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0.xml" ContentType="application/vnd.openxmlformats-officedocument.drawing+xml"/>
  <Override PartName="/xl/drawings/drawing61.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5.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7.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8.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9.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2.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3.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4.xml" ContentType="application/vnd.openxmlformats-officedocument.drawing+xml"/>
  <Override PartName="/xl/drawings/drawing7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4.xml" ContentType="application/vnd.openxmlformats-officedocument.drawing+xml"/>
  <Override PartName="/xl/drawings/drawing85.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6.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7.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2.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93.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nifu.sharepoint.com/sites/Indikatorrapporten/Shared Documents/General/2021/Tallgrunnlag/Tallgrunnlag til nett/"/>
    </mc:Choice>
  </mc:AlternateContent>
  <xr:revisionPtr revIDLastSave="1849" documentId="14_{8F0B7BCA-F0B4-40C7-952F-BA44FE315C73}" xr6:coauthVersionLast="46" xr6:coauthVersionMax="46" xr10:uidLastSave="{FAE5B56A-C37B-4BBE-9453-6B6E6D2745B4}"/>
  <bookViews>
    <workbookView xWindow="42870" yWindow="210" windowWidth="31140" windowHeight="21210" tabRatio="840" firstSheet="15" activeTab="16" xr2:uid="{28DB8348-6E48-45DC-9FD0-5F439EC1570B}"/>
  </bookViews>
  <sheets>
    <sheet name="Innhold" sheetId="1" r:id="rId1"/>
    <sheet name="Figur 3.1a" sheetId="2" r:id="rId2"/>
    <sheet name="Figur 3.1b" sheetId="3" r:id="rId3"/>
    <sheet name="Figur 3.1c" sheetId="4" r:id="rId4"/>
    <sheet name="Figur 3.1d" sheetId="5" r:id="rId5"/>
    <sheet name="Figur 3.1e" sheetId="7" r:id="rId6"/>
    <sheet name="Figur 3.1f" sheetId="9" r:id="rId7"/>
    <sheet name="Figur 3.1g" sheetId="10" r:id="rId8"/>
    <sheet name="Figur 3.1h" sheetId="11" r:id="rId9"/>
    <sheet name="Figur 3.1i" sheetId="12" r:id="rId10"/>
    <sheet name="Figur 3.1j" sheetId="13" r:id="rId11"/>
    <sheet name="Figur 3.1k" sheetId="14" r:id="rId12"/>
    <sheet name="Figur 3.1l" sheetId="15" r:id="rId13"/>
    <sheet name="Figur 3.1m" sheetId="16" r:id="rId14"/>
    <sheet name="Figur 3.1n" sheetId="22" r:id="rId15"/>
    <sheet name="Figur 3.1o" sheetId="23" r:id="rId16"/>
    <sheet name="Figur 3.1p" sheetId="24" r:id="rId17"/>
    <sheet name="Figur 3.1q" sheetId="25" r:id="rId18"/>
    <sheet name="Figur 3.1r" sheetId="26" r:id="rId19"/>
    <sheet name="Figur 3.1s" sheetId="27" r:id="rId20"/>
    <sheet name="Figur 3.1t" sheetId="28" r:id="rId21"/>
    <sheet name="Figur 3.1u" sheetId="29" r:id="rId22"/>
    <sheet name="Figur 3.1v" sheetId="30" r:id="rId23"/>
    <sheet name="Figur 1a" sheetId="17" r:id="rId24"/>
    <sheet name="Figur 1b" sheetId="18" r:id="rId25"/>
    <sheet name="Figur 1c" sheetId="19" r:id="rId26"/>
    <sheet name="Figur 1d" sheetId="20" r:id="rId27"/>
    <sheet name="Figur 3.2a" sheetId="31" r:id="rId28"/>
    <sheet name="Figur 3.2b" sheetId="32" r:id="rId29"/>
    <sheet name="Figur 3.2c" sheetId="33" r:id="rId30"/>
    <sheet name="Figur 3.2d" sheetId="34" r:id="rId31"/>
    <sheet name="Figur 3.2e" sheetId="35" r:id="rId32"/>
    <sheet name="Figur 3.2f" sheetId="36" r:id="rId33"/>
    <sheet name="Tabell 3.2a" sheetId="98" r:id="rId34"/>
    <sheet name="Figur 3.2g" sheetId="37" r:id="rId35"/>
    <sheet name="Figur 3.2h" sheetId="38" r:id="rId36"/>
    <sheet name="Figur 3.2i" sheetId="39" r:id="rId37"/>
    <sheet name="Figur 3.2j" sheetId="40" r:id="rId38"/>
    <sheet name="Figur 3.2k" sheetId="41" r:id="rId39"/>
    <sheet name="Figur 3.2l" sheetId="42" r:id="rId40"/>
    <sheet name="Figur 3.2m" sheetId="43" r:id="rId41"/>
    <sheet name="Figur 2a" sheetId="44" r:id="rId42"/>
    <sheet name="Figur 2b" sheetId="45" r:id="rId43"/>
    <sheet name="Figur 2c" sheetId="46" r:id="rId44"/>
    <sheet name="Figur 2d" sheetId="47" r:id="rId45"/>
    <sheet name="Figur 3.3a" sheetId="48" r:id="rId46"/>
    <sheet name="Figur 3.3b" sheetId="49" r:id="rId47"/>
    <sheet name="Figur 3.3c" sheetId="50" r:id="rId48"/>
    <sheet name="Figur 3.3d" sheetId="51" r:id="rId49"/>
    <sheet name="Figur 3.3e" sheetId="52" r:id="rId50"/>
    <sheet name="Figur 3.3f" sheetId="53" r:id="rId51"/>
    <sheet name="Figur 3.3g" sheetId="54" r:id="rId52"/>
    <sheet name="Figur 3.3h" sheetId="55" r:id="rId53"/>
    <sheet name="Figur 3.3i" sheetId="56" r:id="rId54"/>
    <sheet name="Figur 3.3j" sheetId="97" r:id="rId55"/>
    <sheet name="Figur 3.3k" sheetId="57" r:id="rId56"/>
    <sheet name="Figur 3.3l" sheetId="58" r:id="rId57"/>
    <sheet name="Tabell 3.3a" sheetId="59" r:id="rId58"/>
    <sheet name="Figur 3.3m" sheetId="60" r:id="rId59"/>
    <sheet name="Figur 3.3n" sheetId="61" r:id="rId60"/>
    <sheet name="Figur 3.3o" sheetId="62" r:id="rId61"/>
    <sheet name="Figur 3.3p" sheetId="63" r:id="rId62"/>
    <sheet name="Figur 3.3q" sheetId="85" r:id="rId63"/>
    <sheet name="Figur 3.3r" sheetId="86" r:id="rId64"/>
    <sheet name="Figur 3.3s" sheetId="87" r:id="rId65"/>
    <sheet name="Figur 3a" sheetId="88" r:id="rId66"/>
    <sheet name="Figur 3b" sheetId="89" r:id="rId67"/>
    <sheet name="Figur 3.4a" sheetId="64" r:id="rId68"/>
    <sheet name="Figur 3.4b" sheetId="65" r:id="rId69"/>
    <sheet name="Figur 3.4c" sheetId="66" r:id="rId70"/>
    <sheet name="Figur 3.4d" sheetId="67" r:id="rId71"/>
    <sheet name="Figur 3.4e" sheetId="68" r:id="rId72"/>
    <sheet name="Figur 3.4f" sheetId="69" r:id="rId73"/>
    <sheet name="Figur 3.4g" sheetId="90" r:id="rId74"/>
    <sheet name="Figur 3.4h" sheetId="91" r:id="rId75"/>
    <sheet name="Dypdykk1 figur 4a" sheetId="92" r:id="rId76"/>
    <sheet name="Figur 3.4i" sheetId="93" r:id="rId77"/>
    <sheet name="Figur 3.4j" sheetId="94" r:id="rId78"/>
    <sheet name="Dypdykk2 figur 4b" sheetId="95" r:id="rId79"/>
    <sheet name="Dypdykk2 figur 4c" sheetId="96" r:id="rId80"/>
    <sheet name="Figur 3.4k" sheetId="70" r:id="rId81"/>
    <sheet name="Figur 3.4l" sheetId="71" r:id="rId82"/>
    <sheet name="Figur 3.4m" sheetId="72" r:id="rId83"/>
    <sheet name="Figur 3.4n" sheetId="73" r:id="rId84"/>
    <sheet name="Figur 3.4o" sheetId="74" r:id="rId85"/>
    <sheet name="Figur 3.4p" sheetId="75" r:id="rId86"/>
    <sheet name="Figur 3.5a" sheetId="76" r:id="rId87"/>
    <sheet name="Figur 3.5b" sheetId="77" r:id="rId88"/>
    <sheet name="Figur 3.5c" sheetId="78" r:id="rId89"/>
    <sheet name="Figur 3.5d" sheetId="79" r:id="rId90"/>
    <sheet name="Figur 3.5e" sheetId="80" r:id="rId91"/>
    <sheet name="Figur 3.5f" sheetId="81" r:id="rId92"/>
    <sheet name="FIgur 3.5g" sheetId="83" r:id="rId93"/>
    <sheet name="Figur 3.5h" sheetId="84"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__Tab4">#REF!</definedName>
    <definedName name="___Tab6">#REF!</definedName>
    <definedName name="___Tab7">#REF!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Tab4">#REF!</definedName>
    <definedName name="__Tab6">#REF!</definedName>
    <definedName name="__Tab7">#REF!</definedName>
    <definedName name="_asc1">#REF!</definedName>
    <definedName name="_Order1" hidden="1">0</definedName>
    <definedName name="_tab3a">#REF!</definedName>
    <definedName name="_tab3b">#REF!</definedName>
    <definedName name="_tab3c">#REF!</definedName>
    <definedName name="_Tab4">#REF!</definedName>
    <definedName name="_tab4a">#REF!</definedName>
    <definedName name="_tab5a">#REF!</definedName>
    <definedName name="_tab5b">#REF!</definedName>
    <definedName name="_tab5ba">#REF!</definedName>
    <definedName name="_tab5aa">#REF!</definedName>
    <definedName name="_Tab6">#REF!</definedName>
    <definedName name="_Tab7">#REF!</definedName>
    <definedName name="_tab72">#REF!</definedName>
    <definedName name="a">[1]Innhold!$E$16</definedName>
    <definedName name="anberd">#REF!</definedName>
    <definedName name="Andre_driftsutg._inst_nær">[2]Basisindekser!$M$3:$M$46</definedName>
    <definedName name="Andre_driftsutg._inst_off">[2]Basisindekser!$H$3:$H$46</definedName>
    <definedName name="Andre_driftsutg._marked">[3]Basisindekser!$G$3:$G$37</definedName>
    <definedName name="Andre_driftsutg._næringsliv">[2]Basisindekser!$R$3:$R$46</definedName>
    <definedName name="Andre_driftsutg._stat">[3]Basisindekser!$C$3:$C$37</definedName>
    <definedName name="Andre_driftsutg._UoH">[2]Basisindekser!$C$3:$C$46</definedName>
    <definedName name="andre_marked">[4]Basisindekser!$G$3:$G$37</definedName>
    <definedName name="aqw">#REF!</definedName>
    <definedName name="asc">#REF!</definedName>
    <definedName name="az">#REF!</definedName>
    <definedName name="azert">#REF!</definedName>
    <definedName name="azzk">[5]HiddenSettings!$B$4</definedName>
    <definedName name="b">#REF!</definedName>
    <definedName name="Beregn_UoH_sektoren">'[3]Beregnede FoU-indekser'!$AA$4:$AA$18</definedName>
    <definedName name="BLANK_INS">#REF!</definedName>
    <definedName name="blurp">'[3]Beregnede FoU-indekser'!$AA$4:$AA$18</definedName>
    <definedName name="Bygn.__tomter__anlegg_inst_nær">[2]Basisindekser!$O$3:$O$46</definedName>
    <definedName name="Bygn.__tomter__anlegg_inst_off">[2]Basisindekser!$J$3:$J$46</definedName>
    <definedName name="Bygn.__tomter__anlegg_marked">[3]Basisindekser!$I$3:$I$37</definedName>
    <definedName name="Bygn.__tomter__anlegg_næringsliv">[2]Basisindekser!$T$3:$T$46</definedName>
    <definedName name="Bygn.__tomter__anlegg_stat">[3]Basisindekser!$E$3:$E$37</definedName>
    <definedName name="Bygn.__tomter__anlegg_UoH">[2]Basisindekser!$E$3:$E$46</definedName>
    <definedName name="CAP_IT">#REF!</definedName>
    <definedName name="CAPit_qphour">#REF!</definedName>
    <definedName name="CAPnit_qphour">#REF!</definedName>
    <definedName name="Coherence1">[6]HiddenSettings!$B$4</definedName>
    <definedName name="CoherenceInterval">[7]HiddenSettings!$B$4</definedName>
    <definedName name="COL_SET">#REF!</definedName>
    <definedName name="ConCAP">#REF!</definedName>
    <definedName name="ConGO">#REF!</definedName>
    <definedName name="ConII">#REF!</definedName>
    <definedName name="ConLAB">#REF!</definedName>
    <definedName name="Connection">#REF!</definedName>
    <definedName name="ConTFP">#REF!</definedName>
    <definedName name="Countries">#REF!</definedName>
    <definedName name="DATA_MOVE">#REF!</definedName>
    <definedName name="dd">#REF!</definedName>
    <definedName name="DEPENSES">[8]rd_res90!#REF!</definedName>
    <definedName name="EksterneData50">'[9]10. Avgang &amp; tilvekst'!$H$5:$H$114</definedName>
    <definedName name="EksterneData65">'[9]10. Avgang &amp; tilvekst'!$R$5:$R$6</definedName>
    <definedName name="Evolution">'[10]Prix courants'!$A$1:$Y$28</definedName>
    <definedName name="Fastprisår">[11]Innhold!$F$11</definedName>
    <definedName name="Fastprisår_Andre_driftsutg._marked">[3]Basisindekser!$AK$4</definedName>
    <definedName name="Fastprisår_Andre_driftsutg._stat">[3]Basisindekser!$AG$4</definedName>
    <definedName name="Fastprisår_Bygn.__tomter__anlegg_marked">[3]Basisindekser!$AM$4</definedName>
    <definedName name="Fastprisår_Bygn.__tomter__anlegg_stat">[3]Basisindekser!$AI$4</definedName>
    <definedName name="Fastprisår_Lønn_og_sos._utg._marked">[3]Basisindekser!$AJ$4</definedName>
    <definedName name="Fastprisår_Lønn_og_sos._utg._stat">[3]Basisindekser!$AF$4</definedName>
    <definedName name="Fastprisår_Mask.__vit._utstyr_marked">[3]Basisindekser!$AL$4</definedName>
    <definedName name="Fastprisår_Mask.__vit._utstyr_stat">[3]Basisindekser!$AH$4</definedName>
    <definedName name="Fastprisår2">[3]Innhold!$F$11</definedName>
    <definedName name="FILE_RET">#REF!</definedName>
    <definedName name="Footnotes">#REF!</definedName>
    <definedName name="FP5_Full_List">'[12]FP5 Full List'!$A$3:$V$1543</definedName>
    <definedName name="gfg">[13]HiddenSettings!$B$4</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TML_CodePage" hidden="1">1252</definedName>
    <definedName name="HTML_Control" hidden="1">{"'Tabell 1'!$B$1:$X$18","'Tabell 3'!$B$1:$X$10"}</definedName>
    <definedName name="HTML_Description" hidden="1">""</definedName>
    <definedName name="HTML_Email" hidden="1">""</definedName>
    <definedName name="HTML_Header" hidden="1">"Tabell 1"</definedName>
    <definedName name="HTML_LastUpdate" hidden="1">"06.04.01"</definedName>
    <definedName name="HTML_LineAfter" hidden="1">FALSE</definedName>
    <definedName name="HTML_LineBefore" hidden="1">FALSE</definedName>
    <definedName name="HTML_Name" hidden="1">"Terje"</definedName>
    <definedName name="HTML_OBDlg2" hidden="1">TRUE</definedName>
    <definedName name="HTML_OBDlg4" hidden="1">TRUE</definedName>
    <definedName name="HTML_OS" hidden="1">0</definedName>
    <definedName name="HTML_PathFile" hidden="1">"K:\Fou\Felles\MinHTML2.html"</definedName>
    <definedName name="HTML_Title" hidden="1">"Doktor"</definedName>
    <definedName name="IIE_D">#REF!</definedName>
    <definedName name="IIE_I">#REF!</definedName>
    <definedName name="IIM_D">#REF!</definedName>
    <definedName name="IIM_I">#REF!</definedName>
    <definedName name="IIS_D">#REF!</definedName>
    <definedName name="IIS_I">#REF!</definedName>
    <definedName name="kjhkh" hidden="1">#REF!</definedName>
    <definedName name="kjk">[14]HiddenSettings!$B$4</definedName>
    <definedName name="l">[13]HiddenSettings!$B$4</definedName>
    <definedName name="LINE_DRAW">#REF!</definedName>
    <definedName name="Lønn_og_sos._utg._inst_nær">[2]Basisindekser!$L$3:$L$46</definedName>
    <definedName name="Lønn_og_sos._utg._inst_off">[2]Basisindekser!$G$3:$G$46</definedName>
    <definedName name="Lønn_og_sos._utg._marked">[3]Basisindekser!$F$3:$F$37</definedName>
    <definedName name="Lønn_og_sos._utg._næringsliv">[2]Basisindekser!$Q$3:$Q$46</definedName>
    <definedName name="Lønn_og_sos._utg._stat">[3]Basisindekser!$B$3:$B$37</definedName>
    <definedName name="Lønn_og_sos._utg._UoH">[2]Basisindekser!$B$3:$B$46</definedName>
    <definedName name="m">#REF!</definedName>
    <definedName name="Mask.__vit._utstyr_inst_nær">[2]Basisindekser!$N$3:$N$46</definedName>
    <definedName name="Mask.__vit._utstyr_inst_off">[2]Basisindekser!$I$3:$I$46</definedName>
    <definedName name="Mask.__vit._utstyr_marked">[3]Basisindekser!$H$3:$H$37</definedName>
    <definedName name="Mask.__vit._utstyr_næringsliv">[2]Basisindekser!$S$3:$S$46</definedName>
    <definedName name="Mask.__vit._utstyr_stat">[3]Basisindekser!$D$3:$D$37</definedName>
    <definedName name="Mask.__vit._utstyr_UoH">[2]Basisindekser!$D$3:$D$46</definedName>
    <definedName name="MSTI01">'[15]01-G_PPP'!$A$5:$BN$55</definedName>
    <definedName name="MSTI01A">'[15]01A-G_NC'!$A$5:$BN$55</definedName>
    <definedName name="MSTI02">'[15]02-G_XGDP'!$A$5:$BN$55</definedName>
    <definedName name="MSTI03">'[16]03-G_PPPCT'!$A$5:$BN$55</definedName>
    <definedName name="MSTI04">'[15]04-G_XPOP'!$A$5:$BN$55</definedName>
    <definedName name="MSTI05">'[15]05-G_CVXGDP'!$A$5:$BN$55</definedName>
    <definedName name="MSTI06">'[15]06-G_BRXGDP'!$A$5:$BN$55</definedName>
    <definedName name="MSTI07">'[15]07-TP_RS'!$A$5:$BN$55</definedName>
    <definedName name="MSTI08A">'[15]08A-TP_RSXLF'!$A$5:$BN$55</definedName>
    <definedName name="MSTI09">'[15]09-TP_TT'!$A$5:$BN$55</definedName>
    <definedName name="MSTI10A">'[15]10A-TP_TTXLF'!$A$5:$BN$55</definedName>
    <definedName name="MSTI12">'[15]12-G_FGXGDP'!$A$5:BG$55</definedName>
    <definedName name="MSTI13">'[15]13-G_XFB'!$A$5:$BN$55</definedName>
    <definedName name="MSTI14">'[15]14-G_XFG'!$A$5:$BN$55</definedName>
    <definedName name="MSTI15">'[15]15-G_XFON'!$A$5:$BN$55</definedName>
    <definedName name="MSTI16">'[15]16-G_XFA'!$A$5:BM$55</definedName>
    <definedName name="MSTI17">'[15]17-G_XEB'!$A$5:$BN$55</definedName>
    <definedName name="MSTI18">'[15]18-G_XEH'!$A$5:$BN$55</definedName>
    <definedName name="MSTI19">'[15]19-G_XEG'!$A$5:$BN$55</definedName>
    <definedName name="MSTI20">'[15]20-G_XEI'!$A$5:$BN$55</definedName>
    <definedName name="MSTI23">'[15]23-B_PPP'!$A$5:$BN$55</definedName>
    <definedName name="MSTI23A">'[15]23A-B_NC'!$A$5:$BN$55</definedName>
    <definedName name="MSTI24">'[15]24-B_XGDP'!$A$5:$BN$55</definedName>
    <definedName name="MSTI25">'[16]25-B_PPPCT'!$A$5:$BN$55</definedName>
    <definedName name="MSTI27">'[15]27-BP_RS'!$A$5:$BN$55</definedName>
    <definedName name="MSTI30">'[15]30-BP_TT'!$A$5:$BN$55</definedName>
    <definedName name="MSTI35">'[15]35-B_XFB'!$A$5:$BN$55</definedName>
    <definedName name="MSTI36">'[15]36-B_XFG'!$A$5:$BN$55</definedName>
    <definedName name="MSTI37">'[15]37-B_XFON'!$A$5:$BN$55</definedName>
    <definedName name="MSTI38">'[15]38-B_XFA'!$A$5:$BN$55</definedName>
    <definedName name="MSTI43">#REF!</definedName>
    <definedName name="MSTI43A">#REF!</definedName>
    <definedName name="MSTI44">#REF!</definedName>
    <definedName name="MSTI45">'[15]45-H_PPP'!$A$5:$BN$55</definedName>
    <definedName name="MSTI45A">'[15]45A-H_NC'!$A$5:$BN$55</definedName>
    <definedName name="MSTI46">'[15]46-H_XGDP'!$A$5:$BN$55</definedName>
    <definedName name="MSTI47">'[16]47-H_PPPCT'!$A$5:$BN$55</definedName>
    <definedName name="MSTI47A">#REF!</definedName>
    <definedName name="MSTI48">'[15]48-H_XFB'!$A$5:$BN$55</definedName>
    <definedName name="MSTI49">'[15]49-HP_RS'!$A$5:$BN$55</definedName>
    <definedName name="MSTI49A">#REF!</definedName>
    <definedName name="MSTI50">#REF!</definedName>
    <definedName name="MSTI50A">#REF!</definedName>
    <definedName name="MSTI51">'[15]51-HP_TT'!$A$5:$BN$55</definedName>
    <definedName name="MSTI52">'[15]52-GV_PPP'!$A$5:$BN$55</definedName>
    <definedName name="MSTI52A">'[15]52A-GV_NC'!$A$5:$BN$55</definedName>
    <definedName name="MSTI53">'[15]53-GV_XGDP'!$A$5:$BN$55</definedName>
    <definedName name="MSTi54">'[16]54-GV_PPPCT'!$A$5:$BN$55</definedName>
    <definedName name="MSTI55">'[15]55-GV_XFB'!$A$5:$BN$55</definedName>
    <definedName name="MSTI56">'[15]56-GP_RS'!$A$5:$BN$55</definedName>
    <definedName name="MSTI56A">#REF!</definedName>
    <definedName name="MSTI57">#REF!</definedName>
    <definedName name="MSTI57A">#REF!</definedName>
    <definedName name="MSTI58">'[15]58-GP_TT'!$A$5:$BN$55</definedName>
    <definedName name="MSTI59">'[15]59-C_PPP'!$A$5:$BN$55</definedName>
    <definedName name="MSTI59A">'[15]59A-C_NC'!$A$5:$BN$55</definedName>
    <definedName name="MSTI60">'[15]60-C_DFXTT'!$A$5:$BN$55</definedName>
    <definedName name="MSTI61">'[15]61-C_CVXTT'!$A$5:$BN$55</definedName>
    <definedName name="MSTIA1">'[15]A1-GDP'!$A$5:$BN$55</definedName>
    <definedName name="MSTIA2">'[15]A2-GDP_PPP'!$A$5:$BN$55</definedName>
    <definedName name="MSTIB">'[15]B-PI'!$A$5:$BN$55</definedName>
    <definedName name="MSTIC">'[15]C-PPP-C'!$A$5:$BN$55</definedName>
    <definedName name="MSTIE">'[15]E-TOTPOP'!$A$5:$BN$55</definedName>
    <definedName name="MSTIH">'[15]H-ALF'!$A$5:$BN$55</definedName>
    <definedName name="MSTII">'[15]I-EXCH'!$A$5:$BN$55</definedName>
    <definedName name="NAC13D">#REF!</definedName>
    <definedName name="NACE12D">#REF!</definedName>
    <definedName name="NAVN1970">[3]Basisindekser!$A$4:$I$4</definedName>
    <definedName name="NAVN1971">[2]Basisindekser!$A$7:$T$7</definedName>
    <definedName name="NAVN1972">[3]Basisindekser!$A$6:$I$6</definedName>
    <definedName name="NAVN1973">[2]Basisindekser!$A$9:$T$9</definedName>
    <definedName name="NAVN1974">[3]Basisindekser!$A$8:$I$8</definedName>
    <definedName name="NAVN1975">[2]Basisindekser!$A$11:$T$11</definedName>
    <definedName name="NAVN1976">[2]Basisindekser!$A$12:$T$12</definedName>
    <definedName name="NAVN1977">[3]Basisindekser!$A$11:$I$11</definedName>
    <definedName name="NAVN1978">[2]Basisindekser!$A$14:$T$14</definedName>
    <definedName name="NAVN1979">[3]Basisindekser!$A$13:$I$13</definedName>
    <definedName name="NAVN1980">[2]Basisindekser!$A$16:$T$16</definedName>
    <definedName name="NAVN1981">[3]Basisindekser!$A$15:$I$15</definedName>
    <definedName name="NAVN1982">[2]Basisindekser!$A$18:$T$18</definedName>
    <definedName name="NAVN1983">[3]Basisindekser!$A$17:$I$17</definedName>
    <definedName name="NAVN1984">[2]Basisindekser!$A$20:$T$20</definedName>
    <definedName name="NAVN1985">[3]Basisindekser!$A$19:$I$19</definedName>
    <definedName name="NAVN1986">[2]Basisindekser!$A$22:$T$22</definedName>
    <definedName name="NAVN1987">[3]Basisindekser!$A$21:$I$21</definedName>
    <definedName name="NAVN1988">[2]Basisindekser!$A$24:$T$24</definedName>
    <definedName name="NAVN1989">[3]Basisindekser!$A$23:$I$23</definedName>
    <definedName name="NAVN1990">[2]Basisindekser!$A$26:$T$26</definedName>
    <definedName name="NAVN1991">[3]Basisindekser!$A$25:$I$25</definedName>
    <definedName name="NAVN1992">[2]Basisindekser!$A$28:$T$28</definedName>
    <definedName name="NAVN1993">[3]Basisindekser!$A$27:$I$27</definedName>
    <definedName name="NAVN1994">[2]Basisindekser!$A$30:$T$30</definedName>
    <definedName name="NAVN1995">[3]Basisindekser!$A$29:$I$29</definedName>
    <definedName name="NAVN1996">[2]Basisindekser!$A$32:$T$32</definedName>
    <definedName name="NAVN1997">[3]Basisindekser!$A$31:$I$31</definedName>
    <definedName name="NAVN1998">[2]Basisindekser!$A$34:$T$34</definedName>
    <definedName name="NAVN1999">[3]Basisindekser!$A$33:$I$33</definedName>
    <definedName name="NAVN2000">[2]Basisindekser!$A$36:$T$36</definedName>
    <definedName name="NAVN2001">[3]Basisindekser!$A$37:$I$37</definedName>
    <definedName name="NAVN2002">[2]Basisindekser!$A$38:$T$38</definedName>
    <definedName name="NAVN2003">[3]Basisindekser!#REF!</definedName>
    <definedName name="NAVN2004">[2]Basisindekser!$B$40:$T$40</definedName>
    <definedName name="NAVN2005">[2]Basisindekser!$A$41:$T$41</definedName>
    <definedName name="NAVN2006">[2]Basisindekser!$A$42:$T$42</definedName>
    <definedName name="NAVN2007">[2]Basisindekser!$A$43:$T$43</definedName>
    <definedName name="NAVN2008">[1]Basisindekser!$A$44:$T$44</definedName>
    <definedName name="NAVN2009">[1]Basisindekser!$A$45:$T$45</definedName>
    <definedName name="NAVN2010">[17]Basisindekser!$A$46:$T$46</definedName>
    <definedName name="NAVN2011">[17]Basisindekser!$A$47:$T$47</definedName>
    <definedName name="nina">'[18]Norge utgifter'!$A$142:$O$206</definedName>
    <definedName name="ny">#REF!</definedName>
    <definedName name="nye">#REF!</definedName>
    <definedName name="nyer">#REF!</definedName>
    <definedName name="nyere">#REF!</definedName>
    <definedName name="nyeres">#REF!</definedName>
    <definedName name="oiuazsj">[14]HiddenSettings!$B$4</definedName>
    <definedName name="Org_Activity">'[12]FP5 by Org Activity'!$A$2:$D$9</definedName>
    <definedName name="Org_Legal_Status">'[12]FP5 by Org Legal Status'!$A$2:$D$10</definedName>
    <definedName name="Org_Type">'[12]FP5 by Org Type'!$A$2:$D$10</definedName>
    <definedName name="PARSE_COL">#REF!</definedName>
    <definedName name="PARSE_TAB">#REF!</definedName>
    <definedName name="percent">#REF!</definedName>
    <definedName name="PERSONNEL">[8]rd_res90!#REF!</definedName>
    <definedName name="Persreg_pc_emp">[19]Persreg_pc_emp!$A$1:$Q$6428</definedName>
    <definedName name="Perssci_FTE_RSE_TOT_T">[20]Perssci_FTE_RSE_TOT_T!$A$1:$R$3255</definedName>
    <definedName name="PRINT_AREA_MI">#N/A</definedName>
    <definedName name="PRINT_IT">#REF!</definedName>
    <definedName name="Print_Titles_MI">'[21]91 # of Enterprises'!$1:$4,'[21]91 # of Enterprises'!$A:$C</definedName>
    <definedName name="prix_courants">'[10]Prix courants'!$AA$14:$AY$52</definedName>
    <definedName name="Project_Type">'[12]FP5 by Project Type'!$A$2:$F$14</definedName>
    <definedName name="Query1">#REF!</definedName>
    <definedName name="sfsf" hidden="1">#REF!</definedName>
    <definedName name="SHEET_INS">#REF!</definedName>
    <definedName name="Sheet1">'[22]111'!$A$2:$N$69</definedName>
    <definedName name="Spec_Prog">'[23]Fig.2 '!#REF!</definedName>
    <definedName name="SPSS">#REF!</definedName>
    <definedName name="sss">'[24]Norge utgifter og årsverk'!$A$969:$I$1041</definedName>
    <definedName name="Stubs">#REF!</definedName>
    <definedName name="Subtitle">#REF!</definedName>
    <definedName name="TAB_PROC">#REF!</definedName>
    <definedName name="Tab3a">#REF!</definedName>
    <definedName name="Tab3b">#REF!</definedName>
    <definedName name="Tab3c">#REF!</definedName>
    <definedName name="Tab3cc">#REF!</definedName>
    <definedName name="tab4a">#REF!</definedName>
    <definedName name="Tab5a">#REF!</definedName>
    <definedName name="tab5b">#REF!</definedName>
    <definedName name="tab5ba">#REF!</definedName>
    <definedName name="tab5aa">#REF!</definedName>
    <definedName name="Table">#REF!</definedName>
    <definedName name="TABLE1">'[25]Norge utgifter'!$A$8:$O$68</definedName>
    <definedName name="TABLE10">'[25]Norge utgifter og årsverk'!$A$907:$I$958</definedName>
    <definedName name="TABLE11">'[25]Norge utgifter og årsverk'!$A$969:$I$1041</definedName>
    <definedName name="TABLE12">[8]rd_res90!#REF!</definedName>
    <definedName name="TABLE13">[8]rd_res90!#REF!</definedName>
    <definedName name="TABLE14">[8]rd_res90!#REF!</definedName>
    <definedName name="TABLE15">[8]rd_res90!#REF!</definedName>
    <definedName name="TABLE16">[8]rd_res90!#REF!</definedName>
    <definedName name="TABLE17">[8]rd_res90!#REF!</definedName>
    <definedName name="TABLE18">[8]rd_res90!#REF!</definedName>
    <definedName name="TABLE19">[8]rd_res90!#REF!</definedName>
    <definedName name="TABLE2">'[25]Norge utgifter'!$A$82:$O$126</definedName>
    <definedName name="TABLE20">[8]rd_res90!#REF!</definedName>
    <definedName name="TABLE21">[8]rd_res90!#REF!</definedName>
    <definedName name="TABLE22">[8]rd_res90!#REF!</definedName>
    <definedName name="TABLE3">'[25]Norge utgifter'!$A$142:$O$206</definedName>
    <definedName name="TABLE4">'[25]Norge utgifter'!$A$221:$O$295</definedName>
    <definedName name="TABLE5">'[25]Norge utgifter'!$A$304:$O$376</definedName>
    <definedName name="TABLE6">[8]rd_res90!#REF!</definedName>
    <definedName name="TABLE6_1">'[25]Norge utgifter og årsverk'!$A$394:$I$467</definedName>
    <definedName name="TABLE6_2">'[25]Norge utgifter og årsverk'!$A$477:$I$554</definedName>
    <definedName name="TABLE6AND7">'[25]Norge utgifter'!$A$395:$O$445</definedName>
    <definedName name="TABLE7">'[25]Norge utgifter og årsverk'!$A$564:$I$638</definedName>
    <definedName name="TABLE8">'[25]Norge utgifter og årsverk'!$A$647:$I$690</definedName>
    <definedName name="TABLE9">'[25]Norge utgifter og årsverk'!$A$757:$I$820</definedName>
    <definedName name="TableBody">#REF!</definedName>
    <definedName name="test">"Autofigur 1"</definedName>
    <definedName name="TFP">#REF!</definedName>
    <definedName name="Title">#REF!</definedName>
    <definedName name="tot_hoy_06">'[26]Tall 2.4.1'!#REF!</definedName>
    <definedName name="tot_syss_06">'[26]Tall 2.4.1'!#REF!</definedName>
    <definedName name="tot_tek_06">'[26]Tall 2.4.1'!#REF!</definedName>
    <definedName name="tøys">#REF!</definedName>
    <definedName name="_xlnm.Print_Area" localSheetId="75">'Dypdykk1 figur 4a'!$A$1:$F$2</definedName>
    <definedName name="_xlnm.Print_Area" localSheetId="78">'Dypdykk2 figur 4b'!$A$1:$C$4</definedName>
    <definedName name="_xlnm.Print_Area" localSheetId="79">'Dypdykk2 figur 4c'!#REF!</definedName>
    <definedName name="_xlnm.Print_Area" localSheetId="73">'Figur 3.4g'!$A$3:$F$14</definedName>
    <definedName name="_xlnm.Print_Area" localSheetId="74">'Figur 3.4h'!#REF!</definedName>
    <definedName name="_xlnm.Print_Area" localSheetId="76">'Figur 3.4i'!#REF!</definedName>
    <definedName name="_xlnm.Print_Area" localSheetId="77">'Figur 3.4j'!$A$1:$C$4</definedName>
    <definedName name="_xlnm.Print_Area">#N/A</definedName>
    <definedName name="_xlnm.Print_Titles">#N/A</definedName>
    <definedName name="VA">#REF!</definedName>
    <definedName name="www">'[24]Norge utgifter og årsverk'!$A$907:$I$958</definedName>
    <definedName name="x" hidden="1">{"'Tabell 1'!$B$1:$X$18","'Tabell 3'!$B$1:$X$10"}</definedName>
    <definedName name="XXX">#N/A</definedName>
    <definedName name="z">[1]Basisindekser!$A$33:$T$33</definedName>
    <definedName name="ZONE_IMPRES_MI">#N/A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3" i="1" l="1"/>
  <c r="C82" i="1"/>
  <c r="C81" i="1"/>
  <c r="C80" i="1"/>
  <c r="C79" i="1"/>
  <c r="C78" i="1"/>
  <c r="C86" i="1"/>
  <c r="C85" i="1"/>
  <c r="C77" i="1"/>
  <c r="C76" i="1"/>
  <c r="C75" i="1"/>
  <c r="C84" i="1"/>
  <c r="C74" i="1"/>
  <c r="C73" i="1"/>
  <c r="C72" i="1"/>
  <c r="C71" i="1"/>
  <c r="C70" i="1"/>
  <c r="C69" i="1"/>
  <c r="C68" i="1"/>
  <c r="C87" i="1"/>
  <c r="C88" i="1"/>
  <c r="C89" i="1"/>
  <c r="C90" i="1"/>
  <c r="C91" i="1"/>
  <c r="C92" i="1"/>
  <c r="C93" i="1"/>
  <c r="C94" i="1"/>
  <c r="W10" i="93"/>
  <c r="W11" i="93"/>
  <c r="X11" i="93" s="1"/>
  <c r="W12" i="93"/>
  <c r="X12" i="93" s="1"/>
  <c r="W13" i="93"/>
  <c r="X13" i="93" s="1"/>
  <c r="B67" i="1"/>
  <c r="B66" i="1"/>
  <c r="B65" i="1"/>
  <c r="B64" i="1"/>
  <c r="B63" i="1"/>
  <c r="B4" i="1"/>
  <c r="I41" i="96"/>
  <c r="E41" i="96"/>
  <c r="L40" i="96"/>
  <c r="K40" i="96"/>
  <c r="J40" i="96"/>
  <c r="I40" i="96"/>
  <c r="H40" i="96"/>
  <c r="G40" i="96"/>
  <c r="F40" i="96"/>
  <c r="E40" i="96"/>
  <c r="D40" i="96"/>
  <c r="C40" i="96"/>
  <c r="L39" i="96"/>
  <c r="K39" i="96"/>
  <c r="J39" i="96"/>
  <c r="I39" i="96"/>
  <c r="H39" i="96"/>
  <c r="G39" i="96"/>
  <c r="F39" i="96"/>
  <c r="E39" i="96"/>
  <c r="D39" i="96"/>
  <c r="C39" i="96"/>
  <c r="L38" i="96"/>
  <c r="K38" i="96"/>
  <c r="J38" i="96"/>
  <c r="I38" i="96"/>
  <c r="H38" i="96"/>
  <c r="G38" i="96"/>
  <c r="F38" i="96"/>
  <c r="E38" i="96"/>
  <c r="D38" i="96"/>
  <c r="C38" i="96"/>
  <c r="L37" i="96"/>
  <c r="K37" i="96"/>
  <c r="J37" i="96"/>
  <c r="I37" i="96"/>
  <c r="H37" i="96"/>
  <c r="G37" i="96"/>
  <c r="F37" i="96"/>
  <c r="E37" i="96"/>
  <c r="D37" i="96"/>
  <c r="C37" i="96"/>
  <c r="L36" i="96"/>
  <c r="K36" i="96"/>
  <c r="J36" i="96"/>
  <c r="I36" i="96"/>
  <c r="H36" i="96"/>
  <c r="G36" i="96"/>
  <c r="F36" i="96"/>
  <c r="E36" i="96"/>
  <c r="D36" i="96"/>
  <c r="C36" i="96"/>
  <c r="L35" i="96"/>
  <c r="K35" i="96"/>
  <c r="J35" i="96"/>
  <c r="I35" i="96"/>
  <c r="H35" i="96"/>
  <c r="G35" i="96"/>
  <c r="F35" i="96"/>
  <c r="E35" i="96"/>
  <c r="D35" i="96"/>
  <c r="C35" i="96"/>
  <c r="L34" i="96"/>
  <c r="K34" i="96"/>
  <c r="J34" i="96"/>
  <c r="I34" i="96"/>
  <c r="H34" i="96"/>
  <c r="G34" i="96"/>
  <c r="F34" i="96"/>
  <c r="E34" i="96"/>
  <c r="D34" i="96"/>
  <c r="C34" i="96"/>
  <c r="L33" i="96"/>
  <c r="K33" i="96"/>
  <c r="J33" i="96"/>
  <c r="I33" i="96"/>
  <c r="H33" i="96"/>
  <c r="G33" i="96"/>
  <c r="F33" i="96"/>
  <c r="E33" i="96"/>
  <c r="D33" i="96"/>
  <c r="C33" i="96"/>
  <c r="L32" i="96"/>
  <c r="K32" i="96"/>
  <c r="J32" i="96"/>
  <c r="I32" i="96"/>
  <c r="H32" i="96"/>
  <c r="G32" i="96"/>
  <c r="F32" i="96"/>
  <c r="E32" i="96"/>
  <c r="D32" i="96"/>
  <c r="C32" i="96"/>
  <c r="L31" i="96"/>
  <c r="K31" i="96"/>
  <c r="J31" i="96"/>
  <c r="I31" i="96"/>
  <c r="H31" i="96"/>
  <c r="G31" i="96"/>
  <c r="F31" i="96"/>
  <c r="E31" i="96"/>
  <c r="D31" i="96"/>
  <c r="C31" i="96"/>
  <c r="L30" i="96"/>
  <c r="K30" i="96"/>
  <c r="J30" i="96"/>
  <c r="I30" i="96"/>
  <c r="H30" i="96"/>
  <c r="G30" i="96"/>
  <c r="F30" i="96"/>
  <c r="E30" i="96"/>
  <c r="D30" i="96"/>
  <c r="C30" i="96"/>
  <c r="L29" i="96"/>
  <c r="K29" i="96"/>
  <c r="J29" i="96"/>
  <c r="I29" i="96"/>
  <c r="H29" i="96"/>
  <c r="G29" i="96"/>
  <c r="F29" i="96"/>
  <c r="E29" i="96"/>
  <c r="D29" i="96"/>
  <c r="C29" i="96"/>
  <c r="L28" i="96"/>
  <c r="K28" i="96"/>
  <c r="J28" i="96"/>
  <c r="I28" i="96"/>
  <c r="H28" i="96"/>
  <c r="G28" i="96"/>
  <c r="F28" i="96"/>
  <c r="E28" i="96"/>
  <c r="D28" i="96"/>
  <c r="C28" i="96"/>
  <c r="L27" i="96"/>
  <c r="K27" i="96"/>
  <c r="J27" i="96"/>
  <c r="I27" i="96"/>
  <c r="H27" i="96"/>
  <c r="G27" i="96"/>
  <c r="F27" i="96"/>
  <c r="E27" i="96"/>
  <c r="D27" i="96"/>
  <c r="C27" i="96"/>
  <c r="L21" i="96"/>
  <c r="L41" i="96" s="1"/>
  <c r="K21" i="96"/>
  <c r="K41" i="96" s="1"/>
  <c r="J21" i="96"/>
  <c r="J41" i="96" s="1"/>
  <c r="I21" i="96"/>
  <c r="H21" i="96"/>
  <c r="H41" i="96" s="1"/>
  <c r="G21" i="96"/>
  <c r="G41" i="96" s="1"/>
  <c r="F21" i="96"/>
  <c r="F41" i="96" s="1"/>
  <c r="E21" i="96"/>
  <c r="D21" i="96"/>
  <c r="D41" i="96" s="1"/>
  <c r="C21" i="96"/>
  <c r="C41" i="96" s="1"/>
  <c r="AI15" i="96"/>
  <c r="AE15" i="96"/>
  <c r="AA15" i="96"/>
  <c r="Y15" i="96"/>
  <c r="X15" i="96"/>
  <c r="W15" i="96"/>
  <c r="V15" i="96"/>
  <c r="U15" i="96"/>
  <c r="T15" i="96"/>
  <c r="S15" i="96"/>
  <c r="R15" i="96"/>
  <c r="Q15" i="96"/>
  <c r="P15" i="96"/>
  <c r="AI14" i="96"/>
  <c r="AE14" i="96"/>
  <c r="Y14" i="96"/>
  <c r="X14" i="96"/>
  <c r="W14" i="96"/>
  <c r="V14" i="96"/>
  <c r="U14" i="96"/>
  <c r="T14" i="96"/>
  <c r="S14" i="96"/>
  <c r="R14" i="96"/>
  <c r="Q14" i="96"/>
  <c r="P14" i="96"/>
  <c r="AI13" i="96"/>
  <c r="AA13" i="96"/>
  <c r="Y13" i="96"/>
  <c r="X13" i="96"/>
  <c r="W13" i="96"/>
  <c r="V13" i="96"/>
  <c r="U13" i="96"/>
  <c r="T13" i="96"/>
  <c r="S13" i="96"/>
  <c r="R13" i="96"/>
  <c r="Q13" i="96"/>
  <c r="P13" i="96"/>
  <c r="AE12" i="96"/>
  <c r="AA12" i="96"/>
  <c r="Y12" i="96"/>
  <c r="X12" i="96"/>
  <c r="W12" i="96"/>
  <c r="V12" i="96"/>
  <c r="U12" i="96"/>
  <c r="T12" i="96"/>
  <c r="S12" i="96"/>
  <c r="R12" i="96"/>
  <c r="Q12" i="96"/>
  <c r="P12" i="96"/>
  <c r="AI11" i="96"/>
  <c r="AE11" i="96"/>
  <c r="AA11" i="96"/>
  <c r="Y11" i="96"/>
  <c r="X11" i="96"/>
  <c r="W11" i="96"/>
  <c r="V11" i="96"/>
  <c r="U11" i="96"/>
  <c r="T11" i="96"/>
  <c r="S11" i="96"/>
  <c r="R11" i="96"/>
  <c r="Q11" i="96"/>
  <c r="P11" i="96"/>
  <c r="AI10" i="96"/>
  <c r="AE10" i="96"/>
  <c r="Y10" i="96"/>
  <c r="X10" i="96"/>
  <c r="W10" i="96"/>
  <c r="V10" i="96"/>
  <c r="U10" i="96"/>
  <c r="T10" i="96"/>
  <c r="S10" i="96"/>
  <c r="R10" i="96"/>
  <c r="Q10" i="96"/>
  <c r="P10" i="96"/>
  <c r="AI9" i="96"/>
  <c r="AA9" i="96"/>
  <c r="Y9" i="96"/>
  <c r="X9" i="96"/>
  <c r="W9" i="96"/>
  <c r="V9" i="96"/>
  <c r="U9" i="96"/>
  <c r="T9" i="96"/>
  <c r="S9" i="96"/>
  <c r="R9" i="96"/>
  <c r="Q9" i="96"/>
  <c r="P9" i="96"/>
  <c r="AE8" i="96"/>
  <c r="AA8" i="96"/>
  <c r="Y8" i="96"/>
  <c r="Y16" i="96" s="1"/>
  <c r="AJ7" i="96" s="1"/>
  <c r="X8" i="96"/>
  <c r="X16" i="96" s="1"/>
  <c r="AI12" i="96" s="1"/>
  <c r="W8" i="96"/>
  <c r="V8" i="96"/>
  <c r="U8" i="96"/>
  <c r="U16" i="96" s="1"/>
  <c r="AF7" i="96" s="1"/>
  <c r="T8" i="96"/>
  <c r="T16" i="96" s="1"/>
  <c r="AE13" i="96" s="1"/>
  <c r="S8" i="96"/>
  <c r="R8" i="96"/>
  <c r="Q8" i="96"/>
  <c r="Q16" i="96" s="1"/>
  <c r="AB7" i="96" s="1"/>
  <c r="P8" i="96"/>
  <c r="P16" i="96" s="1"/>
  <c r="AA14" i="96" s="1"/>
  <c r="AI7" i="96"/>
  <c r="AE7" i="96"/>
  <c r="AA7" i="96"/>
  <c r="O17" i="95"/>
  <c r="O16" i="95"/>
  <c r="O15" i="95"/>
  <c r="O14" i="95"/>
  <c r="O13" i="95"/>
  <c r="O12" i="95"/>
  <c r="O11" i="95"/>
  <c r="O10" i="95"/>
  <c r="N9" i="95"/>
  <c r="M9" i="95"/>
  <c r="L9" i="95"/>
  <c r="K9" i="95"/>
  <c r="J9" i="95"/>
  <c r="I9" i="95"/>
  <c r="H9" i="95"/>
  <c r="G9" i="95"/>
  <c r="F9" i="95"/>
  <c r="E9" i="95"/>
  <c r="D9" i="95"/>
  <c r="C9" i="95"/>
  <c r="B9" i="95"/>
  <c r="B31" i="94"/>
  <c r="N30" i="94"/>
  <c r="J30" i="94"/>
  <c r="F30" i="94"/>
  <c r="B30" i="94"/>
  <c r="K29" i="94"/>
  <c r="G29" i="94"/>
  <c r="C29" i="94"/>
  <c r="B29" i="94"/>
  <c r="L28" i="94"/>
  <c r="H28" i="94"/>
  <c r="D28" i="94"/>
  <c r="B28" i="94"/>
  <c r="B27" i="94"/>
  <c r="N26" i="94"/>
  <c r="J26" i="94"/>
  <c r="F26" i="94"/>
  <c r="B26" i="94"/>
  <c r="O16" i="94"/>
  <c r="O15" i="94"/>
  <c r="O14" i="94"/>
  <c r="O13" i="94"/>
  <c r="O12" i="94"/>
  <c r="O11" i="94"/>
  <c r="O10" i="94"/>
  <c r="O9" i="94"/>
  <c r="O8" i="94" s="1"/>
  <c r="M8" i="94"/>
  <c r="C28" i="94" s="1"/>
  <c r="L8" i="94"/>
  <c r="D31" i="94" s="1"/>
  <c r="K8" i="94"/>
  <c r="J8" i="94"/>
  <c r="F29" i="94" s="1"/>
  <c r="I8" i="94"/>
  <c r="G28" i="94" s="1"/>
  <c r="H8" i="94"/>
  <c r="H31" i="94" s="1"/>
  <c r="G8" i="94"/>
  <c r="I31" i="94" s="1"/>
  <c r="F8" i="94"/>
  <c r="J29" i="94" s="1"/>
  <c r="E8" i="94"/>
  <c r="K28" i="94" s="1"/>
  <c r="D8" i="94"/>
  <c r="L31" i="94" s="1"/>
  <c r="C8" i="94"/>
  <c r="B8" i="94"/>
  <c r="N29" i="94" s="1"/>
  <c r="P19" i="93"/>
  <c r="N31" i="93" s="1"/>
  <c r="L19" i="93"/>
  <c r="N27" i="93" s="1"/>
  <c r="T18" i="93"/>
  <c r="M35" i="93" s="1"/>
  <c r="L18" i="93"/>
  <c r="M27" i="93" s="1"/>
  <c r="T17" i="93"/>
  <c r="L35" i="93" s="1"/>
  <c r="P17" i="93"/>
  <c r="L31" i="93" s="1"/>
  <c r="G12" i="93"/>
  <c r="F12" i="93"/>
  <c r="E12" i="93"/>
  <c r="V10" i="93"/>
  <c r="U10" i="93"/>
  <c r="U22" i="93" s="1"/>
  <c r="U36" i="93" s="1"/>
  <c r="T10" i="93"/>
  <c r="S10" i="93"/>
  <c r="R10" i="93"/>
  <c r="Q10" i="93"/>
  <c r="P10" i="93"/>
  <c r="O10" i="93"/>
  <c r="N10" i="93"/>
  <c r="M10" i="93"/>
  <c r="L10" i="93"/>
  <c r="K10" i="93"/>
  <c r="W9" i="93"/>
  <c r="W8" i="93"/>
  <c r="D8" i="93"/>
  <c r="D12" i="93" s="1"/>
  <c r="C8" i="93"/>
  <c r="C12" i="93" s="1"/>
  <c r="B8" i="93"/>
  <c r="W7" i="93"/>
  <c r="Y7" i="93" s="1"/>
  <c r="G7" i="93"/>
  <c r="F7" i="93"/>
  <c r="E7" i="93"/>
  <c r="D7" i="93"/>
  <c r="C7" i="93"/>
  <c r="V6" i="93"/>
  <c r="U6" i="93"/>
  <c r="T6" i="93"/>
  <c r="T19" i="93" s="1"/>
  <c r="N35" i="93" s="1"/>
  <c r="S6" i="93"/>
  <c r="R6" i="93"/>
  <c r="Q6" i="93"/>
  <c r="P6" i="93"/>
  <c r="P18" i="93" s="1"/>
  <c r="M31" i="93" s="1"/>
  <c r="O6" i="93"/>
  <c r="N6" i="93"/>
  <c r="M6" i="93"/>
  <c r="L6" i="93"/>
  <c r="L17" i="93" s="1"/>
  <c r="L27" i="93" s="1"/>
  <c r="K6" i="93"/>
  <c r="V3" i="93"/>
  <c r="W3" i="93" s="1"/>
  <c r="P45" i="92"/>
  <c r="O45" i="92"/>
  <c r="O25" i="92" s="1"/>
  <c r="N45" i="92"/>
  <c r="N25" i="92" s="1"/>
  <c r="M45" i="92"/>
  <c r="M25" i="92" s="1"/>
  <c r="L45" i="92"/>
  <c r="K45" i="92"/>
  <c r="K25" i="92" s="1"/>
  <c r="J45" i="92"/>
  <c r="J25" i="92" s="1"/>
  <c r="I45" i="92"/>
  <c r="I25" i="92" s="1"/>
  <c r="H45" i="92"/>
  <c r="G45" i="92"/>
  <c r="G25" i="92" s="1"/>
  <c r="F45" i="92"/>
  <c r="F25" i="92" s="1"/>
  <c r="E45" i="92"/>
  <c r="E25" i="92" s="1"/>
  <c r="D45" i="92"/>
  <c r="C45" i="92"/>
  <c r="C25" i="92" s="1"/>
  <c r="B45" i="92"/>
  <c r="B25" i="92" s="1"/>
  <c r="P35" i="92"/>
  <c r="O35" i="92"/>
  <c r="N35" i="92"/>
  <c r="M35" i="92"/>
  <c r="L35" i="92"/>
  <c r="L25" i="92" s="1"/>
  <c r="K35" i="92"/>
  <c r="J35" i="92"/>
  <c r="I35" i="92"/>
  <c r="H35" i="92"/>
  <c r="H25" i="92" s="1"/>
  <c r="G35" i="92"/>
  <c r="F35" i="92"/>
  <c r="E35" i="92"/>
  <c r="D35" i="92"/>
  <c r="D25" i="92" s="1"/>
  <c r="C35" i="92"/>
  <c r="B35" i="92"/>
  <c r="Q25" i="92"/>
  <c r="P25" i="92"/>
  <c r="P24" i="92"/>
  <c r="O24" i="92"/>
  <c r="N24" i="92"/>
  <c r="M24" i="92"/>
  <c r="L24" i="92"/>
  <c r="K24" i="92"/>
  <c r="J24" i="92"/>
  <c r="I24" i="92"/>
  <c r="H24" i="92"/>
  <c r="G24" i="92"/>
  <c r="F24" i="92"/>
  <c r="E24" i="92"/>
  <c r="D24" i="92"/>
  <c r="C24" i="92"/>
  <c r="B24" i="92"/>
  <c r="P23" i="92"/>
  <c r="O23" i="92"/>
  <c r="N23" i="92"/>
  <c r="M23" i="92"/>
  <c r="L23" i="92"/>
  <c r="K23" i="92"/>
  <c r="J23" i="92"/>
  <c r="I23" i="92"/>
  <c r="H23" i="92"/>
  <c r="G23" i="92"/>
  <c r="F23" i="92"/>
  <c r="E23" i="92"/>
  <c r="D23" i="92"/>
  <c r="C23" i="92"/>
  <c r="B23" i="92"/>
  <c r="P22" i="92"/>
  <c r="O22" i="92"/>
  <c r="N22" i="92"/>
  <c r="M22" i="92"/>
  <c r="L22" i="92"/>
  <c r="K22" i="92"/>
  <c r="J22" i="92"/>
  <c r="I22" i="92"/>
  <c r="H22" i="92"/>
  <c r="G22" i="92"/>
  <c r="F22" i="92"/>
  <c r="E22" i="92"/>
  <c r="D22" i="92"/>
  <c r="C22" i="92"/>
  <c r="B22" i="92"/>
  <c r="P21" i="92"/>
  <c r="O21" i="92"/>
  <c r="N21" i="92"/>
  <c r="M21" i="92"/>
  <c r="L21" i="92"/>
  <c r="K21" i="92"/>
  <c r="J21" i="92"/>
  <c r="I21" i="92"/>
  <c r="H21" i="92"/>
  <c r="G21" i="92"/>
  <c r="F21" i="92"/>
  <c r="E21" i="92"/>
  <c r="D21" i="92"/>
  <c r="C21" i="92"/>
  <c r="B21" i="92"/>
  <c r="P20" i="92"/>
  <c r="O20" i="92"/>
  <c r="N20" i="92"/>
  <c r="M20" i="92"/>
  <c r="L20" i="92"/>
  <c r="K20" i="92"/>
  <c r="J20" i="92"/>
  <c r="I20" i="92"/>
  <c r="H20" i="92"/>
  <c r="G20" i="92"/>
  <c r="F20" i="92"/>
  <c r="E20" i="92"/>
  <c r="D20" i="92"/>
  <c r="C20" i="92"/>
  <c r="B20" i="92"/>
  <c r="P19" i="92"/>
  <c r="O19" i="92"/>
  <c r="N19" i="92"/>
  <c r="M19" i="92"/>
  <c r="L19" i="92"/>
  <c r="K19" i="92"/>
  <c r="J19" i="92"/>
  <c r="I19" i="92"/>
  <c r="H19" i="92"/>
  <c r="G19" i="92"/>
  <c r="F19" i="92"/>
  <c r="E19" i="92"/>
  <c r="D19" i="92"/>
  <c r="C19" i="92"/>
  <c r="B19" i="92"/>
  <c r="D32" i="91"/>
  <c r="C32" i="91"/>
  <c r="B32" i="91"/>
  <c r="D22" i="91"/>
  <c r="C22" i="91"/>
  <c r="C12" i="91" s="1"/>
  <c r="B22" i="91"/>
  <c r="D11" i="91"/>
  <c r="C11" i="91"/>
  <c r="B11" i="91"/>
  <c r="D10" i="91"/>
  <c r="C10" i="91"/>
  <c r="B10" i="91"/>
  <c r="D9" i="91"/>
  <c r="C9" i="91"/>
  <c r="B9" i="91"/>
  <c r="D8" i="91"/>
  <c r="C8" i="91"/>
  <c r="B8" i="91"/>
  <c r="D7" i="91"/>
  <c r="C7" i="91"/>
  <c r="B7" i="91"/>
  <c r="D6" i="91"/>
  <c r="C6" i="91"/>
  <c r="B6" i="91"/>
  <c r="I14" i="90"/>
  <c r="P12" i="90"/>
  <c r="O12" i="90"/>
  <c r="N12" i="90"/>
  <c r="M12" i="90"/>
  <c r="L12" i="90"/>
  <c r="K12" i="90"/>
  <c r="J12" i="90"/>
  <c r="I12" i="90"/>
  <c r="H12" i="90"/>
  <c r="G12" i="90"/>
  <c r="F12" i="90"/>
  <c r="E12" i="90"/>
  <c r="D12" i="90"/>
  <c r="C12" i="90"/>
  <c r="B12" i="90"/>
  <c r="J14" i="90" s="1"/>
  <c r="K14" i="90" s="1"/>
  <c r="S11" i="90"/>
  <c r="Q11" i="90"/>
  <c r="S10" i="90"/>
  <c r="Q10" i="90"/>
  <c r="S9" i="90"/>
  <c r="Q9" i="90"/>
  <c r="S8" i="90"/>
  <c r="Q8" i="90"/>
  <c r="S7" i="90"/>
  <c r="Q7" i="90"/>
  <c r="S6" i="90"/>
  <c r="Q6" i="90"/>
  <c r="B12" i="91" l="1"/>
  <c r="D12" i="91"/>
  <c r="Q12" i="90"/>
  <c r="R8" i="90" s="1"/>
  <c r="S12" i="90"/>
  <c r="L21" i="93"/>
  <c r="T27" i="93" s="1"/>
  <c r="L22" i="93"/>
  <c r="U27" i="93" s="1"/>
  <c r="P22" i="93"/>
  <c r="U31" i="93" s="1"/>
  <c r="P20" i="93"/>
  <c r="S31" i="93" s="1"/>
  <c r="T20" i="93"/>
  <c r="S35" i="93" s="1"/>
  <c r="T21" i="93"/>
  <c r="T35" i="93" s="1"/>
  <c r="T22" i="93"/>
  <c r="U35" i="93" s="1"/>
  <c r="L20" i="93"/>
  <c r="S27" i="93" s="1"/>
  <c r="M19" i="93"/>
  <c r="N28" i="93" s="1"/>
  <c r="M18" i="93"/>
  <c r="M28" i="93" s="1"/>
  <c r="M17" i="93"/>
  <c r="L28" i="93" s="1"/>
  <c r="Q19" i="93"/>
  <c r="N32" i="93" s="1"/>
  <c r="Q18" i="93"/>
  <c r="M32" i="93" s="1"/>
  <c r="Q17" i="93"/>
  <c r="L32" i="93" s="1"/>
  <c r="U19" i="93"/>
  <c r="N36" i="93" s="1"/>
  <c r="U18" i="93"/>
  <c r="M36" i="93" s="1"/>
  <c r="U17" i="93"/>
  <c r="L36" i="93" s="1"/>
  <c r="B12" i="93"/>
  <c r="B7" i="93"/>
  <c r="P21" i="93"/>
  <c r="T31" i="93" s="1"/>
  <c r="M30" i="94"/>
  <c r="M26" i="94"/>
  <c r="M29" i="94"/>
  <c r="M28" i="94"/>
  <c r="E30" i="94"/>
  <c r="E26" i="94"/>
  <c r="E29" i="94"/>
  <c r="E28" i="94"/>
  <c r="AC11" i="96"/>
  <c r="AF12" i="96"/>
  <c r="N19" i="93"/>
  <c r="N29" i="93" s="1"/>
  <c r="N18" i="93"/>
  <c r="M29" i="93" s="1"/>
  <c r="N17" i="93"/>
  <c r="L29" i="93" s="1"/>
  <c r="R19" i="93"/>
  <c r="N33" i="93" s="1"/>
  <c r="R18" i="93"/>
  <c r="M33" i="93" s="1"/>
  <c r="R17" i="93"/>
  <c r="L33" i="93" s="1"/>
  <c r="V19" i="93"/>
  <c r="N37" i="93" s="1"/>
  <c r="V18" i="93"/>
  <c r="M37" i="93" s="1"/>
  <c r="V17" i="93"/>
  <c r="L37" i="93" s="1"/>
  <c r="M22" i="93"/>
  <c r="U28" i="93" s="1"/>
  <c r="M21" i="93"/>
  <c r="T28" i="93" s="1"/>
  <c r="M20" i="93"/>
  <c r="S28" i="93" s="1"/>
  <c r="Q22" i="93"/>
  <c r="U32" i="93" s="1"/>
  <c r="Q21" i="93"/>
  <c r="T32" i="93" s="1"/>
  <c r="Q20" i="93"/>
  <c r="S32" i="93" s="1"/>
  <c r="I27" i="94"/>
  <c r="V16" i="96"/>
  <c r="AG7" i="96" s="1"/>
  <c r="AB9" i="96"/>
  <c r="AF9" i="96"/>
  <c r="AJ9" i="96"/>
  <c r="AD11" i="96"/>
  <c r="AB13" i="96"/>
  <c r="AF13" i="96"/>
  <c r="AJ13" i="96"/>
  <c r="AD15" i="96"/>
  <c r="AH15" i="96"/>
  <c r="I30" i="94"/>
  <c r="I26" i="94"/>
  <c r="I29" i="94"/>
  <c r="I28" i="94"/>
  <c r="E27" i="94"/>
  <c r="E31" i="94"/>
  <c r="AD10" i="96"/>
  <c r="AG11" i="96"/>
  <c r="AB12" i="96"/>
  <c r="AJ12" i="96"/>
  <c r="AD14" i="96"/>
  <c r="AH14" i="96"/>
  <c r="K19" i="93"/>
  <c r="N26" i="93" s="1"/>
  <c r="K18" i="93"/>
  <c r="M26" i="93" s="1"/>
  <c r="K17" i="93"/>
  <c r="L26" i="93" s="1"/>
  <c r="O19" i="93"/>
  <c r="N30" i="93" s="1"/>
  <c r="O18" i="93"/>
  <c r="M30" i="93" s="1"/>
  <c r="O17" i="93"/>
  <c r="L30" i="93" s="1"/>
  <c r="S19" i="93"/>
  <c r="N34" i="93" s="1"/>
  <c r="S18" i="93"/>
  <c r="M34" i="93" s="1"/>
  <c r="S17" i="93"/>
  <c r="L34" i="93" s="1"/>
  <c r="W6" i="93"/>
  <c r="X8" i="93" s="1"/>
  <c r="X7" i="93"/>
  <c r="N22" i="93"/>
  <c r="U29" i="93" s="1"/>
  <c r="N21" i="93"/>
  <c r="T29" i="93" s="1"/>
  <c r="N20" i="93"/>
  <c r="S29" i="93" s="1"/>
  <c r="R22" i="93"/>
  <c r="U33" i="93" s="1"/>
  <c r="R21" i="93"/>
  <c r="T33" i="93" s="1"/>
  <c r="R20" i="93"/>
  <c r="S33" i="93" s="1"/>
  <c r="V22" i="93"/>
  <c r="U37" i="93" s="1"/>
  <c r="V21" i="93"/>
  <c r="T37" i="93" s="1"/>
  <c r="V20" i="93"/>
  <c r="S37" i="93" s="1"/>
  <c r="M27" i="94"/>
  <c r="M31" i="94"/>
  <c r="AD8" i="96"/>
  <c r="AC9" i="96"/>
  <c r="AB10" i="96"/>
  <c r="AF10" i="96"/>
  <c r="AJ10" i="96"/>
  <c r="AD12" i="96"/>
  <c r="AH12" i="96"/>
  <c r="AB14" i="96"/>
  <c r="AF14" i="96"/>
  <c r="AJ14" i="96"/>
  <c r="K22" i="93"/>
  <c r="U26" i="93" s="1"/>
  <c r="K21" i="93"/>
  <c r="T26" i="93" s="1"/>
  <c r="K20" i="93"/>
  <c r="S26" i="93" s="1"/>
  <c r="O22" i="93"/>
  <c r="U30" i="93" s="1"/>
  <c r="O21" i="93"/>
  <c r="T30" i="93" s="1"/>
  <c r="O20" i="93"/>
  <c r="S30" i="93" s="1"/>
  <c r="S22" i="93"/>
  <c r="U34" i="93" s="1"/>
  <c r="S21" i="93"/>
  <c r="T34" i="93" s="1"/>
  <c r="S20" i="93"/>
  <c r="S34" i="93" s="1"/>
  <c r="O9" i="95"/>
  <c r="AI8" i="96"/>
  <c r="AE9" i="96"/>
  <c r="AC10" i="96"/>
  <c r="AA10" i="96"/>
  <c r="AB11" i="96"/>
  <c r="AF11" i="96"/>
  <c r="AJ11" i="96"/>
  <c r="AC14" i="96"/>
  <c r="AB15" i="96"/>
  <c r="AF15" i="96"/>
  <c r="AJ15" i="96"/>
  <c r="R16" i="96"/>
  <c r="AC7" i="96" s="1"/>
  <c r="U20" i="93"/>
  <c r="S36" i="93" s="1"/>
  <c r="U21" i="93"/>
  <c r="T36" i="93" s="1"/>
  <c r="C26" i="94"/>
  <c r="G26" i="94"/>
  <c r="K26" i="94"/>
  <c r="F27" i="94"/>
  <c r="J27" i="94"/>
  <c r="N27" i="94"/>
  <c r="D29" i="94"/>
  <c r="H29" i="94"/>
  <c r="L29" i="94"/>
  <c r="C30" i="94"/>
  <c r="G30" i="94"/>
  <c r="K30" i="94"/>
  <c r="F31" i="94"/>
  <c r="J31" i="94"/>
  <c r="N31" i="94"/>
  <c r="AB8" i="96"/>
  <c r="AF8" i="96"/>
  <c r="AJ8" i="96"/>
  <c r="S16" i="96"/>
  <c r="AD7" i="96" s="1"/>
  <c r="W16" i="96"/>
  <c r="AH7" i="96" s="1"/>
  <c r="D26" i="94"/>
  <c r="H26" i="94"/>
  <c r="L26" i="94"/>
  <c r="C27" i="94"/>
  <c r="G27" i="94"/>
  <c r="K27" i="94"/>
  <c r="F28" i="94"/>
  <c r="J28" i="94"/>
  <c r="N28" i="94"/>
  <c r="D30" i="94"/>
  <c r="H30" i="94"/>
  <c r="L30" i="94"/>
  <c r="C31" i="94"/>
  <c r="G31" i="94"/>
  <c r="K31" i="94"/>
  <c r="D27" i="94"/>
  <c r="H27" i="94"/>
  <c r="L27" i="94"/>
  <c r="R10" i="90"/>
  <c r="R6" i="90"/>
  <c r="R7" i="90"/>
  <c r="R11" i="90"/>
  <c r="R9" i="90" l="1"/>
  <c r="AH13" i="96"/>
  <c r="AD13" i="96"/>
  <c r="AH9" i="96"/>
  <c r="AG13" i="96"/>
  <c r="AC12" i="96"/>
  <c r="AC8" i="96"/>
  <c r="AH10" i="96"/>
  <c r="AG9" i="96"/>
  <c r="AG12" i="96"/>
  <c r="AG8" i="96"/>
  <c r="AG14" i="96"/>
  <c r="AG10" i="96"/>
  <c r="AD9" i="96"/>
  <c r="AC13" i="96"/>
  <c r="AH8" i="96"/>
  <c r="AC15" i="96"/>
  <c r="AH11" i="96"/>
  <c r="AG15" i="96"/>
  <c r="X9" i="93"/>
  <c r="D5" i="85" l="1"/>
  <c r="D6" i="85"/>
  <c r="D7" i="85"/>
  <c r="D8" i="85"/>
  <c r="D9" i="85"/>
  <c r="D10" i="85"/>
  <c r="D11" i="85"/>
  <c r="D12" i="85"/>
  <c r="W5" i="12" l="1"/>
  <c r="W10" i="12"/>
  <c r="B10" i="12"/>
  <c r="C10" i="12"/>
  <c r="D10" i="12"/>
  <c r="E10" i="12"/>
  <c r="F10" i="12"/>
  <c r="G10" i="12"/>
  <c r="H10" i="12"/>
  <c r="I10" i="12"/>
  <c r="J10" i="12"/>
  <c r="K10" i="12"/>
  <c r="L10" i="12"/>
  <c r="M10" i="12"/>
  <c r="N10" i="12"/>
  <c r="O10" i="12"/>
  <c r="P10" i="12"/>
  <c r="Q10" i="12"/>
  <c r="R10" i="12"/>
  <c r="S10" i="12"/>
  <c r="T10" i="12"/>
  <c r="U10" i="12"/>
  <c r="V10" i="12"/>
  <c r="W6" i="12"/>
  <c r="W7" i="12"/>
  <c r="W8" i="12"/>
  <c r="W9" i="12"/>
  <c r="W4" i="12"/>
  <c r="C58" i="1" l="1"/>
  <c r="C62" i="1"/>
  <c r="C61" i="1"/>
  <c r="C60" i="1"/>
  <c r="C59" i="1"/>
  <c r="C57" i="1"/>
  <c r="C56" i="1"/>
  <c r="C55" i="1"/>
  <c r="C54" i="1"/>
  <c r="C53" i="1"/>
  <c r="C52" i="1"/>
  <c r="C51" i="1"/>
  <c r="C50" i="1"/>
  <c r="C49" i="1"/>
  <c r="C48" i="1"/>
  <c r="C47" i="1"/>
  <c r="C46" i="1" l="1"/>
  <c r="C45" i="1"/>
  <c r="C44" i="1"/>
  <c r="C43" i="1"/>
  <c r="C42" i="1"/>
  <c r="C41" i="1"/>
  <c r="C40" i="1"/>
  <c r="C39" i="1"/>
  <c r="C38" i="1"/>
  <c r="C37" i="1"/>
  <c r="C36" i="1"/>
  <c r="C35" i="1"/>
  <c r="C34" i="1"/>
  <c r="C33" i="1"/>
  <c r="C32" i="1"/>
  <c r="C31" i="1"/>
  <c r="C30" i="1"/>
  <c r="C29" i="1" l="1"/>
  <c r="C28" i="1"/>
  <c r="C27" i="1"/>
  <c r="C26" i="1"/>
  <c r="C25" i="1"/>
  <c r="C24" i="1"/>
  <c r="C23" i="1"/>
  <c r="C22" i="1"/>
  <c r="C21" i="1"/>
  <c r="C20" i="1"/>
  <c r="C19" i="1"/>
  <c r="C18" i="1"/>
  <c r="C17" i="1"/>
  <c r="C16" i="1"/>
  <c r="C15" i="1"/>
  <c r="C14" i="1"/>
  <c r="C13" i="1"/>
  <c r="C12" i="1"/>
  <c r="C11" i="1"/>
  <c r="C10" i="1"/>
  <c r="C9" i="1"/>
  <c r="C8" i="1"/>
  <c r="C7" i="1"/>
  <c r="C6" i="1"/>
  <c r="C5" i="1"/>
  <c r="C4" i="1"/>
  <c r="D5" i="25"/>
  <c r="D6" i="25"/>
  <c r="D7" i="25"/>
  <c r="D8" i="25"/>
  <c r="D9" i="25"/>
  <c r="D10" i="25"/>
  <c r="D11" i="25"/>
  <c r="D12" i="25"/>
  <c r="D4" i="25"/>
</calcChain>
</file>

<file path=xl/sharedStrings.xml><?xml version="1.0" encoding="utf-8"?>
<sst xmlns="http://schemas.openxmlformats.org/spreadsheetml/2006/main" count="2221" uniqueCount="963">
  <si>
    <t>Forskere/ faglig personale</t>
  </si>
  <si>
    <t>Teknisk/ administrativt personale</t>
  </si>
  <si>
    <t>Andel forskere/ faglig personale</t>
  </si>
  <si>
    <t>Næringslivet</t>
  </si>
  <si>
    <t>Institutt-
sektoren</t>
  </si>
  <si>
    <t>Universiteter og høgskoler</t>
  </si>
  <si>
    <t>Helseforetak</t>
  </si>
  <si>
    <t>Figur 3.1a</t>
  </si>
  <si>
    <t>FoU-årsverk i Norge etter sektor/institusjonstype og stillingstype. 2019.</t>
  </si>
  <si>
    <t>Kilde: SSB og NIFU, FoU-statistikk</t>
  </si>
  <si>
    <t>Innhold</t>
  </si>
  <si>
    <t>Figur 3.1b</t>
  </si>
  <si>
    <t>FoU-årsverk i Norge etter sektor og stillingstype. 2009–2019.</t>
  </si>
  <si>
    <t>2009</t>
  </si>
  <si>
    <t>2010</t>
  </si>
  <si>
    <t>2011</t>
  </si>
  <si>
    <t>2012</t>
  </si>
  <si>
    <t>2013</t>
  </si>
  <si>
    <t>2014</t>
  </si>
  <si>
    <t>2015</t>
  </si>
  <si>
    <t>2016</t>
  </si>
  <si>
    <t>2017</t>
  </si>
  <si>
    <t>2018</t>
  </si>
  <si>
    <t>Totalt</t>
  </si>
  <si>
    <t>Totale FoU-årsverk</t>
  </si>
  <si>
    <t>Næringslivet,</t>
  </si>
  <si>
    <t>forskere/faglig personale</t>
  </si>
  <si>
    <t>teknisk/administrativt personale</t>
  </si>
  <si>
    <t>Instituttsektoren,</t>
  </si>
  <si>
    <t>Instituttsektoren</t>
  </si>
  <si>
    <t>UoH-sektoren,</t>
  </si>
  <si>
    <t>UoH-sektoren</t>
  </si>
  <si>
    <t>Teknisk/administrativt</t>
  </si>
  <si>
    <t>Forskere/faglig</t>
  </si>
  <si>
    <t>forskere/faglig</t>
  </si>
  <si>
    <t>teknisk/administrativt</t>
  </si>
  <si>
    <t>forskere</t>
  </si>
  <si>
    <t>tekn./adm.</t>
  </si>
  <si>
    <t>Samfunns-
vitenskap</t>
  </si>
  <si>
    <t>Matematikk og
naturvitenskap</t>
  </si>
  <si>
    <t>Teknologi</t>
  </si>
  <si>
    <t>Medisin og
helsefag</t>
  </si>
  <si>
    <t>Uspesifisert</t>
  </si>
  <si>
    <t>Figur 3.1c</t>
  </si>
  <si>
    <t>FoU-årsverk i Norge etter fagområde, sektor og stillingstype. 2019.</t>
  </si>
  <si>
    <t>Humaniora 
og kunstfag</t>
  </si>
  <si>
    <t>Fast, faglig personale</t>
  </si>
  <si>
    <t>Leger</t>
  </si>
  <si>
    <t>Basisfin. stip./postdoc/ forsker/vit.ass</t>
  </si>
  <si>
    <t>Eksternt finansiert faglig personale</t>
  </si>
  <si>
    <t>Basisfinansiert teknisk/adm.-pers</t>
  </si>
  <si>
    <t>Eksternt finansiert teknisk/adm.-pers</t>
  </si>
  <si>
    <t>Figur 3.1d</t>
  </si>
  <si>
    <t>Kilde: NIFU, FoU-statistikk</t>
  </si>
  <si>
    <t>Offentlig rettede institutter</t>
  </si>
  <si>
    <t>Næringslivsrettede institutter</t>
  </si>
  <si>
    <t>Figur 3.1e</t>
  </si>
  <si>
    <t>Universitetssykehus</t>
  </si>
  <si>
    <t>leger og psykologer i klinisk stilling, 
forskerstillinger</t>
  </si>
  <si>
    <t>Øvrige helseforetak</t>
  </si>
  <si>
    <t>2018*</t>
  </si>
  <si>
    <t>*FoU-årsverk for helseforetakene i 2018 er estimert med bakgrunn i regnskapstall for 2018 og fordelinger i 2017.</t>
  </si>
  <si>
    <t>FoU-årsverk</t>
  </si>
  <si>
    <t>FoU-personale</t>
  </si>
  <si>
    <t>forskere/faglig pers.</t>
  </si>
  <si>
    <t>teknisk/adm. pers.</t>
  </si>
  <si>
    <t>Institutt-sektoren</t>
  </si>
  <si>
    <t>https://infogram.com/31e-fou-arsverk-instsektor-1hzj4o3pgnowo4p?live</t>
  </si>
  <si>
    <t xml:space="preserve">Interaktiv figur: </t>
  </si>
  <si>
    <t>¹For næringslivet regnes FoU-personale med høyere utdanning som forskere/ faglig personale,</t>
  </si>
  <si>
    <t xml:space="preserve"> mens annet FoU-personale utgjør teknisk/administrativt personale.</t>
  </si>
  <si>
    <r>
      <t>FoU-årsverk og FoU-personale i Norge etter sektor og stillingstype</t>
    </r>
    <r>
      <rPr>
        <b/>
        <sz val="11"/>
        <color theme="1"/>
        <rFont val="Calibri"/>
        <family val="2"/>
      </rPr>
      <t>¹</t>
    </r>
    <r>
      <rPr>
        <b/>
        <sz val="11"/>
        <color theme="1"/>
        <rFont val="Source Sans Pro"/>
        <family val="2"/>
      </rPr>
      <t>. 2019. Tid brukt til FoU i prosent.</t>
    </r>
  </si>
  <si>
    <t>FoU-årsverk og FoU-personale i næringslivet for næringer med flere enn 1 000 FoU-personale. 2019.</t>
  </si>
  <si>
    <t>Figur 3.1f</t>
  </si>
  <si>
    <t>Totalt FoU- personale</t>
  </si>
  <si>
    <t>Kvinneandel</t>
  </si>
  <si>
    <t>Tid brukt til FoU</t>
  </si>
  <si>
    <t>Fiske, fangst
og akvakultur</t>
  </si>
  <si>
    <t>Bergverksdrift
og utvinning</t>
  </si>
  <si>
    <t>Utvinning av råolje,
naturgass m.v.</t>
  </si>
  <si>
    <t>Sum industri</t>
  </si>
  <si>
    <t>Næringsmiddel- og
drikkevareindustri</t>
  </si>
  <si>
    <t>Data- og elektronisk
industri</t>
  </si>
  <si>
    <t>Maskinindustri</t>
  </si>
  <si>
    <t>Sum tjenesteyting</t>
  </si>
  <si>
    <t>Agentur- og
engroshandel</t>
  </si>
  <si>
    <t>Forlagsvirksomhet</t>
  </si>
  <si>
    <t>Utgivelse av
programvare</t>
  </si>
  <si>
    <t>IT-tjenester</t>
  </si>
  <si>
    <t>Finansiering
og forsikring</t>
  </si>
  <si>
    <t>Arkitekter og
tekniske konsulenter</t>
  </si>
  <si>
    <t>Forskning og
utviklingsarbeid</t>
  </si>
  <si>
    <t>Kilde: SSB, FoU-statistikk</t>
  </si>
  <si>
    <t>FoU-personale i Norge etter sektor og stillingstype. 1999-2019.</t>
  </si>
  <si>
    <t>Figur 3.1g</t>
  </si>
  <si>
    <t>teknisk/adm. personale</t>
  </si>
  <si>
    <t>FoU-personale i Norge etter sektor/institusjonstype og kompetanse. 2019.</t>
  </si>
  <si>
    <t>Figur 3.1h</t>
  </si>
  <si>
    <t>Forskere med
doktorgrad</t>
  </si>
  <si>
    <t>Forskere uten
doktorgrad</t>
  </si>
  <si>
    <t>Teknisk-administrativt
personale</t>
  </si>
  <si>
    <t>Universiteter
og høgskoler</t>
  </si>
  <si>
    <t>Helse-
foretakene</t>
  </si>
  <si>
    <t>Universiteter</t>
  </si>
  <si>
    <t>Vitenskapelige hgsk. m.fl.</t>
  </si>
  <si>
    <t>Statlige høgskoler</t>
  </si>
  <si>
    <t>Instituttsektor</t>
  </si>
  <si>
    <t>Antall forskere/faglig personale med doktorgrad etter sektor/institusjonstype. 1999-2019.</t>
  </si>
  <si>
    <t>Figur 3.1i</t>
  </si>
  <si>
    <t>Interaktiv figur</t>
  </si>
  <si>
    <t>https://infogram.com/31i-forskere-m-doktorgrad-1hdw2jp0p0qoj2l?live</t>
  </si>
  <si>
    <t>Figur 3.1j</t>
  </si>
  <si>
    <r>
      <t>Andel av forskere/faglig personale, ekskl. doktorgradsstipendiater, med doktorgrad etter sektor/institusjonstype</t>
    </r>
    <r>
      <rPr>
        <b/>
        <sz val="11"/>
        <color theme="1"/>
        <rFont val="Calibri"/>
        <family val="2"/>
      </rPr>
      <t>¹</t>
    </r>
    <r>
      <rPr>
        <b/>
        <sz val="11"/>
        <color theme="1"/>
        <rFont val="Calibri"/>
        <family val="2"/>
        <scheme val="minor"/>
      </rPr>
      <t>. 1977-2019.</t>
    </r>
  </si>
  <si>
    <t>¹ Institusjoner i universitets- og høgskolesektoren er kategorisert etter den statusen de hadde det gjeldende året. 
Norges landbrukshøgskole er vitenskapelig høgskole frem til 2003, og deretter universitet (UMB, senere NMBU). Før 1995 er kun de regionale høgskolene med i statistikkgrunnlaget for de statlige høgskolene. Nye institusjoner er inkludert i institusjonstypen vitenskapelige høgskoler m.fl. i henholdsvis 1997, 2007 og 2013. Universitetssykehusene er skilt ut som egen institusjonstype fra og med 2007, mens øvrige helseforetak er inkludert fra og med 2008.</t>
  </si>
  <si>
    <t>Alle sektorer</t>
  </si>
  <si>
    <t>Figur 3.1k</t>
  </si>
  <si>
    <r>
      <t>Forskerpersonale i instituttsektoren</t>
    </r>
    <r>
      <rPr>
        <b/>
        <sz val="11"/>
        <color theme="1"/>
        <rFont val="Calibri"/>
        <family val="2"/>
      </rPr>
      <t>¹</t>
    </r>
    <r>
      <rPr>
        <b/>
        <sz val="11"/>
        <color theme="1"/>
        <rFont val="Calibri"/>
        <family val="2"/>
        <scheme val="minor"/>
      </rPr>
      <t xml:space="preserve"> etter instituttgruppe og stillingsgruppe. 1977-2019.</t>
    </r>
  </si>
  <si>
    <t>Næringslivsrettede,</t>
  </si>
  <si>
    <t>forsker m/dr.grad</t>
  </si>
  <si>
    <t>forsker u/dr.grad</t>
  </si>
  <si>
    <t>rekrutteringsstilling</t>
  </si>
  <si>
    <t>Offentlig rettede,</t>
  </si>
  <si>
    <r>
      <rPr>
        <sz val="11"/>
        <color theme="1"/>
        <rFont val="Calibri"/>
        <family val="2"/>
      </rPr>
      <t>¹</t>
    </r>
    <r>
      <rPr>
        <sz val="11"/>
        <color theme="1"/>
        <rFont val="Calibri"/>
        <family val="2"/>
        <scheme val="minor"/>
      </rPr>
      <t>Helseforetak er ikke inkludert i figuren</t>
    </r>
  </si>
  <si>
    <t>Kilde: NIFU, Forskerpersonalregisteret</t>
  </si>
  <si>
    <t xml:space="preserve">Forskere/faglig personale ved universiteter og høgskoler etter fagområde1. 2019. </t>
  </si>
  <si>
    <t>Figur 3.1l</t>
  </si>
  <si>
    <t>Humaniora
og kunstfag</t>
  </si>
  <si>
    <t>Landbruk, fiskeri,
vet.med.</t>
  </si>
  <si>
    <t>NTNU (5026)</t>
  </si>
  <si>
    <t>UiO (3796)</t>
  </si>
  <si>
    <t>UiB (2469)</t>
  </si>
  <si>
    <t>UiT (2167)</t>
  </si>
  <si>
    <t>OsloMet (1437)</t>
  </si>
  <si>
    <t>USN (1167)</t>
  </si>
  <si>
    <t>HVL (1146)</t>
  </si>
  <si>
    <t>UiS (977)</t>
  </si>
  <si>
    <t>UiA (913)</t>
  </si>
  <si>
    <t>NMBU (907)</t>
  </si>
  <si>
    <t>NordU (846)</t>
  </si>
  <si>
    <t>HiNN (670)</t>
  </si>
  <si>
    <t>HiØ (364)</t>
  </si>
  <si>
    <t>BI (357)</t>
  </si>
  <si>
    <t>VID (283)</t>
  </si>
  <si>
    <t>Øvrige (2240)</t>
  </si>
  <si>
    <r>
      <t xml:space="preserve">1 </t>
    </r>
    <r>
      <rPr>
        <i/>
        <sz val="11"/>
        <color rgb="FF000000"/>
        <rFont val="Source Sans Pro"/>
        <family val="2"/>
      </rPr>
      <t>Inndelingen etter fagområde er basert på arbeidsstedets fagtilknytning.</t>
    </r>
  </si>
  <si>
    <t>Figur 3.1m</t>
  </si>
  <si>
    <t>FoU-personale ved helseforetakene etter stillingskategori. 2008-2019.</t>
  </si>
  <si>
    <t>Overlege</t>
  </si>
  <si>
    <t>Ass.lege</t>
  </si>
  <si>
    <t>Psykolog</t>
  </si>
  <si>
    <t>Postdoc/ forsker</t>
  </si>
  <si>
    <t>Stipendiat/ vit.ass</t>
  </si>
  <si>
    <t>Støttepersonale</t>
  </si>
  <si>
    <t>Professor II</t>
  </si>
  <si>
    <t>Førsteamanuensis II</t>
  </si>
  <si>
    <t>Lektorstilling II</t>
  </si>
  <si>
    <t>Annen II-stilling</t>
  </si>
  <si>
    <t>Årsverk i bistillinger ved universiteter og høgskoler i Norge. 2015-2019.</t>
  </si>
  <si>
    <t>Figur 1a</t>
  </si>
  <si>
    <t>Kilde: DBH</t>
  </si>
  <si>
    <t>Antall professor I og professor II etter kjønn og fagområde. 2019.</t>
  </si>
  <si>
    <t>Figur 1b</t>
  </si>
  <si>
    <t>Kvinne</t>
  </si>
  <si>
    <t>Mann</t>
  </si>
  <si>
    <t>Humaniora og kunstfag</t>
  </si>
  <si>
    <t>Prof. I</t>
  </si>
  <si>
    <t>Prof. II</t>
  </si>
  <si>
    <t>Professor II-stillinger etter kjønn. 1999-2019. Kvinneandel i prosent.</t>
  </si>
  <si>
    <t>Figur 1c</t>
  </si>
  <si>
    <t>Menn</t>
  </si>
  <si>
    <t>Kvinner</t>
  </si>
  <si>
    <t xml:space="preserve">Professor II etter sektor for hovedstilling og fagområde. 1999-2019.     </t>
  </si>
  <si>
    <t>Figur 1d</t>
  </si>
  <si>
    <t>Høgskoler</t>
  </si>
  <si>
    <t>Næringsliv/off.sektor</t>
  </si>
  <si>
    <t>Utlandet</t>
  </si>
  <si>
    <t>Matematikk og naturvitenskap</t>
  </si>
  <si>
    <t>Medisin og helsefag</t>
  </si>
  <si>
    <t>https://infogram.com/1d-professor-ii-sektor-og-fag-1h8n6m3039kgz4x?live</t>
  </si>
  <si>
    <t>Samfunns-vitenskap</t>
  </si>
  <si>
    <t>FoU-årsverk i næringslivet etter utdanning og hovednæring. 2019.</t>
  </si>
  <si>
    <t>Figur 3.1n</t>
  </si>
  <si>
    <t>Bachelorgrad eller lavere</t>
  </si>
  <si>
    <t>Mastergrad, hovedfag eller tilsvarende</t>
  </si>
  <si>
    <t>Doktorgrad</t>
  </si>
  <si>
    <t>Andre næringer</t>
  </si>
  <si>
    <t>Industri</t>
  </si>
  <si>
    <t>Tjenestenæringer</t>
  </si>
  <si>
    <t>Sysselsettingsgruppe</t>
  </si>
  <si>
    <t>År</t>
  </si>
  <si>
    <t>FoU-personer</t>
  </si>
  <si>
    <t xml:space="preserve">Ansatte </t>
  </si>
  <si>
    <t>05-09</t>
  </si>
  <si>
    <t>2019</t>
  </si>
  <si>
    <t>10-19</t>
  </si>
  <si>
    <t>100-199</t>
  </si>
  <si>
    <t>20-49</t>
  </si>
  <si>
    <t>200-499</t>
  </si>
  <si>
    <t>50-99</t>
  </si>
  <si>
    <t>500+</t>
  </si>
  <si>
    <t>Andel FoU-personer</t>
  </si>
  <si>
    <t>https://public.tableau.com/views/2021-3_1oPersoner_rsverk_nringslivet/Dashboard1?:language=en-US&amp;:display_count=n&amp;:origin=viz_share_link</t>
  </si>
  <si>
    <t>Figur 3.1o</t>
  </si>
  <si>
    <t>Antall og andel FoU-personer fordelt på sysselsettingsgruppe og år for FoU-foretak. 2015, 2017 og 2019.</t>
  </si>
  <si>
    <t>Helseforetakene</t>
  </si>
  <si>
    <t>Innlandet</t>
  </si>
  <si>
    <t>Agderfylkene</t>
  </si>
  <si>
    <t>Nord-Norge</t>
  </si>
  <si>
    <t>Oslofjord-
regionen</t>
  </si>
  <si>
    <t>Vestlandet</t>
  </si>
  <si>
    <t>Midt-Norge</t>
  </si>
  <si>
    <t>Hovedstadsregionen</t>
  </si>
  <si>
    <t>FoU-årsverk i Norge etter sektor/institusjonstype og region. 2019.</t>
  </si>
  <si>
    <t>Figur 3.1p</t>
  </si>
  <si>
    <t>Kvinnelige og mannlige forskere/faglig personale i Norge etter region1. 2019.</t>
  </si>
  <si>
    <t>Figur 3.1q</t>
  </si>
  <si>
    <t>Oslo</t>
  </si>
  <si>
    <t>Akershus</t>
  </si>
  <si>
    <t>FoU-årsverk i Norge etter sektor/institusjonstype og gammel og ny fylkesinndeling. 2019.</t>
  </si>
  <si>
    <t>Figur 3.1r</t>
  </si>
  <si>
    <t>Finnmark</t>
  </si>
  <si>
    <t>Sogn og Fjordane</t>
  </si>
  <si>
    <t>Hedmark</t>
  </si>
  <si>
    <t>Oppland</t>
  </si>
  <si>
    <t>Telemark</t>
  </si>
  <si>
    <t>Nordland</t>
  </si>
  <si>
    <t>Østfold</t>
  </si>
  <si>
    <t>Vestfold</t>
  </si>
  <si>
    <t>Buskerud</t>
  </si>
  <si>
    <t>Møre og Romsdal</t>
  </si>
  <si>
    <t>Troms</t>
  </si>
  <si>
    <t>Rogaland</t>
  </si>
  <si>
    <t>Hordaland</t>
  </si>
  <si>
    <t>Trøndelag</t>
  </si>
  <si>
    <t>Fylkesinndeling 2019</t>
  </si>
  <si>
    <t>Fylkesinndeling 2020</t>
  </si>
  <si>
    <t>Agder</t>
  </si>
  <si>
    <t>Vestfold og Telemark</t>
  </si>
  <si>
    <t>Troms og Finnmark</t>
  </si>
  <si>
    <t>Vestland</t>
  </si>
  <si>
    <t>Viken</t>
  </si>
  <si>
    <t xml:space="preserve">https://infogram.com/31r-fou-arsverk-gammel-og-ny-fylkesinndeling-1hdw2jp0yy55p2l?live </t>
  </si>
  <si>
    <t>Figur 3.1s</t>
  </si>
  <si>
    <t>FoU-årsverk etter gammel og ny fylkesinndeling. 2007, 2013 og 2019.</t>
  </si>
  <si>
    <t xml:space="preserve">Svalbard </t>
  </si>
  <si>
    <t>https://infogram.com/31s-fou-arsverk-fylkesinndeling-2007-2013-2019-1h8n6m3088zkj4x?live</t>
  </si>
  <si>
    <t>Figur 3.1t</t>
  </si>
  <si>
    <t>Forskere/faglig personale per sysselsatt (x-aksen), andel sysselsatte med høyere utdanning (y-aksen) og antall sysselsatte med høyere utdanning (boblestørrelsen) etter gammel og ny fylkesinndeling. 2019.</t>
  </si>
  <si>
    <t>Forskere/faglig personale per 1000 sysselsatte</t>
  </si>
  <si>
    <t>Andel sysselsatte med høyere utdanning</t>
  </si>
  <si>
    <t>Antall sysselsatte med høyere utdanning</t>
  </si>
  <si>
    <t>https://infogram.com/31t-forskere-og-sysselsatte-med-hoyere-utdanningfylkesinndeling-1h8n6m3088m3z4x?live</t>
  </si>
  <si>
    <t>Andel forskere i næringslivet (x-aksen), andel forskere med doktorgrad (y-aksen) og antall forskere (boblestørrelsen) etter gammel og ny fylkesinndeling. 2019.</t>
  </si>
  <si>
    <t>Figur 3.1u</t>
  </si>
  <si>
    <t>Andel forskere i næringslivet</t>
  </si>
  <si>
    <t>Andel forskere med doktorgrad</t>
  </si>
  <si>
    <t>Antall forskere</t>
  </si>
  <si>
    <t>https://infogram.com/31u-forskere-i-naeringslivet-og-med-drgrad-fylkesinndeling-1hd12yxnrdo1x6k?live</t>
  </si>
  <si>
    <t>Figur 3.1v</t>
  </si>
  <si>
    <t>Doktorgradsstipendiater ved norske universiteter, høgskoler, forskningsinstitutter og helseforetak etter fylke. 2019.</t>
  </si>
  <si>
    <t>ekskl. off.sektor-PhD og nærings-PhD</t>
  </si>
  <si>
    <t>Les mer: Bistillinger ved universiteter og høgskoler</t>
  </si>
  <si>
    <t>Figur 3.2a</t>
  </si>
  <si>
    <t>Kvinnelige og mannlige forskere i Norge etter sektor/institusjonstype. 2019.</t>
  </si>
  <si>
    <t>Figur 3.2b</t>
  </si>
  <si>
    <t>Næringslivet, kvinner</t>
  </si>
  <si>
    <t>Næringslivet, menn</t>
  </si>
  <si>
    <t>Instituttsektoren, kvinner</t>
  </si>
  <si>
    <t>Instituttsektoren, menn</t>
  </si>
  <si>
    <t>UoH-sektoren, kvinner</t>
  </si>
  <si>
    <t>UoH-sektoren, menn</t>
  </si>
  <si>
    <t>https://infogram.com/32b-fou-personale-kjonn-og-sektor-1hzj4o3jrl0wo4p?live</t>
  </si>
  <si>
    <t>Forskere/faglig personale etter kjønn og sektor. 1989-2019.</t>
  </si>
  <si>
    <t>De fire eldste universitetene</t>
  </si>
  <si>
    <t>Nye universiteter</t>
  </si>
  <si>
    <t>Figur 3.2c</t>
  </si>
  <si>
    <t>¹Nye universiteter omfatter NMBU, Universitetet i Stavanger, Universitetet i Agder, Nord universitet, OsloMet og Universitetet i Sørøst-Norge.</t>
  </si>
  <si>
    <t>Kvinneandel blant forskere/faglig personale etter institusjonstype¹. 1989-2019.</t>
  </si>
  <si>
    <t>Kvinneandel blant forskere/faglig personale i universitets- og høgskolesektoren etter stilling. 1989-2019.</t>
  </si>
  <si>
    <t>Figur 3.2d</t>
  </si>
  <si>
    <t>Professor/ dosent</t>
  </si>
  <si>
    <t>Første-amanuensis</t>
  </si>
  <si>
    <t>Førstelektor</t>
  </si>
  <si>
    <t>Øvrig fast faglig stilling</t>
  </si>
  <si>
    <t>Forsker UoH &amp; HF</t>
  </si>
  <si>
    <t>Postdoktor</t>
  </si>
  <si>
    <t>Stipendiat</t>
  </si>
  <si>
    <t>Vit.ass</t>
  </si>
  <si>
    <t>Leger/psykologer i klinisk stilling</t>
  </si>
  <si>
    <t>Forskere i inst.sektor</t>
  </si>
  <si>
    <t xml:space="preserve">https://infogram.com/32d-kvinneandel-etter-stillingstype-1h7g6k0987gjo2o?live </t>
  </si>
  <si>
    <t>Kvinneandel ved universiteter, høgskoler og i instituttsektoren etter fagområde og stilling. 1989-2019 .</t>
  </si>
  <si>
    <t>Figur 3.2e</t>
  </si>
  <si>
    <t>Landbruks-, fiskerifag og vet.med.</t>
  </si>
  <si>
    <t>Professor/dosent</t>
  </si>
  <si>
    <t>Førsteamanuensis/-lektor</t>
  </si>
  <si>
    <t>Øvrig fast personale</t>
  </si>
  <si>
    <r>
      <t>Matematikk og naturvitenskap</t>
    </r>
    <r>
      <rPr>
        <b/>
        <sz val="11"/>
        <color theme="1"/>
        <rFont val="Calibri"/>
        <family val="2"/>
      </rPr>
      <t>¹</t>
    </r>
  </si>
  <si>
    <t>¹</t>
  </si>
  <si>
    <t>Forskere og postdoktorer</t>
  </si>
  <si>
    <t>Stipendiater og vit.ass.</t>
  </si>
  <si>
    <t>Instituttsektorforskere</t>
  </si>
  <si>
    <t>https://infogram.com/copy-32d-kvinneandel-etter-fag-og-stilling-1h7z2l8wv5pyg6o?live</t>
  </si>
  <si>
    <t>Figur 3.2f</t>
  </si>
  <si>
    <t>Andel kvinner og menn i FoU-personalet etter utvalgte næringer. 2019.</t>
  </si>
  <si>
    <t>Fiske, fangst og akvakultur</t>
  </si>
  <si>
    <t>Utvinning av råolje og naturgass m.v.</t>
  </si>
  <si>
    <t>Næringsmiddel og drikkevareindustri</t>
  </si>
  <si>
    <t>Farmasøytisk industri</t>
  </si>
  <si>
    <t>Metallvareindustri</t>
  </si>
  <si>
    <t>Data og elektronisk industri</t>
  </si>
  <si>
    <t>Møbelindustri</t>
  </si>
  <si>
    <t>Bygge- og anleggsvirksomhet</t>
  </si>
  <si>
    <t>Agentur og engroshandel</t>
  </si>
  <si>
    <t>IKT-tjenester</t>
  </si>
  <si>
    <t>Finansiering og forsikring</t>
  </si>
  <si>
    <t>Arkitekter og tekniske konsulenter</t>
  </si>
  <si>
    <t>Forskning og utviklingsarbeid</t>
  </si>
  <si>
    <t>Figur 3.2g</t>
  </si>
  <si>
    <t>Øvrig populasjon</t>
  </si>
  <si>
    <t>Etterkommere av innvandrere</t>
  </si>
  <si>
    <t>Innvandrere</t>
  </si>
  <si>
    <t>Forsker-
personale</t>
  </si>
  <si>
    <t>Studenter</t>
  </si>
  <si>
    <t>Sysselsatte med høyere utdanning, studenter og forskerpersonalet etter innvandrerstatus. 2007, 2010, 2014 og 2018.</t>
  </si>
  <si>
    <t>Interaktiv figur:</t>
  </si>
  <si>
    <t>https://infogram.com/32g-innvandrerstatus-sysselsatte-studenter-forskere-1h7k230dy5vkg2x?live</t>
  </si>
  <si>
    <t>Kilde: NIFU og SSB, Mangfoldstatistikken</t>
  </si>
  <si>
    <t>Figur 3.2h</t>
  </si>
  <si>
    <t>Innvandrere og etterkommere av innvandrere i høyere utdanning i Norge etter lærested/fagområde. 2020.</t>
  </si>
  <si>
    <t>Øvrige</t>
  </si>
  <si>
    <t>Norskfødte med innvandrerforeldre</t>
  </si>
  <si>
    <t>NMBU (6 064)</t>
  </si>
  <si>
    <t>Nord (11 141)</t>
  </si>
  <si>
    <t>UiS (12 473)</t>
  </si>
  <si>
    <t>UiA (13 463)</t>
  </si>
  <si>
    <t>UiT (16 799)</t>
  </si>
  <si>
    <t>USN (17 810)</t>
  </si>
  <si>
    <t>UiB (18 905)</t>
  </si>
  <si>
    <t>OsloMet (21 302)</t>
  </si>
  <si>
    <t>UiO (26 5433)</t>
  </si>
  <si>
    <t>NTNU (41 923)</t>
  </si>
  <si>
    <t>Humanistiske og estetiske
fag (28 569)</t>
  </si>
  <si>
    <t>Samfunnsfag og juridiske fag
(39 983)</t>
  </si>
  <si>
    <t>Økonomiske og
administrative fag (57 872)</t>
  </si>
  <si>
    <t>Naturvitenskapelige fag, hånd-
verksfag og tekniske fag (50 757)</t>
  </si>
  <si>
    <t>Helse-, sosial- og idrettsfag
(57 378)</t>
  </si>
  <si>
    <t>Lærerutdanninger og utdanninger i pedagogikk (49 275)</t>
  </si>
  <si>
    <t>https://infogram.com/32h-innvandrerstatus-etter-laerestedfag-1h8n6m30817lz4x?live</t>
  </si>
  <si>
    <t>Kilde: Diku og SSB, Tilstandsrapporten for høyere utdanning</t>
  </si>
  <si>
    <t>Helseforetak og private, ideelle sykehus</t>
  </si>
  <si>
    <t>Figur 3.2i</t>
  </si>
  <si>
    <t>Andel innvandrere og etterkommere av innvandrere blant forskerpersonalet etter sektor. 2007-2018.</t>
  </si>
  <si>
    <t>Figur 3.2j</t>
  </si>
  <si>
    <t>Innvandrere og etterkommere av innvandrere etter sektor og stilling. 2007 og 2018. Antall og prosent.</t>
  </si>
  <si>
    <t>Prosent</t>
  </si>
  <si>
    <t>Antall</t>
  </si>
  <si>
    <t>Forsker 1 og 2,
postdoc</t>
  </si>
  <si>
    <t>Forsker 3/
stip./forskn.ass</t>
  </si>
  <si>
    <t>Overleger</t>
  </si>
  <si>
    <t>Assistentleger
og psykologer</t>
  </si>
  <si>
    <t>Forsker/postdoc/
stipendiat HF</t>
  </si>
  <si>
    <t>Stipendiat HF</t>
  </si>
  <si>
    <t>Professornivå</t>
  </si>
  <si>
    <t>Førstestilling</t>
  </si>
  <si>
    <t>Øvrig fast, faglig
stilling</t>
  </si>
  <si>
    <t>Postdoktor/
forsker UH</t>
  </si>
  <si>
    <t>Stipendiat/
vit.ass UH</t>
  </si>
  <si>
    <t>Figur 3.2k</t>
  </si>
  <si>
    <t>Finland</t>
  </si>
  <si>
    <t>Polen</t>
  </si>
  <si>
    <t>Nederland</t>
  </si>
  <si>
    <t>Russland</t>
  </si>
  <si>
    <t>Frankrike</t>
  </si>
  <si>
    <t>Iran</t>
  </si>
  <si>
    <t>Italia</t>
  </si>
  <si>
    <t>India</t>
  </si>
  <si>
    <t>Danmark</t>
  </si>
  <si>
    <t>Storbritannia</t>
  </si>
  <si>
    <t>Kina</t>
  </si>
  <si>
    <t>Sverige</t>
  </si>
  <si>
    <t>Tyskland</t>
  </si>
  <si>
    <t>Antall kvinner og menn i forsker- og faglige stillinger etter opphavsland. 2018. Antall og andel kvinner.</t>
  </si>
  <si>
    <t>Figur 3.2l</t>
  </si>
  <si>
    <t>Forskere/faglig personale ved universiteter, høgskoler og i instituttsektoren etter innvandrerstatus og fagområde. 2018.</t>
  </si>
  <si>
    <t>Innvandrere og etterkommere av innvandrere</t>
  </si>
  <si>
    <t>Humaniora og
kunstfag</t>
  </si>
  <si>
    <t>Samfunnsvitenskap</t>
  </si>
  <si>
    <t>Landbruksfag, fiskeri-
fag og vet.medisin</t>
  </si>
  <si>
    <t>Figur 3.2m</t>
  </si>
  <si>
    <t>Andel innvandrere og etterkommere av innvandrere blant forskere og faglig personale etter kjønn og fagområde. 2007-2018.</t>
  </si>
  <si>
    <t>Andel innvandrere blant kvinnelige forskere</t>
  </si>
  <si>
    <t>Andel innvandrere blant mannlige forskere</t>
  </si>
  <si>
    <t>Matematikk
og natur-
vitenskap</t>
  </si>
  <si>
    <t>Medisin
og helsefag</t>
  </si>
  <si>
    <t>Faste</t>
  </si>
  <si>
    <t>Forskere</t>
  </si>
  <si>
    <t>Universitetet i Bergen</t>
  </si>
  <si>
    <t>Universitetet i Oslo</t>
  </si>
  <si>
    <t>Universitetet i Tromsø</t>
  </si>
  <si>
    <t>NTNU</t>
  </si>
  <si>
    <t>NMBU</t>
  </si>
  <si>
    <t>Universitetet i Stavanger</t>
  </si>
  <si>
    <t>Universitetet i Agder</t>
  </si>
  <si>
    <t>Nord Universitet</t>
  </si>
  <si>
    <t>OsloMet</t>
  </si>
  <si>
    <t>Universitetet i Sørøst-Norge</t>
  </si>
  <si>
    <t>https://infogram.com/32n-innvandrere-i-forskerpersonalet-1hzj4o3jrglm34p?live</t>
  </si>
  <si>
    <r>
      <rPr>
        <sz val="11"/>
        <color theme="1"/>
        <rFont val="Calibri"/>
        <family val="2"/>
      </rPr>
      <t>¹</t>
    </r>
    <r>
      <rPr>
        <i/>
        <sz val="11"/>
        <color theme="1"/>
        <rFont val="Source Sans Pro"/>
        <family val="2"/>
      </rPr>
      <t xml:space="preserve"> Fast faglig personale omfatter professor, dosen, førsteamanuensis, førstelektor, amanuensis, universitets- og høgskolelektor, spesialiststillinger tilknyttet profesjonsutdanningen og faglige ledere (dekan og instituttleder).</t>
    </r>
  </si>
  <si>
    <r>
      <rPr>
        <sz val="11"/>
        <color theme="1"/>
        <rFont val="Calibri"/>
        <family val="2"/>
      </rPr>
      <t>²</t>
    </r>
    <r>
      <rPr>
        <i/>
        <sz val="11"/>
        <color theme="1"/>
        <rFont val="Source Sans Pro"/>
        <family val="2"/>
      </rPr>
      <t xml:space="preserve"> Midlertidige stillinger omfatter åremålsstillinger som forsker, postdoktor, stipendiat og vitenskapelig assistent.</t>
    </r>
  </si>
  <si>
    <r>
      <t>Antall innvandrere blant forskerpersonalet, samt andelen innvandrere blant det faste faglige personalet</t>
    </r>
    <r>
      <rPr>
        <b/>
        <sz val="11"/>
        <color theme="1"/>
        <rFont val="Calibri"/>
        <family val="2"/>
      </rPr>
      <t>¹</t>
    </r>
    <r>
      <rPr>
        <b/>
        <sz val="11"/>
        <color theme="1"/>
        <rFont val="Source Sans Pro"/>
        <family val="2"/>
      </rPr>
      <t xml:space="preserve"> og det midlertidige personalet</t>
    </r>
    <r>
      <rPr>
        <b/>
        <sz val="11"/>
        <color theme="1"/>
        <rFont val="Calibri"/>
        <family val="2"/>
      </rPr>
      <t>²</t>
    </r>
    <r>
      <rPr>
        <b/>
        <sz val="11"/>
        <color theme="1"/>
        <rFont val="Source Sans Pro"/>
        <family val="2"/>
      </rPr>
      <t xml:space="preserve"> ved universitetene. 2018.</t>
    </r>
  </si>
  <si>
    <t>Forskere/rekrutteringsstillinger</t>
  </si>
  <si>
    <t>Humsam</t>
  </si>
  <si>
    <t>Univ. i Oslo</t>
  </si>
  <si>
    <t>Univ. i Bergen</t>
  </si>
  <si>
    <t>Univ. i Tromsø</t>
  </si>
  <si>
    <t>Med. og helse</t>
  </si>
  <si>
    <t>Nye uni-versiteter</t>
  </si>
  <si>
    <t>Humsam, medisin</t>
  </si>
  <si>
    <r>
      <t>Andel innvandrere og etterkommere av innvandrere ved utvalgte læresteder</t>
    </r>
    <r>
      <rPr>
        <b/>
        <sz val="11"/>
        <color theme="1"/>
        <rFont val="Calibri"/>
        <family val="2"/>
      </rPr>
      <t>¹</t>
    </r>
    <r>
      <rPr>
        <b/>
        <sz val="11"/>
        <color theme="1"/>
        <rFont val="Source Sans Pro"/>
        <family val="2"/>
      </rPr>
      <t xml:space="preserve"> etter stillingskategori. 2018.</t>
    </r>
  </si>
  <si>
    <r>
      <rPr>
        <i/>
        <sz val="11"/>
        <color theme="1"/>
        <rFont val="Calibri"/>
        <family val="2"/>
      </rPr>
      <t>¹</t>
    </r>
    <r>
      <rPr>
        <i/>
        <sz val="11"/>
        <color theme="1"/>
        <rFont val="Source Sans Pro"/>
        <family val="2"/>
      </rPr>
      <t>Nye universiteter omfatter NMBU, Universitetet i Stavanger, Universitetet i Agder, Nord Universitet, OsloMet og Universitetet i Sørøst-Norge.</t>
    </r>
  </si>
  <si>
    <t>Fast vitenskapelig/ faglig personale</t>
  </si>
  <si>
    <t>Figur 2a</t>
  </si>
  <si>
    <t>Figur 2b</t>
  </si>
  <si>
    <t>Figur 2c</t>
  </si>
  <si>
    <t>Innvandrere og etterkommere av innvandrere i instituttsektoren etter kjønn. 2007-2018. Antall og prosent.</t>
  </si>
  <si>
    <t>Andel innvandrere</t>
  </si>
  <si>
    <t>Figur 2d</t>
  </si>
  <si>
    <t>Andel innvandrere og etterkommere av innvandrere i instituttsektoren etter stillingsgruppe og fagområde. 2007-2018.</t>
  </si>
  <si>
    <t>Forsker 1 og forsker 2, postdoktor</t>
  </si>
  <si>
    <t>MNT-fag</t>
  </si>
  <si>
    <t>Forsker 3/ stipendiat/ forskningsass.</t>
  </si>
  <si>
    <t>Humaniora, kunstfag og
samfunnsvitenskap</t>
  </si>
  <si>
    <t>Les mer: Mangfold i akademia</t>
  </si>
  <si>
    <t>3.2 
Manfold blant forskerpersonalet</t>
  </si>
  <si>
    <t>3.1 
FoU-årsverk og FoU-personalet i Norge</t>
  </si>
  <si>
    <r>
      <rPr>
        <sz val="11"/>
        <color theme="1"/>
        <rFont val="Calibri"/>
        <family val="2"/>
      </rPr>
      <t>²</t>
    </r>
    <r>
      <rPr>
        <i/>
        <sz val="11"/>
        <color theme="1"/>
        <rFont val="Source Sans Pro"/>
        <family val="2"/>
      </rPr>
      <t xml:space="preserve"> Matematikk og naturvitenskap og teknologi (MNT), inkluderer her også landbruks- og fiskerifag og veterinærmedisin.</t>
    </r>
  </si>
  <si>
    <t>Jus</t>
  </si>
  <si>
    <t>Økonomi-administrasjon</t>
  </si>
  <si>
    <t>Mediefag</t>
  </si>
  <si>
    <t>Språk</t>
  </si>
  <si>
    <t>Helsefag</t>
  </si>
  <si>
    <t>Informasjonsteknologi</t>
  </si>
  <si>
    <t>Land og havbruk</t>
  </si>
  <si>
    <t>Pedagogiske fag</t>
  </si>
  <si>
    <t>Realfag</t>
  </si>
  <si>
    <t>Estetisk</t>
  </si>
  <si>
    <t>Historie</t>
  </si>
  <si>
    <t>Reiseliv</t>
  </si>
  <si>
    <t>Idett</t>
  </si>
  <si>
    <t>Lærer</t>
  </si>
  <si>
    <t>Samfunnsfag</t>
  </si>
  <si>
    <t>Figur 3.3a</t>
  </si>
  <si>
    <t>Absolutt og relativ vekst i antall førstevalgssøkere etter utdanningsområde. 2021.</t>
  </si>
  <si>
    <t>Land- og havbruk</t>
  </si>
  <si>
    <t>Kilde: Samordna opptak, april 2021</t>
  </si>
  <si>
    <t>Absolutt</t>
  </si>
  <si>
    <t>50+</t>
  </si>
  <si>
    <t>Figur 3.3b</t>
  </si>
  <si>
    <t>Absolutt og relativ vekst i antall førstevalgssøkere etter aldersgruppe. 2021.</t>
  </si>
  <si>
    <t>Figur 3.3c</t>
  </si>
  <si>
    <t>Antall førstevalgssøkere per studieplass etter utdanning. 2021.</t>
  </si>
  <si>
    <t>Idrett</t>
  </si>
  <si>
    <t>               4,0</t>
  </si>
  <si>
    <t>               3,4</t>
  </si>
  <si>
    <t>               3,0</t>
  </si>
  <si>
    <t>               2,8</t>
  </si>
  <si>
    <t>               2,4</t>
  </si>
  <si>
    <t>               2,2</t>
  </si>
  <si>
    <t>               2,1</t>
  </si>
  <si>
    <t>               2,0</t>
  </si>
  <si>
    <t>               1,7</t>
  </si>
  <si>
    <t>               1,6</t>
  </si>
  <si>
    <t>               1,5</t>
  </si>
  <si>
    <t>               1,4</t>
  </si>
  <si>
    <t>               1,3</t>
  </si>
  <si>
    <t>https://infogram.com/33c-forstevalgssokere-2021-1hd12yxnjerwx6k?live</t>
  </si>
  <si>
    <t>Figur 3.3d</t>
  </si>
  <si>
    <t>Andel kvalifiserte søkere til høyere utdanning med tilbud på førstevalg, tilbud på lavere prioritet og ikke tilbud om studieplass. 2014-2020.</t>
  </si>
  <si>
    <t>Tilbud førstevalg</t>
  </si>
  <si>
    <t>Tilbud lavere prioritet</t>
  </si>
  <si>
    <t>Ikke tilbud</t>
  </si>
  <si>
    <t>Kilde: Samordna opptak sluttstatistikk</t>
  </si>
  <si>
    <t>Figur 3.3e</t>
  </si>
  <si>
    <t>Antall søkere til grunnutdanning (3-4-årig bachelorgrad, 2-årig høyskolekandidat, 4-årig yrkesutdanning, 5-årig mastergrad, profesjonsstudium) lokalt opptak som møtte til studiestart etter søknadsalternativ-prioritet. 2014-2020.</t>
  </si>
  <si>
    <t>Møtt til studiestart førsteprioritet søknadsalternativ grunnutdanning</t>
  </si>
  <si>
    <t>Møtt til studiestart lavere prioritet søknadsalternativ grunnutdanning</t>
  </si>
  <si>
    <t>Høgskoler (statlige, militære, andre)</t>
  </si>
  <si>
    <t>Universiteter og vitenskapelige høgskoler</t>
  </si>
  <si>
    <t>Figur 3.3f</t>
  </si>
  <si>
    <t>Antall studenter i høyere utdanning i Norge etter type utdanningsinstitusjon. 2000-2020.</t>
  </si>
  <si>
    <t>Kilde: SSB</t>
  </si>
  <si>
    <t>https://infogram.com/33f-antall-studenter-i-norge-1h7k230dlw5zv2x?live</t>
  </si>
  <si>
    <t>UiO</t>
  </si>
  <si>
    <t>UiB</t>
  </si>
  <si>
    <t>UiT</t>
  </si>
  <si>
    <t>NLH/UMB/NMBU</t>
  </si>
  <si>
    <t>NIH</t>
  </si>
  <si>
    <t>NHH</t>
  </si>
  <si>
    <t>NMH</t>
  </si>
  <si>
    <t>HiMolde</t>
  </si>
  <si>
    <t>UiS</t>
  </si>
  <si>
    <t>UiA</t>
  </si>
  <si>
    <t>Klassiske universiteter</t>
  </si>
  <si>
    <t>Vitenskapelige høgskoler</t>
  </si>
  <si>
    <t>Utvalgte "nye" universiteter</t>
  </si>
  <si>
    <t>Figur 3.3h</t>
  </si>
  <si>
    <t>https://infogram.com/33g-studenttall-etter-laerested-1h7g6k09r7dzo2o?live</t>
  </si>
  <si>
    <t>Antall studenter etter lærested. 2000-2020.</t>
  </si>
  <si>
    <t>1999</t>
  </si>
  <si>
    <t>Lang høyere utdanning</t>
  </si>
  <si>
    <t>Kort høyere utdanning</t>
  </si>
  <si>
    <t>Videregående utdanning</t>
  </si>
  <si>
    <t>Grunnskoleutdanning</t>
  </si>
  <si>
    <t>Figur 3.3i</t>
  </si>
  <si>
    <t>Aust-Agder</t>
  </si>
  <si>
    <t>Vest-Agder</t>
  </si>
  <si>
    <t xml:space="preserve">Andel studenter som har foreldre med høyere utdanning etter fylke. 1999-2019. </t>
  </si>
  <si>
    <t>https://infogram.com/33i-andel-studenter-foreldre-m-hoyere-utd-etter-fylke-1h7g6k09r7lp02o?live</t>
  </si>
  <si>
    <t>Figur 3.3j</t>
  </si>
  <si>
    <t>Gradsstudenter</t>
  </si>
  <si>
    <t>Kilde: Lånekassen</t>
  </si>
  <si>
    <r>
      <rPr>
        <i/>
        <sz val="11"/>
        <color theme="1"/>
        <rFont val="Calibri"/>
        <family val="2"/>
      </rPr>
      <t>¹</t>
    </r>
    <r>
      <rPr>
        <i/>
        <sz val="11"/>
        <color theme="1"/>
        <rFont val="Source Sans Pro"/>
        <family val="2"/>
      </rPr>
      <t xml:space="preserve"> Foreløpige tall.</t>
    </r>
  </si>
  <si>
    <t>Figur 3.3k</t>
  </si>
  <si>
    <t>Antall norske helgradsstudenter i utlandet i mest populære studieland. 2000/01-2020/21.¹</t>
  </si>
  <si>
    <t>Australia</t>
  </si>
  <si>
    <t>USA</t>
  </si>
  <si>
    <t>Ungarn</t>
  </si>
  <si>
    <t>Slovakia</t>
  </si>
  <si>
    <t>https://infogram.com/33k-helgradsstudenter-i-utlandet-1h7g6k09r50802o?live</t>
  </si>
  <si>
    <t>Tabell 3.3a</t>
  </si>
  <si>
    <t xml:space="preserve">Antall gradsstudenter etter fagfelt studieåret 2019/2020. </t>
  </si>
  <si>
    <t>Fag</t>
  </si>
  <si>
    <t>Medisin</t>
  </si>
  <si>
    <t>Økonomi/business/administrasjon/ledelse</t>
  </si>
  <si>
    <t>Psykologi</t>
  </si>
  <si>
    <t>Ingeniørfag</t>
  </si>
  <si>
    <t>Humanistiske fag</t>
  </si>
  <si>
    <t>Bildende kunst / kunsthåndverk</t>
  </si>
  <si>
    <t>Arkitektur</t>
  </si>
  <si>
    <t>Juridiske fag</t>
  </si>
  <si>
    <t>Veterinærmedisin</t>
  </si>
  <si>
    <t>Musikk</t>
  </si>
  <si>
    <t>Informasjons- og kommunikasjonsteknologi</t>
  </si>
  <si>
    <t>Journalistikk</t>
  </si>
  <si>
    <t>Odontologi</t>
  </si>
  <si>
    <t>Forsker</t>
  </si>
  <si>
    <t>Fysioterapi</t>
  </si>
  <si>
    <t>Sykepleie</t>
  </si>
  <si>
    <t>Lærerutdanning</t>
  </si>
  <si>
    <t>Kiropraktikk</t>
  </si>
  <si>
    <t>Film</t>
  </si>
  <si>
    <t>Teater / skuespiller</t>
  </si>
  <si>
    <t>Annet</t>
  </si>
  <si>
    <t>Figur 3.3l</t>
  </si>
  <si>
    <t>Delstudenter</t>
  </si>
  <si>
    <t>Figur 3.3m</t>
  </si>
  <si>
    <t>Antall utenlandske studenter i Norge. 2000-2020.</t>
  </si>
  <si>
    <t>Utenlandske studenter i Norge</t>
  </si>
  <si>
    <t>Figur 3.3n</t>
  </si>
  <si>
    <t/>
  </si>
  <si>
    <t>2020</t>
  </si>
  <si>
    <t>Syria</t>
  </si>
  <si>
    <t>Pakistan</t>
  </si>
  <si>
    <t>Nepal</t>
  </si>
  <si>
    <t>Humanistiske og estetiske fag</t>
  </si>
  <si>
    <t>Lærerutdanninger og utdanninger i pedagogikk</t>
  </si>
  <si>
    <t>Samfunnsfag og juridiske fag</t>
  </si>
  <si>
    <t>Økonomiske og administrative fag</t>
  </si>
  <si>
    <t>Naturvitenskapelige fag, håndverksfag og tekniske fag</t>
  </si>
  <si>
    <t>Helse, sosial- og idrettsfag</t>
  </si>
  <si>
    <t>Annet/Uoppgitt fagfelt</t>
  </si>
  <si>
    <t>Sum</t>
  </si>
  <si>
    <t>Fagfelt</t>
  </si>
  <si>
    <t xml:space="preserve">Internasjonale gradsstudenter i Norge etter største avsenderlandene, 2013-2020 og etter fagfelt, 2020. </t>
  </si>
  <si>
    <t>https://infogram.com/33n-internasjonale-gradsstudenter-i-norge-1hdw2jp01510j2l?live</t>
  </si>
  <si>
    <t>Figur 3.3o</t>
  </si>
  <si>
    <t>Spania</t>
  </si>
  <si>
    <t>Kilde: Diku og SSB</t>
  </si>
  <si>
    <t>3.3
 Utdanning</t>
  </si>
  <si>
    <t>Figur 3.3g</t>
  </si>
  <si>
    <t>Figur 3.4a</t>
  </si>
  <si>
    <r>
      <t>Doktorgradsstipendiater og postdoktorer etter arbeidssted</t>
    </r>
    <r>
      <rPr>
        <b/>
        <sz val="11"/>
        <color theme="1"/>
        <rFont val="Calibri"/>
        <family val="2"/>
      </rPr>
      <t>¹</t>
    </r>
    <r>
      <rPr>
        <b/>
        <sz val="11"/>
        <color theme="1"/>
        <rFont val="Source Sans Pro"/>
        <family val="2"/>
      </rPr>
      <t xml:space="preserve"> og kjønn. 2019. </t>
    </r>
  </si>
  <si>
    <t>UiT - Norges arktiske universitet</t>
  </si>
  <si>
    <t>Øvrige høgskoler</t>
  </si>
  <si>
    <t>Øvrige sykehus</t>
  </si>
  <si>
    <t>Nærings-PhD</t>
  </si>
  <si>
    <t>Postdoktorer</t>
  </si>
  <si>
    <t>Stipendiater</t>
  </si>
  <si>
    <t>https://infogram.com/34a-stipendiater-etter-arbeidssted-og-kjonn-1hzj4o3jy5w7o4p?live</t>
  </si>
  <si>
    <t>Figur 3.4b</t>
  </si>
  <si>
    <t xml:space="preserve">Doktorgradskandidater som disputerte i perioden 2000-2018 etter arbeidssted i 2019 og fagområde. </t>
  </si>
  <si>
    <t>Utenfor
akademia</t>
  </si>
  <si>
    <t>Humaniora og
kunstfag (2100)</t>
  </si>
  <si>
    <t>Samfunnsviten-
skap (4422)</t>
  </si>
  <si>
    <t>Matematikk og natur-
vitenskap (5111)</t>
  </si>
  <si>
    <t>Teknologi (2876)</t>
  </si>
  <si>
    <t>Medisin og helse-
fag (6153)</t>
  </si>
  <si>
    <t>Landbruk, fiskerifag,
vet.medisin (939)</t>
  </si>
  <si>
    <t>Universiteter 
og høgskoler</t>
  </si>
  <si>
    <t>Figur 3.4c</t>
  </si>
  <si>
    <t>Arbeidssted</t>
  </si>
  <si>
    <t>Andel midlertidige</t>
  </si>
  <si>
    <t>Institutts-
ektoren</t>
  </si>
  <si>
    <t>Universitets-
sykehus</t>
  </si>
  <si>
    <t>Øvrig
helsesektor</t>
  </si>
  <si>
    <t>Privat sektor</t>
  </si>
  <si>
    <t>Offentlig
sektor</t>
  </si>
  <si>
    <t>Ikke ansatt</t>
  </si>
  <si>
    <t>Kilde: NIFU, Doktorgradsundersøkelse 2019</t>
  </si>
  <si>
    <t xml:space="preserve">Stilling og arbeidssted for de som var postdoktorer i 2014/2015 tre år etter registrering som postdoktor. 2017/2018.   </t>
  </si>
  <si>
    <t>Figur 3.4d</t>
  </si>
  <si>
    <t>Professor</t>
  </si>
  <si>
    <t>Øvrig fast, faglig stilling</t>
  </si>
  <si>
    <t>Forsker UH</t>
  </si>
  <si>
    <t>Lege ved HF</t>
  </si>
  <si>
    <t>Forsker ved HF</t>
  </si>
  <si>
    <t>Forsker i instituttsektoren</t>
  </si>
  <si>
    <t>Teknisk-administrativ</t>
  </si>
  <si>
    <t>Ny postdoktorstilling</t>
  </si>
  <si>
    <t>Utenfor UF-institusjonene</t>
  </si>
  <si>
    <t>Figur 3.4e</t>
  </si>
  <si>
    <t>Tidligere postdoktorer etter sektor for arbeidssted. 2020.</t>
  </si>
  <si>
    <t>Norge</t>
  </si>
  <si>
    <t>Offentlig sektor</t>
  </si>
  <si>
    <t>Uten arbeid/permisjon</t>
  </si>
  <si>
    <t>Uoppgitt</t>
  </si>
  <si>
    <t>https://infogram.com/34e-postdoktorer-etter-arbeidssted-1h7z2l8wdoe8x6o?live</t>
  </si>
  <si>
    <t>Kilde: NIFU, Postdoktorundersøkelsen</t>
  </si>
  <si>
    <t>Figur 3.4f</t>
  </si>
  <si>
    <t>Andel med norsk og utenlandsk doktorgrad, samt uten doktorgrad, i utvalgte stillinger ved universiteter, høgskoler, helseforetak og i instituttsektoren. 2019.</t>
  </si>
  <si>
    <t>Norsk doktorgrad</t>
  </si>
  <si>
    <t>Utenlandsk doktorgrad</t>
  </si>
  <si>
    <t>Ikke doktorgrad</t>
  </si>
  <si>
    <t>Førsteamanuensis</t>
  </si>
  <si>
    <t>Andre faste, faglige stillinger UH</t>
  </si>
  <si>
    <t>Postdoktor UH</t>
  </si>
  <si>
    <t>Instituttsektorforsker</t>
  </si>
  <si>
    <t>Lege/psykolog ved HF</t>
  </si>
  <si>
    <t>Øvrige læresteder</t>
  </si>
  <si>
    <t>Figur 3.4g</t>
  </si>
  <si>
    <t>OsloMet - storbyuniversitetet</t>
  </si>
  <si>
    <t>Nord universitet</t>
  </si>
  <si>
    <t>Univ. i Stavanger</t>
  </si>
  <si>
    <t>Univ. i Agder</t>
  </si>
  <si>
    <t>Univ. i Sørøst-Norge</t>
  </si>
  <si>
    <t>https://infogram.com/34g-doktorgrader-etter-institusjon-1h8n6m30goz5z4x?live</t>
  </si>
  <si>
    <t>Kilde: NIFU, Doktorgradsregisteret</t>
  </si>
  <si>
    <t>Figur 3.4h</t>
  </si>
  <si>
    <t>Landbruksfag og veterinærmedisin</t>
  </si>
  <si>
    <t>Alle</t>
  </si>
  <si>
    <t>Matematikk/ naturvitenskap</t>
  </si>
  <si>
    <t>Figur 3.4i</t>
  </si>
  <si>
    <t>Antall doktorgrader</t>
  </si>
  <si>
    <t>Andel kvinner</t>
  </si>
  <si>
    <t>Andel utenlandske statsborgere</t>
  </si>
  <si>
    <t>Figur 3.4k</t>
  </si>
  <si>
    <t>Norden</t>
  </si>
  <si>
    <t>Vest- og Sør-Europa</t>
  </si>
  <si>
    <t>Øst-Europa</t>
  </si>
  <si>
    <t>USA og Canada</t>
  </si>
  <si>
    <t>Latin-Amerika</t>
  </si>
  <si>
    <t>Afrika</t>
  </si>
  <si>
    <t>Asia</t>
  </si>
  <si>
    <t>Australia og New Zealand</t>
  </si>
  <si>
    <t>Figur 3.4l</t>
  </si>
  <si>
    <t>Etiopia</t>
  </si>
  <si>
    <t>https://infogram.com/34l-utenlandske-doktorer-etter-land-1ho16vogqdq384n?live</t>
  </si>
  <si>
    <t>Nytt universitet</t>
  </si>
  <si>
    <t>Vitenskapelig høgskole</t>
  </si>
  <si>
    <t>Høgskole</t>
  </si>
  <si>
    <t>Klassisk universitet</t>
  </si>
  <si>
    <t>Figur 3.5a</t>
  </si>
  <si>
    <r>
      <rPr>
        <i/>
        <sz val="11"/>
        <color theme="1"/>
        <rFont val="Calibri"/>
        <family val="2"/>
      </rPr>
      <t>¹</t>
    </r>
    <r>
      <rPr>
        <i/>
        <sz val="11"/>
        <color theme="1"/>
        <rFont val="Source Sans Pro"/>
        <family val="2"/>
      </rPr>
      <t xml:space="preserve"> Nytt universitet omfatter dem som har fått universitetsstatus 
etter kvalitetsreformen i høyere utdanning i 2003. Tom. 2007 omfattet kandidattallene også hovedfag og andre grader. </t>
    </r>
  </si>
  <si>
    <t>https://infogram.com/35a-mastergradskandidater-etter-institusjonstype-1h7g6k09noy102o?live</t>
  </si>
  <si>
    <t>Figur 3.5b</t>
  </si>
  <si>
    <t>Kilde: NIFU, Kandidatundersøkelsen</t>
  </si>
  <si>
    <t>Figur 3.5c</t>
  </si>
  <si>
    <t>Figur 3.5d</t>
  </si>
  <si>
    <t>FoU-årsverk etter årsverkskategori og institusjonstype. 1999–2019.</t>
  </si>
  <si>
    <t>Figur 3.5e</t>
  </si>
  <si>
    <t>Jordbruk, skogbruk og fiske</t>
  </si>
  <si>
    <t>Transport og lagring</t>
  </si>
  <si>
    <t>Overnattings- og serveringsvirksomhet</t>
  </si>
  <si>
    <t>Varehandel, reparasjon av motorvogner</t>
  </si>
  <si>
    <t>Bergverksdrift mv., industri, elektrisitet, vann og renovasjon</t>
  </si>
  <si>
    <t>Alle næringer</t>
  </si>
  <si>
    <t>Personlig tjenesteyting</t>
  </si>
  <si>
    <t>Teknisk og forretningsmessig tjenesteyting, eiendomsdrift</t>
  </si>
  <si>
    <t>Helse- og sosialtjenester</t>
  </si>
  <si>
    <t>Off.adm., forsvar, sosialforsikring</t>
  </si>
  <si>
    <t>Informasjon og kommunikasjon</t>
  </si>
  <si>
    <t>Undervisning</t>
  </si>
  <si>
    <t>Kilde: SSB, Arbeidskraftundersøkelsen</t>
  </si>
  <si>
    <t>Figur 3.5f</t>
  </si>
  <si>
    <t>¹Figuren viser hovednæringer etter Standard for næringsgruppering (SN2007). Sysselsatte i ukjente næringer er ikke inkludert. Disse utgjorde om lag 9 000 personer 
(4 000 kvinner og 5 000 menn) i 2020 og 10 000 personer i 2010. Høyt utdannede sysselsatte omfatter sysselsatte med utdanning på universitets- eller høgskolenivå.</t>
  </si>
  <si>
    <t>https://infogram.com/35e-hoyt-utdannede-sysselsatte-1h7g6k09ny8oo2o?live</t>
  </si>
  <si>
    <t>Kilde: NHOs kompetansebarometer 2020, NIFU</t>
  </si>
  <si>
    <r>
      <rPr>
        <sz val="11"/>
        <color theme="1"/>
        <rFont val="Calibri"/>
        <family val="2"/>
      </rPr>
      <t>¹</t>
    </r>
    <r>
      <rPr>
        <i/>
        <sz val="11"/>
        <color theme="1"/>
        <rFont val="Source Sans Pro"/>
        <family val="2"/>
      </rPr>
      <t xml:space="preserve"> Tidsserien vises for de årene spørsmålet har vært stilt bedriftene: 2014 (N=5 302), 2015 (N=5 685), 2016 (N=5 183), 2017 (N=5 557), 2018 (N=6 409), 2019 (N=6 996) og 2020 (N=5 547).</t>
    </r>
  </si>
  <si>
    <t>I stor grad</t>
  </si>
  <si>
    <t>I noen grad</t>
  </si>
  <si>
    <t>I liten grad</t>
  </si>
  <si>
    <t>Ikke i det hele tatt</t>
  </si>
  <si>
    <t>SUM Stor og noen grad</t>
  </si>
  <si>
    <t>Figur 3.5g</t>
  </si>
  <si>
    <t>Andel norske foretak som i stor eller noen grad har udekket kompetansebehov etter næring. 2020.</t>
  </si>
  <si>
    <t>I stor og noen grad</t>
  </si>
  <si>
    <t>Utvinning av råolje og naturgass</t>
  </si>
  <si>
    <t>Annen tjenesteyting</t>
  </si>
  <si>
    <t>Omsetning av drift av fast eiendom</t>
  </si>
  <si>
    <t>Helse- og omsorgstjenester</t>
  </si>
  <si>
    <t>Forretningsmessig tjenesteyting</t>
  </si>
  <si>
    <t>Jordbruk, skogbruk, fiske</t>
  </si>
  <si>
    <t>Kulturell virksomhet, underholdning og fritidsaktiviteter</t>
  </si>
  <si>
    <t>Total</t>
  </si>
  <si>
    <t>Elektrisitets-, gass, damp- og varmtvannsforsyning</t>
  </si>
  <si>
    <t>Faglig, vitenskapelig og teknisk tjenesteyting</t>
  </si>
  <si>
    <t>Overnatting og serveringsvirksomhet</t>
  </si>
  <si>
    <t>Vannforsyning, avløps- og renovasjonsvirksomhet</t>
  </si>
  <si>
    <t>Finansiering og forsikringsvirksomhet</t>
  </si>
  <si>
    <t>https://infogram.com/35g-udekket-kompetansebehov-etter-naering-1hzj4o3j8kql34p?live</t>
  </si>
  <si>
    <t>Kilde: NHOs kompetansebarometer 2020, NIFU (N= 5 039)</t>
  </si>
  <si>
    <t>Figur 3.5h</t>
  </si>
  <si>
    <t>Kommunisere og samarbeide på digitale plattformer</t>
  </si>
  <si>
    <t>Publisere informasjon på digitale plattformer</t>
  </si>
  <si>
    <t>Digital sikkerhet</t>
  </si>
  <si>
    <t>Elektronikk, maskinvare, smarte komponenter og kommunikasjonsteknologi</t>
  </si>
  <si>
    <t>Robotikk og automatisering</t>
  </si>
  <si>
    <t>Bruke og analysere store datamengder</t>
  </si>
  <si>
    <t>Kunstig intelligens (maskinlæring og maskinresonnering)</t>
  </si>
  <si>
    <r>
      <t>1</t>
    </r>
    <r>
      <rPr>
        <i/>
        <sz val="11"/>
        <color rgb="FF000000"/>
        <rFont val="Source Sans Pro"/>
        <family val="2"/>
      </rPr>
      <t xml:space="preserve"> Figuren omfatter kun bedrifter som har besvart spørsmål om IKT-kompetanse. Bedrifter som har besvart «ikke relevant» er holdt utenfor (N=4 535).</t>
    </r>
  </si>
  <si>
    <r>
      <t>Områder der NHO-bedriftene</t>
    </r>
    <r>
      <rPr>
        <b/>
        <sz val="11"/>
        <color theme="1"/>
        <rFont val="Calibri"/>
        <family val="2"/>
      </rPr>
      <t>¹</t>
    </r>
    <r>
      <rPr>
        <b/>
        <sz val="11"/>
        <color theme="1"/>
        <rFont val="Source Sans Pro"/>
        <family val="2"/>
      </rPr>
      <t xml:space="preserve"> trenger IKT-kompetanse. 2020</t>
    </r>
  </si>
  <si>
    <t>Kapittel 3 Menneskelige ressurser til FoU</t>
  </si>
  <si>
    <t>FIgur 3.5g</t>
  </si>
  <si>
    <t>Indikatorrapporten 2021</t>
  </si>
  <si>
    <t>Publisert 25. juni 2020, oppdatert 28. juni 2021</t>
  </si>
  <si>
    <t>Sysselsatte
15–74 år</t>
  </si>
  <si>
    <t>27–29</t>
  </si>
  <si>
    <t>18–19</t>
  </si>
  <si>
    <t>30–34</t>
  </si>
  <si>
    <t>35–39</t>
  </si>
  <si>
    <t>40–49</t>
  </si>
  <si>
    <t>19–24 år</t>
  </si>
  <si>
    <t>25–29 år</t>
  </si>
  <si>
    <t>Andel av aldersgruppene 19–24 år og 25–29 år som er i høyere utdanning etter foreldres utdanningsnivå. 1999, 2009 og 2019.</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</si>
  <si>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</si>
  <si>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</si>
  <si>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</si>
  <si>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</si>
  <si>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</si>
  <si>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</si>
  <si>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</si>
  <si>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</si>
  <si>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</si>
  <si>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</si>
  <si>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</si>
  <si>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</si>
  <si>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</si>
  <si>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</si>
  <si>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</si>
  <si>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</si>
  <si>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</si>
  <si>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</si>
  <si>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</si>
  <si>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</si>
  <si>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</si>
  <si>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r>
      <t>Norske helgradsstudenter i utlandet. 2000/01–2020/21.</t>
    </r>
    <r>
      <rPr>
        <b/>
        <sz val="11"/>
        <color theme="1"/>
        <rFont val="Calibri"/>
        <family val="2"/>
      </rPr>
      <t>¹</t>
    </r>
  </si>
  <si>
    <t>Antall innreisende utvekslingsstudenter etter største avsenderland. 2011–2020.</t>
  </si>
  <si>
    <t>Arbeidssted for respondenter i Doktorgrads-undersøkelsen 4–6 år etter disputas, samt andel i midlertidig stilling. 2019.</t>
  </si>
  <si>
    <t>1996–2000</t>
  </si>
  <si>
    <t>2001–2005</t>
  </si>
  <si>
    <t>2006–2010</t>
  </si>
  <si>
    <t>2011–2015</t>
  </si>
  <si>
    <t>2016–2020</t>
  </si>
  <si>
    <t>2006–2008</t>
  </si>
  <si>
    <t>2009–2011</t>
  </si>
  <si>
    <t>2012–2014</t>
  </si>
  <si>
    <t>2015–2017</t>
  </si>
  <si>
    <t>2018–2020</t>
  </si>
  <si>
    <t>Antall doktorander med utenlandsk statsborgerskap etter verdensdel. Prosentandel utenlandske statsborgere (høyre akse). 1996–2020.</t>
  </si>
  <si>
    <r>
      <t>Mastergradskandidater i NIFUs halvtårsundersøkelse etter institusjonens status.</t>
    </r>
    <r>
      <rPr>
        <b/>
        <sz val="11"/>
        <color theme="1"/>
        <rFont val="Calibri"/>
        <family val="2"/>
      </rPr>
      <t>¹</t>
    </r>
    <r>
      <rPr>
        <b/>
        <sz val="11"/>
        <color theme="1"/>
        <rFont val="Source Sans Pro"/>
        <family val="2"/>
      </rPr>
      <t xml:space="preserve"> 1995–2019. Prosent.</t>
    </r>
  </si>
  <si>
    <t>Netto inn/utflytting av mastergradskandidater i fylke regnet fra 17 års alder, i prosent av kandidater som bodde i fylket ved 17 års alder. 1995–2007 og 2009–2019.</t>
  </si>
  <si>
    <t>1995–2007</t>
  </si>
  <si>
    <t>2009–2019</t>
  </si>
  <si>
    <t xml:space="preserve">Relativ netto utflytting av masterkandidater til Oslo i de ulike fylkene. 1995–2007 og 2009–2019. </t>
  </si>
  <si>
    <t xml:space="preserve">Prosentandel mistilpassede mastergradskandidater av kandidater i arbeidsstyrken etter bostedsfylke. 1995–2005 og 2007–2019. </t>
  </si>
  <si>
    <t>Andelen høyt utdannede sysselsatte etter hovednæring, 2010 og 2020 og etter kjønn. 2020.¹</t>
  </si>
  <si>
    <r>
      <t>NHO-bedriftenes vurdering av i hvilken grad de har et udekket kompetansebehov. 2014–2020.</t>
    </r>
    <r>
      <rPr>
        <b/>
        <sz val="11"/>
        <color theme="1"/>
        <rFont val="Calibri"/>
        <family val="2"/>
      </rPr>
      <t>¹</t>
    </r>
  </si>
  <si>
    <t>Figur 3.3p</t>
  </si>
  <si>
    <t>Figur 3.3q</t>
  </si>
  <si>
    <t>Figur 3.3r</t>
  </si>
  <si>
    <t>Figur 3.3s</t>
  </si>
  <si>
    <t>Utgifter til utdanning som andel av BNP. Barometerlandene, Island og gjennomsnitt for OECD. 2018.</t>
  </si>
  <si>
    <t>Utdanningsnivå for personer i alderen 25-34 år. Barometerlandene, Island og gjennomsnitt for OECD. 2020.</t>
  </si>
  <si>
    <t>Sysselsettingsrate etter utdanningsnivå for personer i alderen 25-34 år. Barometerlandene, Island og gjennomsnitt for OECD. 2020.</t>
  </si>
  <si>
    <t>Les mer: Avkastning av utdanning i form av inntekt</t>
  </si>
  <si>
    <t>Figur 3a</t>
  </si>
  <si>
    <t>Figur 3b</t>
  </si>
  <si>
    <t>Relativ inntekt etter utdanningsnivå i utvalgte land. Videregående skole eller tilsvarende = 100. 2019.</t>
  </si>
  <si>
    <t>Kvinners inntekt som andel av menns etter utdanningsnivå. Barometerlandene og gjennomsnitt for OECD. 2019.</t>
  </si>
  <si>
    <t>Grunnskole og videregående skole</t>
  </si>
  <si>
    <t>Høyere utdanning</t>
  </si>
  <si>
    <t>Island</t>
  </si>
  <si>
    <t>OECD</t>
  </si>
  <si>
    <t>Østerrike</t>
  </si>
  <si>
    <t>Kilde: OECD, Education at a Glance 2021</t>
  </si>
  <si>
    <t>Grunnskole</t>
  </si>
  <si>
    <t>Videregående skole</t>
  </si>
  <si>
    <t>Bachelor eller tilsvarende</t>
  </si>
  <si>
    <t>Master, doktorgrad eller tilsvarende</t>
  </si>
  <si>
    <t>Høyere utdanning, totalt</t>
  </si>
  <si>
    <t>Litauen</t>
  </si>
  <si>
    <t>Portugal</t>
  </si>
  <si>
    <t>Slovenia</t>
  </si>
  <si>
    <t>Tyrkia</t>
  </si>
  <si>
    <t>Tsjekkia</t>
  </si>
  <si>
    <t>Irland</t>
  </si>
  <si>
    <t>Israel</t>
  </si>
  <si>
    <t>Sveits</t>
  </si>
  <si>
    <t>Belgia</t>
  </si>
  <si>
    <t>Luxembourg</t>
  </si>
  <si>
    <t>Latvia</t>
  </si>
  <si>
    <t>Canada</t>
  </si>
  <si>
    <t>Hellas</t>
  </si>
  <si>
    <t>Sør-Korea</t>
  </si>
  <si>
    <t>Estland</t>
  </si>
  <si>
    <t>Figur 3.4p</t>
  </si>
  <si>
    <t>Figur 3.4o</t>
  </si>
  <si>
    <t>Sist oppdatert: 10.08.2021</t>
  </si>
  <si>
    <t>Tabell A.1.9</t>
  </si>
  <si>
    <t>Fagområde</t>
  </si>
  <si>
    <t>Andel</t>
  </si>
  <si>
    <t>Endring</t>
  </si>
  <si>
    <t>Landbruksvitenskap og veterinærmedisin</t>
  </si>
  <si>
    <t>Kilde: SSB, Forskerrekrutteringsmonitoren</t>
  </si>
  <si>
    <t xml:space="preserve">Sist oppdatert </t>
  </si>
  <si>
    <t>Tabell A.1.10a</t>
  </si>
  <si>
    <t>Etter 6 år
(startet 2005-2014)</t>
  </si>
  <si>
    <t>Etter 8 år
(startet 2005-2012)</t>
  </si>
  <si>
    <t>Etter 10 år
(startet 2005-2010)</t>
  </si>
  <si>
    <t>Antall som har disputert</t>
  </si>
  <si>
    <t>6 år</t>
  </si>
  <si>
    <t>8 år</t>
  </si>
  <si>
    <t>10 år</t>
  </si>
  <si>
    <t>Humaniora</t>
  </si>
  <si>
    <t>Opptak</t>
  </si>
  <si>
    <t>Kilde: SSB/Forskerrekrutteringsmonitoren</t>
  </si>
  <si>
    <t>Tabell A.1.10</t>
  </si>
  <si>
    <t>…</t>
  </si>
  <si>
    <t>..</t>
  </si>
  <si>
    <t>Gjennomføringsgrad</t>
  </si>
  <si>
    <t>1 år</t>
  </si>
  <si>
    <t>2 år</t>
  </si>
  <si>
    <t>3 år</t>
  </si>
  <si>
    <t>4 år</t>
  </si>
  <si>
    <t>5 år</t>
  </si>
  <si>
    <t>7 år</t>
  </si>
  <si>
    <t>9 år</t>
  </si>
  <si>
    <t>11 år</t>
  </si>
  <si>
    <t>12 år</t>
  </si>
  <si>
    <t>13 år</t>
  </si>
  <si>
    <t>14 år</t>
  </si>
  <si>
    <t>15 år</t>
  </si>
  <si>
    <t>Disputert</t>
  </si>
  <si>
    <t>Tabell A.1.11</t>
  </si>
  <si>
    <t>Fullført</t>
  </si>
  <si>
    <t>Ikke fullført</t>
  </si>
  <si>
    <t>Startår</t>
  </si>
  <si>
    <t>2005-2009</t>
  </si>
  <si>
    <t>2010-2014</t>
  </si>
  <si>
    <t>2015-2019</t>
  </si>
  <si>
    <t>I alt</t>
  </si>
  <si>
    <t>Sys.grad bosatte:</t>
  </si>
  <si>
    <t>Sysselsatt i Norge</t>
  </si>
  <si>
    <t>Bosatt i Norge, utenfor arbeidslivet</t>
  </si>
  <si>
    <t>herav ved universiteter og høgskoler</t>
  </si>
  <si>
    <t>Ikke bosatt i Norge</t>
  </si>
  <si>
    <t>herav i instituttsektoren</t>
  </si>
  <si>
    <t>herav i helseforetak</t>
  </si>
  <si>
    <t>herav i næringslivet/off.forvaltning</t>
  </si>
  <si>
    <t>Bosatt i Norge, ikke sysselsatt</t>
  </si>
  <si>
    <t>Tabell A.1.13a</t>
  </si>
  <si>
    <t>År for fullført doktorgrad</t>
  </si>
  <si>
    <t>Næring</t>
  </si>
  <si>
    <t>Forskning og utvikling</t>
  </si>
  <si>
    <t>Offentlig administrasjon og museer</t>
  </si>
  <si>
    <t>Ikke registrert sysselsatt i Norge</t>
  </si>
  <si>
    <t>Ikke registrert bosatt i Norge</t>
  </si>
  <si>
    <r>
      <rPr>
        <vertAlign val="superscript"/>
        <sz val="8"/>
        <rFont val="Arial"/>
        <family val="2"/>
      </rPr>
      <t>1</t>
    </r>
    <r>
      <rPr>
        <sz val="8"/>
        <rFont val="Arial"/>
        <family val="2"/>
      </rPr>
      <t xml:space="preserve">Personer som ikke har fullført doktorgradsutdanningen omfatter både de som fremdeles er i stipendiatstilling, de som har levert avhandelingen og venter på disputas, samt de som har avsluttet doktorgradsavtalen. </t>
    </r>
  </si>
  <si>
    <t>Kilde: Forskerrekrutteringsmonitoren</t>
  </si>
  <si>
    <t>&gt;1 år</t>
  </si>
  <si>
    <t>&lt;11 år</t>
  </si>
  <si>
    <t>Øvrige næringer</t>
  </si>
  <si>
    <t>Tabell A.1.13b</t>
  </si>
  <si>
    <t>Yrke</t>
  </si>
  <si>
    <r>
      <t>Ikke fullført</t>
    </r>
    <r>
      <rPr>
        <vertAlign val="superscript"/>
        <sz val="11"/>
        <rFont val="Arial"/>
        <family val="2"/>
      </rPr>
      <t>1</t>
    </r>
  </si>
  <si>
    <t>Lederyrker</t>
  </si>
  <si>
    <t>Tekniske yrker</t>
  </si>
  <si>
    <t>Medisinske yrker</t>
  </si>
  <si>
    <t>Undervisningsyrker</t>
  </si>
  <si>
    <t>Øvrige akademiske yrker</t>
  </si>
  <si>
    <t>Andre yrker</t>
  </si>
  <si>
    <t>Tabell A.1.12</t>
  </si>
  <si>
    <t>Institusjonstype</t>
  </si>
  <si>
    <t>Antall år etter disputas</t>
  </si>
  <si>
    <t>Stilling</t>
  </si>
  <si>
    <t>Totalt ved univ. og hgsk</t>
  </si>
  <si>
    <t>Teknisk-administrative stillinger</t>
  </si>
  <si>
    <t>Annen fast, faglig stilling</t>
  </si>
  <si>
    <t>Forsker ved UH-inst.</t>
  </si>
  <si>
    <t>Forsker på prosjekt</t>
  </si>
  <si>
    <t>Klinisk stilling ved HF</t>
  </si>
  <si>
    <t>Teknisk-administrativ stilling</t>
  </si>
  <si>
    <t>Annen fast, faglig stilling UoH-sektor</t>
  </si>
  <si>
    <t>Totalt i instituttsektoren</t>
  </si>
  <si>
    <t>Totalt i helseforetakene</t>
  </si>
  <si>
    <t>Lege/psykolog i klinisk stilling</t>
  </si>
  <si>
    <t>Forskerstilling</t>
  </si>
  <si>
    <t>Utenfor norsk akademia</t>
  </si>
  <si>
    <t>Antall i utvalg</t>
  </si>
  <si>
    <t>Kull</t>
  </si>
  <si>
    <t>Figur 3.4m</t>
  </si>
  <si>
    <t>3.4 Rekruttering til forskning</t>
  </si>
  <si>
    <t>Figur 1</t>
  </si>
  <si>
    <t>Figur 3.4j</t>
  </si>
  <si>
    <t>Undervisnings-yrker</t>
  </si>
  <si>
    <t>Figur 3.4n</t>
  </si>
  <si>
    <t>https://infogram.com/33-hoyere-grads-kandidater-fag-1h7g6k0mvn85o2o?live</t>
  </si>
  <si>
    <t>Høyere grads kandidater etter fagområde. 1970–2020.</t>
  </si>
  <si>
    <t xml:space="preserve">Andel kvinnelige forskere i utvalgte land etter sektor. 2019. </t>
  </si>
  <si>
    <t>TOTALT</t>
  </si>
  <si>
    <t>Foretakssektoren</t>
  </si>
  <si>
    <t>Universitets- og høgskolesektoren</t>
  </si>
  <si>
    <t>Argentina</t>
  </si>
  <si>
    <t>Japan</t>
  </si>
  <si>
    <t>Luxemburg</t>
  </si>
  <si>
    <t>Mexico</t>
  </si>
  <si>
    <t>Tjsekkia</t>
  </si>
  <si>
    <t xml:space="preserve">Østerrike </t>
  </si>
  <si>
    <t>Kilde:  OECD - MSTI September 2021</t>
  </si>
  <si>
    <t>Tabell 3.2a</t>
  </si>
  <si>
    <t>https://infogram.com/2021-kap-3-andel-kvinnelige-forskere-1hd12yxdem15w6k?live</t>
  </si>
  <si>
    <t>2020–21</t>
  </si>
  <si>
    <t>Antall norske delstudenter i utlandet. 2000/01-2020/21.</t>
  </si>
  <si>
    <t>3.5 Arbeidsmarkedet for høyt utdannede</t>
  </si>
  <si>
    <t>FIgur 3.4g</t>
  </si>
  <si>
    <t>Antall nye doktorgradsstudenter etter fagområde. 2005–2019.</t>
  </si>
  <si>
    <t>Gjennomføringsgrad1 per fagområde for doktorgradsstudenter som startet i perioden 2005–2014 etter 6 år, 8 år og 10 år.</t>
  </si>
  <si>
    <t>Figur 4a</t>
  </si>
  <si>
    <t>Gjennomføringsgrad etter fagområde for doktorgradsstudenter med oppstart i perioden 2005–2019 per 20201.</t>
  </si>
  <si>
    <t>Bosettings- og arbeidsmarkedssituasjonen for doktorgradsstudenter med oppstartsår 2005–2016 i 2020 etter status.</t>
  </si>
  <si>
    <t>Arbeidsmarkedssituasjon i 4. kvartal i 2020 for doktorgradsstudenter tatt opp i perioden 2005–2019 som er sysselsatt i Norge, etter næring1 og antall år etter fullført doktorgrad.</t>
  </si>
  <si>
    <t>Dypdykk 1: Om gjennomføringsgrad for doktorgradsstudenter per fagområde</t>
  </si>
  <si>
    <t>Figur 4b</t>
  </si>
  <si>
    <t>Dypdykk 2: Om doktorgrads-studentenes karriere</t>
  </si>
  <si>
    <t>Arbeidsmarkedsstatus i 4. kvartal 2020 for doktorgradsstudenter som startet opp i 2005–2019 etter antall år etter disputas og yrke1.</t>
  </si>
  <si>
    <t>Figur 4c</t>
  </si>
  <si>
    <r>
      <t>Karriereutvikling</t>
    </r>
    <r>
      <rPr>
        <b/>
        <vertAlign val="superscript"/>
        <sz val="11"/>
        <color theme="1"/>
        <rFont val="Source Sans Pro"/>
        <family val="2"/>
      </rPr>
      <t>1</t>
    </r>
    <r>
      <rPr>
        <b/>
        <sz val="11"/>
        <color theme="1"/>
        <rFont val="Source Sans Pro"/>
        <family val="2"/>
      </rPr>
      <t> for ansatte ved UF-institusjonene2 for doktorgradsstudenter som startet opp i årene 2005–2019 og som har fullført. Status per 2019, angitt som antall år etter disputas.</t>
    </r>
  </si>
  <si>
    <t>Antall avlagte doktorgrader etter gradsgivende institusjon. Totalt og ved de nye universitetene. 1996–2020/2006–2020.</t>
  </si>
  <si>
    <t>Avlagte doktorgrader. Gjennomsnittsalder ved disputas etter fagområde. 1996–2020.</t>
  </si>
  <si>
    <t>Antall avlagte doktorgrader. Prosentandel kvinner og utenlandske statsborgere. 1990–2020.</t>
  </si>
  <si>
    <t>Antall avlagte doktorgrader etter fagområde. Prosentandel kvinner (linje). 1996–2020</t>
  </si>
  <si>
    <t>Antall doktorander 1996–2000, 2006–2010 og 2016–2020, etter utenlandsk statsborgerskap. Rangert etter nasjoner med flest forekomster i perioden 2016–2020.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</si>
</sst>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0_-;\-* #,##0.0_-;_-* &quot;-&quot;??_-;_-@_-"/>
    <numFmt numFmtId="166" formatCode="0.0"/>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Source Sans Pro"/>
      <family val="2"/>
    </font>
    <font>
      <b/>
      <sz val="11"/>
      <color theme="1"/>
      <name val="Source Sans Pro"/>
      <family val="2"/>
    </font>
    <font>
      <i/>
      <sz val="11"/>
      <color theme="1"/>
      <name val="Source Sans Pro"/>
      <family val="2"/>
    </font>
    <font>
      <u/>
      <sz val="11"/>
      <color theme="10"/>
      <name val="Calibri"/>
      <family val="2"/>
      <scheme val="minor"/>
    </font>
    <font>
      <u/>
      <sz val="11"/>
      <color theme="10"/>
      <name val="Source Sans Pro"/>
      <family val="2"/>
    </font>
    <font>
      <sz val="10"/>
      <name val="Arial"/>
      <family val="2"/>
    </font>
    <font>
      <b/>
      <sz val="10"/>
      <name val="Arial"/>
      <family val="2"/>
    </font>
    <font>
      <sz val="8"/>
      <name val="Arial"/>
      <family val="2"/>
    </font>
    <font>
      <i/>
      <sz val="11"/>
      <name val="Source Sans Pro"/>
      <family val="2"/>
    </font>
    <font>
      <i/>
      <sz val="11"/>
      <color rgb="FF000000"/>
      <name val="Source Sans Pro"/>
      <family val="2"/>
    </font>
    <font>
      <b/>
      <sz val="11"/>
      <color theme="1"/>
      <name val="Calibri"/>
      <family val="2"/>
    </font>
    <font>
      <b/>
      <sz val="14"/>
      <color indexed="53"/>
      <name val="Arial"/>
      <family val="2"/>
    </font>
    <font>
      <b/>
      <sz val="12"/>
      <color indexed="12"/>
      <name val="Arial"/>
      <family val="2"/>
    </font>
    <font>
      <sz val="11"/>
      <name val="Arial"/>
      <family val="2"/>
    </font>
    <font>
      <sz val="11"/>
      <name val="Source Sans Pro"/>
      <family val="2"/>
    </font>
    <font>
      <i/>
      <sz val="11"/>
      <color indexed="8"/>
      <name val="Source Sans Pro"/>
      <family val="2"/>
    </font>
    <font>
      <b/>
      <sz val="11"/>
      <name val="Source Sans Pro"/>
      <family val="2"/>
    </font>
    <font>
      <sz val="11"/>
      <color theme="1"/>
      <name val="Calibri"/>
      <family val="2"/>
    </font>
    <font>
      <i/>
      <vertAlign val="superscript"/>
      <sz val="11"/>
      <color rgb="FF000000"/>
      <name val="Source Sans Pro"/>
      <family val="2"/>
    </font>
    <font>
      <i/>
      <sz val="11"/>
      <color theme="1"/>
      <name val="Calibri"/>
      <family val="2"/>
    </font>
    <font>
      <i/>
      <sz val="11"/>
      <color theme="1"/>
      <name val="Calibri"/>
      <family val="2"/>
      <scheme val="minor"/>
    </font>
    <font>
      <b/>
      <i/>
      <sz val="11"/>
      <color theme="1"/>
      <name val="Source Sans Pro"/>
      <family val="2"/>
    </font>
    <font>
      <b/>
      <sz val="16"/>
      <color theme="1"/>
      <name val="Calibri"/>
      <family val="2"/>
      <scheme val="minor"/>
    </font>
    <font>
      <sz val="11"/>
      <name val="Calibri"/>
      <family val="2"/>
      <scheme val="minor"/>
    </font>
    <font>
      <i/>
      <sz val="9"/>
      <name val="Arial"/>
      <family val="2"/>
    </font>
    <font>
      <sz val="10"/>
      <name val="Arial"/>
    </font>
    <font>
      <i/>
      <sz val="8"/>
      <name val="Arial"/>
      <family val="2"/>
    </font>
    <font>
      <i/>
      <sz val="10"/>
      <name val="Arial"/>
      <family val="2"/>
    </font>
    <font>
      <i/>
      <sz val="10"/>
      <color rgb="FFFF0000"/>
      <name val="Arial"/>
      <family val="2"/>
    </font>
    <font>
      <vertAlign val="superscript"/>
      <sz val="8"/>
      <name val="Arial"/>
      <family val="2"/>
    </font>
    <font>
      <vertAlign val="superscript"/>
      <sz val="11"/>
      <name val="Arial"/>
      <family val="2"/>
    </font>
    <font>
      <sz val="10"/>
      <color theme="0"/>
      <name val="Arial"/>
      <family val="2"/>
    </font>
    <font>
      <b/>
      <sz val="11"/>
      <color theme="1"/>
      <name val="Source Sans Pro"/>
    </font>
    <font>
      <sz val="11"/>
      <color theme="1"/>
      <name val="Source Sans Pro"/>
    </font>
    <font>
      <b/>
      <vertAlign val="superscript"/>
      <sz val="11"/>
      <color theme="1"/>
      <name val="Source Sans Pro"/>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40">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10"/>
      </right>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n">
        <color indexed="10"/>
      </left>
      <right style="thin">
        <color indexed="10"/>
      </right>
      <top/>
      <bottom/>
      <diagonal/>
    </border>
    <border>
      <left style="thin">
        <color indexed="10"/>
      </left>
      <right/>
      <top/>
      <bottom/>
      <diagonal/>
    </border>
    <border>
      <left style="thin">
        <color rgb="FFFF0000"/>
      </left>
      <right/>
      <top style="thin">
        <color rgb="FFFF0000"/>
      </top>
      <bottom style="thin">
        <color rgb="FFFF0000"/>
      </bottom>
      <diagonal/>
    </border>
    <border>
      <left style="thin">
        <color rgb="FFFF0000"/>
      </left>
      <right/>
      <top/>
      <bottom/>
      <diagonal/>
    </border>
    <border>
      <left/>
      <right/>
      <top style="thin">
        <color rgb="FFFF0000"/>
      </top>
      <bottom/>
      <diagonal/>
    </border>
    <border>
      <left style="thin">
        <color rgb="FFFF0000"/>
      </left>
      <right/>
      <top style="thin">
        <color rgb="FFFF0000"/>
      </top>
      <bottom/>
      <diagonal/>
    </border>
    <border>
      <left/>
      <right style="thin">
        <color rgb="FFFF0000"/>
      </right>
      <top style="thin">
        <color rgb="FFFF0000"/>
      </top>
      <bottom/>
      <diagonal/>
    </border>
    <border>
      <left/>
      <right/>
      <top style="thin">
        <color rgb="FFFF0000"/>
      </top>
      <bottom style="thin">
        <color rgb="FFFF0000"/>
      </bottom>
      <diagonal/>
    </border>
    <border>
      <left/>
      <right style="thin">
        <color indexed="10"/>
      </right>
      <top style="thin">
        <color rgb="FFFF0000"/>
      </top>
      <bottom style="thin">
        <color rgb="FFFF0000"/>
      </bottom>
      <diagonal/>
    </border>
    <border>
      <left/>
      <right/>
      <top/>
      <bottom style="thin">
        <color rgb="FFFF0000"/>
      </bottom>
      <diagonal/>
    </border>
    <border>
      <left style="thin">
        <color rgb="FFFF0000"/>
      </left>
      <right/>
      <top/>
      <bottom style="thin">
        <color rgb="FFFF0000"/>
      </bottom>
      <diagonal/>
    </border>
    <border>
      <left/>
      <right style="thin">
        <color rgb="FFFF0000"/>
      </right>
      <top/>
      <bottom style="thin">
        <color rgb="FFFF0000"/>
      </bottom>
      <diagonal/>
    </border>
    <border>
      <left/>
      <right style="thin">
        <color rgb="FFFF0000"/>
      </right>
      <top style="thin">
        <color rgb="FFFF0000"/>
      </top>
      <bottom style="thin">
        <color rgb="FFFF0000"/>
      </bottom>
      <diagonal/>
    </border>
    <border>
      <left style="thin">
        <color rgb="FFFF0000"/>
      </left>
      <right style="thin">
        <color indexed="10"/>
      </right>
      <top style="thin">
        <color rgb="FFFF0000"/>
      </top>
      <bottom/>
      <diagonal/>
    </border>
    <border>
      <left/>
      <right style="thin">
        <color rgb="FFFF0000"/>
      </right>
      <top/>
      <bottom/>
      <diagonal/>
    </border>
    <border>
      <left style="thin">
        <color rgb="FFFF0000"/>
      </left>
      <right style="thin">
        <color indexed="10"/>
      </right>
      <top/>
      <bottom/>
      <diagonal/>
    </border>
    <border>
      <left style="thin">
        <color rgb="FFFF0000"/>
      </left>
      <right style="thin">
        <color indexed="10"/>
      </right>
      <top/>
      <bottom style="thin">
        <color rgb="FFFF0000"/>
      </bottom>
      <diagonal/>
    </border>
    <border>
      <left style="thin">
        <color indexed="10"/>
      </left>
      <right style="thin">
        <color indexed="10"/>
      </right>
      <top/>
      <bottom style="thin">
        <color rgb="FFFF0000"/>
      </bottom>
      <diagonal/>
    </border>
    <border>
      <left style="thin">
        <color indexed="10"/>
      </left>
      <right/>
      <top/>
      <bottom style="thin">
        <color rgb="FFFF0000"/>
      </bottom>
      <diagonal/>
    </border>
    <border>
      <left style="thin">
        <color indexed="10"/>
      </left>
      <right style="thin">
        <color indexed="10"/>
      </right>
      <top/>
      <bottom style="thin">
        <color indexed="10"/>
      </bottom>
      <diagonal/>
    </border>
    <border>
      <left style="thin">
        <color indexed="10"/>
      </left>
      <right/>
      <top/>
      <bottom style="thin">
        <color indexed="10"/>
      </bottom>
      <diagonal/>
    </border>
    <border>
      <left/>
      <right/>
      <top style="thin">
        <color indexed="10"/>
      </top>
      <bottom/>
      <diagonal/>
    </border>
    <border>
      <left style="thin">
        <color indexed="10"/>
      </left>
      <right/>
      <top style="thin">
        <color rgb="FFFF0000"/>
      </top>
      <bottom/>
      <diagonal/>
    </border>
    <border>
      <left/>
      <right style="thin">
        <color indexed="10"/>
      </right>
      <top style="thin">
        <color indexed="10"/>
      </top>
      <bottom/>
      <diagonal/>
    </border>
    <border>
      <left style="thin">
        <color indexed="10"/>
      </left>
      <right style="thin">
        <color indexed="10"/>
      </right>
      <top style="thin">
        <color indexed="10"/>
      </top>
      <bottom/>
      <diagonal/>
    </border>
    <border>
      <left style="thin">
        <color indexed="10"/>
      </left>
      <right/>
      <top style="thin">
        <color indexed="10"/>
      </top>
      <bottom/>
      <diagonal/>
    </border>
    <border>
      <left/>
      <right style="thin">
        <color indexed="10"/>
      </right>
      <top/>
      <bottom style="thin">
        <color indexed="10"/>
      </bottom>
      <diagonal/>
    </border>
  </borders>
  <cellStyleXfs count="2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8" fillId="0" borderId="0" applyNumberFormat="0" applyFont="0" applyFill="0" applyBorder="0" applyAlignment="0" applyProtection="0"/>
    <xf numFmtId="0" fontId="8" fillId="0" borderId="4">
      <alignment vertical="center"/>
    </xf>
    <xf numFmtId="0" fontId="8" fillId="2" borderId="0"/>
    <xf numFmtId="0" fontId="10" fillId="0" borderId="0"/>
    <xf numFmtId="0" fontId="8" fillId="2" borderId="0"/>
    <xf numFmtId="0" fontId="1" fillId="2" borderId="0"/>
    <xf numFmtId="0" fontId="14" fillId="2" borderId="0"/>
    <xf numFmtId="0" fontId="15" fillId="0" borderId="0">
      <alignment horizontal="left"/>
    </xf>
    <xf numFmtId="0" fontId="16" fillId="0" borderId="5">
      <alignment horizontal="right" vertical="center" wrapText="1"/>
    </xf>
    <xf numFmtId="1" fontId="9" fillId="0" borderId="4"/>
    <xf numFmtId="3" fontId="8" fillId="2" borderId="4">
      <alignment vertical="center"/>
    </xf>
    <xf numFmtId="0" fontId="16" fillId="0" borderId="5">
      <alignment horizontal="right" vertical="center"/>
    </xf>
    <xf numFmtId="0" fontId="8" fillId="0" borderId="0"/>
    <xf numFmtId="0" fontId="28" fillId="0" borderId="0"/>
    <xf numFmtId="0" fontId="14" fillId="0" borderId="0"/>
    <xf numFmtId="0" fontId="8" fillId="0" borderId="4">
      <alignment vertical="center"/>
    </xf>
    <xf numFmtId="9" fontId="8" fillId="0" borderId="0" applyFont="0" applyFill="0" applyBorder="0" applyAlignment="0" applyProtection="0"/>
    <xf numFmtId="0" fontId="29" fillId="0" borderId="0"/>
  </cellStyleXfs>
  <cellXfs count="277">
    <xf numFmtId="0" fontId="0" fillId="0" borderId="0" xfId="0"/>
    <xf numFmtId="0" fontId="4" fillId="2" borderId="0" xfId="0" applyFont="1" applyFill="1"/>
    <xf numFmtId="0" fontId="3" fillId="2" borderId="0" xfId="0" applyFont="1" applyFill="1"/>
    <xf numFmtId="9" fontId="3" fillId="2" borderId="0" xfId="2" applyFont="1" applyFill="1"/>
    <xf numFmtId="0" fontId="5" fillId="2" borderId="0" xfId="0" applyFont="1" applyFill="1"/>
    <xf numFmtId="0" fontId="6" fillId="2" borderId="0" xfId="3" applyFill="1"/>
    <xf numFmtId="0" fontId="4" fillId="2" borderId="0" xfId="0" applyFont="1" applyFill="1" applyAlignment="1">
      <alignment horizontal="right"/>
    </xf>
    <xf numFmtId="164" fontId="3" fillId="2" borderId="0" xfId="1" applyNumberFormat="1" applyFont="1" applyFill="1"/>
    <xf numFmtId="0" fontId="3" fillId="2" borderId="0" xfId="0" applyFont="1" applyFill="1" applyAlignment="1">
      <alignment wrapText="1"/>
    </xf>
    <xf numFmtId="0" fontId="3" fillId="2" borderId="1" xfId="0" applyFont="1" applyFill="1" applyBorder="1"/>
    <xf numFmtId="0" fontId="3" fillId="2" borderId="2" xfId="0" applyFont="1" applyFill="1" applyBorder="1"/>
    <xf numFmtId="0" fontId="3" fillId="2" borderId="3" xfId="0" applyFont="1" applyFill="1" applyBorder="1"/>
    <xf numFmtId="164" fontId="3" fillId="2" borderId="2" xfId="1" applyNumberFormat="1" applyFont="1" applyFill="1" applyBorder="1"/>
    <xf numFmtId="0" fontId="2" fillId="2" borderId="0" xfId="0" applyFont="1" applyFill="1"/>
    <xf numFmtId="0" fontId="0" fillId="2" borderId="0" xfId="0" applyFill="1"/>
    <xf numFmtId="164" fontId="0" fillId="2" borderId="0" xfId="1" applyNumberFormat="1" applyFont="1" applyFill="1"/>
    <xf numFmtId="164" fontId="4" fillId="2" borderId="0" xfId="1" applyNumberFormat="1" applyFont="1" applyFill="1"/>
    <xf numFmtId="0" fontId="7" fillId="2" borderId="0" xfId="3" applyFont="1" applyFill="1"/>
    <xf numFmtId="0" fontId="9" fillId="2" borderId="0" xfId="4" applyNumberFormat="1" applyFont="1" applyFill="1" applyBorder="1" applyAlignment="1">
      <alignment horizontal="right"/>
    </xf>
    <xf numFmtId="0" fontId="0" fillId="2" borderId="0" xfId="0" applyFill="1" applyAlignment="1">
      <alignment wrapText="1"/>
    </xf>
    <xf numFmtId="0" fontId="0" fillId="2" borderId="1" xfId="0" applyFill="1" applyBorder="1"/>
    <xf numFmtId="0" fontId="2" fillId="2" borderId="0" xfId="0" applyFont="1" applyFill="1" applyAlignment="1">
      <alignment horizontal="right"/>
    </xf>
    <xf numFmtId="0" fontId="11" fillId="2" borderId="0" xfId="0" applyFont="1" applyFill="1"/>
    <xf numFmtId="0" fontId="6" fillId="0" borderId="0" xfId="3" applyAlignment="1">
      <alignment horizontal="justify" vertical="center"/>
    </xf>
    <xf numFmtId="164" fontId="3" fillId="2" borderId="0" xfId="1" applyNumberFormat="1" applyFont="1" applyFill="1" applyAlignment="1">
      <alignment horizontal="right"/>
    </xf>
    <xf numFmtId="0" fontId="12" fillId="2" borderId="0" xfId="0" applyFont="1" applyFill="1"/>
    <xf numFmtId="0" fontId="4" fillId="2" borderId="0" xfId="9" applyFont="1" applyFill="1" applyBorder="1"/>
    <xf numFmtId="0" fontId="3" fillId="2" borderId="0" xfId="9" applyFont="1" applyFill="1" applyBorder="1"/>
    <xf numFmtId="0" fontId="4" fillId="2" borderId="0" xfId="9" applyFont="1" applyFill="1" applyBorder="1" applyAlignment="1">
      <alignment horizontal="right" wrapText="1"/>
    </xf>
    <xf numFmtId="0" fontId="3" fillId="2" borderId="0" xfId="9" applyFont="1" applyFill="1" applyBorder="1" applyAlignment="1">
      <alignment wrapText="1"/>
    </xf>
    <xf numFmtId="164" fontId="3" fillId="2" borderId="0" xfId="9" applyNumberFormat="1" applyFont="1" applyFill="1" applyBorder="1"/>
    <xf numFmtId="9" fontId="3" fillId="2" borderId="0" xfId="2" applyFont="1" applyFill="1" applyBorder="1"/>
    <xf numFmtId="164" fontId="4" fillId="2" borderId="0" xfId="9" applyNumberFormat="1" applyFont="1" applyFill="1" applyBorder="1"/>
    <xf numFmtId="9" fontId="4" fillId="2" borderId="0" xfId="2" applyFont="1" applyFill="1" applyBorder="1"/>
    <xf numFmtId="3" fontId="17" fillId="2" borderId="0" xfId="14" applyFont="1" applyFill="1" applyBorder="1" applyAlignment="1">
      <alignment vertical="center" wrapText="1"/>
    </xf>
    <xf numFmtId="0" fontId="18" fillId="2" borderId="0" xfId="9" applyFont="1" applyFill="1" applyBorder="1" applyAlignment="1">
      <alignment horizontal="left"/>
    </xf>
    <xf numFmtId="0" fontId="17" fillId="2" borderId="0" xfId="15" applyFont="1" applyFill="1" applyBorder="1" applyAlignment="1">
      <alignment horizontal="left" vertical="center" wrapText="1"/>
    </xf>
    <xf numFmtId="0" fontId="17" fillId="2" borderId="0" xfId="15" applyFont="1" applyFill="1" applyBorder="1" applyAlignment="1">
      <alignment vertical="center" wrapText="1"/>
    </xf>
    <xf numFmtId="0" fontId="17" fillId="2" borderId="0" xfId="15" applyFont="1" applyFill="1" applyBorder="1" applyAlignment="1">
      <alignment horizontal="right" vertical="center" wrapText="1"/>
    </xf>
    <xf numFmtId="0" fontId="3" fillId="2" borderId="0" xfId="0" applyNumberFormat="1" applyFont="1" applyFill="1"/>
    <xf numFmtId="0" fontId="19" fillId="2" borderId="0" xfId="15" applyFont="1" applyFill="1" applyBorder="1" applyAlignment="1">
      <alignment horizontal="left" vertical="center"/>
    </xf>
    <xf numFmtId="0" fontId="19" fillId="2" borderId="0" xfId="15" applyFont="1" applyFill="1" applyBorder="1">
      <alignment horizontal="right" vertical="center"/>
    </xf>
    <xf numFmtId="0" fontId="19" fillId="2" borderId="0" xfId="15" applyFont="1" applyFill="1" applyBorder="1" applyAlignment="1">
      <alignment vertical="center"/>
    </xf>
    <xf numFmtId="0" fontId="19" fillId="2" borderId="2" xfId="15" applyFont="1" applyFill="1" applyBorder="1" applyAlignment="1">
      <alignment vertical="center"/>
    </xf>
    <xf numFmtId="0" fontId="17" fillId="2" borderId="2" xfId="15" applyFont="1" applyFill="1" applyBorder="1" applyAlignment="1">
      <alignment vertical="center" wrapText="1"/>
    </xf>
    <xf numFmtId="9" fontId="0" fillId="2" borderId="0" xfId="2" applyFont="1" applyFill="1"/>
    <xf numFmtId="0" fontId="4" fillId="2" borderId="0" xfId="0" applyFont="1" applyFill="1" applyAlignment="1">
      <alignment wrapText="1"/>
    </xf>
    <xf numFmtId="0" fontId="0" fillId="2" borderId="0" xfId="0" applyFont="1" applyFill="1"/>
    <xf numFmtId="0" fontId="3" fillId="2" borderId="6" xfId="0" applyFont="1" applyFill="1" applyBorder="1"/>
    <xf numFmtId="0" fontId="3" fillId="2" borderId="0" xfId="0" applyFont="1" applyFill="1" applyBorder="1"/>
    <xf numFmtId="9" fontId="4" fillId="2" borderId="0" xfId="2" applyFont="1" applyFill="1"/>
    <xf numFmtId="164" fontId="4" fillId="2" borderId="0" xfId="1" applyNumberFormat="1" applyFont="1" applyFill="1" applyAlignment="1">
      <alignment wrapText="1"/>
    </xf>
    <xf numFmtId="0" fontId="6" fillId="2" borderId="0" xfId="3" applyFill="1" applyAlignment="1">
      <alignment vertical="top"/>
    </xf>
    <xf numFmtId="0" fontId="0" fillId="2" borderId="0" xfId="0" applyFill="1" applyBorder="1"/>
    <xf numFmtId="0" fontId="6" fillId="2" borderId="0" xfId="3" quotePrefix="1" applyFill="1" applyBorder="1"/>
    <xf numFmtId="0" fontId="6" fillId="2" borderId="1" xfId="3" quotePrefix="1" applyFill="1" applyBorder="1"/>
    <xf numFmtId="0" fontId="6" fillId="2" borderId="6" xfId="3" quotePrefix="1" applyFill="1" applyBorder="1"/>
    <xf numFmtId="0" fontId="0" fillId="2" borderId="6" xfId="0" applyFill="1" applyBorder="1"/>
    <xf numFmtId="0" fontId="3" fillId="2" borderId="0" xfId="0" applyFont="1" applyFill="1" applyAlignment="1">
      <alignment horizontal="right"/>
    </xf>
    <xf numFmtId="0" fontId="20" fillId="2" borderId="0" xfId="0" applyFont="1" applyFill="1"/>
    <xf numFmtId="0" fontId="22" fillId="2" borderId="0" xfId="0" applyFont="1" applyFill="1"/>
    <xf numFmtId="0" fontId="4" fillId="2" borderId="1" xfId="0" applyFont="1" applyFill="1" applyBorder="1" applyAlignment="1">
      <alignment wrapText="1"/>
    </xf>
    <xf numFmtId="0" fontId="4" fillId="2" borderId="0" xfId="0" applyFont="1" applyFill="1" applyAlignment="1">
      <alignment horizontal="right" wrapText="1"/>
    </xf>
    <xf numFmtId="9" fontId="3" fillId="2" borderId="6" xfId="2" applyFont="1" applyFill="1" applyBorder="1"/>
    <xf numFmtId="0" fontId="6" fillId="2" borderId="0" xfId="3" quotePrefix="1" applyFill="1"/>
    <xf numFmtId="165" fontId="3" fillId="2" borderId="0" xfId="1" applyNumberFormat="1" applyFont="1" applyFill="1"/>
    <xf numFmtId="0" fontId="4"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vertical="center" wrapText="1"/>
    </xf>
    <xf numFmtId="43" fontId="0" fillId="2" borderId="0" xfId="1" applyFont="1" applyFill="1"/>
    <xf numFmtId="0" fontId="23" fillId="2" borderId="0" xfId="0" applyFont="1" applyFill="1"/>
    <xf numFmtId="43" fontId="3" fillId="2" borderId="0" xfId="1" applyFont="1" applyFill="1"/>
    <xf numFmtId="164" fontId="3" fillId="2" borderId="0" xfId="1" applyNumberFormat="1" applyFont="1" applyFill="1" applyBorder="1"/>
    <xf numFmtId="164" fontId="3" fillId="2" borderId="7" xfId="1" applyNumberFormat="1" applyFont="1" applyFill="1" applyBorder="1"/>
    <xf numFmtId="0" fontId="4" fillId="2" borderId="0" xfId="0" applyFont="1" applyFill="1" applyBorder="1" applyAlignment="1">
      <alignment horizontal="right"/>
    </xf>
    <xf numFmtId="0" fontId="4" fillId="2" borderId="7" xfId="0" applyFont="1" applyFill="1" applyBorder="1" applyAlignment="1">
      <alignment horizontal="right"/>
    </xf>
    <xf numFmtId="0" fontId="4" fillId="2" borderId="2" xfId="0" applyFont="1" applyFill="1" applyBorder="1" applyAlignment="1">
      <alignment horizontal="right"/>
    </xf>
    <xf numFmtId="0" fontId="6" fillId="2" borderId="0" xfId="3" applyFill="1" applyAlignment="1">
      <alignment horizontal="left"/>
    </xf>
    <xf numFmtId="0" fontId="4" fillId="2" borderId="1" xfId="0" applyFont="1" applyFill="1" applyBorder="1"/>
    <xf numFmtId="0" fontId="4" fillId="2" borderId="1" xfId="0" applyFont="1" applyFill="1" applyBorder="1" applyAlignment="1">
      <alignment horizontal="right"/>
    </xf>
    <xf numFmtId="0" fontId="4" fillId="2" borderId="9" xfId="0" applyFont="1" applyFill="1" applyBorder="1"/>
    <xf numFmtId="0" fontId="3" fillId="2" borderId="9" xfId="0" applyFont="1" applyFill="1" applyBorder="1"/>
    <xf numFmtId="43" fontId="4" fillId="2" borderId="0" xfId="1" applyFont="1" applyFill="1" applyAlignment="1">
      <alignment horizontal="right"/>
    </xf>
    <xf numFmtId="0" fontId="5" fillId="2" borderId="0" xfId="0" applyFont="1" applyFill="1" applyAlignment="1">
      <alignment horizontal="right"/>
    </xf>
    <xf numFmtId="0" fontId="24" fillId="2" borderId="0" xfId="0" applyFont="1" applyFill="1"/>
    <xf numFmtId="9" fontId="3" fillId="2" borderId="0" xfId="0" applyNumberFormat="1" applyFont="1" applyFill="1"/>
    <xf numFmtId="0" fontId="25" fillId="2" borderId="0" xfId="0" applyFont="1" applyFill="1"/>
    <xf numFmtId="0" fontId="6" fillId="2" borderId="6" xfId="3" applyFill="1" applyBorder="1"/>
    <xf numFmtId="164" fontId="3" fillId="2" borderId="1" xfId="1" applyNumberFormat="1" applyFont="1" applyFill="1" applyBorder="1"/>
    <xf numFmtId="164" fontId="3" fillId="2" borderId="6" xfId="1" applyNumberFormat="1" applyFont="1" applyFill="1" applyBorder="1"/>
    <xf numFmtId="164" fontId="4" fillId="2" borderId="0" xfId="1" applyNumberFormat="1" applyFont="1" applyFill="1" applyAlignment="1">
      <alignment horizontal="right"/>
    </xf>
    <xf numFmtId="43" fontId="4" fillId="2" borderId="0" xfId="1" applyFont="1" applyFill="1" applyAlignment="1">
      <alignment horizontal="right" wrapText="1"/>
    </xf>
    <xf numFmtId="166" fontId="0" fillId="2" borderId="0" xfId="0" applyNumberFormat="1" applyFill="1"/>
    <xf numFmtId="1" fontId="0" fillId="2" borderId="0" xfId="0" applyNumberFormat="1" applyFill="1"/>
    <xf numFmtId="0" fontId="27" fillId="3" borderId="0" xfId="16" quotePrefix="1" applyFont="1" applyFill="1" applyAlignment="1">
      <alignment horizontal="left"/>
    </xf>
    <xf numFmtId="0" fontId="28" fillId="0" borderId="0" xfId="17"/>
    <xf numFmtId="0" fontId="14" fillId="0" borderId="0" xfId="18"/>
    <xf numFmtId="0" fontId="15" fillId="0" borderId="0" xfId="11" quotePrefix="1">
      <alignment horizontal="left"/>
    </xf>
    <xf numFmtId="0" fontId="28" fillId="0" borderId="10" xfId="17" applyBorder="1"/>
    <xf numFmtId="0" fontId="16" fillId="0" borderId="11" xfId="17" applyFont="1" applyBorder="1"/>
    <xf numFmtId="0" fontId="16" fillId="0" borderId="5" xfId="17" applyFont="1" applyBorder="1"/>
    <xf numFmtId="0" fontId="16" fillId="0" borderId="12" xfId="17" applyFont="1" applyBorder="1"/>
    <xf numFmtId="0" fontId="16" fillId="0" borderId="0" xfId="17" applyFont="1"/>
    <xf numFmtId="0" fontId="28" fillId="0" borderId="4" xfId="17" applyBorder="1"/>
    <xf numFmtId="1" fontId="8" fillId="0" borderId="13" xfId="19" applyNumberFormat="1" applyBorder="1">
      <alignment vertical="center"/>
    </xf>
    <xf numFmtId="1" fontId="8" fillId="0" borderId="0" xfId="19" applyNumberFormat="1" applyBorder="1">
      <alignment vertical="center"/>
    </xf>
    <xf numFmtId="1" fontId="8" fillId="0" borderId="14" xfId="19" applyNumberFormat="1" applyBorder="1">
      <alignment vertical="center"/>
    </xf>
    <xf numFmtId="1" fontId="28" fillId="0" borderId="0" xfId="17" applyNumberFormat="1"/>
    <xf numFmtId="9" fontId="0" fillId="0" borderId="0" xfId="20" applyFont="1"/>
    <xf numFmtId="0" fontId="8" fillId="0" borderId="4" xfId="17" applyFont="1" applyBorder="1"/>
    <xf numFmtId="0" fontId="9" fillId="0" borderId="4" xfId="17" applyFont="1" applyBorder="1"/>
    <xf numFmtId="3" fontId="9" fillId="0" borderId="13" xfId="17" applyNumberFormat="1" applyFont="1" applyBorder="1"/>
    <xf numFmtId="3" fontId="9" fillId="0" borderId="14" xfId="19" applyNumberFormat="1" applyFont="1" applyBorder="1">
      <alignment vertical="center"/>
    </xf>
    <xf numFmtId="0" fontId="9" fillId="0" borderId="0" xfId="17" applyFont="1"/>
    <xf numFmtId="3" fontId="28" fillId="0" borderId="0" xfId="17" applyNumberFormat="1"/>
    <xf numFmtId="0" fontId="29" fillId="0" borderId="0" xfId="21"/>
    <xf numFmtId="0" fontId="30" fillId="0" borderId="0" xfId="17" applyFont="1"/>
    <xf numFmtId="0" fontId="16" fillId="0" borderId="5" xfId="17" applyFont="1" applyBorder="1" applyAlignment="1">
      <alignment horizontal="right" wrapText="1"/>
    </xf>
    <xf numFmtId="0" fontId="16" fillId="0" borderId="12" xfId="17" applyFont="1" applyBorder="1" applyAlignment="1">
      <alignment horizontal="right" wrapText="1"/>
    </xf>
    <xf numFmtId="9" fontId="8" fillId="0" borderId="13" xfId="20" applyFont="1" applyBorder="1" applyAlignment="1">
      <alignment vertical="center"/>
    </xf>
    <xf numFmtId="9" fontId="8" fillId="0" borderId="14" xfId="20" applyFont="1" applyBorder="1" applyAlignment="1">
      <alignment vertical="center"/>
    </xf>
    <xf numFmtId="9" fontId="8" fillId="0" borderId="14" xfId="20" applyFont="1" applyBorder="1"/>
    <xf numFmtId="9" fontId="9" fillId="0" borderId="13" xfId="20" applyFont="1" applyBorder="1"/>
    <xf numFmtId="9" fontId="9" fillId="0" borderId="14" xfId="20" applyFont="1" applyBorder="1"/>
    <xf numFmtId="166" fontId="9" fillId="0" borderId="0" xfId="17" applyNumberFormat="1" applyFont="1"/>
    <xf numFmtId="0" fontId="8" fillId="0" borderId="0" xfId="17" applyFont="1"/>
    <xf numFmtId="0" fontId="16" fillId="0" borderId="5" xfId="17" applyFont="1" applyBorder="1" applyAlignment="1">
      <alignment horizontal="right"/>
    </xf>
    <xf numFmtId="0" fontId="16" fillId="0" borderId="12" xfId="17" applyFont="1" applyBorder="1" applyAlignment="1">
      <alignment horizontal="right"/>
    </xf>
    <xf numFmtId="3" fontId="8" fillId="0" borderId="14" xfId="19" applyNumberFormat="1" applyBorder="1">
      <alignment vertical="center"/>
    </xf>
    <xf numFmtId="3" fontId="8" fillId="0" borderId="14" xfId="13" applyNumberFormat="1" applyFont="1" applyBorder="1"/>
    <xf numFmtId="3" fontId="9" fillId="0" borderId="14" xfId="17" applyNumberFormat="1" applyFont="1" applyBorder="1"/>
    <xf numFmtId="1" fontId="8" fillId="0" borderId="14" xfId="13" applyFont="1" applyBorder="1"/>
    <xf numFmtId="166" fontId="8" fillId="0" borderId="13" xfId="19" applyNumberFormat="1" applyBorder="1">
      <alignment vertical="center"/>
    </xf>
    <xf numFmtId="166" fontId="8" fillId="0" borderId="0" xfId="19" applyNumberFormat="1" applyBorder="1">
      <alignment vertical="center"/>
    </xf>
    <xf numFmtId="166" fontId="8" fillId="0" borderId="14" xfId="19" applyNumberFormat="1" applyBorder="1">
      <alignment vertical="center"/>
    </xf>
    <xf numFmtId="1" fontId="8" fillId="0" borderId="14" xfId="19" applyNumberFormat="1" applyBorder="1" applyAlignment="1">
      <alignment horizontal="right" vertical="center"/>
    </xf>
    <xf numFmtId="166" fontId="8" fillId="0" borderId="13" xfId="13" applyNumberFormat="1" applyFont="1" applyBorder="1"/>
    <xf numFmtId="166" fontId="8" fillId="0" borderId="0" xfId="13" applyNumberFormat="1" applyFont="1" applyBorder="1"/>
    <xf numFmtId="166" fontId="8" fillId="0" borderId="14" xfId="13" applyNumberFormat="1" applyFont="1" applyBorder="1"/>
    <xf numFmtId="166" fontId="9" fillId="0" borderId="13" xfId="17" applyNumberFormat="1" applyFont="1" applyBorder="1"/>
    <xf numFmtId="1" fontId="9" fillId="0" borderId="13" xfId="17" applyNumberFormat="1" applyFont="1" applyBorder="1" applyAlignment="1">
      <alignment horizontal="right"/>
    </xf>
    <xf numFmtId="1" fontId="9" fillId="0" borderId="14" xfId="19" applyNumberFormat="1" applyFont="1" applyBorder="1" applyAlignment="1">
      <alignment horizontal="right" vertical="center"/>
    </xf>
    <xf numFmtId="0" fontId="16" fillId="0" borderId="15" xfId="17" applyFont="1" applyBorder="1" applyAlignment="1">
      <alignment horizontal="right"/>
    </xf>
    <xf numFmtId="9" fontId="8" fillId="0" borderId="14" xfId="20" applyFont="1" applyBorder="1" applyAlignment="1">
      <alignment horizontal="right" vertical="center"/>
    </xf>
    <xf numFmtId="3" fontId="28" fillId="0" borderId="16" xfId="17" applyNumberFormat="1" applyBorder="1"/>
    <xf numFmtId="9" fontId="8" fillId="0" borderId="0" xfId="20" applyFont="1" applyBorder="1" applyAlignment="1">
      <alignment vertical="center"/>
    </xf>
    <xf numFmtId="9" fontId="8" fillId="0" borderId="13" xfId="20" applyFont="1" applyBorder="1"/>
    <xf numFmtId="9" fontId="8" fillId="0" borderId="0" xfId="20" applyFont="1" applyBorder="1"/>
    <xf numFmtId="9" fontId="9" fillId="0" borderId="14" xfId="20" applyFont="1" applyBorder="1" applyAlignment="1">
      <alignment horizontal="right"/>
    </xf>
    <xf numFmtId="1" fontId="9" fillId="0" borderId="0" xfId="17" applyNumberFormat="1" applyFont="1" applyAlignment="1">
      <alignment horizontal="right"/>
    </xf>
    <xf numFmtId="3" fontId="8" fillId="0" borderId="13" xfId="19" applyNumberFormat="1" applyBorder="1">
      <alignment vertical="center"/>
    </xf>
    <xf numFmtId="3" fontId="8" fillId="0" borderId="0" xfId="19" applyNumberFormat="1" applyBorder="1">
      <alignment vertical="center"/>
    </xf>
    <xf numFmtId="3" fontId="8" fillId="0" borderId="14" xfId="19" applyNumberFormat="1" applyBorder="1" applyAlignment="1">
      <alignment horizontal="right" vertical="center"/>
    </xf>
    <xf numFmtId="3" fontId="8" fillId="0" borderId="13" xfId="13" applyNumberFormat="1" applyFont="1" applyBorder="1"/>
    <xf numFmtId="3" fontId="8" fillId="0" borderId="0" xfId="13" applyNumberFormat="1" applyFont="1" applyBorder="1"/>
    <xf numFmtId="3" fontId="9" fillId="0" borderId="14" xfId="17" applyNumberFormat="1" applyFont="1" applyBorder="1" applyAlignment="1">
      <alignment horizontal="right"/>
    </xf>
    <xf numFmtId="1" fontId="8" fillId="0" borderId="13" xfId="13" applyFont="1" applyBorder="1"/>
    <xf numFmtId="1" fontId="8" fillId="0" borderId="0" xfId="13" applyFont="1" applyBorder="1"/>
    <xf numFmtId="0" fontId="15" fillId="0" borderId="0" xfId="11" quotePrefix="1" applyAlignment="1">
      <alignment vertical="top"/>
    </xf>
    <xf numFmtId="0" fontId="28" fillId="0" borderId="17" xfId="17" applyBorder="1"/>
    <xf numFmtId="0" fontId="28" fillId="0" borderId="0" xfId="17" applyAlignment="1">
      <alignment horizontal="center"/>
    </xf>
    <xf numFmtId="0" fontId="28" fillId="0" borderId="20" xfId="17" applyBorder="1"/>
    <xf numFmtId="0" fontId="8" fillId="0" borderId="21" xfId="17" applyFont="1" applyBorder="1"/>
    <xf numFmtId="0" fontId="8" fillId="0" borderId="22" xfId="17" applyFont="1" applyBorder="1"/>
    <xf numFmtId="0" fontId="28" fillId="0" borderId="23" xfId="17" applyBorder="1" applyAlignment="1">
      <alignment horizontal="right"/>
    </xf>
    <xf numFmtId="0" fontId="28" fillId="0" borderId="22" xfId="17" applyBorder="1" applyAlignment="1">
      <alignment horizontal="right"/>
    </xf>
    <xf numFmtId="0" fontId="8" fillId="0" borderId="24" xfId="17" applyFont="1" applyBorder="1" applyAlignment="1">
      <alignment horizontal="right"/>
    </xf>
    <xf numFmtId="0" fontId="8" fillId="0" borderId="0" xfId="17" applyFont="1" applyAlignment="1">
      <alignment horizontal="right"/>
    </xf>
    <xf numFmtId="0" fontId="2" fillId="0" borderId="26" xfId="17" applyFont="1" applyBorder="1"/>
    <xf numFmtId="0" fontId="8" fillId="0" borderId="13" xfId="17" applyFont="1" applyBorder="1"/>
    <xf numFmtId="0" fontId="8" fillId="0" borderId="14" xfId="17" applyFont="1" applyBorder="1"/>
    <xf numFmtId="0" fontId="2" fillId="0" borderId="0" xfId="17" applyFont="1"/>
    <xf numFmtId="3" fontId="2" fillId="0" borderId="16" xfId="17" applyNumberFormat="1" applyFont="1" applyBorder="1"/>
    <xf numFmtId="3" fontId="2" fillId="0" borderId="0" xfId="17" applyNumberFormat="1" applyFont="1"/>
    <xf numFmtId="3" fontId="2" fillId="0" borderId="27" xfId="17" applyNumberFormat="1" applyFont="1" applyBorder="1"/>
    <xf numFmtId="0" fontId="28" fillId="0" borderId="28" xfId="17" applyBorder="1"/>
    <xf numFmtId="3" fontId="28" fillId="0" borderId="27" xfId="17" applyNumberFormat="1" applyBorder="1"/>
    <xf numFmtId="0" fontId="30" fillId="0" borderId="0" xfId="17" applyFont="1" applyAlignment="1">
      <alignment horizontal="left" indent="2"/>
    </xf>
    <xf numFmtId="3" fontId="30" fillId="0" borderId="16" xfId="17" applyNumberFormat="1" applyFont="1" applyBorder="1"/>
    <xf numFmtId="3" fontId="30" fillId="0" borderId="0" xfId="17" applyNumberFormat="1" applyFont="1"/>
    <xf numFmtId="3" fontId="30" fillId="0" borderId="27" xfId="17" applyNumberFormat="1" applyFont="1" applyBorder="1"/>
    <xf numFmtId="0" fontId="28" fillId="0" borderId="29" xfId="17" applyBorder="1"/>
    <xf numFmtId="0" fontId="8" fillId="0" borderId="30" xfId="17" applyFont="1" applyBorder="1"/>
    <xf numFmtId="0" fontId="8" fillId="0" borderId="31" xfId="17" applyFont="1" applyBorder="1"/>
    <xf numFmtId="0" fontId="2" fillId="0" borderId="4" xfId="17" applyFont="1" applyBorder="1"/>
    <xf numFmtId="3" fontId="31" fillId="0" borderId="0" xfId="17" applyNumberFormat="1" applyFont="1"/>
    <xf numFmtId="9" fontId="0" fillId="0" borderId="13" xfId="20" applyFont="1" applyBorder="1"/>
    <xf numFmtId="9" fontId="0" fillId="0" borderId="14" xfId="20" applyFont="1" applyBorder="1"/>
    <xf numFmtId="9" fontId="2" fillId="0" borderId="16" xfId="20" applyFont="1" applyBorder="1"/>
    <xf numFmtId="9" fontId="2" fillId="0" borderId="0" xfId="20" applyFont="1" applyBorder="1"/>
    <xf numFmtId="9" fontId="2" fillId="0" borderId="27" xfId="20" applyFont="1" applyBorder="1"/>
    <xf numFmtId="9" fontId="2" fillId="0" borderId="0" xfId="20" applyFont="1"/>
    <xf numFmtId="9" fontId="0" fillId="0" borderId="32" xfId="20" applyFont="1" applyBorder="1"/>
    <xf numFmtId="9" fontId="0" fillId="0" borderId="33" xfId="20" applyFont="1" applyBorder="1"/>
    <xf numFmtId="9" fontId="0" fillId="0" borderId="16" xfId="20" applyFont="1" applyBorder="1"/>
    <xf numFmtId="9" fontId="0" fillId="0" borderId="0" xfId="20" applyFont="1" applyBorder="1"/>
    <xf numFmtId="9" fontId="0" fillId="0" borderId="27" xfId="20" applyFont="1" applyBorder="1"/>
    <xf numFmtId="9" fontId="30" fillId="0" borderId="16" xfId="20" applyFont="1" applyBorder="1"/>
    <xf numFmtId="9" fontId="30" fillId="0" borderId="0" xfId="20" applyFont="1" applyBorder="1"/>
    <xf numFmtId="9" fontId="30" fillId="0" borderId="27" xfId="20" applyFont="1" applyBorder="1"/>
    <xf numFmtId="9" fontId="30" fillId="0" borderId="0" xfId="20" applyFont="1"/>
    <xf numFmtId="9" fontId="28" fillId="0" borderId="0" xfId="17" applyNumberFormat="1"/>
    <xf numFmtId="0" fontId="31" fillId="0" borderId="34" xfId="17" applyFont="1" applyBorder="1"/>
    <xf numFmtId="0" fontId="28" fillId="0" borderId="5" xfId="17" applyBorder="1"/>
    <xf numFmtId="0" fontId="16" fillId="0" borderId="10" xfId="17" applyFont="1" applyBorder="1"/>
    <xf numFmtId="0" fontId="16" fillId="0" borderId="5" xfId="17" applyFont="1" applyBorder="1" applyAlignment="1">
      <alignment horizontal="center" vertical="center" wrapText="1"/>
    </xf>
    <xf numFmtId="0" fontId="16" fillId="0" borderId="5" xfId="17" applyFont="1" applyBorder="1" applyAlignment="1">
      <alignment horizontal="center" vertical="center"/>
    </xf>
    <xf numFmtId="3" fontId="8" fillId="0" borderId="13" xfId="17" applyNumberFormat="1" applyFont="1" applyBorder="1" applyAlignment="1">
      <alignment vertical="center"/>
    </xf>
    <xf numFmtId="3" fontId="8" fillId="0" borderId="35" xfId="17" applyNumberFormat="1" applyFont="1" applyBorder="1" applyAlignment="1">
      <alignment vertical="center"/>
    </xf>
    <xf numFmtId="3" fontId="8" fillId="0" borderId="13" xfId="17" applyNumberFormat="1" applyFont="1" applyBorder="1" applyAlignment="1">
      <alignment vertical="top"/>
    </xf>
    <xf numFmtId="3" fontId="8" fillId="0" borderId="0" xfId="17" applyNumberFormat="1" applyFont="1" applyAlignment="1">
      <alignment vertical="top"/>
    </xf>
    <xf numFmtId="0" fontId="10" fillId="0" borderId="0" xfId="17" applyFont="1"/>
    <xf numFmtId="9" fontId="8" fillId="0" borderId="13" xfId="20" applyFont="1" applyBorder="1" applyAlignment="1">
      <alignment vertical="top"/>
    </xf>
    <xf numFmtId="0" fontId="28" fillId="0" borderId="37" xfId="17" applyBorder="1" applyAlignment="1">
      <alignment horizontal="right"/>
    </xf>
    <xf numFmtId="0" fontId="28" fillId="0" borderId="37" xfId="17" applyBorder="1"/>
    <xf numFmtId="0" fontId="28" fillId="0" borderId="38" xfId="17" applyBorder="1"/>
    <xf numFmtId="0" fontId="16" fillId="0" borderId="32" xfId="17" applyFont="1" applyBorder="1" applyAlignment="1">
      <alignment horizontal="left"/>
    </xf>
    <xf numFmtId="0" fontId="16" fillId="0" borderId="32" xfId="17" applyFont="1" applyBorder="1" applyAlignment="1">
      <alignment horizontal="right"/>
    </xf>
    <xf numFmtId="0" fontId="16" fillId="0" borderId="33" xfId="17" applyFont="1" applyBorder="1" applyAlignment="1">
      <alignment horizontal="right"/>
    </xf>
    <xf numFmtId="3" fontId="30" fillId="0" borderId="13" xfId="19" applyNumberFormat="1" applyFont="1" applyBorder="1">
      <alignment vertical="center"/>
    </xf>
    <xf numFmtId="3" fontId="30" fillId="0" borderId="0" xfId="19" applyNumberFormat="1" applyFont="1" applyBorder="1">
      <alignment vertical="center"/>
    </xf>
    <xf numFmtId="3" fontId="30" fillId="0" borderId="14" xfId="19" applyNumberFormat="1" applyFont="1" applyBorder="1">
      <alignment vertical="center"/>
    </xf>
    <xf numFmtId="3" fontId="8" fillId="0" borderId="13" xfId="19" applyNumberFormat="1" applyBorder="1" applyAlignment="1">
      <alignment horizontal="right" vertical="center"/>
    </xf>
    <xf numFmtId="3" fontId="8" fillId="0" borderId="0" xfId="19" applyNumberFormat="1" applyBorder="1" applyAlignment="1">
      <alignment horizontal="right" vertical="center"/>
    </xf>
    <xf numFmtId="3" fontId="30" fillId="0" borderId="13" xfId="13" applyNumberFormat="1" applyFont="1" applyBorder="1"/>
    <xf numFmtId="3" fontId="30" fillId="0" borderId="0" xfId="13" applyNumberFormat="1" applyFont="1" applyBorder="1"/>
    <xf numFmtId="3" fontId="30" fillId="0" borderId="14" xfId="13" applyNumberFormat="1" applyFont="1" applyBorder="1"/>
    <xf numFmtId="9" fontId="30" fillId="0" borderId="13" xfId="20" applyFont="1" applyBorder="1" applyAlignment="1">
      <alignment vertical="center"/>
    </xf>
    <xf numFmtId="9" fontId="30" fillId="0" borderId="0" xfId="20" applyFont="1" applyBorder="1" applyAlignment="1">
      <alignment vertical="center"/>
    </xf>
    <xf numFmtId="9" fontId="30" fillId="0" borderId="14" xfId="20" applyFont="1" applyBorder="1" applyAlignment="1">
      <alignment vertical="center"/>
    </xf>
    <xf numFmtId="9" fontId="8" fillId="0" borderId="13" xfId="20" applyFont="1" applyBorder="1" applyAlignment="1">
      <alignment horizontal="right" vertical="center"/>
    </xf>
    <xf numFmtId="9" fontId="8" fillId="0" borderId="0" xfId="20" applyFont="1" applyBorder="1" applyAlignment="1">
      <alignment horizontal="right" vertical="center"/>
    </xf>
    <xf numFmtId="9" fontId="30" fillId="0" borderId="13" xfId="20" applyFont="1" applyBorder="1"/>
    <xf numFmtId="9" fontId="30" fillId="0" borderId="14" xfId="20" applyFont="1" applyBorder="1"/>
    <xf numFmtId="0" fontId="34" fillId="0" borderId="0" xfId="17" applyFont="1"/>
    <xf numFmtId="0" fontId="6" fillId="2" borderId="0" xfId="3" applyFill="1" applyBorder="1"/>
    <xf numFmtId="0" fontId="6" fillId="0" borderId="0" xfId="3"/>
    <xf numFmtId="0" fontId="35" fillId="2" borderId="0" xfId="0" applyFont="1" applyFill="1"/>
    <xf numFmtId="166" fontId="0" fillId="2" borderId="0" xfId="0" applyNumberFormat="1" applyFill="1" applyAlignment="1">
      <alignment wrapText="1"/>
    </xf>
    <xf numFmtId="164" fontId="36" fillId="2" borderId="0" xfId="1" applyNumberFormat="1" applyFont="1" applyFill="1"/>
    <xf numFmtId="164" fontId="3" fillId="2" borderId="0" xfId="0" applyNumberFormat="1" applyFont="1" applyFill="1"/>
    <xf numFmtId="0" fontId="0" fillId="2" borderId="1" xfId="0" applyFill="1" applyBorder="1" applyAlignment="1">
      <alignment horizontal="center" vertical="center" wrapText="1"/>
    </xf>
    <xf numFmtId="0" fontId="6" fillId="2" borderId="0" xfId="3" applyFill="1" applyAlignment="1">
      <alignment horizontal="justify" vertical="center"/>
    </xf>
    <xf numFmtId="0" fontId="0" fillId="2" borderId="6" xfId="0" applyFill="1" applyBorder="1" applyAlignment="1">
      <alignment horizontal="center" vertical="center" wrapText="1"/>
    </xf>
    <xf numFmtId="0" fontId="0" fillId="2" borderId="0" xfId="0" applyFill="1" applyAlignment="1">
      <alignment horizontal="center" vertical="center" wrapText="1"/>
    </xf>
    <xf numFmtId="0" fontId="0" fillId="2" borderId="1" xfId="0" applyFill="1" applyBorder="1" applyAlignment="1">
      <alignment horizontal="center" vertical="center" wrapText="1"/>
    </xf>
    <xf numFmtId="0" fontId="0" fillId="2" borderId="0" xfId="0" applyFill="1" applyBorder="1" applyAlignment="1">
      <alignment horizontal="center" vertical="center" wrapText="1"/>
    </xf>
    <xf numFmtId="0" fontId="0" fillId="2" borderId="6" xfId="0" applyFill="1" applyBorder="1" applyAlignment="1">
      <alignment horizontal="center" wrapText="1"/>
    </xf>
    <xf numFmtId="0" fontId="0" fillId="2" borderId="0" xfId="0" applyFill="1" applyBorder="1" applyAlignment="1">
      <alignment horizontal="center" wrapText="1"/>
    </xf>
    <xf numFmtId="0" fontId="0" fillId="2" borderId="1" xfId="0" applyFill="1" applyBorder="1" applyAlignment="1">
      <alignment horizontal="center" wrapText="1"/>
    </xf>
    <xf numFmtId="0" fontId="5" fillId="2" borderId="0" xfId="0" applyFont="1" applyFill="1" applyAlignment="1">
      <alignment horizontal="left" vertical="center" wrapText="1"/>
    </xf>
    <xf numFmtId="0" fontId="21" fillId="2" borderId="0" xfId="0" applyFont="1" applyFill="1" applyAlignment="1">
      <alignment horizontal="left" vertical="center" wrapText="1"/>
    </xf>
    <xf numFmtId="0" fontId="4" fillId="2" borderId="6"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2" borderId="0" xfId="0" applyFont="1" applyFill="1" applyAlignment="1">
      <alignment horizontal="left" vertical="top" wrapText="1"/>
    </xf>
    <xf numFmtId="0" fontId="5" fillId="2" borderId="0" xfId="0" applyFont="1" applyFill="1" applyAlignment="1">
      <alignment horizontal="left" wrapText="1"/>
    </xf>
    <xf numFmtId="0" fontId="3" fillId="2" borderId="1" xfId="0" applyFont="1" applyFill="1" applyBorder="1" applyAlignment="1">
      <alignment horizontal="center"/>
    </xf>
    <xf numFmtId="0" fontId="3" fillId="2" borderId="8" xfId="0" applyFont="1" applyFill="1" applyBorder="1" applyAlignment="1">
      <alignment horizontal="center"/>
    </xf>
    <xf numFmtId="0" fontId="3" fillId="2" borderId="3" xfId="0" applyFont="1" applyFill="1" applyBorder="1" applyAlignment="1">
      <alignment horizontal="center"/>
    </xf>
    <xf numFmtId="0" fontId="26" fillId="2" borderId="0" xfId="0" applyFont="1" applyFill="1" applyAlignment="1">
      <alignment horizontal="center" wrapText="1"/>
    </xf>
    <xf numFmtId="0" fontId="0" fillId="2" borderId="0" xfId="0" applyFill="1" applyAlignment="1">
      <alignment horizontal="center"/>
    </xf>
    <xf numFmtId="0" fontId="28" fillId="0" borderId="18" xfId="17" applyBorder="1" applyAlignment="1">
      <alignment horizontal="center"/>
    </xf>
    <xf numFmtId="0" fontId="28" fillId="0" borderId="17" xfId="17" applyBorder="1" applyAlignment="1">
      <alignment horizontal="center"/>
    </xf>
    <xf numFmtId="0" fontId="28" fillId="0" borderId="19" xfId="17" applyBorder="1" applyAlignment="1">
      <alignment horizontal="center"/>
    </xf>
    <xf numFmtId="0" fontId="28" fillId="0" borderId="25" xfId="17" applyBorder="1" applyAlignment="1">
      <alignment horizontal="center" vertical="center" textRotation="90"/>
    </xf>
    <xf numFmtId="0" fontId="28" fillId="0" borderId="19" xfId="17" applyBorder="1" applyAlignment="1">
      <alignment horizontal="center" vertical="center" textRotation="90"/>
    </xf>
    <xf numFmtId="0" fontId="8" fillId="0" borderId="5" xfId="17" applyFont="1" applyBorder="1" applyAlignment="1">
      <alignment horizontal="center"/>
    </xf>
    <xf numFmtId="0" fontId="16" fillId="0" borderId="17" xfId="17" applyFont="1" applyBorder="1" applyAlignment="1">
      <alignment horizontal="left" vertical="top"/>
    </xf>
    <xf numFmtId="0" fontId="16" fillId="0" borderId="22" xfId="17" applyFont="1" applyBorder="1" applyAlignment="1">
      <alignment horizontal="left" vertical="top"/>
    </xf>
    <xf numFmtId="0" fontId="16" fillId="0" borderId="36" xfId="17" applyFont="1" applyBorder="1" applyAlignment="1">
      <alignment horizontal="left"/>
    </xf>
    <xf numFmtId="0" fontId="16" fillId="0" borderId="39" xfId="17" applyFont="1" applyBorder="1" applyAlignment="1">
      <alignment horizontal="left"/>
    </xf>
    <xf numFmtId="0" fontId="22" fillId="2" borderId="0" xfId="0" applyFont="1" applyFill="1" applyAlignment="1">
      <alignment horizontal="left" wrapText="1"/>
    </xf>
    <xf numFmtId="0" fontId="21" fillId="0" borderId="0" xfId="0" applyFont="1" applyAlignment="1">
      <alignment horizontal="left" vertical="center" wrapText="1"/>
    </xf>
  </cellXfs>
  <cellStyles count="22">
    <cellStyle name="1. Tabell nr" xfId="18" xr:uid="{E7755EB0-EB6D-4D60-8253-B272DF0A27E9}"/>
    <cellStyle name="1. Tabell nr 2" xfId="10" xr:uid="{D065AFD2-4277-4DFE-B1CE-FB4573B4921B}"/>
    <cellStyle name="2. Tabell-tittel" xfId="11" xr:uid="{8F3ACA25-C4D2-41AD-AD94-23BFF0FB1AA2}"/>
    <cellStyle name="3. Tabell-hode" xfId="15" xr:uid="{401136E4-3A05-4CD0-8D80-FF3DE7C5C0DA}"/>
    <cellStyle name="3. Tabell-hode 2" xfId="12" xr:uid="{1CE269D1-CC4D-4EB3-B46F-5DE355F543AB}"/>
    <cellStyle name="4. Tabell-kropp" xfId="5" xr:uid="{D7A9583E-0373-4FCB-A707-9A897D22CD50}"/>
    <cellStyle name="4. Tabell-kropp 2" xfId="19" xr:uid="{3C84F1DF-5F39-4D4C-8976-8F36F30FDDAB}"/>
    <cellStyle name="4. Tabell-kropp 3" xfId="14" xr:uid="{45E791E3-E5A6-4051-BC7D-9DE346B5CCBF}"/>
    <cellStyle name="5. Tabell-kropp hf" xfId="13" xr:uid="{845824BE-4120-4AB0-92B2-5D1CAAD9D479}"/>
    <cellStyle name="8. Tabell-kilde" xfId="21" xr:uid="{49A4A7BA-0130-42E5-8F31-41DAD4B2060E}"/>
    <cellStyle name="9. Tabell-note" xfId="7" xr:uid="{458AF001-D2DE-446D-838C-2E461A3D3A26}"/>
    <cellStyle name="Hyperkobling" xfId="3" builtinId="8"/>
    <cellStyle name="Komma" xfId="1" builtinId="3"/>
    <cellStyle name="Normal" xfId="0" builtinId="0"/>
    <cellStyle name="Normal 2" xfId="17" xr:uid="{41CE4AF5-B04A-4E66-AD23-935755102559}"/>
    <cellStyle name="Normal 2 2" xfId="4" xr:uid="{216A4D4B-A030-4084-9021-55CDD417DC15}"/>
    <cellStyle name="Normal 3" xfId="8" xr:uid="{59B358EA-A364-429D-9E5A-A77DD3AB1010}"/>
    <cellStyle name="Normal 3 2" xfId="16" xr:uid="{62C8D9C9-F170-4C87-9A73-A16E0577DB23}"/>
    <cellStyle name="Normal 4" xfId="9" xr:uid="{A8003081-D6A9-40BC-B959-9307762DA6EC}"/>
    <cellStyle name="Normal 5" xfId="6" xr:uid="{5420C512-DDBA-4677-AE29-5FB322979F39}"/>
    <cellStyle name="Prosent" xfId="2" builtinId="5"/>
    <cellStyle name="Prosent 2" xfId="20" xr:uid="{B4659ACD-A4D2-4F9F-8E4D-73EDDB53FC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8.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9.xml"/><Relationship Id="rId118" Type="http://schemas.openxmlformats.org/officeDocument/2006/relationships/externalLink" Target="externalLinks/externalLink2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124" Type="http://schemas.openxmlformats.org/officeDocument/2006/relationships/theme" Target="theme/theme1.xml"/><Relationship Id="rId129"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119" Type="http://schemas.openxmlformats.org/officeDocument/2006/relationships/externalLink" Target="externalLinks/externalLink2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120" Type="http://schemas.openxmlformats.org/officeDocument/2006/relationships/externalLink" Target="externalLinks/externalLink26.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97628205128205"/>
          <c:y val="9.2121718508471742E-2"/>
          <c:w val="0.60216111111111104"/>
          <c:h val="0.74684969135802459"/>
        </c:manualLayout>
      </c:layout>
      <c:barChart>
        <c:barDir val="col"/>
        <c:grouping val="stacked"/>
        <c:varyColors val="0"/>
        <c:ser>
          <c:idx val="0"/>
          <c:order val="1"/>
          <c:tx>
            <c:strRef>
              <c:f>'Figur 3.1a'!$B$3</c:f>
              <c:strCache>
                <c:ptCount val="1"/>
                <c:pt idx="0">
                  <c:v>Forskere/ faglig personale</c:v>
                </c:pt>
              </c:strCache>
            </c:strRef>
          </c:tx>
          <c:spPr>
            <a:solidFill>
              <a:schemeClr val="accent1"/>
            </a:solidFill>
            <a:ln>
              <a:noFill/>
            </a:ln>
            <a:effectLst/>
          </c:spPr>
          <c:invertIfNegative val="0"/>
          <c:cat>
            <c:strRef>
              <c:f>'Figur 3.1a'!$A$4:$A$7</c:f>
              <c:strCache>
                <c:ptCount val="4"/>
                <c:pt idx="0">
                  <c:v>Næringslivet</c:v>
                </c:pt>
                <c:pt idx="1">
                  <c:v>Institutt-
sektoren</c:v>
                </c:pt>
                <c:pt idx="2">
                  <c:v>Universiteter og høgskoler</c:v>
                </c:pt>
                <c:pt idx="3">
                  <c:v>Helseforetak</c:v>
                </c:pt>
              </c:strCache>
            </c:strRef>
          </c:cat>
          <c:val>
            <c:numRef>
              <c:f>'Figur 3.1a'!$B$4:$B$7</c:f>
              <c:numCache>
                <c:formatCode>General</c:formatCode>
                <c:ptCount val="4"/>
                <c:pt idx="0">
                  <c:v>15322</c:v>
                </c:pt>
                <c:pt idx="1">
                  <c:v>6273</c:v>
                </c:pt>
                <c:pt idx="2">
                  <c:v>12260</c:v>
                </c:pt>
                <c:pt idx="3">
                  <c:v>2042</c:v>
                </c:pt>
              </c:numCache>
            </c:numRef>
          </c:val>
          <c:extLst>
            <c:ext xmlns:c16="http://schemas.microsoft.com/office/drawing/2014/chart" uri="{C3380CC4-5D6E-409C-BE32-E72D297353CC}">
              <c16:uniqueId val="{00000000-DDC3-4FCA-9127-EFC48626762F}"/>
            </c:ext>
          </c:extLst>
        </c:ser>
        <c:ser>
          <c:idx val="1"/>
          <c:order val="2"/>
          <c:tx>
            <c:strRef>
              <c:f>'Figur 3.1a'!$C$3</c:f>
              <c:strCache>
                <c:ptCount val="1"/>
                <c:pt idx="0">
                  <c:v>Teknisk/ administrativt personale</c:v>
                </c:pt>
              </c:strCache>
            </c:strRef>
          </c:tx>
          <c:spPr>
            <a:solidFill>
              <a:schemeClr val="accent2"/>
            </a:solidFill>
            <a:ln>
              <a:noFill/>
            </a:ln>
            <a:effectLst/>
          </c:spPr>
          <c:invertIfNegative val="0"/>
          <c:cat>
            <c:strRef>
              <c:f>'Figur 3.1a'!$A$4:$A$7</c:f>
              <c:strCache>
                <c:ptCount val="4"/>
                <c:pt idx="0">
                  <c:v>Næringslivet</c:v>
                </c:pt>
                <c:pt idx="1">
                  <c:v>Institutt-
sektoren</c:v>
                </c:pt>
                <c:pt idx="2">
                  <c:v>Universiteter og høgskoler</c:v>
                </c:pt>
                <c:pt idx="3">
                  <c:v>Helseforetak</c:v>
                </c:pt>
              </c:strCache>
            </c:strRef>
          </c:cat>
          <c:val>
            <c:numRef>
              <c:f>'Figur 3.1a'!$C$4:$C$7</c:f>
              <c:numCache>
                <c:formatCode>General</c:formatCode>
                <c:ptCount val="4"/>
                <c:pt idx="0">
                  <c:v>6856</c:v>
                </c:pt>
                <c:pt idx="1">
                  <c:v>2478</c:v>
                </c:pt>
                <c:pt idx="2">
                  <c:v>1871</c:v>
                </c:pt>
                <c:pt idx="3">
                  <c:v>1620</c:v>
                </c:pt>
              </c:numCache>
            </c:numRef>
          </c:val>
          <c:extLst>
            <c:ext xmlns:c16="http://schemas.microsoft.com/office/drawing/2014/chart" uri="{C3380CC4-5D6E-409C-BE32-E72D297353CC}">
              <c16:uniqueId val="{00000001-DDC3-4FCA-9127-EFC48626762F}"/>
            </c:ext>
          </c:extLst>
        </c:ser>
        <c:dLbls>
          <c:showLegendKey val="0"/>
          <c:showVal val="0"/>
          <c:showCatName val="0"/>
          <c:showSerName val="0"/>
          <c:showPercent val="0"/>
          <c:showBubbleSize val="0"/>
        </c:dLbls>
        <c:gapWidth val="30"/>
        <c:overlap val="100"/>
        <c:axId val="207521120"/>
        <c:axId val="202278208"/>
      </c:barChart>
      <c:lineChart>
        <c:grouping val="standard"/>
        <c:varyColors val="0"/>
        <c:ser>
          <c:idx val="2"/>
          <c:order val="0"/>
          <c:tx>
            <c:strRef>
              <c:f>'Figur 3.1a'!$D$3</c:f>
              <c:strCache>
                <c:ptCount val="1"/>
                <c:pt idx="0">
                  <c:v>Andel forskere/ faglig personale</c:v>
                </c:pt>
              </c:strCache>
            </c:strRef>
          </c:tx>
          <c:spPr>
            <a:ln w="25400" cap="rnd">
              <a:noFill/>
              <a:round/>
            </a:ln>
            <a:effectLst/>
          </c:spPr>
          <c:marker>
            <c:symbol val="diamond"/>
            <c:size val="12"/>
            <c:spPr>
              <a:solidFill>
                <a:schemeClr val="tx1"/>
              </a:solidFill>
              <a:ln w="9525">
                <a:solidFill>
                  <a:schemeClr val="tx1"/>
                </a:solidFill>
              </a:ln>
              <a:effectLst/>
            </c:spPr>
          </c:marker>
          <c:cat>
            <c:strRef>
              <c:f>'Figur 3.1a'!$A$4:$A$7</c:f>
              <c:strCache>
                <c:ptCount val="4"/>
                <c:pt idx="0">
                  <c:v>Næringslivet</c:v>
                </c:pt>
                <c:pt idx="1">
                  <c:v>Institutt-
sektoren</c:v>
                </c:pt>
                <c:pt idx="2">
                  <c:v>Universiteter og høgskoler</c:v>
                </c:pt>
                <c:pt idx="3">
                  <c:v>Helseforetak</c:v>
                </c:pt>
              </c:strCache>
            </c:strRef>
          </c:cat>
          <c:val>
            <c:numRef>
              <c:f>'Figur 3.1a'!$D$4:$D$7</c:f>
              <c:numCache>
                <c:formatCode>0%</c:formatCode>
                <c:ptCount val="4"/>
                <c:pt idx="0">
                  <c:v>0.69086482099377766</c:v>
                </c:pt>
                <c:pt idx="1">
                  <c:v>0.71683236201576961</c:v>
                </c:pt>
                <c:pt idx="2">
                  <c:v>0.8675960653881537</c:v>
                </c:pt>
                <c:pt idx="3">
                  <c:v>0.55761878754778804</c:v>
                </c:pt>
              </c:numCache>
            </c:numRef>
          </c:val>
          <c:smooth val="0"/>
          <c:extLst>
            <c:ext xmlns:c16="http://schemas.microsoft.com/office/drawing/2014/chart" uri="{C3380CC4-5D6E-409C-BE32-E72D297353CC}">
              <c16:uniqueId val="{00000002-DDC3-4FCA-9127-EFC48626762F}"/>
            </c:ext>
          </c:extLst>
        </c:ser>
        <c:dLbls>
          <c:showLegendKey val="0"/>
          <c:showVal val="0"/>
          <c:showCatName val="0"/>
          <c:showSerName val="0"/>
          <c:showPercent val="0"/>
          <c:showBubbleSize val="0"/>
        </c:dLbls>
        <c:marker val="1"/>
        <c:smooth val="0"/>
        <c:axId val="1665425296"/>
        <c:axId val="1815659648"/>
      </c:lineChart>
      <c:catAx>
        <c:axId val="20752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202278208"/>
        <c:crosses val="autoZero"/>
        <c:auto val="1"/>
        <c:lblAlgn val="ctr"/>
        <c:lblOffset val="100"/>
        <c:noMultiLvlLbl val="0"/>
      </c:catAx>
      <c:valAx>
        <c:axId val="202278208"/>
        <c:scaling>
          <c:orientation val="minMax"/>
          <c:max val="24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nb-NO"/>
                  <a:t>FoU-årsverk</a:t>
                </a:r>
              </a:p>
            </c:rich>
          </c:tx>
          <c:layout>
            <c:manualLayout>
              <c:xMode val="edge"/>
              <c:yMode val="edge"/>
              <c:x val="2.7136752136752138E-3"/>
              <c:y val="9.4438870056802252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207521120"/>
        <c:crosses val="autoZero"/>
        <c:crossBetween val="between"/>
        <c:majorUnit val="4000"/>
      </c:valAx>
      <c:valAx>
        <c:axId val="1815659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1665425296"/>
        <c:crosses val="max"/>
        <c:crossBetween val="between"/>
      </c:valAx>
      <c:catAx>
        <c:axId val="1665425296"/>
        <c:scaling>
          <c:orientation val="minMax"/>
        </c:scaling>
        <c:delete val="1"/>
        <c:axPos val="b"/>
        <c:numFmt formatCode="General" sourceLinked="1"/>
        <c:majorTickMark val="out"/>
        <c:minorTickMark val="none"/>
        <c:tickLblPos val="nextTo"/>
        <c:crossAx val="1815659648"/>
        <c:crosses val="autoZero"/>
        <c:auto val="1"/>
        <c:lblAlgn val="ctr"/>
        <c:lblOffset val="100"/>
        <c:noMultiLvlLbl val="0"/>
      </c:catAx>
      <c:spPr>
        <a:noFill/>
        <a:ln>
          <a:noFill/>
        </a:ln>
        <a:effectLst/>
      </c:spPr>
    </c:plotArea>
    <c:legend>
      <c:legendPos val="r"/>
      <c:layout>
        <c:manualLayout>
          <c:xMode val="edge"/>
          <c:yMode val="edge"/>
          <c:x val="0.78994743589743566"/>
          <c:y val="6.1440146330771411E-2"/>
          <c:w val="0.19377051282051286"/>
          <c:h val="0.705553564836845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47604166666668"/>
          <c:y val="9.7888194444444451E-2"/>
          <c:w val="0.79185173611111115"/>
          <c:h val="0.7466680555555556"/>
        </c:manualLayout>
      </c:layout>
      <c:barChart>
        <c:barDir val="bar"/>
        <c:grouping val="percentStacked"/>
        <c:varyColors val="0"/>
        <c:ser>
          <c:idx val="0"/>
          <c:order val="0"/>
          <c:tx>
            <c:strRef>
              <c:f>'Figur 3.1l'!$B$3</c:f>
              <c:strCache>
                <c:ptCount val="1"/>
                <c:pt idx="0">
                  <c:v>Humaniora
og kunstfag</c:v>
                </c:pt>
              </c:strCache>
            </c:strRef>
          </c:tx>
          <c:spPr>
            <a:solidFill>
              <a:schemeClr val="accent1"/>
            </a:solidFill>
            <a:ln>
              <a:noFill/>
            </a:ln>
            <a:effectLst/>
          </c:spPr>
          <c:invertIfNegative val="0"/>
          <c:cat>
            <c:strRef>
              <c:f>'Figur 3.1l'!$A$4:$A$19</c:f>
              <c:strCache>
                <c:ptCount val="16"/>
                <c:pt idx="0">
                  <c:v>NTNU (5026)</c:v>
                </c:pt>
                <c:pt idx="1">
                  <c:v>UiO (3796)</c:v>
                </c:pt>
                <c:pt idx="2">
                  <c:v>UiB (2469)</c:v>
                </c:pt>
                <c:pt idx="3">
                  <c:v>UiT (2167)</c:v>
                </c:pt>
                <c:pt idx="4">
                  <c:v>OsloMet (1437)</c:v>
                </c:pt>
                <c:pt idx="5">
                  <c:v>USN (1167)</c:v>
                </c:pt>
                <c:pt idx="6">
                  <c:v>HVL (1146)</c:v>
                </c:pt>
                <c:pt idx="7">
                  <c:v>UiS (977)</c:v>
                </c:pt>
                <c:pt idx="8">
                  <c:v>UiA (913)</c:v>
                </c:pt>
                <c:pt idx="9">
                  <c:v>NMBU (907)</c:v>
                </c:pt>
                <c:pt idx="10">
                  <c:v>NordU (846)</c:v>
                </c:pt>
                <c:pt idx="11">
                  <c:v>HiNN (670)</c:v>
                </c:pt>
                <c:pt idx="12">
                  <c:v>HiØ (364)</c:v>
                </c:pt>
                <c:pt idx="13">
                  <c:v>BI (357)</c:v>
                </c:pt>
                <c:pt idx="14">
                  <c:v>VID (283)</c:v>
                </c:pt>
                <c:pt idx="15">
                  <c:v>Øvrige (2240)</c:v>
                </c:pt>
              </c:strCache>
            </c:strRef>
          </c:cat>
          <c:val>
            <c:numRef>
              <c:f>'Figur 3.1l'!$B$4:$B$19</c:f>
              <c:numCache>
                <c:formatCode>_-* #,##0_-;\-* #,##0_-;_-* "-"??_-;_-@_-</c:formatCode>
                <c:ptCount val="16"/>
                <c:pt idx="0">
                  <c:v>398</c:v>
                </c:pt>
                <c:pt idx="1">
                  <c:v>664</c:v>
                </c:pt>
                <c:pt idx="2">
                  <c:v>509</c:v>
                </c:pt>
                <c:pt idx="3">
                  <c:v>295</c:v>
                </c:pt>
                <c:pt idx="4">
                  <c:v>113</c:v>
                </c:pt>
                <c:pt idx="5">
                  <c:v>158</c:v>
                </c:pt>
                <c:pt idx="6">
                  <c:v>43</c:v>
                </c:pt>
                <c:pt idx="7">
                  <c:v>151</c:v>
                </c:pt>
                <c:pt idx="8">
                  <c:v>225</c:v>
                </c:pt>
                <c:pt idx="9">
                  <c:v>0</c:v>
                </c:pt>
                <c:pt idx="10">
                  <c:v>0</c:v>
                </c:pt>
                <c:pt idx="11">
                  <c:v>119</c:v>
                </c:pt>
                <c:pt idx="12">
                  <c:v>13</c:v>
                </c:pt>
                <c:pt idx="13">
                  <c:v>0</c:v>
                </c:pt>
                <c:pt idx="14">
                  <c:v>37</c:v>
                </c:pt>
                <c:pt idx="15">
                  <c:v>812</c:v>
                </c:pt>
              </c:numCache>
            </c:numRef>
          </c:val>
          <c:extLst>
            <c:ext xmlns:c16="http://schemas.microsoft.com/office/drawing/2014/chart" uri="{C3380CC4-5D6E-409C-BE32-E72D297353CC}">
              <c16:uniqueId val="{00000000-7878-4FA3-83E2-D47BE2A74065}"/>
            </c:ext>
          </c:extLst>
        </c:ser>
        <c:ser>
          <c:idx val="1"/>
          <c:order val="1"/>
          <c:tx>
            <c:strRef>
              <c:f>'Figur 3.1l'!$C$3</c:f>
              <c:strCache>
                <c:ptCount val="1"/>
                <c:pt idx="0">
                  <c:v>Samfunns-
vitenskap</c:v>
                </c:pt>
              </c:strCache>
            </c:strRef>
          </c:tx>
          <c:spPr>
            <a:solidFill>
              <a:schemeClr val="accent2"/>
            </a:solidFill>
            <a:ln>
              <a:noFill/>
            </a:ln>
            <a:effectLst/>
          </c:spPr>
          <c:invertIfNegative val="0"/>
          <c:cat>
            <c:strRef>
              <c:f>'Figur 3.1l'!$A$4:$A$19</c:f>
              <c:strCache>
                <c:ptCount val="16"/>
                <c:pt idx="0">
                  <c:v>NTNU (5026)</c:v>
                </c:pt>
                <c:pt idx="1">
                  <c:v>UiO (3796)</c:v>
                </c:pt>
                <c:pt idx="2">
                  <c:v>UiB (2469)</c:v>
                </c:pt>
                <c:pt idx="3">
                  <c:v>UiT (2167)</c:v>
                </c:pt>
                <c:pt idx="4">
                  <c:v>OsloMet (1437)</c:v>
                </c:pt>
                <c:pt idx="5">
                  <c:v>USN (1167)</c:v>
                </c:pt>
                <c:pt idx="6">
                  <c:v>HVL (1146)</c:v>
                </c:pt>
                <c:pt idx="7">
                  <c:v>UiS (977)</c:v>
                </c:pt>
                <c:pt idx="8">
                  <c:v>UiA (913)</c:v>
                </c:pt>
                <c:pt idx="9">
                  <c:v>NMBU (907)</c:v>
                </c:pt>
                <c:pt idx="10">
                  <c:v>NordU (846)</c:v>
                </c:pt>
                <c:pt idx="11">
                  <c:v>HiNN (670)</c:v>
                </c:pt>
                <c:pt idx="12">
                  <c:v>HiØ (364)</c:v>
                </c:pt>
                <c:pt idx="13">
                  <c:v>BI (357)</c:v>
                </c:pt>
                <c:pt idx="14">
                  <c:v>VID (283)</c:v>
                </c:pt>
                <c:pt idx="15">
                  <c:v>Øvrige (2240)</c:v>
                </c:pt>
              </c:strCache>
            </c:strRef>
          </c:cat>
          <c:val>
            <c:numRef>
              <c:f>'Figur 3.1l'!$C$4:$C$19</c:f>
              <c:numCache>
                <c:formatCode>_-* #,##0_-;\-* #,##0_-;_-* "-"??_-;_-@_-</c:formatCode>
                <c:ptCount val="16"/>
                <c:pt idx="0">
                  <c:v>1028</c:v>
                </c:pt>
                <c:pt idx="1">
                  <c:v>1014</c:v>
                </c:pt>
                <c:pt idx="2">
                  <c:v>631</c:v>
                </c:pt>
                <c:pt idx="3">
                  <c:v>606</c:v>
                </c:pt>
                <c:pt idx="4">
                  <c:v>841</c:v>
                </c:pt>
                <c:pt idx="5">
                  <c:v>577</c:v>
                </c:pt>
                <c:pt idx="6">
                  <c:v>626</c:v>
                </c:pt>
                <c:pt idx="7">
                  <c:v>484</c:v>
                </c:pt>
                <c:pt idx="8">
                  <c:v>266</c:v>
                </c:pt>
                <c:pt idx="9">
                  <c:v>196</c:v>
                </c:pt>
                <c:pt idx="10">
                  <c:v>586</c:v>
                </c:pt>
                <c:pt idx="11">
                  <c:v>336</c:v>
                </c:pt>
                <c:pt idx="12">
                  <c:v>275</c:v>
                </c:pt>
                <c:pt idx="13">
                  <c:v>357</c:v>
                </c:pt>
                <c:pt idx="14">
                  <c:v>53</c:v>
                </c:pt>
                <c:pt idx="15">
                  <c:v>1122</c:v>
                </c:pt>
              </c:numCache>
            </c:numRef>
          </c:val>
          <c:extLst>
            <c:ext xmlns:c16="http://schemas.microsoft.com/office/drawing/2014/chart" uri="{C3380CC4-5D6E-409C-BE32-E72D297353CC}">
              <c16:uniqueId val="{00000001-7878-4FA3-83E2-D47BE2A74065}"/>
            </c:ext>
          </c:extLst>
        </c:ser>
        <c:ser>
          <c:idx val="2"/>
          <c:order val="2"/>
          <c:tx>
            <c:strRef>
              <c:f>'Figur 3.1l'!$D$3</c:f>
              <c:strCache>
                <c:ptCount val="1"/>
                <c:pt idx="0">
                  <c:v>Matematikk og
naturvitenskap</c:v>
                </c:pt>
              </c:strCache>
            </c:strRef>
          </c:tx>
          <c:spPr>
            <a:solidFill>
              <a:schemeClr val="accent3"/>
            </a:solidFill>
            <a:ln>
              <a:noFill/>
            </a:ln>
            <a:effectLst/>
          </c:spPr>
          <c:invertIfNegative val="0"/>
          <c:cat>
            <c:strRef>
              <c:f>'Figur 3.1l'!$A$4:$A$19</c:f>
              <c:strCache>
                <c:ptCount val="16"/>
                <c:pt idx="0">
                  <c:v>NTNU (5026)</c:v>
                </c:pt>
                <c:pt idx="1">
                  <c:v>UiO (3796)</c:v>
                </c:pt>
                <c:pt idx="2">
                  <c:v>UiB (2469)</c:v>
                </c:pt>
                <c:pt idx="3">
                  <c:v>UiT (2167)</c:v>
                </c:pt>
                <c:pt idx="4">
                  <c:v>OsloMet (1437)</c:v>
                </c:pt>
                <c:pt idx="5">
                  <c:v>USN (1167)</c:v>
                </c:pt>
                <c:pt idx="6">
                  <c:v>HVL (1146)</c:v>
                </c:pt>
                <c:pt idx="7">
                  <c:v>UiS (977)</c:v>
                </c:pt>
                <c:pt idx="8">
                  <c:v>UiA (913)</c:v>
                </c:pt>
                <c:pt idx="9">
                  <c:v>NMBU (907)</c:v>
                </c:pt>
                <c:pt idx="10">
                  <c:v>NordU (846)</c:v>
                </c:pt>
                <c:pt idx="11">
                  <c:v>HiNN (670)</c:v>
                </c:pt>
                <c:pt idx="12">
                  <c:v>HiØ (364)</c:v>
                </c:pt>
                <c:pt idx="13">
                  <c:v>BI (357)</c:v>
                </c:pt>
                <c:pt idx="14">
                  <c:v>VID (283)</c:v>
                </c:pt>
                <c:pt idx="15">
                  <c:v>Øvrige (2240)</c:v>
                </c:pt>
              </c:strCache>
            </c:strRef>
          </c:cat>
          <c:val>
            <c:numRef>
              <c:f>'Figur 3.1l'!$D$4:$D$19</c:f>
              <c:numCache>
                <c:formatCode>_-* #,##0_-;\-* #,##0_-;_-* "-"??_-;_-@_-</c:formatCode>
                <c:ptCount val="16"/>
                <c:pt idx="0">
                  <c:v>573</c:v>
                </c:pt>
                <c:pt idx="1">
                  <c:v>1109</c:v>
                </c:pt>
                <c:pt idx="2">
                  <c:v>754</c:v>
                </c:pt>
                <c:pt idx="3">
                  <c:v>565</c:v>
                </c:pt>
                <c:pt idx="4">
                  <c:v>55</c:v>
                </c:pt>
                <c:pt idx="5">
                  <c:v>39</c:v>
                </c:pt>
                <c:pt idx="6">
                  <c:v>147</c:v>
                </c:pt>
                <c:pt idx="7">
                  <c:v>86</c:v>
                </c:pt>
                <c:pt idx="8">
                  <c:v>83</c:v>
                </c:pt>
                <c:pt idx="9">
                  <c:v>398</c:v>
                </c:pt>
                <c:pt idx="10">
                  <c:v>0</c:v>
                </c:pt>
                <c:pt idx="11">
                  <c:v>72</c:v>
                </c:pt>
                <c:pt idx="12">
                  <c:v>32</c:v>
                </c:pt>
                <c:pt idx="13">
                  <c:v>0</c:v>
                </c:pt>
                <c:pt idx="14">
                  <c:v>0</c:v>
                </c:pt>
                <c:pt idx="15">
                  <c:v>33</c:v>
                </c:pt>
              </c:numCache>
            </c:numRef>
          </c:val>
          <c:extLst>
            <c:ext xmlns:c16="http://schemas.microsoft.com/office/drawing/2014/chart" uri="{C3380CC4-5D6E-409C-BE32-E72D297353CC}">
              <c16:uniqueId val="{00000002-7878-4FA3-83E2-D47BE2A74065}"/>
            </c:ext>
          </c:extLst>
        </c:ser>
        <c:ser>
          <c:idx val="3"/>
          <c:order val="3"/>
          <c:tx>
            <c:strRef>
              <c:f>'Figur 3.1l'!$E$3</c:f>
              <c:strCache>
                <c:ptCount val="1"/>
                <c:pt idx="0">
                  <c:v>Teknologi</c:v>
                </c:pt>
              </c:strCache>
            </c:strRef>
          </c:tx>
          <c:spPr>
            <a:solidFill>
              <a:schemeClr val="accent4"/>
            </a:solidFill>
            <a:ln>
              <a:noFill/>
            </a:ln>
            <a:effectLst/>
          </c:spPr>
          <c:invertIfNegative val="0"/>
          <c:cat>
            <c:strRef>
              <c:f>'Figur 3.1l'!$A$4:$A$19</c:f>
              <c:strCache>
                <c:ptCount val="16"/>
                <c:pt idx="0">
                  <c:v>NTNU (5026)</c:v>
                </c:pt>
                <c:pt idx="1">
                  <c:v>UiO (3796)</c:v>
                </c:pt>
                <c:pt idx="2">
                  <c:v>UiB (2469)</c:v>
                </c:pt>
                <c:pt idx="3">
                  <c:v>UiT (2167)</c:v>
                </c:pt>
                <c:pt idx="4">
                  <c:v>OsloMet (1437)</c:v>
                </c:pt>
                <c:pt idx="5">
                  <c:v>USN (1167)</c:v>
                </c:pt>
                <c:pt idx="6">
                  <c:v>HVL (1146)</c:v>
                </c:pt>
                <c:pt idx="7">
                  <c:v>UiS (977)</c:v>
                </c:pt>
                <c:pt idx="8">
                  <c:v>UiA (913)</c:v>
                </c:pt>
                <c:pt idx="9">
                  <c:v>NMBU (907)</c:v>
                </c:pt>
                <c:pt idx="10">
                  <c:v>NordU (846)</c:v>
                </c:pt>
                <c:pt idx="11">
                  <c:v>HiNN (670)</c:v>
                </c:pt>
                <c:pt idx="12">
                  <c:v>HiØ (364)</c:v>
                </c:pt>
                <c:pt idx="13">
                  <c:v>BI (357)</c:v>
                </c:pt>
                <c:pt idx="14">
                  <c:v>VID (283)</c:v>
                </c:pt>
                <c:pt idx="15">
                  <c:v>Øvrige (2240)</c:v>
                </c:pt>
              </c:strCache>
            </c:strRef>
          </c:cat>
          <c:val>
            <c:numRef>
              <c:f>'Figur 3.1l'!$E$4:$E$19</c:f>
              <c:numCache>
                <c:formatCode>_-* #,##0_-;\-* #,##0_-;_-* "-"??_-;_-@_-</c:formatCode>
                <c:ptCount val="16"/>
                <c:pt idx="0">
                  <c:v>2039</c:v>
                </c:pt>
                <c:pt idx="1">
                  <c:v>64</c:v>
                </c:pt>
                <c:pt idx="2">
                  <c:v>4</c:v>
                </c:pt>
                <c:pt idx="3">
                  <c:v>148</c:v>
                </c:pt>
                <c:pt idx="4">
                  <c:v>68</c:v>
                </c:pt>
                <c:pt idx="5">
                  <c:v>213</c:v>
                </c:pt>
                <c:pt idx="6">
                  <c:v>91</c:v>
                </c:pt>
                <c:pt idx="7">
                  <c:v>153</c:v>
                </c:pt>
                <c:pt idx="8">
                  <c:v>167</c:v>
                </c:pt>
                <c:pt idx="9">
                  <c:v>1</c:v>
                </c:pt>
                <c:pt idx="10">
                  <c:v>100</c:v>
                </c:pt>
                <c:pt idx="11">
                  <c:v>28</c:v>
                </c:pt>
                <c:pt idx="12">
                  <c:v>44</c:v>
                </c:pt>
                <c:pt idx="13">
                  <c:v>0</c:v>
                </c:pt>
                <c:pt idx="14">
                  <c:v>0</c:v>
                </c:pt>
                <c:pt idx="15">
                  <c:v>36</c:v>
                </c:pt>
              </c:numCache>
            </c:numRef>
          </c:val>
          <c:extLst>
            <c:ext xmlns:c16="http://schemas.microsoft.com/office/drawing/2014/chart" uri="{C3380CC4-5D6E-409C-BE32-E72D297353CC}">
              <c16:uniqueId val="{00000003-7878-4FA3-83E2-D47BE2A74065}"/>
            </c:ext>
          </c:extLst>
        </c:ser>
        <c:ser>
          <c:idx val="4"/>
          <c:order val="4"/>
          <c:tx>
            <c:strRef>
              <c:f>'Figur 3.1l'!$F$3</c:f>
              <c:strCache>
                <c:ptCount val="1"/>
                <c:pt idx="0">
                  <c:v>Medisin og
helsefag</c:v>
                </c:pt>
              </c:strCache>
            </c:strRef>
          </c:tx>
          <c:spPr>
            <a:solidFill>
              <a:schemeClr val="accent5"/>
            </a:solidFill>
            <a:ln>
              <a:noFill/>
            </a:ln>
            <a:effectLst/>
          </c:spPr>
          <c:invertIfNegative val="0"/>
          <c:cat>
            <c:strRef>
              <c:f>'Figur 3.1l'!$A$4:$A$19</c:f>
              <c:strCache>
                <c:ptCount val="16"/>
                <c:pt idx="0">
                  <c:v>NTNU (5026)</c:v>
                </c:pt>
                <c:pt idx="1">
                  <c:v>UiO (3796)</c:v>
                </c:pt>
                <c:pt idx="2">
                  <c:v>UiB (2469)</c:v>
                </c:pt>
                <c:pt idx="3">
                  <c:v>UiT (2167)</c:v>
                </c:pt>
                <c:pt idx="4">
                  <c:v>OsloMet (1437)</c:v>
                </c:pt>
                <c:pt idx="5">
                  <c:v>USN (1167)</c:v>
                </c:pt>
                <c:pt idx="6">
                  <c:v>HVL (1146)</c:v>
                </c:pt>
                <c:pt idx="7">
                  <c:v>UiS (977)</c:v>
                </c:pt>
                <c:pt idx="8">
                  <c:v>UiA (913)</c:v>
                </c:pt>
                <c:pt idx="9">
                  <c:v>NMBU (907)</c:v>
                </c:pt>
                <c:pt idx="10">
                  <c:v>NordU (846)</c:v>
                </c:pt>
                <c:pt idx="11">
                  <c:v>HiNN (670)</c:v>
                </c:pt>
                <c:pt idx="12">
                  <c:v>HiØ (364)</c:v>
                </c:pt>
                <c:pt idx="13">
                  <c:v>BI (357)</c:v>
                </c:pt>
                <c:pt idx="14">
                  <c:v>VID (283)</c:v>
                </c:pt>
                <c:pt idx="15">
                  <c:v>Øvrige (2240)</c:v>
                </c:pt>
              </c:strCache>
            </c:strRef>
          </c:cat>
          <c:val>
            <c:numRef>
              <c:f>'Figur 3.1l'!$F$4:$F$19</c:f>
              <c:numCache>
                <c:formatCode>_-* #,##0_-;\-* #,##0_-;_-* "-"??_-;_-@_-</c:formatCode>
                <c:ptCount val="16"/>
                <c:pt idx="0">
                  <c:v>988</c:v>
                </c:pt>
                <c:pt idx="1">
                  <c:v>945</c:v>
                </c:pt>
                <c:pt idx="2">
                  <c:v>571</c:v>
                </c:pt>
                <c:pt idx="3">
                  <c:v>553</c:v>
                </c:pt>
                <c:pt idx="4">
                  <c:v>360</c:v>
                </c:pt>
                <c:pt idx="5">
                  <c:v>180</c:v>
                </c:pt>
                <c:pt idx="6">
                  <c:v>239</c:v>
                </c:pt>
                <c:pt idx="7">
                  <c:v>103</c:v>
                </c:pt>
                <c:pt idx="8">
                  <c:v>172</c:v>
                </c:pt>
                <c:pt idx="9">
                  <c:v>0</c:v>
                </c:pt>
                <c:pt idx="10">
                  <c:v>160</c:v>
                </c:pt>
                <c:pt idx="11">
                  <c:v>115</c:v>
                </c:pt>
                <c:pt idx="12">
                  <c:v>0</c:v>
                </c:pt>
                <c:pt idx="13">
                  <c:v>0</c:v>
                </c:pt>
                <c:pt idx="14">
                  <c:v>193</c:v>
                </c:pt>
                <c:pt idx="15">
                  <c:v>237</c:v>
                </c:pt>
              </c:numCache>
            </c:numRef>
          </c:val>
          <c:extLst>
            <c:ext xmlns:c16="http://schemas.microsoft.com/office/drawing/2014/chart" uri="{C3380CC4-5D6E-409C-BE32-E72D297353CC}">
              <c16:uniqueId val="{00000004-7878-4FA3-83E2-D47BE2A74065}"/>
            </c:ext>
          </c:extLst>
        </c:ser>
        <c:ser>
          <c:idx val="5"/>
          <c:order val="5"/>
          <c:tx>
            <c:strRef>
              <c:f>'Figur 3.1l'!$G$3</c:f>
              <c:strCache>
                <c:ptCount val="1"/>
                <c:pt idx="0">
                  <c:v>Landbruk, fiskeri,
vet.med.</c:v>
                </c:pt>
              </c:strCache>
            </c:strRef>
          </c:tx>
          <c:spPr>
            <a:solidFill>
              <a:schemeClr val="accent6"/>
            </a:solidFill>
            <a:ln>
              <a:noFill/>
            </a:ln>
            <a:effectLst/>
          </c:spPr>
          <c:invertIfNegative val="0"/>
          <c:cat>
            <c:strRef>
              <c:f>'Figur 3.1l'!$A$4:$A$19</c:f>
              <c:strCache>
                <c:ptCount val="16"/>
                <c:pt idx="0">
                  <c:v>NTNU (5026)</c:v>
                </c:pt>
                <c:pt idx="1">
                  <c:v>UiO (3796)</c:v>
                </c:pt>
                <c:pt idx="2">
                  <c:v>UiB (2469)</c:v>
                </c:pt>
                <c:pt idx="3">
                  <c:v>UiT (2167)</c:v>
                </c:pt>
                <c:pt idx="4">
                  <c:v>OsloMet (1437)</c:v>
                </c:pt>
                <c:pt idx="5">
                  <c:v>USN (1167)</c:v>
                </c:pt>
                <c:pt idx="6">
                  <c:v>HVL (1146)</c:v>
                </c:pt>
                <c:pt idx="7">
                  <c:v>UiS (977)</c:v>
                </c:pt>
                <c:pt idx="8">
                  <c:v>UiA (913)</c:v>
                </c:pt>
                <c:pt idx="9">
                  <c:v>NMBU (907)</c:v>
                </c:pt>
                <c:pt idx="10">
                  <c:v>NordU (846)</c:v>
                </c:pt>
                <c:pt idx="11">
                  <c:v>HiNN (670)</c:v>
                </c:pt>
                <c:pt idx="12">
                  <c:v>HiØ (364)</c:v>
                </c:pt>
                <c:pt idx="13">
                  <c:v>BI (357)</c:v>
                </c:pt>
                <c:pt idx="14">
                  <c:v>VID (283)</c:v>
                </c:pt>
                <c:pt idx="15">
                  <c:v>Øvrige (2240)</c:v>
                </c:pt>
              </c:strCache>
            </c:strRef>
          </c:cat>
          <c:val>
            <c:numRef>
              <c:f>'Figur 3.1l'!$G$4:$G$19</c:f>
              <c:numCache>
                <c:formatCode>_-* #,##0_-;\-* #,##0_-;_-* "-"??_-;_-@_-</c:formatCode>
                <c:ptCount val="16"/>
                <c:pt idx="0">
                  <c:v>0</c:v>
                </c:pt>
                <c:pt idx="1">
                  <c:v>0</c:v>
                </c:pt>
                <c:pt idx="2">
                  <c:v>0</c:v>
                </c:pt>
                <c:pt idx="3">
                  <c:v>0</c:v>
                </c:pt>
                <c:pt idx="4">
                  <c:v>0</c:v>
                </c:pt>
                <c:pt idx="5">
                  <c:v>0</c:v>
                </c:pt>
                <c:pt idx="6">
                  <c:v>0</c:v>
                </c:pt>
                <c:pt idx="7">
                  <c:v>0</c:v>
                </c:pt>
                <c:pt idx="8">
                  <c:v>0</c:v>
                </c:pt>
                <c:pt idx="9">
                  <c:v>312</c:v>
                </c:pt>
                <c:pt idx="10">
                  <c:v>0</c:v>
                </c:pt>
                <c:pt idx="11">
                  <c:v>0</c:v>
                </c:pt>
                <c:pt idx="12">
                  <c:v>0</c:v>
                </c:pt>
                <c:pt idx="13">
                  <c:v>0</c:v>
                </c:pt>
                <c:pt idx="14">
                  <c:v>0</c:v>
                </c:pt>
                <c:pt idx="15">
                  <c:v>0</c:v>
                </c:pt>
              </c:numCache>
            </c:numRef>
          </c:val>
          <c:extLst>
            <c:ext xmlns:c16="http://schemas.microsoft.com/office/drawing/2014/chart" uri="{C3380CC4-5D6E-409C-BE32-E72D297353CC}">
              <c16:uniqueId val="{00000005-7878-4FA3-83E2-D47BE2A74065}"/>
            </c:ext>
          </c:extLst>
        </c:ser>
        <c:dLbls>
          <c:showLegendKey val="0"/>
          <c:showVal val="0"/>
          <c:showCatName val="0"/>
          <c:showSerName val="0"/>
          <c:showPercent val="0"/>
          <c:showBubbleSize val="0"/>
        </c:dLbls>
        <c:gapWidth val="50"/>
        <c:overlap val="100"/>
        <c:axId val="952991103"/>
        <c:axId val="313018943"/>
      </c:barChart>
      <c:catAx>
        <c:axId val="95299110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313018943"/>
        <c:crosses val="autoZero"/>
        <c:auto val="1"/>
        <c:lblAlgn val="ctr"/>
        <c:lblOffset val="100"/>
        <c:noMultiLvlLbl val="0"/>
      </c:catAx>
      <c:valAx>
        <c:axId val="31301894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952991103"/>
        <c:crosses val="autoZero"/>
        <c:crossBetween val="between"/>
        <c:majorUnit val="0.1"/>
      </c:valAx>
      <c:spPr>
        <a:noFill/>
        <a:ln>
          <a:noFill/>
        </a:ln>
        <a:effectLst/>
      </c:spPr>
    </c:plotArea>
    <c:legend>
      <c:legendPos val="b"/>
      <c:layout>
        <c:manualLayout>
          <c:xMode val="edge"/>
          <c:yMode val="edge"/>
          <c:x val="8.819444444444445E-2"/>
          <c:y val="0.84455625000000001"/>
          <c:w val="0.89821857638888891"/>
          <c:h val="0.1422145833333333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4166666666668E-2"/>
          <c:y val="0.10142361111111112"/>
          <c:w val="0.70381857638888878"/>
          <c:h val="0.79627847222222226"/>
        </c:manualLayout>
      </c:layout>
      <c:barChart>
        <c:barDir val="col"/>
        <c:grouping val="stacked"/>
        <c:varyColors val="0"/>
        <c:ser>
          <c:idx val="0"/>
          <c:order val="0"/>
          <c:tx>
            <c:strRef>
              <c:f>'Figur 3.1m'!$A$4</c:f>
              <c:strCache>
                <c:ptCount val="1"/>
                <c:pt idx="0">
                  <c:v>Overlege</c:v>
                </c:pt>
              </c:strCache>
            </c:strRef>
          </c:tx>
          <c:spPr>
            <a:solidFill>
              <a:schemeClr val="accent1"/>
            </a:solidFill>
            <a:ln>
              <a:noFill/>
            </a:ln>
            <a:effectLst/>
          </c:spPr>
          <c:invertIfNegative val="0"/>
          <c:cat>
            <c:numRef>
              <c:f>'Figur 3.1m'!$B$3:$M$3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'Figur 3.1m'!$B$4:$M$4</c:f>
              <c:numCache>
                <c:formatCode>_-* #,##0_-;\-* #,##0_-;_-* "-"??_-;_-@_-</c:formatCode>
                <c:ptCount val="12"/>
                <c:pt idx="0">
                  <c:v>1494</c:v>
                </c:pt>
                <c:pt idx="1">
                  <c:v>1653</c:v>
                </c:pt>
                <c:pt idx="2">
                  <c:v>1677</c:v>
                </c:pt>
                <c:pt idx="3">
                  <c:v>1579</c:v>
                </c:pt>
                <c:pt idx="4">
                  <c:v>1520</c:v>
                </c:pt>
                <c:pt idx="5">
                  <c:v>1567</c:v>
                </c:pt>
                <c:pt idx="6">
                  <c:v>1812</c:v>
                </c:pt>
                <c:pt idx="7">
                  <c:v>1989</c:v>
                </c:pt>
                <c:pt idx="8">
                  <c:v>2069</c:v>
                </c:pt>
                <c:pt idx="9">
                  <c:v>2271</c:v>
                </c:pt>
                <c:pt idx="10">
                  <c:v>2240</c:v>
                </c:pt>
                <c:pt idx="11">
                  <c:v>2311</c:v>
                </c:pt>
              </c:numCache>
            </c:numRef>
          </c:val>
          <c:extLst>
            <c:ext xmlns:c16="http://schemas.microsoft.com/office/drawing/2014/chart" uri="{C3380CC4-5D6E-409C-BE32-E72D297353CC}">
              <c16:uniqueId val="{00000000-E1C6-43E6-984E-EBDDBB1CB19A}"/>
            </c:ext>
          </c:extLst>
        </c:ser>
        <c:ser>
          <c:idx val="1"/>
          <c:order val="1"/>
          <c:tx>
            <c:strRef>
              <c:f>'Figur 3.1m'!$A$5</c:f>
              <c:strCache>
                <c:ptCount val="1"/>
                <c:pt idx="0">
                  <c:v>Ass.lege</c:v>
                </c:pt>
              </c:strCache>
            </c:strRef>
          </c:tx>
          <c:spPr>
            <a:solidFill>
              <a:schemeClr val="accent2"/>
            </a:solidFill>
            <a:ln>
              <a:noFill/>
            </a:ln>
            <a:effectLst/>
          </c:spPr>
          <c:invertIfNegative val="0"/>
          <c:cat>
            <c:numRef>
              <c:f>'Figur 3.1m'!$B$3:$M$3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'Figur 3.1m'!$B$5:$M$5</c:f>
              <c:numCache>
                <c:formatCode>_-* #,##0_-;\-* #,##0_-;_-* "-"??_-;_-@_-</c:formatCode>
                <c:ptCount val="12"/>
                <c:pt idx="0">
                  <c:v>353</c:v>
                </c:pt>
                <c:pt idx="1">
                  <c:v>467</c:v>
                </c:pt>
                <c:pt idx="2">
                  <c:v>439</c:v>
                </c:pt>
                <c:pt idx="3">
                  <c:v>457</c:v>
                </c:pt>
                <c:pt idx="4">
                  <c:v>444</c:v>
                </c:pt>
                <c:pt idx="5">
                  <c:v>437</c:v>
                </c:pt>
                <c:pt idx="6">
                  <c:v>468</c:v>
                </c:pt>
                <c:pt idx="7">
                  <c:v>521</c:v>
                </c:pt>
                <c:pt idx="8">
                  <c:v>514</c:v>
                </c:pt>
                <c:pt idx="9">
                  <c:v>559</c:v>
                </c:pt>
                <c:pt idx="10">
                  <c:v>552</c:v>
                </c:pt>
                <c:pt idx="11">
                  <c:v>506</c:v>
                </c:pt>
              </c:numCache>
            </c:numRef>
          </c:val>
          <c:extLst>
            <c:ext xmlns:c16="http://schemas.microsoft.com/office/drawing/2014/chart" uri="{C3380CC4-5D6E-409C-BE32-E72D297353CC}">
              <c16:uniqueId val="{00000001-E1C6-43E6-984E-EBDDBB1CB19A}"/>
            </c:ext>
          </c:extLst>
        </c:ser>
        <c:ser>
          <c:idx val="2"/>
          <c:order val="2"/>
          <c:tx>
            <c:strRef>
              <c:f>'Figur 3.1m'!$A$6</c:f>
              <c:strCache>
                <c:ptCount val="1"/>
                <c:pt idx="0">
                  <c:v>Psykolog</c:v>
                </c:pt>
              </c:strCache>
            </c:strRef>
          </c:tx>
          <c:spPr>
            <a:solidFill>
              <a:schemeClr val="accent3"/>
            </a:solidFill>
            <a:ln>
              <a:noFill/>
            </a:ln>
            <a:effectLst/>
          </c:spPr>
          <c:invertIfNegative val="0"/>
          <c:cat>
            <c:numRef>
              <c:f>'Figur 3.1m'!$B$3:$M$3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'Figur 3.1m'!$B$6:$M$6</c:f>
              <c:numCache>
                <c:formatCode>_-* #,##0_-;\-* #,##0_-;_-* "-"??_-;_-@_-</c:formatCode>
                <c:ptCount val="12"/>
                <c:pt idx="0">
                  <c:v>159</c:v>
                </c:pt>
                <c:pt idx="1">
                  <c:v>193</c:v>
                </c:pt>
                <c:pt idx="2">
                  <c:v>167</c:v>
                </c:pt>
                <c:pt idx="3">
                  <c:v>186</c:v>
                </c:pt>
                <c:pt idx="4">
                  <c:v>173</c:v>
                </c:pt>
                <c:pt idx="5">
                  <c:v>206</c:v>
                </c:pt>
                <c:pt idx="6">
                  <c:v>219</c:v>
                </c:pt>
                <c:pt idx="7">
                  <c:v>233</c:v>
                </c:pt>
                <c:pt idx="8">
                  <c:v>246</c:v>
                </c:pt>
                <c:pt idx="9">
                  <c:v>300</c:v>
                </c:pt>
                <c:pt idx="10">
                  <c:v>310</c:v>
                </c:pt>
                <c:pt idx="11">
                  <c:v>335</c:v>
                </c:pt>
              </c:numCache>
            </c:numRef>
          </c:val>
          <c:extLst>
            <c:ext xmlns:c16="http://schemas.microsoft.com/office/drawing/2014/chart" uri="{C3380CC4-5D6E-409C-BE32-E72D297353CC}">
              <c16:uniqueId val="{00000002-E1C6-43E6-984E-EBDDBB1CB19A}"/>
            </c:ext>
          </c:extLst>
        </c:ser>
        <c:ser>
          <c:idx val="3"/>
          <c:order val="3"/>
          <c:tx>
            <c:strRef>
              <c:f>'Figur 3.1m'!$A$7</c:f>
              <c:strCache>
                <c:ptCount val="1"/>
                <c:pt idx="0">
                  <c:v>Postdoc/ forsker</c:v>
                </c:pt>
              </c:strCache>
            </c:strRef>
          </c:tx>
          <c:spPr>
            <a:solidFill>
              <a:schemeClr val="accent4"/>
            </a:solidFill>
            <a:ln>
              <a:noFill/>
            </a:ln>
            <a:effectLst/>
          </c:spPr>
          <c:invertIfNegative val="0"/>
          <c:cat>
            <c:numRef>
              <c:f>'Figur 3.1m'!$B$3:$M$3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'Figur 3.1m'!$B$7:$M$7</c:f>
              <c:numCache>
                <c:formatCode>_-* #,##0_-;\-* #,##0_-;_-* "-"??_-;_-@_-</c:formatCode>
                <c:ptCount val="12"/>
                <c:pt idx="0">
                  <c:v>620</c:v>
                </c:pt>
                <c:pt idx="1">
                  <c:v>581</c:v>
                </c:pt>
                <c:pt idx="2">
                  <c:v>792</c:v>
                </c:pt>
                <c:pt idx="3">
                  <c:v>831</c:v>
                </c:pt>
                <c:pt idx="4">
                  <c:v>864</c:v>
                </c:pt>
                <c:pt idx="5">
                  <c:v>976</c:v>
                </c:pt>
                <c:pt idx="6">
                  <c:v>1106</c:v>
                </c:pt>
                <c:pt idx="7">
                  <c:v>1123</c:v>
                </c:pt>
                <c:pt idx="8">
                  <c:v>1120</c:v>
                </c:pt>
                <c:pt idx="9">
                  <c:v>1001</c:v>
                </c:pt>
                <c:pt idx="10">
                  <c:v>1232</c:v>
                </c:pt>
                <c:pt idx="11">
                  <c:v>1271</c:v>
                </c:pt>
              </c:numCache>
            </c:numRef>
          </c:val>
          <c:extLst>
            <c:ext xmlns:c16="http://schemas.microsoft.com/office/drawing/2014/chart" uri="{C3380CC4-5D6E-409C-BE32-E72D297353CC}">
              <c16:uniqueId val="{00000003-E1C6-43E6-984E-EBDDBB1CB19A}"/>
            </c:ext>
          </c:extLst>
        </c:ser>
        <c:ser>
          <c:idx val="4"/>
          <c:order val="4"/>
          <c:tx>
            <c:strRef>
              <c:f>'Figur 3.1m'!$A$8</c:f>
              <c:strCache>
                <c:ptCount val="1"/>
                <c:pt idx="0">
                  <c:v>Stipendiat/ vit.ass</c:v>
                </c:pt>
              </c:strCache>
            </c:strRef>
          </c:tx>
          <c:spPr>
            <a:solidFill>
              <a:schemeClr val="accent5"/>
            </a:solidFill>
            <a:ln>
              <a:noFill/>
            </a:ln>
            <a:effectLst/>
          </c:spPr>
          <c:invertIfNegative val="0"/>
          <c:cat>
            <c:numRef>
              <c:f>'Figur 3.1m'!$B$3:$M$3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'Figur 3.1m'!$B$8:$M$8</c:f>
              <c:numCache>
                <c:formatCode>_-* #,##0_-;\-* #,##0_-;_-* "-"??_-;_-@_-</c:formatCode>
                <c:ptCount val="12"/>
                <c:pt idx="0">
                  <c:v>448</c:v>
                </c:pt>
                <c:pt idx="1">
                  <c:v>575</c:v>
                </c:pt>
                <c:pt idx="2">
                  <c:v>546</c:v>
                </c:pt>
                <c:pt idx="3">
                  <c:v>559</c:v>
                </c:pt>
                <c:pt idx="4">
                  <c:v>549</c:v>
                </c:pt>
                <c:pt idx="5">
                  <c:v>680</c:v>
                </c:pt>
                <c:pt idx="6">
                  <c:v>658</c:v>
                </c:pt>
                <c:pt idx="7">
                  <c:v>652</c:v>
                </c:pt>
                <c:pt idx="8">
                  <c:v>579</c:v>
                </c:pt>
                <c:pt idx="9">
                  <c:v>961</c:v>
                </c:pt>
                <c:pt idx="10">
                  <c:v>666</c:v>
                </c:pt>
                <c:pt idx="11">
                  <c:v>675</c:v>
                </c:pt>
              </c:numCache>
            </c:numRef>
          </c:val>
          <c:extLst>
            <c:ext xmlns:c16="http://schemas.microsoft.com/office/drawing/2014/chart" uri="{C3380CC4-5D6E-409C-BE32-E72D297353CC}">
              <c16:uniqueId val="{00000004-E1C6-43E6-984E-EBDDBB1CB19A}"/>
            </c:ext>
          </c:extLst>
        </c:ser>
        <c:ser>
          <c:idx val="5"/>
          <c:order val="5"/>
          <c:tx>
            <c:strRef>
              <c:f>'Figur 3.1m'!$A$9</c:f>
              <c:strCache>
                <c:ptCount val="1"/>
                <c:pt idx="0">
                  <c:v>Støttepersonale</c:v>
                </c:pt>
              </c:strCache>
            </c:strRef>
          </c:tx>
          <c:spPr>
            <a:solidFill>
              <a:schemeClr val="accent6"/>
            </a:solidFill>
            <a:ln>
              <a:noFill/>
            </a:ln>
            <a:effectLst/>
          </c:spPr>
          <c:invertIfNegative val="0"/>
          <c:cat>
            <c:numRef>
              <c:f>'Figur 3.1m'!$B$3:$M$3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'Figur 3.1m'!$B$9:$M$9</c:f>
              <c:numCache>
                <c:formatCode>_-* #,##0_-;\-* #,##0_-;_-* "-"??_-;_-@_-</c:formatCode>
                <c:ptCount val="12"/>
                <c:pt idx="0">
                  <c:v>1661</c:v>
                </c:pt>
                <c:pt idx="1">
                  <c:v>1678</c:v>
                </c:pt>
                <c:pt idx="2">
                  <c:v>1555</c:v>
                </c:pt>
                <c:pt idx="3">
                  <c:v>1494</c:v>
                </c:pt>
                <c:pt idx="4">
                  <c:v>1380</c:v>
                </c:pt>
                <c:pt idx="5">
                  <c:v>1940</c:v>
                </c:pt>
                <c:pt idx="6">
                  <c:v>1879</c:v>
                </c:pt>
                <c:pt idx="7">
                  <c:v>2065</c:v>
                </c:pt>
                <c:pt idx="8">
                  <c:v>2146</c:v>
                </c:pt>
                <c:pt idx="9">
                  <c:v>2668</c:v>
                </c:pt>
                <c:pt idx="10">
                  <c:v>2464</c:v>
                </c:pt>
                <c:pt idx="11">
                  <c:v>2422</c:v>
                </c:pt>
              </c:numCache>
            </c:numRef>
          </c:val>
          <c:extLst>
            <c:ext xmlns:c16="http://schemas.microsoft.com/office/drawing/2014/chart" uri="{C3380CC4-5D6E-409C-BE32-E72D297353CC}">
              <c16:uniqueId val="{00000005-E1C6-43E6-984E-EBDDBB1CB19A}"/>
            </c:ext>
          </c:extLst>
        </c:ser>
        <c:dLbls>
          <c:showLegendKey val="0"/>
          <c:showVal val="0"/>
          <c:showCatName val="0"/>
          <c:showSerName val="0"/>
          <c:showPercent val="0"/>
          <c:showBubbleSize val="0"/>
        </c:dLbls>
        <c:gapWidth val="50"/>
        <c:overlap val="100"/>
        <c:axId val="1875866256"/>
        <c:axId val="1452427504"/>
      </c:barChart>
      <c:catAx>
        <c:axId val="187586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452427504"/>
        <c:crosses val="autoZero"/>
        <c:auto val="1"/>
        <c:lblAlgn val="ctr"/>
        <c:lblOffset val="100"/>
        <c:noMultiLvlLbl val="0"/>
      </c:catAx>
      <c:valAx>
        <c:axId val="1452427504"/>
        <c:scaling>
          <c:orientation val="minMax"/>
          <c:max val="8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6.6145833333333334E-3"/>
              <c:y val="7.4267361111110923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875866256"/>
        <c:crosses val="autoZero"/>
        <c:crossBetween val="between"/>
      </c:valAx>
      <c:spPr>
        <a:noFill/>
        <a:ln>
          <a:noFill/>
        </a:ln>
        <a:effectLst/>
      </c:spPr>
    </c:plotArea>
    <c:legend>
      <c:legendPos val="r"/>
      <c:layout>
        <c:manualLayout>
          <c:xMode val="edge"/>
          <c:yMode val="edge"/>
          <c:x val="0.78353593749999995"/>
          <c:y val="0.24340277777777777"/>
          <c:w val="0.21425920138888888"/>
          <c:h val="0.5484722222222222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23366013071893E-2"/>
          <c:y val="9.7993827160493832E-2"/>
          <c:w val="0.66041715686274516"/>
          <c:h val="0.81107469135802468"/>
        </c:manualLayout>
      </c:layout>
      <c:barChart>
        <c:barDir val="col"/>
        <c:grouping val="stacked"/>
        <c:varyColors val="0"/>
        <c:ser>
          <c:idx val="0"/>
          <c:order val="0"/>
          <c:tx>
            <c:strRef>
              <c:f>'Figur 3.1n'!$B$3</c:f>
              <c:strCache>
                <c:ptCount val="1"/>
                <c:pt idx="0">
                  <c:v>Bachelorgrad eller lavere</c:v>
                </c:pt>
              </c:strCache>
            </c:strRef>
          </c:tx>
          <c:spPr>
            <a:solidFill>
              <a:schemeClr val="accent1"/>
            </a:solidFill>
            <a:ln>
              <a:noFill/>
            </a:ln>
            <a:effectLst/>
          </c:spPr>
          <c:invertIfNegative val="0"/>
          <c:cat>
            <c:strRef>
              <c:f>'Figur 3.1n'!$A$4:$A$6</c:f>
              <c:strCache>
                <c:ptCount val="3"/>
                <c:pt idx="0">
                  <c:v>Andre næringer</c:v>
                </c:pt>
                <c:pt idx="1">
                  <c:v>Industri</c:v>
                </c:pt>
                <c:pt idx="2">
                  <c:v>Tjenestenæringer</c:v>
                </c:pt>
              </c:strCache>
            </c:strRef>
          </c:cat>
          <c:val>
            <c:numRef>
              <c:f>'Figur 3.1n'!$B$4:$B$6</c:f>
              <c:numCache>
                <c:formatCode>_-* #,##0_-;\-* #,##0_-;_-* "-"??_-;_-@_-</c:formatCode>
                <c:ptCount val="3"/>
                <c:pt idx="0">
                  <c:v>658</c:v>
                </c:pt>
                <c:pt idx="1">
                  <c:v>2951</c:v>
                </c:pt>
                <c:pt idx="2">
                  <c:v>3247</c:v>
                </c:pt>
              </c:numCache>
            </c:numRef>
          </c:val>
          <c:extLst>
            <c:ext xmlns:c16="http://schemas.microsoft.com/office/drawing/2014/chart" uri="{C3380CC4-5D6E-409C-BE32-E72D297353CC}">
              <c16:uniqueId val="{00000000-042A-4ECC-9303-F9125D537ABF}"/>
            </c:ext>
          </c:extLst>
        </c:ser>
        <c:ser>
          <c:idx val="1"/>
          <c:order val="1"/>
          <c:tx>
            <c:strRef>
              <c:f>'Figur 3.1n'!$C$3</c:f>
              <c:strCache>
                <c:ptCount val="1"/>
                <c:pt idx="0">
                  <c:v>Mastergrad, hovedfag eller tilsvarende</c:v>
                </c:pt>
              </c:strCache>
            </c:strRef>
          </c:tx>
          <c:spPr>
            <a:solidFill>
              <a:schemeClr val="accent2"/>
            </a:solidFill>
            <a:ln>
              <a:noFill/>
            </a:ln>
            <a:effectLst/>
          </c:spPr>
          <c:invertIfNegative val="0"/>
          <c:cat>
            <c:strRef>
              <c:f>'Figur 3.1n'!$A$4:$A$6</c:f>
              <c:strCache>
                <c:ptCount val="3"/>
                <c:pt idx="0">
                  <c:v>Andre næringer</c:v>
                </c:pt>
                <c:pt idx="1">
                  <c:v>Industri</c:v>
                </c:pt>
                <c:pt idx="2">
                  <c:v>Tjenestenæringer</c:v>
                </c:pt>
              </c:strCache>
            </c:strRef>
          </c:cat>
          <c:val>
            <c:numRef>
              <c:f>'Figur 3.1n'!$C$4:$C$6</c:f>
              <c:numCache>
                <c:formatCode>_-* #,##0_-;\-* #,##0_-;_-* "-"??_-;_-@_-</c:formatCode>
                <c:ptCount val="3"/>
                <c:pt idx="0">
                  <c:v>955</c:v>
                </c:pt>
                <c:pt idx="1">
                  <c:v>3777</c:v>
                </c:pt>
                <c:pt idx="2">
                  <c:v>8744</c:v>
                </c:pt>
              </c:numCache>
            </c:numRef>
          </c:val>
          <c:extLst>
            <c:ext xmlns:c16="http://schemas.microsoft.com/office/drawing/2014/chart" uri="{C3380CC4-5D6E-409C-BE32-E72D297353CC}">
              <c16:uniqueId val="{00000001-042A-4ECC-9303-F9125D537ABF}"/>
            </c:ext>
          </c:extLst>
        </c:ser>
        <c:ser>
          <c:idx val="2"/>
          <c:order val="2"/>
          <c:tx>
            <c:strRef>
              <c:f>'Figur 3.1n'!$D$3</c:f>
              <c:strCache>
                <c:ptCount val="1"/>
                <c:pt idx="0">
                  <c:v>Doktorgrad</c:v>
                </c:pt>
              </c:strCache>
            </c:strRef>
          </c:tx>
          <c:spPr>
            <a:solidFill>
              <a:schemeClr val="accent3"/>
            </a:solidFill>
            <a:ln>
              <a:noFill/>
            </a:ln>
            <a:effectLst/>
          </c:spPr>
          <c:invertIfNegative val="0"/>
          <c:cat>
            <c:strRef>
              <c:f>'Figur 3.1n'!$A$4:$A$6</c:f>
              <c:strCache>
                <c:ptCount val="3"/>
                <c:pt idx="0">
                  <c:v>Andre næringer</c:v>
                </c:pt>
                <c:pt idx="1">
                  <c:v>Industri</c:v>
                </c:pt>
                <c:pt idx="2">
                  <c:v>Tjenestenæringer</c:v>
                </c:pt>
              </c:strCache>
            </c:strRef>
          </c:cat>
          <c:val>
            <c:numRef>
              <c:f>'Figur 3.1n'!$D$4:$D$6</c:f>
              <c:numCache>
                <c:formatCode>_-* #,##0_-;\-* #,##0_-;_-* "-"??_-;_-@_-</c:formatCode>
                <c:ptCount val="3"/>
                <c:pt idx="0">
                  <c:v>324</c:v>
                </c:pt>
                <c:pt idx="1">
                  <c:v>695</c:v>
                </c:pt>
                <c:pt idx="2">
                  <c:v>827</c:v>
                </c:pt>
              </c:numCache>
            </c:numRef>
          </c:val>
          <c:extLst>
            <c:ext xmlns:c16="http://schemas.microsoft.com/office/drawing/2014/chart" uri="{C3380CC4-5D6E-409C-BE32-E72D297353CC}">
              <c16:uniqueId val="{00000002-042A-4ECC-9303-F9125D537ABF}"/>
            </c:ext>
          </c:extLst>
        </c:ser>
        <c:dLbls>
          <c:showLegendKey val="0"/>
          <c:showVal val="0"/>
          <c:showCatName val="0"/>
          <c:showSerName val="0"/>
          <c:showPercent val="0"/>
          <c:showBubbleSize val="0"/>
        </c:dLbls>
        <c:gapWidth val="75"/>
        <c:overlap val="100"/>
        <c:axId val="577866048"/>
        <c:axId val="577837512"/>
      </c:barChart>
      <c:catAx>
        <c:axId val="57786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77837512"/>
        <c:crosses val="autoZero"/>
        <c:auto val="1"/>
        <c:lblAlgn val="ctr"/>
        <c:lblOffset val="100"/>
        <c:noMultiLvlLbl val="0"/>
      </c:catAx>
      <c:valAx>
        <c:axId val="577837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 FoU-årsverk</a:t>
                </a:r>
              </a:p>
            </c:rich>
          </c:tx>
          <c:layout>
            <c:manualLayout>
              <c:xMode val="edge"/>
              <c:yMode val="edge"/>
              <c:x val="0"/>
              <c:y val="1.4203703703703548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77866048"/>
        <c:crosses val="autoZero"/>
        <c:crossBetween val="between"/>
      </c:valAx>
      <c:spPr>
        <a:noFill/>
        <a:ln>
          <a:noFill/>
        </a:ln>
        <a:effectLst/>
      </c:spPr>
    </c:plotArea>
    <c:legend>
      <c:legendPos val="r"/>
      <c:layout>
        <c:manualLayout>
          <c:xMode val="edge"/>
          <c:yMode val="edge"/>
          <c:x val="0.76201568627450977"/>
          <c:y val="0.29886697530864198"/>
          <c:w val="0.23590915032679738"/>
          <c:h val="0.4257845679012345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48611111111113E-2"/>
          <c:y val="0.10936111111111109"/>
          <c:w val="0.89951909722222223"/>
          <c:h val="0.7435574074074075"/>
        </c:manualLayout>
      </c:layout>
      <c:barChart>
        <c:barDir val="bar"/>
        <c:grouping val="stacked"/>
        <c:varyColors val="0"/>
        <c:ser>
          <c:idx val="0"/>
          <c:order val="0"/>
          <c:tx>
            <c:strRef>
              <c:f>'Figur 3.1p'!$B$3</c:f>
              <c:strCache>
                <c:ptCount val="1"/>
                <c:pt idx="0">
                  <c:v>Næringslivet</c:v>
                </c:pt>
              </c:strCache>
            </c:strRef>
          </c:tx>
          <c:spPr>
            <a:solidFill>
              <a:schemeClr val="accent1"/>
            </a:solidFill>
            <a:ln>
              <a:noFill/>
            </a:ln>
            <a:effectLst/>
          </c:spPr>
          <c:invertIfNegative val="0"/>
          <c:cat>
            <c:strRef>
              <c:f>'Figur 3.1p'!$A$4:$A$10</c:f>
              <c:strCache>
                <c:ptCount val="7"/>
                <c:pt idx="0">
                  <c:v>Innlandet</c:v>
                </c:pt>
                <c:pt idx="1">
                  <c:v>Agderfylkene</c:v>
                </c:pt>
                <c:pt idx="2">
                  <c:v>Nord-Norge</c:v>
                </c:pt>
                <c:pt idx="3">
                  <c:v>Oslofjord-
regionen</c:v>
                </c:pt>
                <c:pt idx="4">
                  <c:v>Vestlandet</c:v>
                </c:pt>
                <c:pt idx="5">
                  <c:v>Midt-Norge</c:v>
                </c:pt>
                <c:pt idx="6">
                  <c:v>Hovedstadsregionen</c:v>
                </c:pt>
              </c:strCache>
            </c:strRef>
          </c:cat>
          <c:val>
            <c:numRef>
              <c:f>'Figur 3.1p'!$B$4:$B$10</c:f>
              <c:numCache>
                <c:formatCode>_-* #,##0_-;\-* #,##0_-;_-* "-"??_-;_-@_-</c:formatCode>
                <c:ptCount val="7"/>
                <c:pt idx="0">
                  <c:v>-632.86</c:v>
                </c:pt>
                <c:pt idx="1">
                  <c:v>-757.83999999999992</c:v>
                </c:pt>
                <c:pt idx="2">
                  <c:v>-804.30000000000007</c:v>
                </c:pt>
                <c:pt idx="3">
                  <c:v>-3416.4900000000007</c:v>
                </c:pt>
                <c:pt idx="4">
                  <c:v>-4044.08</c:v>
                </c:pt>
                <c:pt idx="5">
                  <c:v>-3817.66</c:v>
                </c:pt>
                <c:pt idx="6">
                  <c:v>-9030.14</c:v>
                </c:pt>
              </c:numCache>
            </c:numRef>
          </c:val>
          <c:extLst>
            <c:ext xmlns:c16="http://schemas.microsoft.com/office/drawing/2014/chart" uri="{C3380CC4-5D6E-409C-BE32-E72D297353CC}">
              <c16:uniqueId val="{00000000-7F47-4D74-9AD5-C01CB7D69559}"/>
            </c:ext>
          </c:extLst>
        </c:ser>
        <c:ser>
          <c:idx val="2"/>
          <c:order val="1"/>
          <c:tx>
            <c:strRef>
              <c:f>'Figur 3.1p'!$D$3</c:f>
              <c:strCache>
                <c:ptCount val="1"/>
                <c:pt idx="0">
                  <c:v>UoH-sektoren</c:v>
                </c:pt>
              </c:strCache>
            </c:strRef>
          </c:tx>
          <c:spPr>
            <a:solidFill>
              <a:schemeClr val="accent3"/>
            </a:solidFill>
            <a:ln>
              <a:noFill/>
            </a:ln>
            <a:effectLst/>
          </c:spPr>
          <c:invertIfNegative val="0"/>
          <c:cat>
            <c:strRef>
              <c:f>'Figur 3.1p'!$A$4:$A$10</c:f>
              <c:strCache>
                <c:ptCount val="7"/>
                <c:pt idx="0">
                  <c:v>Innlandet</c:v>
                </c:pt>
                <c:pt idx="1">
                  <c:v>Agderfylkene</c:v>
                </c:pt>
                <c:pt idx="2">
                  <c:v>Nord-Norge</c:v>
                </c:pt>
                <c:pt idx="3">
                  <c:v>Oslofjord-
regionen</c:v>
                </c:pt>
                <c:pt idx="4">
                  <c:v>Vestlandet</c:v>
                </c:pt>
                <c:pt idx="5">
                  <c:v>Midt-Norge</c:v>
                </c:pt>
                <c:pt idx="6">
                  <c:v>Hovedstadsregionen</c:v>
                </c:pt>
              </c:strCache>
            </c:strRef>
          </c:cat>
          <c:val>
            <c:numRef>
              <c:f>'Figur 3.1p'!$D$4:$D$10</c:f>
              <c:numCache>
                <c:formatCode>_-* #,##0_-;\-* #,##0_-;_-* "-"??_-;_-@_-</c:formatCode>
                <c:ptCount val="7"/>
                <c:pt idx="0">
                  <c:v>322.39249999999993</c:v>
                </c:pt>
                <c:pt idx="1">
                  <c:v>429.03509999999994</c:v>
                </c:pt>
                <c:pt idx="2">
                  <c:v>1693.6677999999997</c:v>
                </c:pt>
                <c:pt idx="3">
                  <c:v>508.25529999999992</c:v>
                </c:pt>
                <c:pt idx="4">
                  <c:v>2781.8239000000008</c:v>
                </c:pt>
                <c:pt idx="5">
                  <c:v>3448.1232999999997</c:v>
                </c:pt>
                <c:pt idx="6">
                  <c:v>4926.1432000000004</c:v>
                </c:pt>
              </c:numCache>
            </c:numRef>
          </c:val>
          <c:extLst>
            <c:ext xmlns:c16="http://schemas.microsoft.com/office/drawing/2014/chart" uri="{C3380CC4-5D6E-409C-BE32-E72D297353CC}">
              <c16:uniqueId val="{00000002-7F47-4D74-9AD5-C01CB7D69559}"/>
            </c:ext>
          </c:extLst>
        </c:ser>
        <c:ser>
          <c:idx val="1"/>
          <c:order val="2"/>
          <c:tx>
            <c:strRef>
              <c:f>'Figur 3.1p'!$C$3</c:f>
              <c:strCache>
                <c:ptCount val="1"/>
                <c:pt idx="0">
                  <c:v>Instituttsektoren</c:v>
                </c:pt>
              </c:strCache>
            </c:strRef>
          </c:tx>
          <c:spPr>
            <a:solidFill>
              <a:schemeClr val="accent2"/>
            </a:solidFill>
            <a:ln>
              <a:noFill/>
            </a:ln>
            <a:effectLst/>
          </c:spPr>
          <c:invertIfNegative val="0"/>
          <c:cat>
            <c:strRef>
              <c:f>'Figur 3.1p'!$A$4:$A$10</c:f>
              <c:strCache>
                <c:ptCount val="7"/>
                <c:pt idx="0">
                  <c:v>Innlandet</c:v>
                </c:pt>
                <c:pt idx="1">
                  <c:v>Agderfylkene</c:v>
                </c:pt>
                <c:pt idx="2">
                  <c:v>Nord-Norge</c:v>
                </c:pt>
                <c:pt idx="3">
                  <c:v>Oslofjord-
regionen</c:v>
                </c:pt>
                <c:pt idx="4">
                  <c:v>Vestlandet</c:v>
                </c:pt>
                <c:pt idx="5">
                  <c:v>Midt-Norge</c:v>
                </c:pt>
                <c:pt idx="6">
                  <c:v>Hovedstadsregionen</c:v>
                </c:pt>
              </c:strCache>
            </c:strRef>
          </c:cat>
          <c:val>
            <c:numRef>
              <c:f>'Figur 3.1p'!$C$4:$C$10</c:f>
              <c:numCache>
                <c:formatCode>_-* #,##0_-;\-* #,##0_-;_-* "-"??_-;_-@_-</c:formatCode>
                <c:ptCount val="7"/>
                <c:pt idx="0">
                  <c:v>102.3</c:v>
                </c:pt>
                <c:pt idx="1">
                  <c:v>106</c:v>
                </c:pt>
                <c:pt idx="2">
                  <c:v>550.20000000000005</c:v>
                </c:pt>
                <c:pt idx="3">
                  <c:v>293.79999999999995</c:v>
                </c:pt>
                <c:pt idx="4">
                  <c:v>1636.5000000000002</c:v>
                </c:pt>
                <c:pt idx="5">
                  <c:v>1903.6999999999998</c:v>
                </c:pt>
                <c:pt idx="6">
                  <c:v>4129.8999999999996</c:v>
                </c:pt>
              </c:numCache>
            </c:numRef>
          </c:val>
          <c:extLst>
            <c:ext xmlns:c16="http://schemas.microsoft.com/office/drawing/2014/chart" uri="{C3380CC4-5D6E-409C-BE32-E72D297353CC}">
              <c16:uniqueId val="{00000001-7F47-4D74-9AD5-C01CB7D69559}"/>
            </c:ext>
          </c:extLst>
        </c:ser>
        <c:ser>
          <c:idx val="3"/>
          <c:order val="3"/>
          <c:tx>
            <c:strRef>
              <c:f>'Figur 3.1p'!$E$3</c:f>
              <c:strCache>
                <c:ptCount val="1"/>
                <c:pt idx="0">
                  <c:v>Helseforetakene</c:v>
                </c:pt>
              </c:strCache>
            </c:strRef>
          </c:tx>
          <c:spPr>
            <a:solidFill>
              <a:schemeClr val="accent4"/>
            </a:solidFill>
            <a:ln>
              <a:noFill/>
            </a:ln>
            <a:effectLst/>
          </c:spPr>
          <c:invertIfNegative val="0"/>
          <c:cat>
            <c:strRef>
              <c:f>'Figur 3.1p'!$A$4:$A$10</c:f>
              <c:strCache>
                <c:ptCount val="7"/>
                <c:pt idx="0">
                  <c:v>Innlandet</c:v>
                </c:pt>
                <c:pt idx="1">
                  <c:v>Agderfylkene</c:v>
                </c:pt>
                <c:pt idx="2">
                  <c:v>Nord-Norge</c:v>
                </c:pt>
                <c:pt idx="3">
                  <c:v>Oslofjord-
regionen</c:v>
                </c:pt>
                <c:pt idx="4">
                  <c:v>Vestlandet</c:v>
                </c:pt>
                <c:pt idx="5">
                  <c:v>Midt-Norge</c:v>
                </c:pt>
                <c:pt idx="6">
                  <c:v>Hovedstadsregionen</c:v>
                </c:pt>
              </c:strCache>
            </c:strRef>
          </c:cat>
          <c:val>
            <c:numRef>
              <c:f>'Figur 3.1p'!$E$4:$E$10</c:f>
              <c:numCache>
                <c:formatCode>_-* #,##0_-;\-* #,##0_-;_-* "-"??_-;_-@_-</c:formatCode>
                <c:ptCount val="7"/>
                <c:pt idx="0">
                  <c:v>89.4</c:v>
                </c:pt>
                <c:pt idx="1">
                  <c:v>57.98</c:v>
                </c:pt>
                <c:pt idx="2">
                  <c:v>288.99</c:v>
                </c:pt>
                <c:pt idx="3">
                  <c:v>275.16000000000003</c:v>
                </c:pt>
                <c:pt idx="4">
                  <c:v>637.89</c:v>
                </c:pt>
                <c:pt idx="5">
                  <c:v>240.69500000000002</c:v>
                </c:pt>
                <c:pt idx="6">
                  <c:v>2071.6179999999999</c:v>
                </c:pt>
              </c:numCache>
            </c:numRef>
          </c:val>
          <c:extLst>
            <c:ext xmlns:c16="http://schemas.microsoft.com/office/drawing/2014/chart" uri="{C3380CC4-5D6E-409C-BE32-E72D297353CC}">
              <c16:uniqueId val="{00000003-7F47-4D74-9AD5-C01CB7D69559}"/>
            </c:ext>
          </c:extLst>
        </c:ser>
        <c:dLbls>
          <c:showLegendKey val="0"/>
          <c:showVal val="0"/>
          <c:showCatName val="0"/>
          <c:showSerName val="0"/>
          <c:showPercent val="0"/>
          <c:showBubbleSize val="0"/>
        </c:dLbls>
        <c:gapWidth val="50"/>
        <c:overlap val="100"/>
        <c:axId val="838547024"/>
        <c:axId val="841423824"/>
      </c:barChart>
      <c:catAx>
        <c:axId val="838547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Source Sans Pro" panose="020B0503030403020204" pitchFamily="34" charset="0"/>
                <a:ea typeface="+mn-ea"/>
                <a:cs typeface="+mn-cs"/>
              </a:defRPr>
            </a:pPr>
            <a:endParaRPr lang="nb-NO"/>
          </a:p>
        </c:txPr>
        <c:crossAx val="841423824"/>
        <c:crosses val="autoZero"/>
        <c:auto val="1"/>
        <c:lblAlgn val="ctr"/>
        <c:lblOffset val="1000"/>
        <c:noMultiLvlLbl val="0"/>
      </c:catAx>
      <c:valAx>
        <c:axId val="841423824"/>
        <c:scaling>
          <c:orientation val="minMax"/>
          <c:max val="12000"/>
          <c:min val="-9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FoU-årsverk</a:t>
                </a:r>
              </a:p>
            </c:rich>
          </c:tx>
          <c:layout>
            <c:manualLayout>
              <c:xMode val="edge"/>
              <c:yMode val="edge"/>
              <c:x val="0.87190016339869281"/>
              <c:y val="0.9322197930330855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0;\ 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838547024"/>
        <c:crosses val="autoZero"/>
        <c:crossBetween val="between"/>
        <c:majorUnit val="3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Source Sans Pro" panose="020B0503030403020204" pitchFamily="34" charset="0"/>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94444444444446"/>
          <c:y val="1.1574074074074073E-2"/>
          <c:w val="0.58888888888888891"/>
          <c:h val="0.98148148148148151"/>
        </c:manualLayout>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8F16-421F-9369-540B04A664F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16-421F-9369-540B04A664F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F16-421F-9369-540B04A664F9}"/>
              </c:ext>
            </c:extLst>
          </c:dPt>
          <c:dPt>
            <c:idx val="3"/>
            <c:bubble3D val="0"/>
            <c:spPr>
              <a:solidFill>
                <a:schemeClr val="accent5"/>
              </a:solidFill>
              <a:ln w="19050">
                <a:solidFill>
                  <a:schemeClr val="lt1"/>
                </a:solidFill>
              </a:ln>
              <a:effectLst/>
            </c:spPr>
            <c:extLst>
              <c:ext xmlns:c16="http://schemas.microsoft.com/office/drawing/2014/chart" uri="{C3380CC4-5D6E-409C-BE32-E72D297353CC}">
                <c16:uniqueId val="{00000007-8F16-421F-9369-540B04A664F9}"/>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8F16-421F-9369-540B04A664F9}"/>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8F16-421F-9369-540B04A664F9}"/>
              </c:ext>
            </c:extLst>
          </c:dPt>
          <c:dPt>
            <c:idx val="6"/>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D-8F16-421F-9369-540B04A664F9}"/>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8F16-421F-9369-540B04A664F9}"/>
              </c:ext>
            </c:extLst>
          </c:dPt>
          <c:dPt>
            <c:idx val="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1-8F16-421F-9369-540B04A664F9}"/>
              </c:ext>
            </c:extLst>
          </c:dPt>
          <c:dPt>
            <c:idx val="9"/>
            <c:bubble3D val="0"/>
            <c:spPr>
              <a:solidFill>
                <a:schemeClr val="accent5">
                  <a:lumMod val="90000"/>
                  <a:lumOff val="10000"/>
                </a:schemeClr>
              </a:solidFill>
              <a:ln w="19050">
                <a:solidFill>
                  <a:schemeClr val="lt1"/>
                </a:solidFill>
              </a:ln>
              <a:effectLst/>
            </c:spPr>
            <c:extLst>
              <c:ext xmlns:c16="http://schemas.microsoft.com/office/drawing/2014/chart" uri="{C3380CC4-5D6E-409C-BE32-E72D297353CC}">
                <c16:uniqueId val="{00000013-8F16-421F-9369-540B04A664F9}"/>
              </c:ext>
            </c:extLst>
          </c:dPt>
          <c:dPt>
            <c:idx val="1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5-8F16-421F-9369-540B04A664F9}"/>
              </c:ext>
            </c:extLst>
          </c:dPt>
          <c:dLbls>
            <c:dLbl>
              <c:idx val="0"/>
              <c:layout>
                <c:manualLayout>
                  <c:x val="2.3518518518518519E-3"/>
                  <c:y val="0.11545454545454545"/>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F16-421F-9369-540B04A664F9}"/>
                </c:ext>
              </c:extLst>
            </c:dLbl>
            <c:dLbl>
              <c:idx val="1"/>
              <c:layout>
                <c:manualLayout>
                  <c:x val="-8.4666666666666751E-2"/>
                  <c:y val="5.77272727272727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F16-421F-9369-540B04A664F9}"/>
                </c:ext>
              </c:extLst>
            </c:dLbl>
            <c:dLbl>
              <c:idx val="2"/>
              <c:layout>
                <c:manualLayout>
                  <c:x val="2.1796296296296123E-2"/>
                  <c:y val="-0.1058080808080808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F16-421F-9369-540B04A664F9}"/>
                </c:ext>
              </c:extLst>
            </c:dLbl>
            <c:dLbl>
              <c:idx val="3"/>
              <c:layout>
                <c:manualLayout>
                  <c:x val="1.7639074074074074E-2"/>
                  <c:y val="-1.6035353535353535E-2"/>
                </c:manualLayout>
              </c:layout>
              <c:tx>
                <c:rich>
                  <a:bodyPr/>
                  <a:lstStyle/>
                  <a:p>
                    <a:fld id="{6786B618-989C-4AF3-91CB-F12A234EE448}" type="CATEGORYNAME">
                      <a:rPr lang="en-US"/>
                      <a:pPr/>
                      <a:t>[KATEGORINAVN]</a:t>
                    </a:fld>
                    <a:endParaRPr lang="en-US" sz="1000" baseline="0"/>
                  </a:p>
                  <a:p>
                    <a:fld id="{5DE36A15-09AA-4F47-8AD6-DEBFE547A5AF}" type="VALUE">
                      <a:rPr lang="en-US"/>
                      <a:pPr/>
                      <a:t>[VERDI]</a:t>
                    </a:fld>
                    <a:endParaRPr lang="nb-NO"/>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91337037037037"/>
                      <c:h val="0.13657323232323232"/>
                    </c:manualLayout>
                  </c15:layout>
                  <c15:dlblFieldTable/>
                  <c15:showDataLabelsRange val="0"/>
                </c:ext>
                <c:ext xmlns:c16="http://schemas.microsoft.com/office/drawing/2014/chart" uri="{C3380CC4-5D6E-409C-BE32-E72D297353CC}">
                  <c16:uniqueId val="{00000007-8F16-421F-9369-540B04A664F9}"/>
                </c:ext>
              </c:extLst>
            </c:dLbl>
            <c:dLbl>
              <c:idx val="4"/>
              <c:layout>
                <c:manualLayout>
                  <c:x val="-1.4111111111111284E-2"/>
                  <c:y val="-3.207070707070706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F16-421F-9369-540B04A664F9}"/>
                </c:ext>
              </c:extLst>
            </c:dLbl>
            <c:dLbl>
              <c:idx val="5"/>
              <c:layout>
                <c:manualLayout>
                  <c:x val="2.3518518518518518E-2"/>
                  <c:y val="1.603535353535353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96907407407408"/>
                      <c:h val="9.4255808080808079E-2"/>
                    </c:manualLayout>
                  </c15:layout>
                </c:ext>
                <c:ext xmlns:c16="http://schemas.microsoft.com/office/drawing/2014/chart" uri="{C3380CC4-5D6E-409C-BE32-E72D297353CC}">
                  <c16:uniqueId val="{0000000B-8F16-421F-9369-540B04A664F9}"/>
                </c:ext>
              </c:extLst>
            </c:dLbl>
            <c:dLbl>
              <c:idx val="6"/>
              <c:layout>
                <c:manualLayout>
                  <c:x val="-9.4074074074074074E-2"/>
                  <c:y val="-0.141111111111111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F16-421F-9369-540B04A664F9}"/>
                </c:ext>
              </c:extLst>
            </c:dLbl>
            <c:dLbl>
              <c:idx val="7"/>
              <c:layout>
                <c:manualLayout>
                  <c:x val="-1.4111111111111111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F16-421F-9369-540B04A664F9}"/>
                </c:ext>
              </c:extLst>
            </c:dLbl>
            <c:dLbl>
              <c:idx val="8"/>
              <c:layout>
                <c:manualLayout>
                  <c:x val="0.11759259259259255"/>
                  <c:y val="-0.1635606060606060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F16-421F-9369-540B04A664F9}"/>
                </c:ext>
              </c:extLst>
            </c:dLbl>
            <c:dLbl>
              <c:idx val="9"/>
              <c:layout>
                <c:manualLayout>
                  <c:x val="-3.7629629629629624E-2"/>
                  <c:y val="2.24494949494949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F16-421F-9369-540B04A664F9}"/>
                </c:ext>
              </c:extLst>
            </c:dLbl>
            <c:dLbl>
              <c:idx val="10"/>
              <c:layout>
                <c:manualLayout>
                  <c:x val="0.12935185185185186"/>
                  <c:y val="5.1313131313131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F16-421F-9369-540B04A664F9}"/>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 3.1v'!$A$4:$A$14</c:f>
              <c:strCache>
                <c:ptCount val="11"/>
                <c:pt idx="0">
                  <c:v>Oslo</c:v>
                </c:pt>
                <c:pt idx="1">
                  <c:v>Viken</c:v>
                </c:pt>
                <c:pt idx="2">
                  <c:v>Innlandet</c:v>
                </c:pt>
                <c:pt idx="3">
                  <c:v>Vestfold og Telemark</c:v>
                </c:pt>
                <c:pt idx="4">
                  <c:v>Agder</c:v>
                </c:pt>
                <c:pt idx="5">
                  <c:v>Rogaland</c:v>
                </c:pt>
                <c:pt idx="6">
                  <c:v>Vestland</c:v>
                </c:pt>
                <c:pt idx="7">
                  <c:v>Møre og Romsdal</c:v>
                </c:pt>
                <c:pt idx="8">
                  <c:v>Trøndelag</c:v>
                </c:pt>
                <c:pt idx="9">
                  <c:v>Nordland</c:v>
                </c:pt>
                <c:pt idx="10">
                  <c:v>Troms og Finnmark</c:v>
                </c:pt>
              </c:strCache>
            </c:strRef>
          </c:cat>
          <c:val>
            <c:numRef>
              <c:f>'Figur 3.1v'!$B$4:$B$14</c:f>
              <c:numCache>
                <c:formatCode>_-* #,##0_-;\-* #,##0_-;_-* "-"??_-;_-@_-</c:formatCode>
                <c:ptCount val="11"/>
                <c:pt idx="0">
                  <c:v>2202</c:v>
                </c:pt>
                <c:pt idx="1">
                  <c:v>398</c:v>
                </c:pt>
                <c:pt idx="2">
                  <c:v>150</c:v>
                </c:pt>
                <c:pt idx="3">
                  <c:v>140</c:v>
                </c:pt>
                <c:pt idx="4">
                  <c:v>249</c:v>
                </c:pt>
                <c:pt idx="5">
                  <c:v>274</c:v>
                </c:pt>
                <c:pt idx="6">
                  <c:v>1088</c:v>
                </c:pt>
                <c:pt idx="7">
                  <c:v>99</c:v>
                </c:pt>
                <c:pt idx="8">
                  <c:v>1674</c:v>
                </c:pt>
                <c:pt idx="9">
                  <c:v>167</c:v>
                </c:pt>
                <c:pt idx="10">
                  <c:v>568</c:v>
                </c:pt>
              </c:numCache>
            </c:numRef>
          </c:val>
          <c:extLst>
            <c:ext xmlns:c16="http://schemas.microsoft.com/office/drawing/2014/chart" uri="{C3380CC4-5D6E-409C-BE32-E72D297353CC}">
              <c16:uniqueId val="{00000016-8F16-421F-9369-540B04A664F9}"/>
            </c:ext>
          </c:extLst>
        </c:ser>
        <c:dLbls>
          <c:dLblPos val="outEnd"/>
          <c:showLegendKey val="0"/>
          <c:showVal val="1"/>
          <c:showCatName val="0"/>
          <c:showSerName val="0"/>
          <c:showPercent val="0"/>
          <c:showBubbleSize val="0"/>
          <c:showLeaderLines val="1"/>
        </c:dLbls>
        <c:firstSliceAng val="30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68810868055555552"/>
          <c:h val="0.78148950131233597"/>
        </c:manualLayout>
      </c:layout>
      <c:barChart>
        <c:barDir val="col"/>
        <c:grouping val="stacked"/>
        <c:varyColors val="0"/>
        <c:ser>
          <c:idx val="0"/>
          <c:order val="0"/>
          <c:tx>
            <c:strRef>
              <c:f>'Figur 1a'!$A$4</c:f>
              <c:strCache>
                <c:ptCount val="1"/>
                <c:pt idx="0">
                  <c:v>Professor II</c:v>
                </c:pt>
              </c:strCache>
            </c:strRef>
          </c:tx>
          <c:spPr>
            <a:solidFill>
              <a:schemeClr val="accent1"/>
            </a:solidFill>
            <a:ln>
              <a:noFill/>
            </a:ln>
            <a:effectLst/>
          </c:spPr>
          <c:invertIfNegative val="0"/>
          <c:cat>
            <c:numRef>
              <c:f>'Figur 1a'!$B$3:$F$3</c:f>
              <c:numCache>
                <c:formatCode>General</c:formatCode>
                <c:ptCount val="5"/>
                <c:pt idx="0">
                  <c:v>2015</c:v>
                </c:pt>
                <c:pt idx="1">
                  <c:v>2016</c:v>
                </c:pt>
                <c:pt idx="2">
                  <c:v>2017</c:v>
                </c:pt>
                <c:pt idx="3">
                  <c:v>2018</c:v>
                </c:pt>
                <c:pt idx="4">
                  <c:v>2019</c:v>
                </c:pt>
              </c:numCache>
            </c:numRef>
          </c:cat>
          <c:val>
            <c:numRef>
              <c:f>'Figur 1a'!$B$4:$F$4</c:f>
              <c:numCache>
                <c:formatCode>_-* #,##0_-;\-* #,##0_-;_-* "-"??_-;_-@_-</c:formatCode>
                <c:ptCount val="5"/>
                <c:pt idx="0">
                  <c:v>277.8</c:v>
                </c:pt>
                <c:pt idx="1">
                  <c:v>285.58</c:v>
                </c:pt>
                <c:pt idx="2">
                  <c:v>274.3</c:v>
                </c:pt>
                <c:pt idx="3">
                  <c:v>268.45</c:v>
                </c:pt>
                <c:pt idx="4">
                  <c:v>253.82999999999998</c:v>
                </c:pt>
              </c:numCache>
            </c:numRef>
          </c:val>
          <c:extLst>
            <c:ext xmlns:c16="http://schemas.microsoft.com/office/drawing/2014/chart" uri="{C3380CC4-5D6E-409C-BE32-E72D297353CC}">
              <c16:uniqueId val="{00000000-25D5-4FD8-9886-2128A51DCFDC}"/>
            </c:ext>
          </c:extLst>
        </c:ser>
        <c:ser>
          <c:idx val="1"/>
          <c:order val="1"/>
          <c:tx>
            <c:strRef>
              <c:f>'Figur 1a'!$A$5</c:f>
              <c:strCache>
                <c:ptCount val="1"/>
                <c:pt idx="0">
                  <c:v>Førsteamanuensis II</c:v>
                </c:pt>
              </c:strCache>
            </c:strRef>
          </c:tx>
          <c:spPr>
            <a:solidFill>
              <a:schemeClr val="accent2"/>
            </a:solidFill>
            <a:ln>
              <a:noFill/>
            </a:ln>
            <a:effectLst/>
          </c:spPr>
          <c:invertIfNegative val="0"/>
          <c:cat>
            <c:numRef>
              <c:f>'Figur 1a'!$B$3:$F$3</c:f>
              <c:numCache>
                <c:formatCode>General</c:formatCode>
                <c:ptCount val="5"/>
                <c:pt idx="0">
                  <c:v>2015</c:v>
                </c:pt>
                <c:pt idx="1">
                  <c:v>2016</c:v>
                </c:pt>
                <c:pt idx="2">
                  <c:v>2017</c:v>
                </c:pt>
                <c:pt idx="3">
                  <c:v>2018</c:v>
                </c:pt>
                <c:pt idx="4">
                  <c:v>2019</c:v>
                </c:pt>
              </c:numCache>
            </c:numRef>
          </c:cat>
          <c:val>
            <c:numRef>
              <c:f>'Figur 1a'!$B$5:$F$5</c:f>
              <c:numCache>
                <c:formatCode>_-* #,##0_-;\-* #,##0_-;_-* "-"??_-;_-@_-</c:formatCode>
                <c:ptCount val="5"/>
                <c:pt idx="0">
                  <c:v>92.58</c:v>
                </c:pt>
                <c:pt idx="1">
                  <c:v>112.62</c:v>
                </c:pt>
                <c:pt idx="2">
                  <c:v>107.39999999999999</c:v>
                </c:pt>
                <c:pt idx="3">
                  <c:v>120.61</c:v>
                </c:pt>
                <c:pt idx="4">
                  <c:v>134.29</c:v>
                </c:pt>
              </c:numCache>
            </c:numRef>
          </c:val>
          <c:extLst>
            <c:ext xmlns:c16="http://schemas.microsoft.com/office/drawing/2014/chart" uri="{C3380CC4-5D6E-409C-BE32-E72D297353CC}">
              <c16:uniqueId val="{00000001-25D5-4FD8-9886-2128A51DCFDC}"/>
            </c:ext>
          </c:extLst>
        </c:ser>
        <c:ser>
          <c:idx val="2"/>
          <c:order val="2"/>
          <c:tx>
            <c:strRef>
              <c:f>'Figur 1a'!$A$6</c:f>
              <c:strCache>
                <c:ptCount val="1"/>
                <c:pt idx="0">
                  <c:v>Lektorstilling II</c:v>
                </c:pt>
              </c:strCache>
            </c:strRef>
          </c:tx>
          <c:spPr>
            <a:solidFill>
              <a:schemeClr val="accent3"/>
            </a:solidFill>
            <a:ln>
              <a:noFill/>
            </a:ln>
            <a:effectLst/>
          </c:spPr>
          <c:invertIfNegative val="0"/>
          <c:cat>
            <c:numRef>
              <c:f>'Figur 1a'!$B$3:$F$3</c:f>
              <c:numCache>
                <c:formatCode>General</c:formatCode>
                <c:ptCount val="5"/>
                <c:pt idx="0">
                  <c:v>2015</c:v>
                </c:pt>
                <c:pt idx="1">
                  <c:v>2016</c:v>
                </c:pt>
                <c:pt idx="2">
                  <c:v>2017</c:v>
                </c:pt>
                <c:pt idx="3">
                  <c:v>2018</c:v>
                </c:pt>
                <c:pt idx="4">
                  <c:v>2019</c:v>
                </c:pt>
              </c:numCache>
            </c:numRef>
          </c:cat>
          <c:val>
            <c:numRef>
              <c:f>'Figur 1a'!$B$6:$F$6</c:f>
              <c:numCache>
                <c:formatCode>_-* #,##0_-;\-* #,##0_-;_-* "-"??_-;_-@_-</c:formatCode>
                <c:ptCount val="5"/>
                <c:pt idx="0">
                  <c:v>37.43</c:v>
                </c:pt>
                <c:pt idx="1">
                  <c:v>33.239999999999995</c:v>
                </c:pt>
                <c:pt idx="2">
                  <c:v>37.239999999999995</c:v>
                </c:pt>
                <c:pt idx="3">
                  <c:v>31.72</c:v>
                </c:pt>
                <c:pt idx="4">
                  <c:v>47.22</c:v>
                </c:pt>
              </c:numCache>
            </c:numRef>
          </c:val>
          <c:extLst>
            <c:ext xmlns:c16="http://schemas.microsoft.com/office/drawing/2014/chart" uri="{C3380CC4-5D6E-409C-BE32-E72D297353CC}">
              <c16:uniqueId val="{00000002-25D5-4FD8-9886-2128A51DCFDC}"/>
            </c:ext>
          </c:extLst>
        </c:ser>
        <c:ser>
          <c:idx val="3"/>
          <c:order val="3"/>
          <c:tx>
            <c:strRef>
              <c:f>'Figur 1a'!$A$7</c:f>
              <c:strCache>
                <c:ptCount val="1"/>
                <c:pt idx="0">
                  <c:v>Annen II-stilling</c:v>
                </c:pt>
              </c:strCache>
            </c:strRef>
          </c:tx>
          <c:spPr>
            <a:solidFill>
              <a:schemeClr val="accent4"/>
            </a:solidFill>
            <a:ln>
              <a:noFill/>
            </a:ln>
            <a:effectLst/>
          </c:spPr>
          <c:invertIfNegative val="0"/>
          <c:cat>
            <c:numRef>
              <c:f>'Figur 1a'!$B$3:$F$3</c:f>
              <c:numCache>
                <c:formatCode>General</c:formatCode>
                <c:ptCount val="5"/>
                <c:pt idx="0">
                  <c:v>2015</c:v>
                </c:pt>
                <c:pt idx="1">
                  <c:v>2016</c:v>
                </c:pt>
                <c:pt idx="2">
                  <c:v>2017</c:v>
                </c:pt>
                <c:pt idx="3">
                  <c:v>2018</c:v>
                </c:pt>
                <c:pt idx="4">
                  <c:v>2019</c:v>
                </c:pt>
              </c:numCache>
            </c:numRef>
          </c:cat>
          <c:val>
            <c:numRef>
              <c:f>'Figur 1a'!$B$7:$F$7</c:f>
              <c:numCache>
                <c:formatCode>_-* #,##0_-;\-* #,##0_-;_-* "-"??_-;_-@_-</c:formatCode>
                <c:ptCount val="5"/>
                <c:pt idx="0">
                  <c:v>6.64</c:v>
                </c:pt>
                <c:pt idx="1">
                  <c:v>10.87</c:v>
                </c:pt>
                <c:pt idx="2">
                  <c:v>13.7</c:v>
                </c:pt>
                <c:pt idx="3">
                  <c:v>16.010000000000002</c:v>
                </c:pt>
                <c:pt idx="4">
                  <c:v>12.569999999999999</c:v>
                </c:pt>
              </c:numCache>
            </c:numRef>
          </c:val>
          <c:extLst>
            <c:ext xmlns:c16="http://schemas.microsoft.com/office/drawing/2014/chart" uri="{C3380CC4-5D6E-409C-BE32-E72D297353CC}">
              <c16:uniqueId val="{00000003-25D5-4FD8-9886-2128A51DCFDC}"/>
            </c:ext>
          </c:extLst>
        </c:ser>
        <c:dLbls>
          <c:showLegendKey val="0"/>
          <c:showVal val="0"/>
          <c:showCatName val="0"/>
          <c:showSerName val="0"/>
          <c:showPercent val="0"/>
          <c:showBubbleSize val="0"/>
        </c:dLbls>
        <c:gapWidth val="50"/>
        <c:overlap val="100"/>
        <c:axId val="1231268063"/>
        <c:axId val="1132421439"/>
      </c:barChart>
      <c:catAx>
        <c:axId val="123126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132421439"/>
        <c:crosses val="autoZero"/>
        <c:auto val="1"/>
        <c:lblAlgn val="ctr"/>
        <c:lblOffset val="100"/>
        <c:noMultiLvlLbl val="0"/>
      </c:catAx>
      <c:valAx>
        <c:axId val="1132421439"/>
        <c:scaling>
          <c:orientation val="minMax"/>
          <c:max val="4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Årsverk</a:t>
                </a:r>
              </a:p>
            </c:rich>
          </c:tx>
          <c:layout>
            <c:manualLayout>
              <c:xMode val="edge"/>
              <c:yMode val="edge"/>
              <c:x val="0"/>
              <c:y val="6.0108632254301467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31268063"/>
        <c:crosses val="autoZero"/>
        <c:crossBetween val="between"/>
      </c:valAx>
      <c:spPr>
        <a:noFill/>
        <a:ln>
          <a:noFill/>
        </a:ln>
        <a:effectLst/>
      </c:spPr>
    </c:plotArea>
    <c:legend>
      <c:legendPos val="r"/>
      <c:layout>
        <c:manualLayout>
          <c:xMode val="edge"/>
          <c:yMode val="edge"/>
          <c:x val="0.77327647058823545"/>
          <c:y val="0.11537037037037039"/>
          <c:w val="0.22049803921568628"/>
          <c:h val="0.5693518518518518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23437500000006E-2"/>
          <c:y val="0.10636230158730156"/>
          <c:w val="0.90700441176470592"/>
          <c:h val="0.52779259259259259"/>
        </c:manualLayout>
      </c:layout>
      <c:barChart>
        <c:barDir val="col"/>
        <c:grouping val="stacked"/>
        <c:varyColors val="0"/>
        <c:ser>
          <c:idx val="0"/>
          <c:order val="0"/>
          <c:tx>
            <c:strRef>
              <c:f>'Figur 1b'!$C$3</c:f>
              <c:strCache>
                <c:ptCount val="1"/>
                <c:pt idx="0">
                  <c:v>Kvinne</c:v>
                </c:pt>
              </c:strCache>
            </c:strRef>
          </c:tx>
          <c:spPr>
            <a:solidFill>
              <a:schemeClr val="accent1"/>
            </a:solidFill>
            <a:ln>
              <a:noFill/>
            </a:ln>
            <a:effectLst/>
          </c:spPr>
          <c:invertIfNegative val="0"/>
          <c:cat>
            <c:multiLvlStrRef>
              <c:f>'Figur 1b'!$A$4:$B$13</c:f>
              <c:multiLvlStrCache>
                <c:ptCount val="10"/>
                <c:lvl>
                  <c:pt idx="0">
                    <c:v>Prof. I</c:v>
                  </c:pt>
                  <c:pt idx="1">
                    <c:v>Prof. II</c:v>
                  </c:pt>
                  <c:pt idx="2">
                    <c:v>Prof. I</c:v>
                  </c:pt>
                  <c:pt idx="3">
                    <c:v>Prof. II</c:v>
                  </c:pt>
                  <c:pt idx="4">
                    <c:v>Prof. I</c:v>
                  </c:pt>
                  <c:pt idx="5">
                    <c:v>Prof. II</c:v>
                  </c:pt>
                  <c:pt idx="6">
                    <c:v>Prof. I</c:v>
                  </c:pt>
                  <c:pt idx="7">
                    <c:v>Prof. II</c:v>
                  </c:pt>
                  <c:pt idx="8">
                    <c:v>Prof. I</c:v>
                  </c:pt>
                  <c:pt idx="9">
                    <c:v>Prof. II</c:v>
                  </c:pt>
                </c:lvl>
                <c:lvl>
                  <c:pt idx="0">
                    <c:v>Humaniora og kunstfag</c:v>
                  </c:pt>
                  <c:pt idx="2">
                    <c:v>Samfunns-
vitenskap</c:v>
                  </c:pt>
                  <c:pt idx="4">
                    <c:v>Matematikk og
naturvitenskap</c:v>
                  </c:pt>
                  <c:pt idx="6">
                    <c:v>Teknologi</c:v>
                  </c:pt>
                  <c:pt idx="8">
                    <c:v>Medisin og
helsefag</c:v>
                  </c:pt>
                </c:lvl>
              </c:multiLvlStrCache>
            </c:multiLvlStrRef>
          </c:cat>
          <c:val>
            <c:numRef>
              <c:f>'Figur 1b'!$C$4:$C$13</c:f>
              <c:numCache>
                <c:formatCode>General</c:formatCode>
                <c:ptCount val="10"/>
                <c:pt idx="0">
                  <c:v>288</c:v>
                </c:pt>
                <c:pt idx="1">
                  <c:v>52</c:v>
                </c:pt>
                <c:pt idx="2">
                  <c:v>533</c:v>
                </c:pt>
                <c:pt idx="3">
                  <c:v>178</c:v>
                </c:pt>
                <c:pt idx="4">
                  <c:v>173</c:v>
                </c:pt>
                <c:pt idx="5">
                  <c:v>54</c:v>
                </c:pt>
                <c:pt idx="6">
                  <c:v>68</c:v>
                </c:pt>
                <c:pt idx="7">
                  <c:v>15</c:v>
                </c:pt>
                <c:pt idx="8">
                  <c:v>319</c:v>
                </c:pt>
                <c:pt idx="9">
                  <c:v>154</c:v>
                </c:pt>
              </c:numCache>
            </c:numRef>
          </c:val>
          <c:extLst>
            <c:ext xmlns:c16="http://schemas.microsoft.com/office/drawing/2014/chart" uri="{C3380CC4-5D6E-409C-BE32-E72D297353CC}">
              <c16:uniqueId val="{00000000-6AFC-4931-A3D6-13FC5C7D77C2}"/>
            </c:ext>
          </c:extLst>
        </c:ser>
        <c:ser>
          <c:idx val="1"/>
          <c:order val="1"/>
          <c:tx>
            <c:strRef>
              <c:f>'Figur 1b'!$D$3</c:f>
              <c:strCache>
                <c:ptCount val="1"/>
                <c:pt idx="0">
                  <c:v>Mann</c:v>
                </c:pt>
              </c:strCache>
            </c:strRef>
          </c:tx>
          <c:spPr>
            <a:solidFill>
              <a:schemeClr val="accent1">
                <a:lumMod val="60000"/>
                <a:lumOff val="40000"/>
              </a:schemeClr>
            </a:solidFill>
            <a:ln>
              <a:noFill/>
            </a:ln>
            <a:effectLst/>
          </c:spPr>
          <c:invertIfNegative val="0"/>
          <c:cat>
            <c:multiLvlStrRef>
              <c:f>'Figur 1b'!$A$4:$B$13</c:f>
              <c:multiLvlStrCache>
                <c:ptCount val="10"/>
                <c:lvl>
                  <c:pt idx="0">
                    <c:v>Prof. I</c:v>
                  </c:pt>
                  <c:pt idx="1">
                    <c:v>Prof. II</c:v>
                  </c:pt>
                  <c:pt idx="2">
                    <c:v>Prof. I</c:v>
                  </c:pt>
                  <c:pt idx="3">
                    <c:v>Prof. II</c:v>
                  </c:pt>
                  <c:pt idx="4">
                    <c:v>Prof. I</c:v>
                  </c:pt>
                  <c:pt idx="5">
                    <c:v>Prof. II</c:v>
                  </c:pt>
                  <c:pt idx="6">
                    <c:v>Prof. I</c:v>
                  </c:pt>
                  <c:pt idx="7">
                    <c:v>Prof. II</c:v>
                  </c:pt>
                  <c:pt idx="8">
                    <c:v>Prof. I</c:v>
                  </c:pt>
                  <c:pt idx="9">
                    <c:v>Prof. II</c:v>
                  </c:pt>
                </c:lvl>
                <c:lvl>
                  <c:pt idx="0">
                    <c:v>Humaniora og kunstfag</c:v>
                  </c:pt>
                  <c:pt idx="2">
                    <c:v>Samfunns-
vitenskap</c:v>
                  </c:pt>
                  <c:pt idx="4">
                    <c:v>Matematikk og
naturvitenskap</c:v>
                  </c:pt>
                  <c:pt idx="6">
                    <c:v>Teknologi</c:v>
                  </c:pt>
                  <c:pt idx="8">
                    <c:v>Medisin og
helsefag</c:v>
                  </c:pt>
                </c:lvl>
              </c:multiLvlStrCache>
            </c:multiLvlStrRef>
          </c:cat>
          <c:val>
            <c:numRef>
              <c:f>'Figur 1b'!$D$4:$D$13</c:f>
              <c:numCache>
                <c:formatCode>General</c:formatCode>
                <c:ptCount val="10"/>
                <c:pt idx="0">
                  <c:v>465</c:v>
                </c:pt>
                <c:pt idx="1">
                  <c:v>93</c:v>
                </c:pt>
                <c:pt idx="2">
                  <c:v>999</c:v>
                </c:pt>
                <c:pt idx="3">
                  <c:v>369</c:v>
                </c:pt>
                <c:pt idx="4">
                  <c:v>660</c:v>
                </c:pt>
                <c:pt idx="5">
                  <c:v>185</c:v>
                </c:pt>
                <c:pt idx="6">
                  <c:v>415</c:v>
                </c:pt>
                <c:pt idx="7">
                  <c:v>179</c:v>
                </c:pt>
                <c:pt idx="8">
                  <c:v>368</c:v>
                </c:pt>
                <c:pt idx="9">
                  <c:v>379</c:v>
                </c:pt>
              </c:numCache>
            </c:numRef>
          </c:val>
          <c:extLst>
            <c:ext xmlns:c16="http://schemas.microsoft.com/office/drawing/2014/chart" uri="{C3380CC4-5D6E-409C-BE32-E72D297353CC}">
              <c16:uniqueId val="{00000001-6AFC-4931-A3D6-13FC5C7D77C2}"/>
            </c:ext>
          </c:extLst>
        </c:ser>
        <c:dLbls>
          <c:showLegendKey val="0"/>
          <c:showVal val="0"/>
          <c:showCatName val="0"/>
          <c:showSerName val="0"/>
          <c:showPercent val="0"/>
          <c:showBubbleSize val="0"/>
        </c:dLbls>
        <c:gapWidth val="50"/>
        <c:overlap val="100"/>
        <c:axId val="2121918335"/>
        <c:axId val="1003409839"/>
      </c:barChart>
      <c:catAx>
        <c:axId val="212191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003409839"/>
        <c:crosses val="autoZero"/>
        <c:auto val="1"/>
        <c:lblAlgn val="ctr"/>
        <c:lblOffset val="100"/>
        <c:noMultiLvlLbl val="0"/>
      </c:catAx>
      <c:valAx>
        <c:axId val="1003409839"/>
        <c:scaling>
          <c:orientation val="minMax"/>
          <c:max val="16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4.4523809523811718E-4"/>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121918335"/>
        <c:crosses val="autoZero"/>
        <c:crossBetween val="between"/>
      </c:valAx>
      <c:spPr>
        <a:noFill/>
        <a:ln>
          <a:noFill/>
        </a:ln>
        <a:effectLst/>
      </c:spPr>
    </c:plotArea>
    <c:legend>
      <c:legendPos val="b"/>
      <c:layout>
        <c:manualLayout>
          <c:xMode val="edge"/>
          <c:yMode val="edge"/>
          <c:x val="0.70113905228758167"/>
          <c:y val="0.13385864197530864"/>
          <c:w val="0.21994400699912511"/>
          <c:h val="7.812554680664918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3725490196078"/>
          <c:y val="0.10639320987654322"/>
          <c:w val="0.79489656862745095"/>
          <c:h val="0.77379938271604942"/>
        </c:manualLayout>
      </c:layout>
      <c:barChart>
        <c:barDir val="col"/>
        <c:grouping val="clustered"/>
        <c:varyColors val="0"/>
        <c:ser>
          <c:idx val="0"/>
          <c:order val="0"/>
          <c:tx>
            <c:strRef>
              <c:f>'Figur 1c'!$B$3</c:f>
              <c:strCache>
                <c:ptCount val="1"/>
                <c:pt idx="0">
                  <c:v>Menn</c:v>
                </c:pt>
              </c:strCache>
            </c:strRef>
          </c:tx>
          <c:spPr>
            <a:solidFill>
              <a:schemeClr val="accent1">
                <a:lumMod val="60000"/>
                <a:lumOff val="40000"/>
              </a:schemeClr>
            </a:solidFill>
            <a:ln>
              <a:noFill/>
            </a:ln>
            <a:effectLst/>
          </c:spPr>
          <c:invertIfNegative val="0"/>
          <c:cat>
            <c:numRef>
              <c:f>'Figur 1c'!$A$4:$A$20</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1c'!$B$4:$B$20</c:f>
              <c:numCache>
                <c:formatCode>_-* #,##0_-;\-* #,##0_-;_-* "-"??_-;_-@_-</c:formatCode>
                <c:ptCount val="17"/>
                <c:pt idx="0">
                  <c:v>818</c:v>
                </c:pt>
                <c:pt idx="1">
                  <c:v>911</c:v>
                </c:pt>
                <c:pt idx="2">
                  <c:v>937</c:v>
                </c:pt>
                <c:pt idx="3">
                  <c:v>913</c:v>
                </c:pt>
                <c:pt idx="4">
                  <c:v>982</c:v>
                </c:pt>
                <c:pt idx="5">
                  <c:v>1043</c:v>
                </c:pt>
                <c:pt idx="6">
                  <c:v>1103</c:v>
                </c:pt>
                <c:pt idx="7">
                  <c:v>1130</c:v>
                </c:pt>
                <c:pt idx="8">
                  <c:v>1122</c:v>
                </c:pt>
                <c:pt idx="9">
                  <c:v>1175</c:v>
                </c:pt>
                <c:pt idx="10">
                  <c:v>1125</c:v>
                </c:pt>
                <c:pt idx="11">
                  <c:v>1179</c:v>
                </c:pt>
                <c:pt idx="12">
                  <c:v>1258</c:v>
                </c:pt>
                <c:pt idx="13">
                  <c:v>1280</c:v>
                </c:pt>
                <c:pt idx="14">
                  <c:v>1104</c:v>
                </c:pt>
                <c:pt idx="15">
                  <c:v>1243</c:v>
                </c:pt>
                <c:pt idx="16">
                  <c:v>1205</c:v>
                </c:pt>
              </c:numCache>
            </c:numRef>
          </c:val>
          <c:extLst>
            <c:ext xmlns:c16="http://schemas.microsoft.com/office/drawing/2014/chart" uri="{C3380CC4-5D6E-409C-BE32-E72D297353CC}">
              <c16:uniqueId val="{00000000-9EA7-4797-A8F0-50534258483F}"/>
            </c:ext>
          </c:extLst>
        </c:ser>
        <c:ser>
          <c:idx val="1"/>
          <c:order val="1"/>
          <c:tx>
            <c:strRef>
              <c:f>'Figur 1c'!$C$3</c:f>
              <c:strCache>
                <c:ptCount val="1"/>
                <c:pt idx="0">
                  <c:v>Kvinner</c:v>
                </c:pt>
              </c:strCache>
            </c:strRef>
          </c:tx>
          <c:spPr>
            <a:solidFill>
              <a:schemeClr val="accent1"/>
            </a:solidFill>
            <a:ln>
              <a:noFill/>
            </a:ln>
            <a:effectLst/>
          </c:spPr>
          <c:invertIfNegative val="0"/>
          <c:cat>
            <c:numRef>
              <c:f>'Figur 1c'!$A$4:$A$20</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1c'!$C$4:$C$20</c:f>
              <c:numCache>
                <c:formatCode>_-* #,##0_-;\-* #,##0_-;_-* "-"??_-;_-@_-</c:formatCode>
                <c:ptCount val="17"/>
                <c:pt idx="0">
                  <c:v>61</c:v>
                </c:pt>
                <c:pt idx="1">
                  <c:v>75</c:v>
                </c:pt>
                <c:pt idx="2">
                  <c:v>97</c:v>
                </c:pt>
                <c:pt idx="3">
                  <c:v>130</c:v>
                </c:pt>
                <c:pt idx="4">
                  <c:v>171</c:v>
                </c:pt>
                <c:pt idx="5">
                  <c:v>188</c:v>
                </c:pt>
                <c:pt idx="6">
                  <c:v>212</c:v>
                </c:pt>
                <c:pt idx="7">
                  <c:v>223</c:v>
                </c:pt>
                <c:pt idx="8">
                  <c:v>219</c:v>
                </c:pt>
                <c:pt idx="9">
                  <c:v>245</c:v>
                </c:pt>
                <c:pt idx="10">
                  <c:v>276</c:v>
                </c:pt>
                <c:pt idx="11">
                  <c:v>336</c:v>
                </c:pt>
                <c:pt idx="12">
                  <c:v>379</c:v>
                </c:pt>
                <c:pt idx="13">
                  <c:v>402</c:v>
                </c:pt>
                <c:pt idx="14">
                  <c:v>367</c:v>
                </c:pt>
                <c:pt idx="15">
                  <c:v>441</c:v>
                </c:pt>
                <c:pt idx="16">
                  <c:v>453</c:v>
                </c:pt>
              </c:numCache>
            </c:numRef>
          </c:val>
          <c:extLst>
            <c:ext xmlns:c16="http://schemas.microsoft.com/office/drawing/2014/chart" uri="{C3380CC4-5D6E-409C-BE32-E72D297353CC}">
              <c16:uniqueId val="{00000001-9EA7-4797-A8F0-50534258483F}"/>
            </c:ext>
          </c:extLst>
        </c:ser>
        <c:dLbls>
          <c:showLegendKey val="0"/>
          <c:showVal val="0"/>
          <c:showCatName val="0"/>
          <c:showSerName val="0"/>
          <c:showPercent val="0"/>
          <c:showBubbleSize val="0"/>
        </c:dLbls>
        <c:gapWidth val="20"/>
        <c:overlap val="50"/>
        <c:axId val="2083531455"/>
        <c:axId val="1132404383"/>
      </c:barChart>
      <c:lineChart>
        <c:grouping val="stacked"/>
        <c:varyColors val="0"/>
        <c:ser>
          <c:idx val="2"/>
          <c:order val="2"/>
          <c:tx>
            <c:strRef>
              <c:f>'Figur 1c'!$D$3</c:f>
              <c:strCache>
                <c:ptCount val="1"/>
                <c:pt idx="0">
                  <c:v>Kvinneandel</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'Figur 1c'!$A$4:$A$20</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1c'!$D$4:$D$20</c:f>
              <c:numCache>
                <c:formatCode>0%</c:formatCode>
                <c:ptCount val="17"/>
                <c:pt idx="0">
                  <c:v>6.9397042093287828E-2</c:v>
                </c:pt>
                <c:pt idx="1">
                  <c:v>7.6064908722109539E-2</c:v>
                </c:pt>
                <c:pt idx="2">
                  <c:v>9.3810444874274659E-2</c:v>
                </c:pt>
                <c:pt idx="3">
                  <c:v>0.12464046021093</c:v>
                </c:pt>
                <c:pt idx="4">
                  <c:v>0.14830875975715524</c:v>
                </c:pt>
                <c:pt idx="5">
                  <c:v>0.15272136474411047</c:v>
                </c:pt>
                <c:pt idx="6">
                  <c:v>0.16121673003802281</c:v>
                </c:pt>
                <c:pt idx="7">
                  <c:v>0.1648189209164819</c:v>
                </c:pt>
                <c:pt idx="8">
                  <c:v>0.16331096196868009</c:v>
                </c:pt>
                <c:pt idx="9">
                  <c:v>0.17253521126760563</c:v>
                </c:pt>
                <c:pt idx="10">
                  <c:v>0.19700214132762311</c:v>
                </c:pt>
                <c:pt idx="11">
                  <c:v>0.22178217821782178</c:v>
                </c:pt>
                <c:pt idx="12">
                  <c:v>0.23152107513744655</c:v>
                </c:pt>
                <c:pt idx="13">
                  <c:v>0.23900118906064211</c:v>
                </c:pt>
                <c:pt idx="14">
                  <c:v>0.24949014276002721</c:v>
                </c:pt>
                <c:pt idx="15">
                  <c:v>0.26187648456057006</c:v>
                </c:pt>
                <c:pt idx="16">
                  <c:v>0.2732207478890229</c:v>
                </c:pt>
              </c:numCache>
            </c:numRef>
          </c:val>
          <c:smooth val="0"/>
          <c:extLst>
            <c:ext xmlns:c16="http://schemas.microsoft.com/office/drawing/2014/chart" uri="{C3380CC4-5D6E-409C-BE32-E72D297353CC}">
              <c16:uniqueId val="{00000002-9EA7-4797-A8F0-50534258483F}"/>
            </c:ext>
          </c:extLst>
        </c:ser>
        <c:dLbls>
          <c:showLegendKey val="0"/>
          <c:showVal val="0"/>
          <c:showCatName val="0"/>
          <c:showSerName val="0"/>
          <c:showPercent val="0"/>
          <c:showBubbleSize val="0"/>
        </c:dLbls>
        <c:marker val="1"/>
        <c:smooth val="0"/>
        <c:axId val="1292989391"/>
        <c:axId val="1132407295"/>
      </c:lineChart>
      <c:catAx>
        <c:axId val="208353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132404383"/>
        <c:crosses val="autoZero"/>
        <c:auto val="1"/>
        <c:lblAlgn val="ctr"/>
        <c:lblOffset val="100"/>
        <c:noMultiLvlLbl val="0"/>
      </c:catAx>
      <c:valAx>
        <c:axId val="1132404383"/>
        <c:scaling>
          <c:orientation val="minMax"/>
          <c:max val="1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 professor II-stillinger</a:t>
                </a:r>
              </a:p>
            </c:rich>
          </c:tx>
          <c:layout>
            <c:manualLayout>
              <c:xMode val="edge"/>
              <c:yMode val="edge"/>
              <c:x val="1.1024346405228758E-2"/>
              <c:y val="0.19767901234567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083531455"/>
        <c:crosses val="autoZero"/>
        <c:crossBetween val="between"/>
      </c:valAx>
      <c:valAx>
        <c:axId val="1132407295"/>
        <c:scaling>
          <c:orientation val="minMax"/>
          <c:max val="0.65000000000000013"/>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92989391"/>
        <c:crosses val="max"/>
        <c:crossBetween val="between"/>
      </c:valAx>
      <c:catAx>
        <c:axId val="1292989391"/>
        <c:scaling>
          <c:orientation val="minMax"/>
        </c:scaling>
        <c:delete val="1"/>
        <c:axPos val="b"/>
        <c:numFmt formatCode="General" sourceLinked="1"/>
        <c:majorTickMark val="out"/>
        <c:minorTickMark val="none"/>
        <c:tickLblPos val="nextTo"/>
        <c:crossAx val="1132407295"/>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29487179487179E-2"/>
          <c:y val="4.8506944444444443E-2"/>
          <c:w val="0.63354918300653607"/>
          <c:h val="0.81720277777777772"/>
        </c:manualLayout>
      </c:layout>
      <c:lineChart>
        <c:grouping val="standard"/>
        <c:varyColors val="0"/>
        <c:ser>
          <c:idx val="1"/>
          <c:order val="0"/>
          <c:tx>
            <c:strRef>
              <c:f>'Figur 3.2c'!$A$5</c:f>
              <c:strCache>
                <c:ptCount val="1"/>
                <c:pt idx="0">
                  <c:v>Nye universiteter</c:v>
                </c:pt>
              </c:strCache>
            </c:strRef>
          </c:tx>
          <c:spPr>
            <a:ln w="28575" cap="rnd">
              <a:solidFill>
                <a:schemeClr val="accent3">
                  <a:lumMod val="75000"/>
                </a:schemeClr>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3.2c'!$B$5:$AF$5</c:f>
              <c:numCache>
                <c:formatCode>0%</c:formatCode>
                <c:ptCount val="22"/>
                <c:pt idx="8">
                  <c:v>0.38769230769230767</c:v>
                </c:pt>
                <c:pt idx="9">
                  <c:v>0.41773308957952465</c:v>
                </c:pt>
                <c:pt idx="10">
                  <c:v>0.40619469026548671</c:v>
                </c:pt>
                <c:pt idx="11">
                  <c:v>0.42253521126760563</c:v>
                </c:pt>
                <c:pt idx="12">
                  <c:v>0.42451759364358682</c:v>
                </c:pt>
                <c:pt idx="13">
                  <c:v>0.43269230769230771</c:v>
                </c:pt>
                <c:pt idx="14">
                  <c:v>0.43711728685821949</c:v>
                </c:pt>
                <c:pt idx="15">
                  <c:v>0.44880073800738007</c:v>
                </c:pt>
                <c:pt idx="16">
                  <c:v>0.47056451612903227</c:v>
                </c:pt>
                <c:pt idx="17">
                  <c:v>0.46365723029839329</c:v>
                </c:pt>
                <c:pt idx="18">
                  <c:v>0.4766175528507367</c:v>
                </c:pt>
                <c:pt idx="19">
                  <c:v>0.48683423099940154</c:v>
                </c:pt>
                <c:pt idx="20">
                  <c:v>0.54655400927766729</c:v>
                </c:pt>
                <c:pt idx="21">
                  <c:v>0.5476908427233772</c:v>
                </c:pt>
              </c:numCache>
            </c:numRef>
          </c:val>
          <c:smooth val="0"/>
          <c:extLst>
            <c:ext xmlns:c16="http://schemas.microsoft.com/office/drawing/2014/chart" uri="{C3380CC4-5D6E-409C-BE32-E72D297353CC}">
              <c16:uniqueId val="{00000001-91E3-4420-9BD5-1A763ECB66FC}"/>
            </c:ext>
          </c:extLst>
        </c:ser>
        <c:ser>
          <c:idx val="2"/>
          <c:order val="1"/>
          <c:tx>
            <c:strRef>
              <c:f>'Figur 3.2c'!$A$6</c:f>
              <c:strCache>
                <c:ptCount val="1"/>
                <c:pt idx="0">
                  <c:v>Høgskoler</c:v>
                </c:pt>
              </c:strCache>
            </c:strRef>
          </c:tx>
          <c:spPr>
            <a:ln w="28575" cap="rnd">
              <a:solidFill>
                <a:schemeClr val="accent3">
                  <a:lumMod val="60000"/>
                  <a:lumOff val="40000"/>
                </a:schemeClr>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3.2c'!$B$6:$AF$6</c:f>
              <c:numCache>
                <c:formatCode>0%</c:formatCode>
                <c:ptCount val="22"/>
                <c:pt idx="0">
                  <c:v>0.19777503090234858</c:v>
                </c:pt>
                <c:pt idx="1">
                  <c:v>0.19675796534376747</c:v>
                </c:pt>
                <c:pt idx="2">
                  <c:v>0.20825147347740669</c:v>
                </c:pt>
                <c:pt idx="3">
                  <c:v>0.31443808018961089</c:v>
                </c:pt>
                <c:pt idx="4">
                  <c:v>0.35358724534986713</c:v>
                </c:pt>
                <c:pt idx="5">
                  <c:v>0.37909465020576133</c:v>
                </c:pt>
                <c:pt idx="6">
                  <c:v>0.39753202124336146</c:v>
                </c:pt>
                <c:pt idx="7">
                  <c:v>0.41710914454277287</c:v>
                </c:pt>
                <c:pt idx="8">
                  <c:v>0.44281200631911533</c:v>
                </c:pt>
                <c:pt idx="9">
                  <c:v>0.46853048609159875</c:v>
                </c:pt>
                <c:pt idx="10">
                  <c:v>0.47652935541261804</c:v>
                </c:pt>
                <c:pt idx="11">
                  <c:v>0.48678025851938894</c:v>
                </c:pt>
                <c:pt idx="12">
                  <c:v>0.49301795383300084</c:v>
                </c:pt>
                <c:pt idx="13">
                  <c:v>0.49867957746478875</c:v>
                </c:pt>
                <c:pt idx="14">
                  <c:v>0.51179211975709649</c:v>
                </c:pt>
                <c:pt idx="15">
                  <c:v>0.51605473513074107</c:v>
                </c:pt>
                <c:pt idx="16">
                  <c:v>0.52138381912285481</c:v>
                </c:pt>
                <c:pt idx="17">
                  <c:v>0.52490518331226299</c:v>
                </c:pt>
                <c:pt idx="18">
                  <c:v>0.54203113417346183</c:v>
                </c:pt>
                <c:pt idx="19">
                  <c:v>0.54581336340569497</c:v>
                </c:pt>
                <c:pt idx="20">
                  <c:v>0.52268528022993221</c:v>
                </c:pt>
                <c:pt idx="21">
                  <c:v>0.53016309687561403</c:v>
                </c:pt>
              </c:numCache>
            </c:numRef>
          </c:val>
          <c:smooth val="0"/>
          <c:extLst>
            <c:ext xmlns:c16="http://schemas.microsoft.com/office/drawing/2014/chart" uri="{C3380CC4-5D6E-409C-BE32-E72D297353CC}">
              <c16:uniqueId val="{00000002-91E3-4420-9BD5-1A763ECB66FC}"/>
            </c:ext>
          </c:extLst>
        </c:ser>
        <c:ser>
          <c:idx val="5"/>
          <c:order val="2"/>
          <c:tx>
            <c:strRef>
              <c:f>'Figur 3.2c'!$A$9</c:f>
              <c:strCache>
                <c:ptCount val="1"/>
                <c:pt idx="0">
                  <c:v>Helseforetak</c:v>
                </c:pt>
              </c:strCache>
            </c:strRef>
          </c:tx>
          <c:spPr>
            <a:ln w="28575" cap="rnd">
              <a:solidFill>
                <a:schemeClr val="accent4"/>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3.2c'!$B$9:$AF$9</c:f>
              <c:numCache>
                <c:formatCode>0%</c:formatCode>
                <c:ptCount val="22"/>
                <c:pt idx="9">
                  <c:v>0.41212385521151329</c:v>
                </c:pt>
                <c:pt idx="10">
                  <c:v>0.44274560832791149</c:v>
                </c:pt>
                <c:pt idx="11">
                  <c:v>0.45373306428365523</c:v>
                </c:pt>
                <c:pt idx="12">
                  <c:v>0.44975013881177123</c:v>
                </c:pt>
                <c:pt idx="13">
                  <c:v>0.45155038759689925</c:v>
                </c:pt>
                <c:pt idx="14">
                  <c:v>0.45436619718309862</c:v>
                </c:pt>
                <c:pt idx="15">
                  <c:v>0.4808587687532333</c:v>
                </c:pt>
                <c:pt idx="16">
                  <c:v>0.50668543279380718</c:v>
                </c:pt>
                <c:pt idx="17">
                  <c:v>0.50486941124391327</c:v>
                </c:pt>
                <c:pt idx="18">
                  <c:v>0.51104240282685509</c:v>
                </c:pt>
                <c:pt idx="19">
                  <c:v>0.51230610134436405</c:v>
                </c:pt>
                <c:pt idx="20">
                  <c:v>0.52639999999999998</c:v>
                </c:pt>
                <c:pt idx="21">
                  <c:v>0.53060023538642609</c:v>
                </c:pt>
              </c:numCache>
            </c:numRef>
          </c:val>
          <c:smooth val="0"/>
          <c:extLst>
            <c:ext xmlns:c16="http://schemas.microsoft.com/office/drawing/2014/chart" uri="{C3380CC4-5D6E-409C-BE32-E72D297353CC}">
              <c16:uniqueId val="{00000005-91E3-4420-9BD5-1A763ECB66FC}"/>
            </c:ext>
          </c:extLst>
        </c:ser>
        <c:ser>
          <c:idx val="3"/>
          <c:order val="3"/>
          <c:tx>
            <c:strRef>
              <c:f>'Figur 3.2c'!$A$7</c:f>
              <c:strCache>
                <c:ptCount val="1"/>
                <c:pt idx="0">
                  <c:v>Offentlig rettede institutter</c:v>
                </c:pt>
              </c:strCache>
            </c:strRef>
          </c:tx>
          <c:spPr>
            <a:ln w="28575" cap="rnd">
              <a:solidFill>
                <a:schemeClr val="accent2"/>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3.2c'!$B$7:$AF$7</c:f>
              <c:numCache>
                <c:formatCode>0%</c:formatCode>
                <c:ptCount val="22"/>
                <c:pt idx="0">
                  <c:v>0.22298994974874373</c:v>
                </c:pt>
                <c:pt idx="1">
                  <c:v>0.23345333702575463</c:v>
                </c:pt>
                <c:pt idx="2">
                  <c:v>0.27094753328112764</c:v>
                </c:pt>
                <c:pt idx="3">
                  <c:v>0.28323551926511864</c:v>
                </c:pt>
                <c:pt idx="4">
                  <c:v>0.3167854509707545</c:v>
                </c:pt>
                <c:pt idx="5">
                  <c:v>0.32817182817182816</c:v>
                </c:pt>
                <c:pt idx="6">
                  <c:v>0.34830097087378642</c:v>
                </c:pt>
                <c:pt idx="7">
                  <c:v>0.35789473684210527</c:v>
                </c:pt>
                <c:pt idx="8">
                  <c:v>0.3750274303269695</c:v>
                </c:pt>
                <c:pt idx="9">
                  <c:v>0.40742924528301888</c:v>
                </c:pt>
                <c:pt idx="10">
                  <c:v>0.41021126760563381</c:v>
                </c:pt>
                <c:pt idx="11">
                  <c:v>0.41909090909090907</c:v>
                </c:pt>
                <c:pt idx="12">
                  <c:v>0.42583819241982507</c:v>
                </c:pt>
                <c:pt idx="13">
                  <c:v>0.43659156976744184</c:v>
                </c:pt>
                <c:pt idx="14">
                  <c:v>0.44377729257641924</c:v>
                </c:pt>
                <c:pt idx="15">
                  <c:v>0.44655929721815518</c:v>
                </c:pt>
                <c:pt idx="16">
                  <c:v>0.44606358819076458</c:v>
                </c:pt>
                <c:pt idx="17">
                  <c:v>0.45464746586871141</c:v>
                </c:pt>
                <c:pt idx="18">
                  <c:v>0.45329046898638425</c:v>
                </c:pt>
                <c:pt idx="19">
                  <c:v>0.45889500664514904</c:v>
                </c:pt>
                <c:pt idx="20">
                  <c:v>0.46581434130072263</c:v>
                </c:pt>
                <c:pt idx="21">
                  <c:v>0.47410436137071649</c:v>
                </c:pt>
              </c:numCache>
            </c:numRef>
          </c:val>
          <c:smooth val="0"/>
          <c:extLst>
            <c:ext xmlns:c16="http://schemas.microsoft.com/office/drawing/2014/chart" uri="{C3380CC4-5D6E-409C-BE32-E72D297353CC}">
              <c16:uniqueId val="{00000003-91E3-4420-9BD5-1A763ECB66FC}"/>
            </c:ext>
          </c:extLst>
        </c:ser>
        <c:ser>
          <c:idx val="0"/>
          <c:order val="4"/>
          <c:tx>
            <c:strRef>
              <c:f>'Figur 3.2c'!$A$4</c:f>
              <c:strCache>
                <c:ptCount val="1"/>
                <c:pt idx="0">
                  <c:v>De fire eldste universitetene</c:v>
                </c:pt>
              </c:strCache>
            </c:strRef>
          </c:tx>
          <c:spPr>
            <a:ln w="28575" cap="rnd">
              <a:solidFill>
                <a:schemeClr val="accent6"/>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3.2c'!$B$4:$AF$4</c:f>
              <c:numCache>
                <c:formatCode>0%</c:formatCode>
                <c:ptCount val="22"/>
                <c:pt idx="0">
                  <c:v>0.22253661784287618</c:v>
                </c:pt>
                <c:pt idx="1">
                  <c:v>0.2417783191230207</c:v>
                </c:pt>
                <c:pt idx="2">
                  <c:v>0.26071728775567388</c:v>
                </c:pt>
                <c:pt idx="3">
                  <c:v>0.27384450975153618</c:v>
                </c:pt>
                <c:pt idx="4">
                  <c:v>0.2901907356948229</c:v>
                </c:pt>
                <c:pt idx="5">
                  <c:v>0.30509708737864077</c:v>
                </c:pt>
                <c:pt idx="6">
                  <c:v>0.32789317507418397</c:v>
                </c:pt>
                <c:pt idx="7">
                  <c:v>0.34665112335735482</c:v>
                </c:pt>
                <c:pt idx="8">
                  <c:v>0.36542385457243554</c:v>
                </c:pt>
                <c:pt idx="9">
                  <c:v>0.38822141171422442</c:v>
                </c:pt>
                <c:pt idx="10">
                  <c:v>0.39482268757234557</c:v>
                </c:pt>
                <c:pt idx="11">
                  <c:v>0.40636223704463825</c:v>
                </c:pt>
                <c:pt idx="12">
                  <c:v>0.40954901761172757</c:v>
                </c:pt>
                <c:pt idx="13">
                  <c:v>0.41769115442278859</c:v>
                </c:pt>
                <c:pt idx="14">
                  <c:v>0.42450344548034047</c:v>
                </c:pt>
                <c:pt idx="15">
                  <c:v>0.42777612088676809</c:v>
                </c:pt>
                <c:pt idx="16">
                  <c:v>0.43026879626022596</c:v>
                </c:pt>
                <c:pt idx="17">
                  <c:v>0.43380970289582549</c:v>
                </c:pt>
                <c:pt idx="18">
                  <c:v>0.4435886931585416</c:v>
                </c:pt>
                <c:pt idx="19">
                  <c:v>0.44845122515025426</c:v>
                </c:pt>
                <c:pt idx="20">
                  <c:v>0.45827643756637837</c:v>
                </c:pt>
                <c:pt idx="21">
                  <c:v>0.46432516015020986</c:v>
                </c:pt>
              </c:numCache>
            </c:numRef>
          </c:val>
          <c:smooth val="0"/>
          <c:extLst>
            <c:ext xmlns:c16="http://schemas.microsoft.com/office/drawing/2014/chart" uri="{C3380CC4-5D6E-409C-BE32-E72D297353CC}">
              <c16:uniqueId val="{00000000-91E3-4420-9BD5-1A763ECB66FC}"/>
            </c:ext>
          </c:extLst>
        </c:ser>
        <c:ser>
          <c:idx val="4"/>
          <c:order val="5"/>
          <c:tx>
            <c:strRef>
              <c:f>'Figur 3.2c'!$A$8</c:f>
              <c:strCache>
                <c:ptCount val="1"/>
                <c:pt idx="0">
                  <c:v>Næringslivsrettede institutter</c:v>
                </c:pt>
              </c:strCache>
            </c:strRef>
          </c:tx>
          <c:spPr>
            <a:ln w="28575" cap="rnd">
              <a:solidFill>
                <a:schemeClr val="accent2">
                  <a:lumMod val="60000"/>
                  <a:lumOff val="40000"/>
                </a:schemeClr>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3.2c'!$B$8:$AF$8</c:f>
              <c:numCache>
                <c:formatCode>0%</c:formatCode>
                <c:ptCount val="22"/>
                <c:pt idx="0">
                  <c:v>0.15024766097963677</c:v>
                </c:pt>
                <c:pt idx="1">
                  <c:v>0.1615263983272347</c:v>
                </c:pt>
                <c:pt idx="2">
                  <c:v>0.17576050217286335</c:v>
                </c:pt>
                <c:pt idx="3">
                  <c:v>0.19197860962566846</c:v>
                </c:pt>
                <c:pt idx="4">
                  <c:v>0.20021703743895822</c:v>
                </c:pt>
                <c:pt idx="5">
                  <c:v>0.20334101382488479</c:v>
                </c:pt>
                <c:pt idx="6">
                  <c:v>0.2269297736506094</c:v>
                </c:pt>
                <c:pt idx="7">
                  <c:v>0.2288135593220339</c:v>
                </c:pt>
                <c:pt idx="8">
                  <c:v>0.25843279709392841</c:v>
                </c:pt>
                <c:pt idx="9">
                  <c:v>0.26892028254288597</c:v>
                </c:pt>
                <c:pt idx="10">
                  <c:v>0.29903536977491962</c:v>
                </c:pt>
                <c:pt idx="11">
                  <c:v>0.30505415162454874</c:v>
                </c:pt>
                <c:pt idx="12">
                  <c:v>0.30938482263134259</c:v>
                </c:pt>
                <c:pt idx="13">
                  <c:v>0.30865859129654555</c:v>
                </c:pt>
                <c:pt idx="14">
                  <c:v>0.30184331797235026</c:v>
                </c:pt>
                <c:pt idx="15">
                  <c:v>0.31369863013698629</c:v>
                </c:pt>
                <c:pt idx="16">
                  <c:v>0.32215677390122338</c:v>
                </c:pt>
                <c:pt idx="17">
                  <c:v>0.31568228105906315</c:v>
                </c:pt>
                <c:pt idx="18">
                  <c:v>0.31703629032258063</c:v>
                </c:pt>
                <c:pt idx="19">
                  <c:v>0.32079308591764105</c:v>
                </c:pt>
                <c:pt idx="20">
                  <c:v>0.31772908366533864</c:v>
                </c:pt>
                <c:pt idx="21">
                  <c:v>0.32983377077865267</c:v>
                </c:pt>
              </c:numCache>
            </c:numRef>
          </c:val>
          <c:smooth val="0"/>
          <c:extLst>
            <c:ext xmlns:c16="http://schemas.microsoft.com/office/drawing/2014/chart" uri="{C3380CC4-5D6E-409C-BE32-E72D297353CC}">
              <c16:uniqueId val="{00000004-91E3-4420-9BD5-1A763ECB66FC}"/>
            </c:ext>
          </c:extLst>
        </c:ser>
        <c:ser>
          <c:idx val="6"/>
          <c:order val="6"/>
          <c:tx>
            <c:strRef>
              <c:f>'Figur 3.2c'!$A$10</c:f>
              <c:strCache>
                <c:ptCount val="1"/>
                <c:pt idx="0">
                  <c:v>Næringslivet</c:v>
                </c:pt>
              </c:strCache>
            </c:strRef>
          </c:tx>
          <c:spPr>
            <a:ln w="28575" cap="rnd">
              <a:solidFill>
                <a:schemeClr val="accent1"/>
              </a:solidFill>
              <a:round/>
            </a:ln>
            <a:effectLst/>
          </c:spPr>
          <c:marker>
            <c:symbol val="none"/>
          </c:marker>
          <c:cat>
            <c:numRef>
              <c:f>'Figur 3.2c'!$B$3:$AF$3</c:f>
              <c:numCache>
                <c:formatCode>General</c:formatCode>
                <c:ptCount val="22"/>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'Figur 3.2c'!$B$10:$AF$10</c:f>
              <c:numCache>
                <c:formatCode>0%</c:formatCode>
                <c:ptCount val="22"/>
                <c:pt idx="0">
                  <c:v>0.13</c:v>
                </c:pt>
                <c:pt idx="1">
                  <c:v>0.14000000000000001</c:v>
                </c:pt>
                <c:pt idx="2">
                  <c:v>0.16</c:v>
                </c:pt>
                <c:pt idx="3">
                  <c:v>0.15</c:v>
                </c:pt>
                <c:pt idx="4">
                  <c:v>0.18</c:v>
                </c:pt>
                <c:pt idx="5">
                  <c:v>0.19</c:v>
                </c:pt>
                <c:pt idx="6">
                  <c:v>0.19341749323715099</c:v>
                </c:pt>
                <c:pt idx="7">
                  <c:v>0.17282787899999999</c:v>
                </c:pt>
                <c:pt idx="8">
                  <c:v>0.18684890400000001</c:v>
                </c:pt>
                <c:pt idx="9">
                  <c:v>0.19818026699999999</c:v>
                </c:pt>
                <c:pt idx="10">
                  <c:v>0.201141967</c:v>
                </c:pt>
                <c:pt idx="11">
                  <c:v>0.20925962400000001</c:v>
                </c:pt>
                <c:pt idx="12">
                  <c:v>0.21011175400000001</c:v>
                </c:pt>
                <c:pt idx="13">
                  <c:v>0.21549699999999999</c:v>
                </c:pt>
                <c:pt idx="14">
                  <c:v>0.21111786099999999</c:v>
                </c:pt>
                <c:pt idx="15">
                  <c:v>0.18887622200000001</c:v>
                </c:pt>
                <c:pt idx="16">
                  <c:v>0.22464246399999999</c:v>
                </c:pt>
                <c:pt idx="17">
                  <c:v>0.219224371</c:v>
                </c:pt>
                <c:pt idx="18">
                  <c:v>0.222972647</c:v>
                </c:pt>
                <c:pt idx="19">
                  <c:v>0.23197185000000001</c:v>
                </c:pt>
                <c:pt idx="20">
                  <c:v>0.235224989</c:v>
                </c:pt>
                <c:pt idx="21">
                  <c:v>0.22531656</c:v>
                </c:pt>
              </c:numCache>
            </c:numRef>
          </c:val>
          <c:smooth val="0"/>
          <c:extLst>
            <c:ext xmlns:c16="http://schemas.microsoft.com/office/drawing/2014/chart" uri="{C3380CC4-5D6E-409C-BE32-E72D297353CC}">
              <c16:uniqueId val="{00000006-91E3-4420-9BD5-1A763ECB66FC}"/>
            </c:ext>
          </c:extLst>
        </c:ser>
        <c:dLbls>
          <c:showLegendKey val="0"/>
          <c:showVal val="0"/>
          <c:showCatName val="0"/>
          <c:showSerName val="0"/>
          <c:showPercent val="0"/>
          <c:showBubbleSize val="0"/>
        </c:dLbls>
        <c:smooth val="0"/>
        <c:axId val="502390879"/>
        <c:axId val="1908562143"/>
      </c:lineChart>
      <c:catAx>
        <c:axId val="502390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08562143"/>
        <c:crosses val="autoZero"/>
        <c:auto val="1"/>
        <c:lblAlgn val="ctr"/>
        <c:lblOffset val="100"/>
        <c:noMultiLvlLbl val="0"/>
      </c:catAx>
      <c:valAx>
        <c:axId val="1908562143"/>
        <c:scaling>
          <c:orientation val="minMax"/>
          <c:max val="0.70000000000000007"/>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02390879"/>
        <c:crosses val="autoZero"/>
        <c:crossBetween val="between"/>
      </c:valAx>
      <c:spPr>
        <a:noFill/>
        <a:ln>
          <a:noFill/>
        </a:ln>
        <a:effectLst/>
      </c:spPr>
    </c:plotArea>
    <c:legend>
      <c:legendPos val="r"/>
      <c:layout>
        <c:manualLayout>
          <c:xMode val="edge"/>
          <c:yMode val="edge"/>
          <c:x val="0.71519362745098025"/>
          <c:y val="7.6111728395061737E-2"/>
          <c:w val="0.28317847222222226"/>
          <c:h val="0.856595833333333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88006535947711"/>
          <c:y val="7.844410577710044E-2"/>
          <c:w val="0.7595738562091503"/>
          <c:h val="0.84287613675648088"/>
        </c:manualLayout>
      </c:layout>
      <c:barChart>
        <c:barDir val="bar"/>
        <c:grouping val="percentStacked"/>
        <c:varyColors val="0"/>
        <c:ser>
          <c:idx val="0"/>
          <c:order val="0"/>
          <c:tx>
            <c:strRef>
              <c:f>'Figur 3.2f'!$B$3</c:f>
              <c:strCache>
                <c:ptCount val="1"/>
                <c:pt idx="0">
                  <c:v>Kvinner</c:v>
                </c:pt>
              </c:strCache>
            </c:strRef>
          </c:tx>
          <c:spPr>
            <a:solidFill>
              <a:schemeClr val="accent4"/>
            </a:solidFill>
            <a:ln>
              <a:noFill/>
            </a:ln>
            <a:effectLst/>
          </c:spPr>
          <c:invertIfNegative val="0"/>
          <c:cat>
            <c:strRef>
              <c:f>'Figur 3.2f'!$A$4:$A$18</c:f>
              <c:strCache>
                <c:ptCount val="15"/>
                <c:pt idx="0">
                  <c:v>Fiske, fangst og akvakultur</c:v>
                </c:pt>
                <c:pt idx="1">
                  <c:v>Utvinning av råolje og naturgass m.v.</c:v>
                </c:pt>
                <c:pt idx="2">
                  <c:v>Næringsmiddel og drikkevareindustri</c:v>
                </c:pt>
                <c:pt idx="3">
                  <c:v>Farmasøytisk industri</c:v>
                </c:pt>
                <c:pt idx="4">
                  <c:v>Metallvareindustri</c:v>
                </c:pt>
                <c:pt idx="5">
                  <c:v>Data og elektronisk industri</c:v>
                </c:pt>
                <c:pt idx="6">
                  <c:v>Maskinindustri</c:v>
                </c:pt>
                <c:pt idx="7">
                  <c:v>Møbelindustri</c:v>
                </c:pt>
                <c:pt idx="8">
                  <c:v>Bygge- og anleggsvirksomhet</c:v>
                </c:pt>
                <c:pt idx="9">
                  <c:v>Agentur og engroshandel</c:v>
                </c:pt>
                <c:pt idx="10">
                  <c:v>Forlagsvirksomhet</c:v>
                </c:pt>
                <c:pt idx="11">
                  <c:v>IKT-tjenester</c:v>
                </c:pt>
                <c:pt idx="12">
                  <c:v>Finansiering og forsikring</c:v>
                </c:pt>
                <c:pt idx="13">
                  <c:v>Arkitekter og tekniske konsulenter</c:v>
                </c:pt>
                <c:pt idx="14">
                  <c:v>Forskning og utviklingsarbeid</c:v>
                </c:pt>
              </c:strCache>
            </c:strRef>
          </c:cat>
          <c:val>
            <c:numRef>
              <c:f>'Figur 3.2f'!$B$4:$B$18</c:f>
              <c:numCache>
                <c:formatCode>0%</c:formatCode>
                <c:ptCount val="15"/>
                <c:pt idx="0">
                  <c:v>0.3168485999050783</c:v>
                </c:pt>
                <c:pt idx="1">
                  <c:v>0.21438439658675337</c:v>
                </c:pt>
                <c:pt idx="2">
                  <c:v>0.33800791082344483</c:v>
                </c:pt>
                <c:pt idx="3">
                  <c:v>0.58213256484149856</c:v>
                </c:pt>
                <c:pt idx="4">
                  <c:v>0.10492297748572661</c:v>
                </c:pt>
                <c:pt idx="5">
                  <c:v>0.11102680829539707</c:v>
                </c:pt>
                <c:pt idx="6">
                  <c:v>0.11104</c:v>
                </c:pt>
                <c:pt idx="7">
                  <c:v>0.2978853815507202</c:v>
                </c:pt>
                <c:pt idx="8">
                  <c:v>0.15793918918918917</c:v>
                </c:pt>
                <c:pt idx="9">
                  <c:v>0.21879804799786082</c:v>
                </c:pt>
                <c:pt idx="10">
                  <c:v>0.18256550779243022</c:v>
                </c:pt>
                <c:pt idx="11">
                  <c:v>0.17136144459752015</c:v>
                </c:pt>
                <c:pt idx="12">
                  <c:v>0.38185000673219338</c:v>
                </c:pt>
                <c:pt idx="13">
                  <c:v>0.17695770577446784</c:v>
                </c:pt>
                <c:pt idx="14">
                  <c:v>0.34659197012138188</c:v>
                </c:pt>
              </c:numCache>
            </c:numRef>
          </c:val>
          <c:extLst>
            <c:ext xmlns:c16="http://schemas.microsoft.com/office/drawing/2014/chart" uri="{C3380CC4-5D6E-409C-BE32-E72D297353CC}">
              <c16:uniqueId val="{00000000-1445-4DCE-B55F-6602E5F3ED65}"/>
            </c:ext>
          </c:extLst>
        </c:ser>
        <c:ser>
          <c:idx val="1"/>
          <c:order val="1"/>
          <c:tx>
            <c:strRef>
              <c:f>'Figur 3.2f'!$C$3</c:f>
              <c:strCache>
                <c:ptCount val="1"/>
                <c:pt idx="0">
                  <c:v>Menn</c:v>
                </c:pt>
              </c:strCache>
            </c:strRef>
          </c:tx>
          <c:spPr>
            <a:solidFill>
              <a:schemeClr val="accent5"/>
            </a:solidFill>
            <a:ln>
              <a:noFill/>
            </a:ln>
            <a:effectLst/>
          </c:spPr>
          <c:invertIfNegative val="0"/>
          <c:cat>
            <c:strRef>
              <c:f>'Figur 3.2f'!$A$4:$A$18</c:f>
              <c:strCache>
                <c:ptCount val="15"/>
                <c:pt idx="0">
                  <c:v>Fiske, fangst og akvakultur</c:v>
                </c:pt>
                <c:pt idx="1">
                  <c:v>Utvinning av råolje og naturgass m.v.</c:v>
                </c:pt>
                <c:pt idx="2">
                  <c:v>Næringsmiddel og drikkevareindustri</c:v>
                </c:pt>
                <c:pt idx="3">
                  <c:v>Farmasøytisk industri</c:v>
                </c:pt>
                <c:pt idx="4">
                  <c:v>Metallvareindustri</c:v>
                </c:pt>
                <c:pt idx="5">
                  <c:v>Data og elektronisk industri</c:v>
                </c:pt>
                <c:pt idx="6">
                  <c:v>Maskinindustri</c:v>
                </c:pt>
                <c:pt idx="7">
                  <c:v>Møbelindustri</c:v>
                </c:pt>
                <c:pt idx="8">
                  <c:v>Bygge- og anleggsvirksomhet</c:v>
                </c:pt>
                <c:pt idx="9">
                  <c:v>Agentur og engroshandel</c:v>
                </c:pt>
                <c:pt idx="10">
                  <c:v>Forlagsvirksomhet</c:v>
                </c:pt>
                <c:pt idx="11">
                  <c:v>IKT-tjenester</c:v>
                </c:pt>
                <c:pt idx="12">
                  <c:v>Finansiering og forsikring</c:v>
                </c:pt>
                <c:pt idx="13">
                  <c:v>Arkitekter og tekniske konsulenter</c:v>
                </c:pt>
                <c:pt idx="14">
                  <c:v>Forskning og utviklingsarbeid</c:v>
                </c:pt>
              </c:strCache>
            </c:strRef>
          </c:cat>
          <c:val>
            <c:numRef>
              <c:f>'Figur 3.2f'!$C$4:$C$18</c:f>
              <c:numCache>
                <c:formatCode>0%</c:formatCode>
                <c:ptCount val="15"/>
                <c:pt idx="0">
                  <c:v>0.6831514000949217</c:v>
                </c:pt>
                <c:pt idx="1">
                  <c:v>0.78561560341324665</c:v>
                </c:pt>
                <c:pt idx="2">
                  <c:v>0.66199208917655517</c:v>
                </c:pt>
                <c:pt idx="3">
                  <c:v>0.41786743515850144</c:v>
                </c:pt>
                <c:pt idx="4">
                  <c:v>0.89507702251427335</c:v>
                </c:pt>
                <c:pt idx="5">
                  <c:v>0.88897319170460287</c:v>
                </c:pt>
                <c:pt idx="6">
                  <c:v>0.88895999999999997</c:v>
                </c:pt>
                <c:pt idx="7">
                  <c:v>0.7021146184492798</c:v>
                </c:pt>
                <c:pt idx="8">
                  <c:v>0.84206081081081086</c:v>
                </c:pt>
                <c:pt idx="9">
                  <c:v>0.78120195200213915</c:v>
                </c:pt>
                <c:pt idx="10">
                  <c:v>0.81743449220756981</c:v>
                </c:pt>
                <c:pt idx="11">
                  <c:v>0.82863855540247988</c:v>
                </c:pt>
                <c:pt idx="12">
                  <c:v>0.61814999326780662</c:v>
                </c:pt>
                <c:pt idx="13">
                  <c:v>0.82304229422553221</c:v>
                </c:pt>
                <c:pt idx="14">
                  <c:v>0.65340802987861812</c:v>
                </c:pt>
              </c:numCache>
            </c:numRef>
          </c:val>
          <c:extLst>
            <c:ext xmlns:c16="http://schemas.microsoft.com/office/drawing/2014/chart" uri="{C3380CC4-5D6E-409C-BE32-E72D297353CC}">
              <c16:uniqueId val="{00000001-1445-4DCE-B55F-6602E5F3ED65}"/>
            </c:ext>
          </c:extLst>
        </c:ser>
        <c:dLbls>
          <c:showLegendKey val="0"/>
          <c:showVal val="0"/>
          <c:showCatName val="0"/>
          <c:showSerName val="0"/>
          <c:showPercent val="0"/>
          <c:showBubbleSize val="0"/>
        </c:dLbls>
        <c:gapWidth val="40"/>
        <c:overlap val="100"/>
        <c:axId val="1217303184"/>
        <c:axId val="1215186096"/>
      </c:barChart>
      <c:catAx>
        <c:axId val="1217303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15186096"/>
        <c:crosses val="autoZero"/>
        <c:auto val="1"/>
        <c:lblAlgn val="ctr"/>
        <c:lblOffset val="100"/>
        <c:noMultiLvlLbl val="0"/>
      </c:catAx>
      <c:valAx>
        <c:axId val="1215186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17303184"/>
        <c:crosses val="autoZero"/>
        <c:crossBetween val="between"/>
        <c:majorUnit val="0.2"/>
      </c:valAx>
      <c:spPr>
        <a:noFill/>
        <a:ln>
          <a:noFill/>
        </a:ln>
        <a:effectLst/>
      </c:spPr>
    </c:plotArea>
    <c:legend>
      <c:legendPos val="t"/>
      <c:layout>
        <c:manualLayout>
          <c:xMode val="edge"/>
          <c:yMode val="edge"/>
          <c:x val="0.50625685185185187"/>
          <c:y val="7.8393939393939377E-3"/>
          <c:w val="0.23142592592592592"/>
          <c:h val="6.113636363636362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2843137254902"/>
          <c:y val="0.11040123456790125"/>
          <c:w val="0.62326830065359484"/>
          <c:h val="0.76429074074074077"/>
        </c:manualLayout>
      </c:layout>
      <c:areaChart>
        <c:grouping val="stacked"/>
        <c:varyColors val="0"/>
        <c:ser>
          <c:idx val="0"/>
          <c:order val="0"/>
          <c:tx>
            <c:strRef>
              <c:f>'Figur 3.1b'!$A$7:$B$7</c:f>
              <c:strCache>
                <c:ptCount val="2"/>
                <c:pt idx="0">
                  <c:v>Næringslivet,</c:v>
                </c:pt>
                <c:pt idx="1">
                  <c:v>forskere/faglig</c:v>
                </c:pt>
              </c:strCache>
            </c:strRef>
          </c:tx>
          <c:spPr>
            <a:solidFill>
              <a:schemeClr val="accent1"/>
            </a:solidFill>
            <a:ln>
              <a:noFill/>
            </a:ln>
            <a:effectLst/>
          </c:spPr>
          <c:cat>
            <c:strRef>
              <c:f>'Figur 3.1b'!$C$3:$M$3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'Figur 3.1b'!$C$7:$M$7</c:f>
              <c:numCache>
                <c:formatCode>_-* #,##0_-;\-* #,##0_-;_-* "-"??_-;_-@_-</c:formatCode>
                <c:ptCount val="11"/>
                <c:pt idx="0">
                  <c:v>10783</c:v>
                </c:pt>
                <c:pt idx="1">
                  <c:v>10662</c:v>
                </c:pt>
                <c:pt idx="2">
                  <c:v>10925</c:v>
                </c:pt>
                <c:pt idx="3">
                  <c:v>11375</c:v>
                </c:pt>
                <c:pt idx="4">
                  <c:v>11508</c:v>
                </c:pt>
                <c:pt idx="5">
                  <c:v>12284</c:v>
                </c:pt>
                <c:pt idx="6">
                  <c:v>13000</c:v>
                </c:pt>
                <c:pt idx="7">
                  <c:v>13396</c:v>
                </c:pt>
                <c:pt idx="8">
                  <c:v>14432</c:v>
                </c:pt>
                <c:pt idx="9">
                  <c:v>14598</c:v>
                </c:pt>
                <c:pt idx="10">
                  <c:v>15322</c:v>
                </c:pt>
              </c:numCache>
            </c:numRef>
          </c:val>
          <c:extLst>
            <c:ext xmlns:c16="http://schemas.microsoft.com/office/drawing/2014/chart" uri="{C3380CC4-5D6E-409C-BE32-E72D297353CC}">
              <c16:uniqueId val="{00000000-8DCF-4B49-BD38-9BEB20A29B2F}"/>
            </c:ext>
          </c:extLst>
        </c:ser>
        <c:ser>
          <c:idx val="1"/>
          <c:order val="1"/>
          <c:tx>
            <c:strRef>
              <c:f>'Figur 3.1b'!$A$8:$B$8</c:f>
              <c:strCache>
                <c:ptCount val="2"/>
                <c:pt idx="0">
                  <c:v>Næringslivet,</c:v>
                </c:pt>
                <c:pt idx="1">
                  <c:v>teknisk/administrativt</c:v>
                </c:pt>
              </c:strCache>
            </c:strRef>
          </c:tx>
          <c:spPr>
            <a:solidFill>
              <a:schemeClr val="accent1">
                <a:lumMod val="60000"/>
                <a:lumOff val="40000"/>
              </a:schemeClr>
            </a:solidFill>
            <a:ln w="3175">
              <a:solidFill>
                <a:schemeClr val="bg1"/>
              </a:solidFill>
            </a:ln>
            <a:effectLst/>
          </c:spPr>
          <c:cat>
            <c:strRef>
              <c:f>'Figur 3.1b'!$C$3:$M$3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'Figur 3.1b'!$C$8:$M$8</c:f>
              <c:numCache>
                <c:formatCode>_-* #,##0_-;\-* #,##0_-;_-* "-"??_-;_-@_-</c:formatCode>
                <c:ptCount val="11"/>
                <c:pt idx="0">
                  <c:v>4890</c:v>
                </c:pt>
                <c:pt idx="1">
                  <c:v>4659</c:v>
                </c:pt>
                <c:pt idx="2">
                  <c:v>4620</c:v>
                </c:pt>
                <c:pt idx="3">
                  <c:v>4687</c:v>
                </c:pt>
                <c:pt idx="4">
                  <c:v>4863</c:v>
                </c:pt>
                <c:pt idx="5">
                  <c:v>5648</c:v>
                </c:pt>
                <c:pt idx="6">
                  <c:v>6087</c:v>
                </c:pt>
                <c:pt idx="7">
                  <c:v>6220</c:v>
                </c:pt>
                <c:pt idx="8">
                  <c:v>6773</c:v>
                </c:pt>
                <c:pt idx="9">
                  <c:v>6382</c:v>
                </c:pt>
                <c:pt idx="10">
                  <c:v>6856</c:v>
                </c:pt>
              </c:numCache>
            </c:numRef>
          </c:val>
          <c:extLst>
            <c:ext xmlns:c16="http://schemas.microsoft.com/office/drawing/2014/chart" uri="{C3380CC4-5D6E-409C-BE32-E72D297353CC}">
              <c16:uniqueId val="{00000001-8DCF-4B49-BD38-9BEB20A29B2F}"/>
            </c:ext>
          </c:extLst>
        </c:ser>
        <c:ser>
          <c:idx val="2"/>
          <c:order val="2"/>
          <c:tx>
            <c:strRef>
              <c:f>'Figur 3.1b'!$A$10:$B$10</c:f>
              <c:strCache>
                <c:ptCount val="2"/>
                <c:pt idx="0">
                  <c:v>Instituttsektoren,</c:v>
                </c:pt>
                <c:pt idx="1">
                  <c:v>forskere/faglig</c:v>
                </c:pt>
              </c:strCache>
            </c:strRef>
          </c:tx>
          <c:spPr>
            <a:solidFill>
              <a:schemeClr val="accent3"/>
            </a:solidFill>
            <a:ln w="3175">
              <a:solidFill>
                <a:schemeClr val="bg1"/>
              </a:solidFill>
            </a:ln>
            <a:effectLst/>
          </c:spPr>
          <c:cat>
            <c:strRef>
              <c:f>'Figur 3.1b'!$C$3:$M$3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'Figur 3.1b'!$C$10:$M$10</c:f>
              <c:numCache>
                <c:formatCode>_-* #,##0_-;\-* #,##0_-;_-* "-"??_-;_-@_-</c:formatCode>
                <c:ptCount val="11"/>
                <c:pt idx="0">
                  <c:v>6328</c:v>
                </c:pt>
                <c:pt idx="1">
                  <c:v>6360</c:v>
                </c:pt>
                <c:pt idx="2">
                  <c:v>6543</c:v>
                </c:pt>
                <c:pt idx="3">
                  <c:v>6611</c:v>
                </c:pt>
                <c:pt idx="4">
                  <c:v>6749</c:v>
                </c:pt>
                <c:pt idx="5">
                  <c:v>6657</c:v>
                </c:pt>
                <c:pt idx="6">
                  <c:v>6656</c:v>
                </c:pt>
                <c:pt idx="7">
                  <c:v>6722</c:v>
                </c:pt>
                <c:pt idx="8">
                  <c:v>6661</c:v>
                </c:pt>
                <c:pt idx="9">
                  <c:v>6685</c:v>
                </c:pt>
                <c:pt idx="10">
                  <c:v>6739</c:v>
                </c:pt>
              </c:numCache>
            </c:numRef>
          </c:val>
          <c:extLst>
            <c:ext xmlns:c16="http://schemas.microsoft.com/office/drawing/2014/chart" uri="{C3380CC4-5D6E-409C-BE32-E72D297353CC}">
              <c16:uniqueId val="{00000002-8DCF-4B49-BD38-9BEB20A29B2F}"/>
            </c:ext>
          </c:extLst>
        </c:ser>
        <c:ser>
          <c:idx val="3"/>
          <c:order val="3"/>
          <c:tx>
            <c:strRef>
              <c:f>'Figur 3.1b'!$A$11:$B$11</c:f>
              <c:strCache>
                <c:ptCount val="2"/>
                <c:pt idx="0">
                  <c:v>Instituttsektoren,</c:v>
                </c:pt>
                <c:pt idx="1">
                  <c:v>teknisk/administrativt</c:v>
                </c:pt>
              </c:strCache>
            </c:strRef>
          </c:tx>
          <c:spPr>
            <a:solidFill>
              <a:schemeClr val="accent4">
                <a:lumMod val="40000"/>
                <a:lumOff val="60000"/>
              </a:schemeClr>
            </a:solidFill>
            <a:ln w="3175">
              <a:solidFill>
                <a:schemeClr val="bg1"/>
              </a:solidFill>
            </a:ln>
            <a:effectLst/>
          </c:spPr>
          <c:cat>
            <c:strRef>
              <c:f>'Figur 3.1b'!$C$3:$M$3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'Figur 3.1b'!$C$11:$M$11</c:f>
              <c:numCache>
                <c:formatCode>_-* #,##0_-;\-* #,##0_-;_-* "-"??_-;_-@_-</c:formatCode>
                <c:ptCount val="11"/>
                <c:pt idx="0">
                  <c:v>2435</c:v>
                </c:pt>
                <c:pt idx="1">
                  <c:v>2472</c:v>
                </c:pt>
                <c:pt idx="2">
                  <c:v>2580</c:v>
                </c:pt>
                <c:pt idx="3">
                  <c:v>2621</c:v>
                </c:pt>
                <c:pt idx="4">
                  <c:v>2700</c:v>
                </c:pt>
                <c:pt idx="5">
                  <c:v>2698</c:v>
                </c:pt>
                <c:pt idx="6">
                  <c:v>2715</c:v>
                </c:pt>
                <c:pt idx="7">
                  <c:v>2643</c:v>
                </c:pt>
                <c:pt idx="8">
                  <c:v>2694</c:v>
                </c:pt>
                <c:pt idx="9">
                  <c:v>2700</c:v>
                </c:pt>
                <c:pt idx="10">
                  <c:v>2848</c:v>
                </c:pt>
              </c:numCache>
            </c:numRef>
          </c:val>
          <c:extLst>
            <c:ext xmlns:c16="http://schemas.microsoft.com/office/drawing/2014/chart" uri="{C3380CC4-5D6E-409C-BE32-E72D297353CC}">
              <c16:uniqueId val="{00000003-8DCF-4B49-BD38-9BEB20A29B2F}"/>
            </c:ext>
          </c:extLst>
        </c:ser>
        <c:ser>
          <c:idx val="4"/>
          <c:order val="4"/>
          <c:tx>
            <c:strRef>
              <c:f>'Figur 3.1b'!$A$13:$B$13</c:f>
              <c:strCache>
                <c:ptCount val="2"/>
                <c:pt idx="0">
                  <c:v>UoH-sektoren,</c:v>
                </c:pt>
                <c:pt idx="1">
                  <c:v>forskere/faglig</c:v>
                </c:pt>
              </c:strCache>
            </c:strRef>
          </c:tx>
          <c:spPr>
            <a:solidFill>
              <a:schemeClr val="accent2"/>
            </a:solidFill>
            <a:ln w="3175">
              <a:solidFill>
                <a:schemeClr val="bg1"/>
              </a:solidFill>
            </a:ln>
            <a:effectLst/>
          </c:spPr>
          <c:cat>
            <c:strRef>
              <c:f>'Figur 3.1b'!$C$3:$M$3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'Figur 3.1b'!$C$13:$M$13</c:f>
              <c:numCache>
                <c:formatCode>_-* #,##0_-;\-* #,##0_-;_-* "-"??_-;_-@_-</c:formatCode>
                <c:ptCount val="11"/>
                <c:pt idx="0">
                  <c:v>9162</c:v>
                </c:pt>
                <c:pt idx="1">
                  <c:v>9468</c:v>
                </c:pt>
                <c:pt idx="2">
                  <c:v>9760</c:v>
                </c:pt>
                <c:pt idx="3">
                  <c:v>9855</c:v>
                </c:pt>
                <c:pt idx="4">
                  <c:v>10054</c:v>
                </c:pt>
                <c:pt idx="5">
                  <c:v>10296</c:v>
                </c:pt>
                <c:pt idx="6">
                  <c:v>10977</c:v>
                </c:pt>
                <c:pt idx="7">
                  <c:v>11795</c:v>
                </c:pt>
                <c:pt idx="8">
                  <c:v>12538</c:v>
                </c:pt>
                <c:pt idx="9">
                  <c:v>13051</c:v>
                </c:pt>
                <c:pt idx="10">
                  <c:v>13836</c:v>
                </c:pt>
              </c:numCache>
            </c:numRef>
          </c:val>
          <c:extLst>
            <c:ext xmlns:c16="http://schemas.microsoft.com/office/drawing/2014/chart" uri="{C3380CC4-5D6E-409C-BE32-E72D297353CC}">
              <c16:uniqueId val="{00000004-8DCF-4B49-BD38-9BEB20A29B2F}"/>
            </c:ext>
          </c:extLst>
        </c:ser>
        <c:ser>
          <c:idx val="5"/>
          <c:order val="5"/>
          <c:tx>
            <c:strRef>
              <c:f>'Figur 3.1b'!$A$14:$B$14</c:f>
              <c:strCache>
                <c:ptCount val="2"/>
                <c:pt idx="0">
                  <c:v>UoH-sektoren,</c:v>
                </c:pt>
                <c:pt idx="1">
                  <c:v>teknisk/administrativt</c:v>
                </c:pt>
              </c:strCache>
            </c:strRef>
          </c:tx>
          <c:spPr>
            <a:solidFill>
              <a:schemeClr val="accent2">
                <a:lumMod val="40000"/>
                <a:lumOff val="60000"/>
              </a:schemeClr>
            </a:solidFill>
            <a:ln w="3175">
              <a:solidFill>
                <a:schemeClr val="bg1"/>
              </a:solidFill>
            </a:ln>
            <a:effectLst/>
          </c:spPr>
          <c:cat>
            <c:strRef>
              <c:f>'Figur 3.1b'!$C$3:$M$3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'Figur 3.1b'!$C$14:$M$14</c:f>
              <c:numCache>
                <c:formatCode>_-* #,##0_-;\-* #,##0_-;_-* "-"??_-;_-@_-</c:formatCode>
                <c:ptCount val="11"/>
                <c:pt idx="0">
                  <c:v>2493</c:v>
                </c:pt>
                <c:pt idx="1">
                  <c:v>2500</c:v>
                </c:pt>
                <c:pt idx="2">
                  <c:v>2523</c:v>
                </c:pt>
                <c:pt idx="3">
                  <c:v>2558</c:v>
                </c:pt>
                <c:pt idx="4">
                  <c:v>2660</c:v>
                </c:pt>
                <c:pt idx="5">
                  <c:v>2714</c:v>
                </c:pt>
                <c:pt idx="6">
                  <c:v>2976</c:v>
                </c:pt>
                <c:pt idx="7">
                  <c:v>3142</c:v>
                </c:pt>
                <c:pt idx="8">
                  <c:v>3137</c:v>
                </c:pt>
                <c:pt idx="9">
                  <c:v>3187</c:v>
                </c:pt>
                <c:pt idx="10">
                  <c:v>3121</c:v>
                </c:pt>
              </c:numCache>
            </c:numRef>
          </c:val>
          <c:extLst>
            <c:ext xmlns:c16="http://schemas.microsoft.com/office/drawing/2014/chart" uri="{C3380CC4-5D6E-409C-BE32-E72D297353CC}">
              <c16:uniqueId val="{00000005-8DCF-4B49-BD38-9BEB20A29B2F}"/>
            </c:ext>
          </c:extLst>
        </c:ser>
        <c:dLbls>
          <c:showLegendKey val="0"/>
          <c:showVal val="0"/>
          <c:showCatName val="0"/>
          <c:showSerName val="0"/>
          <c:showPercent val="0"/>
          <c:showBubbleSize val="0"/>
        </c:dLbls>
        <c:axId val="180615295"/>
        <c:axId val="161391359"/>
      </c:areaChart>
      <c:catAx>
        <c:axId val="18061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161391359"/>
        <c:crosses val="autoZero"/>
        <c:auto val="1"/>
        <c:lblAlgn val="ctr"/>
        <c:lblOffset val="100"/>
        <c:noMultiLvlLbl val="0"/>
      </c:catAx>
      <c:valAx>
        <c:axId val="161391359"/>
        <c:scaling>
          <c:orientation val="minMax"/>
          <c:max val="50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nb-NO"/>
                  <a:t>FoU-årsverk</a:t>
                </a:r>
              </a:p>
            </c:rich>
          </c:tx>
          <c:layout>
            <c:manualLayout>
              <c:xMode val="edge"/>
              <c:yMode val="edge"/>
              <c:x val="0"/>
              <c:y val="3.1058617672791206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180615295"/>
        <c:crosses val="autoZero"/>
        <c:crossBetween val="midCat"/>
        <c:majorUnit val="5000"/>
      </c:valAx>
      <c:spPr>
        <a:noFill/>
        <a:ln>
          <a:noFill/>
        </a:ln>
        <a:effectLst/>
      </c:spPr>
    </c:plotArea>
    <c:legend>
      <c:legendPos val="r"/>
      <c:layout>
        <c:manualLayout>
          <c:xMode val="edge"/>
          <c:yMode val="edge"/>
          <c:x val="0.73022875816993482"/>
          <c:y val="2.4487345679012347E-2"/>
          <c:w val="0.25009297385620916"/>
          <c:h val="0.9389961543232849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75624999999999"/>
          <c:y val="5.5953174603174602E-2"/>
          <c:w val="0.5772511574074074"/>
          <c:h val="0.81779444444444449"/>
        </c:manualLayout>
      </c:layout>
      <c:lineChart>
        <c:grouping val="standard"/>
        <c:varyColors val="0"/>
        <c:ser>
          <c:idx val="0"/>
          <c:order val="0"/>
          <c:tx>
            <c:strRef>
              <c:f>'Figur 3.2i'!$A$4</c:f>
              <c:strCache>
                <c:ptCount val="1"/>
                <c:pt idx="0">
                  <c:v>Universiteter og høgskoler</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'Figur 3.2i'!$B$3:$E$3</c:f>
              <c:numCache>
                <c:formatCode>General</c:formatCode>
                <c:ptCount val="4"/>
                <c:pt idx="0">
                  <c:v>2007</c:v>
                </c:pt>
                <c:pt idx="1">
                  <c:v>2010</c:v>
                </c:pt>
                <c:pt idx="2">
                  <c:v>2014</c:v>
                </c:pt>
                <c:pt idx="3">
                  <c:v>2018</c:v>
                </c:pt>
              </c:numCache>
            </c:numRef>
          </c:cat>
          <c:val>
            <c:numRef>
              <c:f>'Figur 3.2i'!$B$4:$E$4</c:f>
              <c:numCache>
                <c:formatCode>0%</c:formatCode>
                <c:ptCount val="4"/>
                <c:pt idx="0">
                  <c:v>0.19183720132616897</c:v>
                </c:pt>
                <c:pt idx="1">
                  <c:v>0.23430601916657692</c:v>
                </c:pt>
                <c:pt idx="2">
                  <c:v>0.26805458711026997</c:v>
                </c:pt>
                <c:pt idx="3">
                  <c:v>0.31607777545473553</c:v>
                </c:pt>
              </c:numCache>
            </c:numRef>
          </c:val>
          <c:smooth val="0"/>
          <c:extLst>
            <c:ext xmlns:c16="http://schemas.microsoft.com/office/drawing/2014/chart" uri="{C3380CC4-5D6E-409C-BE32-E72D297353CC}">
              <c16:uniqueId val="{00000000-5CE0-458F-AE0C-9740D4565555}"/>
            </c:ext>
          </c:extLst>
        </c:ser>
        <c:ser>
          <c:idx val="1"/>
          <c:order val="1"/>
          <c:tx>
            <c:strRef>
              <c:f>'Figur 3.2i'!$A$5</c:f>
              <c:strCache>
                <c:ptCount val="1"/>
                <c:pt idx="0">
                  <c:v>Institutt-sektoren</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numRef>
              <c:f>'Figur 3.2i'!$B$3:$E$3</c:f>
              <c:numCache>
                <c:formatCode>General</c:formatCode>
                <c:ptCount val="4"/>
                <c:pt idx="0">
                  <c:v>2007</c:v>
                </c:pt>
                <c:pt idx="1">
                  <c:v>2010</c:v>
                </c:pt>
                <c:pt idx="2">
                  <c:v>2014</c:v>
                </c:pt>
                <c:pt idx="3">
                  <c:v>2018</c:v>
                </c:pt>
              </c:numCache>
            </c:numRef>
          </c:cat>
          <c:val>
            <c:numRef>
              <c:f>'Figur 3.2i'!$B$5:$E$5</c:f>
              <c:numCache>
                <c:formatCode>0%</c:formatCode>
                <c:ptCount val="4"/>
                <c:pt idx="0">
                  <c:v>0.16819705582276637</c:v>
                </c:pt>
                <c:pt idx="1">
                  <c:v>0.21302957633892886</c:v>
                </c:pt>
                <c:pt idx="2">
                  <c:v>0.25087671971944969</c:v>
                </c:pt>
                <c:pt idx="3">
                  <c:v>0.28413234301147872</c:v>
                </c:pt>
              </c:numCache>
            </c:numRef>
          </c:val>
          <c:smooth val="0"/>
          <c:extLst>
            <c:ext xmlns:c16="http://schemas.microsoft.com/office/drawing/2014/chart" uri="{C3380CC4-5D6E-409C-BE32-E72D297353CC}">
              <c16:uniqueId val="{00000001-5CE0-458F-AE0C-9740D4565555}"/>
            </c:ext>
          </c:extLst>
        </c:ser>
        <c:ser>
          <c:idx val="2"/>
          <c:order val="2"/>
          <c:tx>
            <c:strRef>
              <c:f>'Figur 3.2i'!$A$6</c:f>
              <c:strCache>
                <c:ptCount val="1"/>
                <c:pt idx="0">
                  <c:v>Helseforetak og private, ideelle sykehus</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cat>
            <c:numRef>
              <c:f>'Figur 3.2i'!$B$3:$E$3</c:f>
              <c:numCache>
                <c:formatCode>General</c:formatCode>
                <c:ptCount val="4"/>
                <c:pt idx="0">
                  <c:v>2007</c:v>
                </c:pt>
                <c:pt idx="1">
                  <c:v>2010</c:v>
                </c:pt>
                <c:pt idx="2">
                  <c:v>2014</c:v>
                </c:pt>
                <c:pt idx="3">
                  <c:v>2018</c:v>
                </c:pt>
              </c:numCache>
            </c:numRef>
          </c:cat>
          <c:val>
            <c:numRef>
              <c:f>'Figur 3.2i'!$B$6:$E$6</c:f>
              <c:numCache>
                <c:formatCode>0%</c:formatCode>
                <c:ptCount val="4"/>
                <c:pt idx="0">
                  <c:v>0.18582122413033905</c:v>
                </c:pt>
                <c:pt idx="1">
                  <c:v>0.17681401167639699</c:v>
                </c:pt>
                <c:pt idx="2">
                  <c:v>0.20489296636085627</c:v>
                </c:pt>
                <c:pt idx="3">
                  <c:v>0.21361361361361361</c:v>
                </c:pt>
              </c:numCache>
            </c:numRef>
          </c:val>
          <c:smooth val="0"/>
          <c:extLst>
            <c:ext xmlns:c16="http://schemas.microsoft.com/office/drawing/2014/chart" uri="{C3380CC4-5D6E-409C-BE32-E72D297353CC}">
              <c16:uniqueId val="{00000002-5CE0-458F-AE0C-9740D4565555}"/>
            </c:ext>
          </c:extLst>
        </c:ser>
        <c:dLbls>
          <c:showLegendKey val="0"/>
          <c:showVal val="0"/>
          <c:showCatName val="0"/>
          <c:showSerName val="0"/>
          <c:showPercent val="0"/>
          <c:showBubbleSize val="0"/>
        </c:dLbls>
        <c:marker val="1"/>
        <c:smooth val="0"/>
        <c:axId val="916078335"/>
        <c:axId val="882387151"/>
      </c:lineChart>
      <c:catAx>
        <c:axId val="91607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882387151"/>
        <c:crosses val="autoZero"/>
        <c:auto val="1"/>
        <c:lblAlgn val="ctr"/>
        <c:lblOffset val="100"/>
        <c:noMultiLvlLbl val="0"/>
      </c:catAx>
      <c:valAx>
        <c:axId val="8823871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916078335"/>
        <c:crosses val="autoZero"/>
        <c:crossBetween val="between"/>
      </c:valAx>
      <c:spPr>
        <a:noFill/>
        <a:ln>
          <a:noFill/>
        </a:ln>
        <a:effectLst/>
      </c:spPr>
    </c:plotArea>
    <c:legend>
      <c:legendPos val="r"/>
      <c:layout>
        <c:manualLayout>
          <c:xMode val="edge"/>
          <c:yMode val="edge"/>
          <c:x val="0.70084950980392158"/>
          <c:y val="0.31781080246913579"/>
          <c:w val="0.29603774509803915"/>
          <c:h val="0.4976496913580246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12129629629631E-2"/>
          <c:y val="8.0082341269841262E-2"/>
          <c:w val="0.91565268518518517"/>
          <c:h val="0.53109662698412685"/>
        </c:manualLayout>
      </c:layout>
      <c:barChart>
        <c:barDir val="col"/>
        <c:grouping val="clustered"/>
        <c:varyColors val="0"/>
        <c:ser>
          <c:idx val="2"/>
          <c:order val="2"/>
          <c:tx>
            <c:strRef>
              <c:f>'Figur 3.2j'!$E$3:$E$4</c:f>
              <c:strCache>
                <c:ptCount val="2"/>
                <c:pt idx="0">
                  <c:v>Antall</c:v>
                </c:pt>
                <c:pt idx="1">
                  <c:v>2007</c:v>
                </c:pt>
              </c:strCache>
            </c:strRef>
          </c:tx>
          <c:spPr>
            <a:solidFill>
              <a:schemeClr val="accent5">
                <a:lumMod val="50000"/>
                <a:lumOff val="50000"/>
              </a:schemeClr>
            </a:solidFill>
            <a:ln>
              <a:noFill/>
            </a:ln>
            <a:effectLst/>
          </c:spPr>
          <c:invertIfNegative val="0"/>
          <c:cat>
            <c:multiLvlStrRef>
              <c:f>'Figur 3.2j'!$A$5:$B$15</c:f>
              <c:multiLvlStrCache>
                <c:ptCount val="11"/>
                <c:lvl>
                  <c:pt idx="0">
                    <c:v>Forsker 1 og 2,
postdoc</c:v>
                  </c:pt>
                  <c:pt idx="1">
                    <c:v>Forsker 3/
stip./forskn.ass</c:v>
                  </c:pt>
                  <c:pt idx="2">
                    <c:v>Overleger</c:v>
                  </c:pt>
                  <c:pt idx="3">
                    <c:v>Assistentleger
og psykologer</c:v>
                  </c:pt>
                  <c:pt idx="4">
                    <c:v>Forsker/postdoc/
stipendiat HF</c:v>
                  </c:pt>
                  <c:pt idx="5">
                    <c:v>Stipendiat HF</c:v>
                  </c:pt>
                  <c:pt idx="6">
                    <c:v>Professornivå</c:v>
                  </c:pt>
                  <c:pt idx="7">
                    <c:v>Førstestilling</c:v>
                  </c:pt>
                  <c:pt idx="8">
                    <c:v>Øvrig fast, faglig
stilling</c:v>
                  </c:pt>
                  <c:pt idx="9">
                    <c:v>Postdoktor/
forsker UH</c:v>
                  </c:pt>
                  <c:pt idx="10">
                    <c:v>Stipendiat/
vit.ass UH</c:v>
                  </c:pt>
                </c:lvl>
                <c:lvl>
                  <c:pt idx="0">
                    <c:v>Instituttsektoren</c:v>
                  </c:pt>
                  <c:pt idx="2">
                    <c:v>Helseforetak</c:v>
                  </c:pt>
                  <c:pt idx="6">
                    <c:v>Universiteter og høgskoler</c:v>
                  </c:pt>
                </c:lvl>
              </c:multiLvlStrCache>
            </c:multiLvlStrRef>
          </c:cat>
          <c:val>
            <c:numRef>
              <c:f>'Figur 3.2j'!$E$5:$E$15</c:f>
              <c:numCache>
                <c:formatCode>_-* #,##0_-;\-* #,##0_-;_-* "-"??_-;_-@_-</c:formatCode>
                <c:ptCount val="11"/>
                <c:pt idx="0">
                  <c:v>756</c:v>
                </c:pt>
                <c:pt idx="1">
                  <c:v>412</c:v>
                </c:pt>
                <c:pt idx="2">
                  <c:v>167</c:v>
                </c:pt>
                <c:pt idx="3">
                  <c:v>59</c:v>
                </c:pt>
                <c:pt idx="4">
                  <c:v>120</c:v>
                </c:pt>
                <c:pt idx="5">
                  <c:v>76</c:v>
                </c:pt>
                <c:pt idx="6">
                  <c:v>611</c:v>
                </c:pt>
                <c:pt idx="7">
                  <c:v>539</c:v>
                </c:pt>
                <c:pt idx="8">
                  <c:v>331</c:v>
                </c:pt>
                <c:pt idx="9">
                  <c:v>729</c:v>
                </c:pt>
                <c:pt idx="10">
                  <c:v>1134</c:v>
                </c:pt>
              </c:numCache>
            </c:numRef>
          </c:val>
          <c:extLst>
            <c:ext xmlns:c16="http://schemas.microsoft.com/office/drawing/2014/chart" uri="{C3380CC4-5D6E-409C-BE32-E72D297353CC}">
              <c16:uniqueId val="{00000000-0110-40C8-9362-1E31ADB11113}"/>
            </c:ext>
          </c:extLst>
        </c:ser>
        <c:ser>
          <c:idx val="3"/>
          <c:order val="3"/>
          <c:tx>
            <c:strRef>
              <c:f>'Figur 3.2j'!$F$3:$F$4</c:f>
              <c:strCache>
                <c:ptCount val="2"/>
                <c:pt idx="0">
                  <c:v>Antall</c:v>
                </c:pt>
                <c:pt idx="1">
                  <c:v>2018</c:v>
                </c:pt>
              </c:strCache>
            </c:strRef>
          </c:tx>
          <c:spPr>
            <a:solidFill>
              <a:schemeClr val="accent1"/>
            </a:solidFill>
            <a:ln>
              <a:noFill/>
            </a:ln>
            <a:effectLst/>
          </c:spPr>
          <c:invertIfNegative val="0"/>
          <c:cat>
            <c:multiLvlStrRef>
              <c:f>'Figur 3.2j'!$A$5:$B$15</c:f>
              <c:multiLvlStrCache>
                <c:ptCount val="11"/>
                <c:lvl>
                  <c:pt idx="0">
                    <c:v>Forsker 1 og 2,
postdoc</c:v>
                  </c:pt>
                  <c:pt idx="1">
                    <c:v>Forsker 3/
stip./forskn.ass</c:v>
                  </c:pt>
                  <c:pt idx="2">
                    <c:v>Overleger</c:v>
                  </c:pt>
                  <c:pt idx="3">
                    <c:v>Assistentleger
og psykologer</c:v>
                  </c:pt>
                  <c:pt idx="4">
                    <c:v>Forsker/postdoc/
stipendiat HF</c:v>
                  </c:pt>
                  <c:pt idx="5">
                    <c:v>Stipendiat HF</c:v>
                  </c:pt>
                  <c:pt idx="6">
                    <c:v>Professornivå</c:v>
                  </c:pt>
                  <c:pt idx="7">
                    <c:v>Førstestilling</c:v>
                  </c:pt>
                  <c:pt idx="8">
                    <c:v>Øvrig fast, faglig
stilling</c:v>
                  </c:pt>
                  <c:pt idx="9">
                    <c:v>Postdoktor/
forsker UH</c:v>
                  </c:pt>
                  <c:pt idx="10">
                    <c:v>Stipendiat/
vit.ass UH</c:v>
                  </c:pt>
                </c:lvl>
                <c:lvl>
                  <c:pt idx="0">
                    <c:v>Instituttsektoren</c:v>
                  </c:pt>
                  <c:pt idx="2">
                    <c:v>Helseforetak</c:v>
                  </c:pt>
                  <c:pt idx="6">
                    <c:v>Universiteter og høgskoler</c:v>
                  </c:pt>
                </c:lvl>
              </c:multiLvlStrCache>
            </c:multiLvlStrRef>
          </c:cat>
          <c:val>
            <c:numRef>
              <c:f>'Figur 3.2j'!$F$5:$F$15</c:f>
              <c:numCache>
                <c:formatCode>_-* #,##0_-;\-* #,##0_-;_-* "-"??_-;_-@_-</c:formatCode>
                <c:ptCount val="11"/>
                <c:pt idx="0">
                  <c:v>1681</c:v>
                </c:pt>
                <c:pt idx="1">
                  <c:v>415</c:v>
                </c:pt>
                <c:pt idx="2">
                  <c:v>416</c:v>
                </c:pt>
                <c:pt idx="3">
                  <c:v>133</c:v>
                </c:pt>
                <c:pt idx="4">
                  <c:v>342</c:v>
                </c:pt>
                <c:pt idx="5">
                  <c:v>176</c:v>
                </c:pt>
                <c:pt idx="6">
                  <c:v>1157</c:v>
                </c:pt>
                <c:pt idx="7">
                  <c:v>1350</c:v>
                </c:pt>
                <c:pt idx="8">
                  <c:v>540</c:v>
                </c:pt>
                <c:pt idx="9">
                  <c:v>1906</c:v>
                </c:pt>
                <c:pt idx="10">
                  <c:v>2588</c:v>
                </c:pt>
              </c:numCache>
            </c:numRef>
          </c:val>
          <c:extLst>
            <c:ext xmlns:c16="http://schemas.microsoft.com/office/drawing/2014/chart" uri="{C3380CC4-5D6E-409C-BE32-E72D297353CC}">
              <c16:uniqueId val="{00000001-0110-40C8-9362-1E31ADB11113}"/>
            </c:ext>
          </c:extLst>
        </c:ser>
        <c:dLbls>
          <c:showLegendKey val="0"/>
          <c:showVal val="0"/>
          <c:showCatName val="0"/>
          <c:showSerName val="0"/>
          <c:showPercent val="0"/>
          <c:showBubbleSize val="0"/>
        </c:dLbls>
        <c:gapWidth val="50"/>
        <c:axId val="1706416511"/>
        <c:axId val="1738140751"/>
      </c:barChart>
      <c:scatterChart>
        <c:scatterStyle val="lineMarker"/>
        <c:varyColors val="0"/>
        <c:ser>
          <c:idx val="0"/>
          <c:order val="0"/>
          <c:tx>
            <c:strRef>
              <c:f>'Figur 3.2j'!$C$3:$C$4</c:f>
              <c:strCache>
                <c:ptCount val="2"/>
                <c:pt idx="0">
                  <c:v>Prosent</c:v>
                </c:pt>
                <c:pt idx="1">
                  <c:v>2007</c:v>
                </c:pt>
              </c:strCache>
            </c:strRef>
          </c:tx>
          <c:spPr>
            <a:ln w="25400" cap="rnd">
              <a:noFill/>
              <a:round/>
            </a:ln>
            <a:effectLst/>
          </c:spPr>
          <c:marker>
            <c:symbol val="circle"/>
            <c:size val="10"/>
            <c:spPr>
              <a:solidFill>
                <a:schemeClr val="accent2">
                  <a:lumMod val="60000"/>
                  <a:lumOff val="40000"/>
                </a:schemeClr>
              </a:solidFill>
              <a:ln w="9525">
                <a:solidFill>
                  <a:schemeClr val="accent2">
                    <a:lumMod val="60000"/>
                    <a:lumOff val="40000"/>
                  </a:schemeClr>
                </a:solidFill>
              </a:ln>
              <a:effectLst/>
            </c:spPr>
          </c:marker>
          <c:xVal>
            <c:multiLvlStrRef>
              <c:f>'Figur 3.2j'!$A$5:$B$15</c:f>
              <c:multiLvlStrCache>
                <c:ptCount val="11"/>
                <c:lvl>
                  <c:pt idx="0">
                    <c:v>Forsker 1 og 2,
postdoc</c:v>
                  </c:pt>
                  <c:pt idx="1">
                    <c:v>Forsker 3/
stip./forskn.ass</c:v>
                  </c:pt>
                  <c:pt idx="2">
                    <c:v>Overleger</c:v>
                  </c:pt>
                  <c:pt idx="3">
                    <c:v>Assistentleger
og psykologer</c:v>
                  </c:pt>
                  <c:pt idx="4">
                    <c:v>Forsker/postdoc/
stipendiat HF</c:v>
                  </c:pt>
                  <c:pt idx="5">
                    <c:v>Stipendiat HF</c:v>
                  </c:pt>
                  <c:pt idx="6">
                    <c:v>Professornivå</c:v>
                  </c:pt>
                  <c:pt idx="7">
                    <c:v>Førstestilling</c:v>
                  </c:pt>
                  <c:pt idx="8">
                    <c:v>Øvrig fast, faglig
stilling</c:v>
                  </c:pt>
                  <c:pt idx="9">
                    <c:v>Postdoktor/
forsker UH</c:v>
                  </c:pt>
                  <c:pt idx="10">
                    <c:v>Stipendiat/
vit.ass UH</c:v>
                  </c:pt>
                </c:lvl>
                <c:lvl>
                  <c:pt idx="0">
                    <c:v>Instituttsektoren</c:v>
                  </c:pt>
                  <c:pt idx="2">
                    <c:v>Helseforetak</c:v>
                  </c:pt>
                  <c:pt idx="6">
                    <c:v>Universiteter og høgskoler</c:v>
                  </c:pt>
                </c:lvl>
              </c:multiLvlStrCache>
            </c:multiLvlStrRef>
          </c:xVal>
          <c:yVal>
            <c:numRef>
              <c:f>'Figur 3.2j'!$C$5:$C$15</c:f>
              <c:numCache>
                <c:formatCode>0%</c:formatCode>
                <c:ptCount val="11"/>
                <c:pt idx="0">
                  <c:v>0.19</c:v>
                </c:pt>
                <c:pt idx="1">
                  <c:v>0.14000000000000001</c:v>
                </c:pt>
                <c:pt idx="2">
                  <c:v>0.15</c:v>
                </c:pt>
                <c:pt idx="3">
                  <c:v>0.2</c:v>
                </c:pt>
                <c:pt idx="4">
                  <c:v>0.26</c:v>
                </c:pt>
                <c:pt idx="5">
                  <c:v>0.19</c:v>
                </c:pt>
                <c:pt idx="6">
                  <c:v>0.2</c:v>
                </c:pt>
                <c:pt idx="7">
                  <c:v>0.15</c:v>
                </c:pt>
                <c:pt idx="8">
                  <c:v>0.08</c:v>
                </c:pt>
                <c:pt idx="9">
                  <c:v>0.35</c:v>
                </c:pt>
                <c:pt idx="10">
                  <c:v>0.26</c:v>
                </c:pt>
              </c:numCache>
            </c:numRef>
          </c:yVal>
          <c:smooth val="0"/>
          <c:extLst>
            <c:ext xmlns:c16="http://schemas.microsoft.com/office/drawing/2014/chart" uri="{C3380CC4-5D6E-409C-BE32-E72D297353CC}">
              <c16:uniqueId val="{00000002-0110-40C8-9362-1E31ADB11113}"/>
            </c:ext>
          </c:extLst>
        </c:ser>
        <c:ser>
          <c:idx val="1"/>
          <c:order val="1"/>
          <c:tx>
            <c:strRef>
              <c:f>'Figur 3.2j'!$D$3:$D$4</c:f>
              <c:strCache>
                <c:ptCount val="2"/>
                <c:pt idx="0">
                  <c:v>Prosent</c:v>
                </c:pt>
                <c:pt idx="1">
                  <c:v>2018</c:v>
                </c:pt>
              </c:strCache>
            </c:strRef>
          </c:tx>
          <c:spPr>
            <a:ln w="25400" cap="rnd">
              <a:noFill/>
              <a:round/>
            </a:ln>
            <a:effectLst/>
          </c:spPr>
          <c:marker>
            <c:symbol val="circle"/>
            <c:size val="10"/>
            <c:spPr>
              <a:solidFill>
                <a:schemeClr val="accent2"/>
              </a:solidFill>
              <a:ln w="9525">
                <a:solidFill>
                  <a:schemeClr val="accent2"/>
                </a:solidFill>
              </a:ln>
              <a:effectLst/>
            </c:spPr>
          </c:marker>
          <c:xVal>
            <c:multiLvlStrRef>
              <c:f>'Figur 3.2j'!$A$5:$B$15</c:f>
              <c:multiLvlStrCache>
                <c:ptCount val="11"/>
                <c:lvl>
                  <c:pt idx="0">
                    <c:v>Forsker 1 og 2,
postdoc</c:v>
                  </c:pt>
                  <c:pt idx="1">
                    <c:v>Forsker 3/
stip./forskn.ass</c:v>
                  </c:pt>
                  <c:pt idx="2">
                    <c:v>Overleger</c:v>
                  </c:pt>
                  <c:pt idx="3">
                    <c:v>Assistentleger
og psykologer</c:v>
                  </c:pt>
                  <c:pt idx="4">
                    <c:v>Forsker/postdoc/
stipendiat HF</c:v>
                  </c:pt>
                  <c:pt idx="5">
                    <c:v>Stipendiat HF</c:v>
                  </c:pt>
                  <c:pt idx="6">
                    <c:v>Professornivå</c:v>
                  </c:pt>
                  <c:pt idx="7">
                    <c:v>Førstestilling</c:v>
                  </c:pt>
                  <c:pt idx="8">
                    <c:v>Øvrig fast, faglig
stilling</c:v>
                  </c:pt>
                  <c:pt idx="9">
                    <c:v>Postdoktor/
forsker UH</c:v>
                  </c:pt>
                  <c:pt idx="10">
                    <c:v>Stipendiat/
vit.ass UH</c:v>
                  </c:pt>
                </c:lvl>
                <c:lvl>
                  <c:pt idx="0">
                    <c:v>Instituttsektoren</c:v>
                  </c:pt>
                  <c:pt idx="2">
                    <c:v>Helseforetak</c:v>
                  </c:pt>
                  <c:pt idx="6">
                    <c:v>Universiteter og høgskoler</c:v>
                  </c:pt>
                </c:lvl>
              </c:multiLvlStrCache>
            </c:multiLvlStrRef>
          </c:xVal>
          <c:yVal>
            <c:numRef>
              <c:f>'Figur 3.2j'!$D$5:$D$15</c:f>
              <c:numCache>
                <c:formatCode>0%</c:formatCode>
                <c:ptCount val="11"/>
                <c:pt idx="0">
                  <c:v>0.31550300300300299</c:v>
                </c:pt>
                <c:pt idx="1">
                  <c:v>0.20708582834331338</c:v>
                </c:pt>
                <c:pt idx="2">
                  <c:v>0.18588025022341376</c:v>
                </c:pt>
                <c:pt idx="3">
                  <c:v>0.154292343387471</c:v>
                </c:pt>
                <c:pt idx="4">
                  <c:v>0.27782290820471162</c:v>
                </c:pt>
                <c:pt idx="5">
                  <c:v>0.26506024096385544</c:v>
                </c:pt>
                <c:pt idx="6">
                  <c:v>0.26888217522658608</c:v>
                </c:pt>
                <c:pt idx="7">
                  <c:v>0.24958402662229617</c:v>
                </c:pt>
                <c:pt idx="8">
                  <c:v>0.11245314452311538</c:v>
                </c:pt>
                <c:pt idx="9">
                  <c:v>0.58682266009852213</c:v>
                </c:pt>
                <c:pt idx="10">
                  <c:v>0.42433185768158715</c:v>
                </c:pt>
              </c:numCache>
            </c:numRef>
          </c:yVal>
          <c:smooth val="0"/>
          <c:extLst>
            <c:ext xmlns:c16="http://schemas.microsoft.com/office/drawing/2014/chart" uri="{C3380CC4-5D6E-409C-BE32-E72D297353CC}">
              <c16:uniqueId val="{00000003-0110-40C8-9362-1E31ADB11113}"/>
            </c:ext>
          </c:extLst>
        </c:ser>
        <c:dLbls>
          <c:showLegendKey val="0"/>
          <c:showVal val="0"/>
          <c:showCatName val="0"/>
          <c:showSerName val="0"/>
          <c:showPercent val="0"/>
          <c:showBubbleSize val="0"/>
        </c:dLbls>
        <c:axId val="168380431"/>
        <c:axId val="44686191"/>
      </c:scatterChart>
      <c:catAx>
        <c:axId val="170641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38140751"/>
        <c:crosses val="autoZero"/>
        <c:auto val="1"/>
        <c:lblAlgn val="ctr"/>
        <c:lblOffset val="100"/>
        <c:noMultiLvlLbl val="0"/>
      </c:catAx>
      <c:valAx>
        <c:axId val="17381407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2.2644841269841092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06416511"/>
        <c:crosses val="autoZero"/>
        <c:crossBetween val="between"/>
      </c:valAx>
      <c:valAx>
        <c:axId val="44686191"/>
        <c:scaling>
          <c:orientation val="minMax"/>
          <c:max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68380431"/>
        <c:crosses val="max"/>
        <c:crossBetween val="midCat"/>
      </c:valAx>
      <c:valAx>
        <c:axId val="168380431"/>
        <c:scaling>
          <c:orientation val="minMax"/>
        </c:scaling>
        <c:delete val="1"/>
        <c:axPos val="b"/>
        <c:numFmt formatCode="0%" sourceLinked="1"/>
        <c:majorTickMark val="out"/>
        <c:minorTickMark val="none"/>
        <c:tickLblPos val="nextTo"/>
        <c:crossAx val="44686191"/>
        <c:crosses val="autoZero"/>
        <c:crossBetween val="midCat"/>
      </c:valAx>
      <c:spPr>
        <a:noFill/>
        <a:ln>
          <a:noFill/>
        </a:ln>
        <a:effectLst/>
      </c:spPr>
    </c:plotArea>
    <c:legend>
      <c:legendPos val="t"/>
      <c:layout>
        <c:manualLayout>
          <c:xMode val="edge"/>
          <c:yMode val="edge"/>
          <c:x val="7.5466666666666654E-2"/>
          <c:y val="1.3324183006535945E-2"/>
          <c:w val="0.85024004629629613"/>
          <c:h val="6.38392857142857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0648148148148148"/>
          <c:w val="0.89019685039370078"/>
          <c:h val="0.61878025663458747"/>
        </c:manualLayout>
      </c:layout>
      <c:barChart>
        <c:barDir val="col"/>
        <c:grouping val="clustered"/>
        <c:varyColors val="0"/>
        <c:ser>
          <c:idx val="0"/>
          <c:order val="0"/>
          <c:tx>
            <c:strRef>
              <c:f>'Figur 3.2k'!$B$3</c:f>
              <c:strCache>
                <c:ptCount val="1"/>
                <c:pt idx="0">
                  <c:v>Kvinner</c:v>
                </c:pt>
              </c:strCache>
            </c:strRef>
          </c:tx>
          <c:spPr>
            <a:solidFill>
              <a:schemeClr val="accent4"/>
            </a:solidFill>
            <a:ln>
              <a:noFill/>
            </a:ln>
            <a:effectLst/>
          </c:spPr>
          <c:invertIfNegative val="0"/>
          <c:cat>
            <c:strRef>
              <c:f>'Figur 3.2k'!$A$4:$A$16</c:f>
              <c:strCache>
                <c:ptCount val="13"/>
                <c:pt idx="0">
                  <c:v>Finland</c:v>
                </c:pt>
                <c:pt idx="1">
                  <c:v>Polen</c:v>
                </c:pt>
                <c:pt idx="2">
                  <c:v>Nederland</c:v>
                </c:pt>
                <c:pt idx="3">
                  <c:v>Russland</c:v>
                </c:pt>
                <c:pt idx="4">
                  <c:v>Frankrike</c:v>
                </c:pt>
                <c:pt idx="5">
                  <c:v>Iran</c:v>
                </c:pt>
                <c:pt idx="6">
                  <c:v>Italia</c:v>
                </c:pt>
                <c:pt idx="7">
                  <c:v>India</c:v>
                </c:pt>
                <c:pt idx="8">
                  <c:v>Danmark</c:v>
                </c:pt>
                <c:pt idx="9">
                  <c:v>Storbritannia</c:v>
                </c:pt>
                <c:pt idx="10">
                  <c:v>Kina</c:v>
                </c:pt>
                <c:pt idx="11">
                  <c:v>Sverige</c:v>
                </c:pt>
                <c:pt idx="12">
                  <c:v>Tyskland</c:v>
                </c:pt>
              </c:strCache>
            </c:strRef>
          </c:cat>
          <c:val>
            <c:numRef>
              <c:f>'Figur 3.2k'!$B$4:$B$16</c:f>
              <c:numCache>
                <c:formatCode>General</c:formatCode>
                <c:ptCount val="13"/>
                <c:pt idx="0">
                  <c:v>151</c:v>
                </c:pt>
                <c:pt idx="1">
                  <c:v>157</c:v>
                </c:pt>
                <c:pt idx="2">
                  <c:v>138</c:v>
                </c:pt>
                <c:pt idx="3">
                  <c:v>187</c:v>
                </c:pt>
                <c:pt idx="4">
                  <c:v>143</c:v>
                </c:pt>
                <c:pt idx="5">
                  <c:v>145</c:v>
                </c:pt>
                <c:pt idx="6">
                  <c:v>152</c:v>
                </c:pt>
                <c:pt idx="7">
                  <c:v>124</c:v>
                </c:pt>
                <c:pt idx="8">
                  <c:v>232</c:v>
                </c:pt>
                <c:pt idx="9">
                  <c:v>168</c:v>
                </c:pt>
                <c:pt idx="10">
                  <c:v>224</c:v>
                </c:pt>
                <c:pt idx="11">
                  <c:v>397</c:v>
                </c:pt>
                <c:pt idx="12">
                  <c:v>541</c:v>
                </c:pt>
              </c:numCache>
            </c:numRef>
          </c:val>
          <c:extLst>
            <c:ext xmlns:c16="http://schemas.microsoft.com/office/drawing/2014/chart" uri="{C3380CC4-5D6E-409C-BE32-E72D297353CC}">
              <c16:uniqueId val="{00000000-3580-49A2-841B-1724A0A58C56}"/>
            </c:ext>
          </c:extLst>
        </c:ser>
        <c:ser>
          <c:idx val="1"/>
          <c:order val="1"/>
          <c:tx>
            <c:strRef>
              <c:f>'Figur 3.2k'!$C$3</c:f>
              <c:strCache>
                <c:ptCount val="1"/>
                <c:pt idx="0">
                  <c:v>Menn</c:v>
                </c:pt>
              </c:strCache>
            </c:strRef>
          </c:tx>
          <c:spPr>
            <a:solidFill>
              <a:schemeClr val="accent5"/>
            </a:solidFill>
            <a:ln>
              <a:noFill/>
            </a:ln>
            <a:effectLst/>
          </c:spPr>
          <c:invertIfNegative val="0"/>
          <c:cat>
            <c:strRef>
              <c:f>'Figur 3.2k'!$A$4:$A$16</c:f>
              <c:strCache>
                <c:ptCount val="13"/>
                <c:pt idx="0">
                  <c:v>Finland</c:v>
                </c:pt>
                <c:pt idx="1">
                  <c:v>Polen</c:v>
                </c:pt>
                <c:pt idx="2">
                  <c:v>Nederland</c:v>
                </c:pt>
                <c:pt idx="3">
                  <c:v>Russland</c:v>
                </c:pt>
                <c:pt idx="4">
                  <c:v>Frankrike</c:v>
                </c:pt>
                <c:pt idx="5">
                  <c:v>Iran</c:v>
                </c:pt>
                <c:pt idx="6">
                  <c:v>Italia</c:v>
                </c:pt>
                <c:pt idx="7">
                  <c:v>India</c:v>
                </c:pt>
                <c:pt idx="8">
                  <c:v>Danmark</c:v>
                </c:pt>
                <c:pt idx="9">
                  <c:v>Storbritannia</c:v>
                </c:pt>
                <c:pt idx="10">
                  <c:v>Kina</c:v>
                </c:pt>
                <c:pt idx="11">
                  <c:v>Sverige</c:v>
                </c:pt>
                <c:pt idx="12">
                  <c:v>Tyskland</c:v>
                </c:pt>
              </c:strCache>
            </c:strRef>
          </c:cat>
          <c:val>
            <c:numRef>
              <c:f>'Figur 3.2k'!$C$4:$C$16</c:f>
              <c:numCache>
                <c:formatCode>General</c:formatCode>
                <c:ptCount val="13"/>
                <c:pt idx="0">
                  <c:v>76</c:v>
                </c:pt>
                <c:pt idx="1">
                  <c:v>107</c:v>
                </c:pt>
                <c:pt idx="2">
                  <c:v>189</c:v>
                </c:pt>
                <c:pt idx="3">
                  <c:v>140</c:v>
                </c:pt>
                <c:pt idx="4">
                  <c:v>209</c:v>
                </c:pt>
                <c:pt idx="5">
                  <c:v>221</c:v>
                </c:pt>
                <c:pt idx="6">
                  <c:v>231</c:v>
                </c:pt>
                <c:pt idx="7">
                  <c:v>282</c:v>
                </c:pt>
                <c:pt idx="8">
                  <c:v>242</c:v>
                </c:pt>
                <c:pt idx="9">
                  <c:v>328</c:v>
                </c:pt>
                <c:pt idx="10">
                  <c:v>298</c:v>
                </c:pt>
                <c:pt idx="11">
                  <c:v>426</c:v>
                </c:pt>
                <c:pt idx="12">
                  <c:v>798</c:v>
                </c:pt>
              </c:numCache>
            </c:numRef>
          </c:val>
          <c:extLst>
            <c:ext xmlns:c16="http://schemas.microsoft.com/office/drawing/2014/chart" uri="{C3380CC4-5D6E-409C-BE32-E72D297353CC}">
              <c16:uniqueId val="{00000001-3580-49A2-841B-1724A0A58C56}"/>
            </c:ext>
          </c:extLst>
        </c:ser>
        <c:dLbls>
          <c:showLegendKey val="0"/>
          <c:showVal val="0"/>
          <c:showCatName val="0"/>
          <c:showSerName val="0"/>
          <c:showPercent val="0"/>
          <c:showBubbleSize val="0"/>
        </c:dLbls>
        <c:gapWidth val="50"/>
        <c:overlap val="-2"/>
        <c:axId val="1231273263"/>
        <c:axId val="1993724591"/>
      </c:barChart>
      <c:lineChart>
        <c:grouping val="standard"/>
        <c:varyColors val="0"/>
        <c:ser>
          <c:idx val="2"/>
          <c:order val="2"/>
          <c:tx>
            <c:strRef>
              <c:f>'Figur 3.2k'!$D$3</c:f>
              <c:strCache>
                <c:ptCount val="1"/>
                <c:pt idx="0">
                  <c:v>Kvinneandel</c:v>
                </c:pt>
              </c:strCache>
            </c:strRef>
          </c:tx>
          <c:spPr>
            <a:ln w="25400" cap="rnd">
              <a:noFill/>
              <a:round/>
            </a:ln>
            <a:effectLst/>
          </c:spPr>
          <c:marker>
            <c:symbol val="circle"/>
            <c:size val="8"/>
            <c:spPr>
              <a:solidFill>
                <a:schemeClr val="accent4"/>
              </a:solidFill>
              <a:ln w="9525">
                <a:solidFill>
                  <a:schemeClr val="accent4"/>
                </a:solidFill>
              </a:ln>
              <a:effectLst/>
            </c:spPr>
          </c:marker>
          <c:dPt>
            <c:idx val="12"/>
            <c:marker>
              <c:symbol val="circle"/>
              <c:size val="8"/>
              <c:spPr>
                <a:solidFill>
                  <a:schemeClr val="accent4"/>
                </a:solidFill>
                <a:ln w="9525">
                  <a:solidFill>
                    <a:schemeClr val="accent5"/>
                  </a:solidFill>
                </a:ln>
                <a:effectLst/>
              </c:spPr>
            </c:marker>
            <c:bubble3D val="0"/>
            <c:extLst>
              <c:ext xmlns:c16="http://schemas.microsoft.com/office/drawing/2014/chart" uri="{C3380CC4-5D6E-409C-BE32-E72D297353CC}">
                <c16:uniqueId val="{00000004-3580-49A2-841B-1724A0A58C56}"/>
              </c:ext>
            </c:extLst>
          </c:dPt>
          <c:cat>
            <c:strRef>
              <c:f>'Figur 3.2k'!$A$4:$A$16</c:f>
              <c:strCache>
                <c:ptCount val="13"/>
                <c:pt idx="0">
                  <c:v>Finland</c:v>
                </c:pt>
                <c:pt idx="1">
                  <c:v>Polen</c:v>
                </c:pt>
                <c:pt idx="2">
                  <c:v>Nederland</c:v>
                </c:pt>
                <c:pt idx="3">
                  <c:v>Russland</c:v>
                </c:pt>
                <c:pt idx="4">
                  <c:v>Frankrike</c:v>
                </c:pt>
                <c:pt idx="5">
                  <c:v>Iran</c:v>
                </c:pt>
                <c:pt idx="6">
                  <c:v>Italia</c:v>
                </c:pt>
                <c:pt idx="7">
                  <c:v>India</c:v>
                </c:pt>
                <c:pt idx="8">
                  <c:v>Danmark</c:v>
                </c:pt>
                <c:pt idx="9">
                  <c:v>Storbritannia</c:v>
                </c:pt>
                <c:pt idx="10">
                  <c:v>Kina</c:v>
                </c:pt>
                <c:pt idx="11">
                  <c:v>Sverige</c:v>
                </c:pt>
                <c:pt idx="12">
                  <c:v>Tyskland</c:v>
                </c:pt>
              </c:strCache>
            </c:strRef>
          </c:cat>
          <c:val>
            <c:numRef>
              <c:f>'Figur 3.2k'!$D$4:$D$16</c:f>
              <c:numCache>
                <c:formatCode>0%</c:formatCode>
                <c:ptCount val="13"/>
                <c:pt idx="0">
                  <c:v>0.66519823788546251</c:v>
                </c:pt>
                <c:pt idx="1">
                  <c:v>0.59469696969696972</c:v>
                </c:pt>
                <c:pt idx="2">
                  <c:v>0.42201834862385323</c:v>
                </c:pt>
                <c:pt idx="3">
                  <c:v>0.5718654434250765</c:v>
                </c:pt>
                <c:pt idx="4">
                  <c:v>0.40625</c:v>
                </c:pt>
                <c:pt idx="5">
                  <c:v>0.39617486338797814</c:v>
                </c:pt>
                <c:pt idx="6">
                  <c:v>0.39686684073107048</c:v>
                </c:pt>
                <c:pt idx="7">
                  <c:v>0.30541871921182268</c:v>
                </c:pt>
                <c:pt idx="8">
                  <c:v>0.48945147679324896</c:v>
                </c:pt>
                <c:pt idx="9">
                  <c:v>0.33870967741935482</c:v>
                </c:pt>
                <c:pt idx="10">
                  <c:v>0.42911877394636017</c:v>
                </c:pt>
                <c:pt idx="11">
                  <c:v>0.48238153098420411</c:v>
                </c:pt>
                <c:pt idx="12">
                  <c:v>0.40403286034353997</c:v>
                </c:pt>
              </c:numCache>
            </c:numRef>
          </c:val>
          <c:smooth val="0"/>
          <c:extLst>
            <c:ext xmlns:c16="http://schemas.microsoft.com/office/drawing/2014/chart" uri="{C3380CC4-5D6E-409C-BE32-E72D297353CC}">
              <c16:uniqueId val="{00000002-3580-49A2-841B-1724A0A58C56}"/>
            </c:ext>
          </c:extLst>
        </c:ser>
        <c:dLbls>
          <c:showLegendKey val="0"/>
          <c:showVal val="0"/>
          <c:showCatName val="0"/>
          <c:showSerName val="0"/>
          <c:showPercent val="0"/>
          <c:showBubbleSize val="0"/>
        </c:dLbls>
        <c:marker val="1"/>
        <c:smooth val="0"/>
        <c:axId val="1002994015"/>
        <c:axId val="1002572959"/>
      </c:lineChart>
      <c:catAx>
        <c:axId val="123127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93724591"/>
        <c:crosses val="autoZero"/>
        <c:auto val="1"/>
        <c:lblAlgn val="ctr"/>
        <c:lblOffset val="100"/>
        <c:noMultiLvlLbl val="0"/>
      </c:catAx>
      <c:valAx>
        <c:axId val="1993724591"/>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1.0451297754447565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31273263"/>
        <c:crosses val="autoZero"/>
        <c:crossBetween val="between"/>
      </c:valAx>
      <c:valAx>
        <c:axId val="1002572959"/>
        <c:scaling>
          <c:orientation val="minMax"/>
          <c:max val="0.8"/>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002994015"/>
        <c:crosses val="max"/>
        <c:crossBetween val="between"/>
      </c:valAx>
      <c:catAx>
        <c:axId val="1002994015"/>
        <c:scaling>
          <c:orientation val="minMax"/>
        </c:scaling>
        <c:delete val="1"/>
        <c:axPos val="b"/>
        <c:numFmt formatCode="General" sourceLinked="1"/>
        <c:majorTickMark val="out"/>
        <c:minorTickMark val="none"/>
        <c:tickLblPos val="nextTo"/>
        <c:crossAx val="1002572959"/>
        <c:crosses val="autoZero"/>
        <c:auto val="1"/>
        <c:lblAlgn val="ctr"/>
        <c:lblOffset val="100"/>
        <c:noMultiLvlLbl val="0"/>
      </c:catAx>
      <c:spPr>
        <a:noFill/>
        <a:ln>
          <a:noFill/>
        </a:ln>
        <a:effectLst/>
      </c:spPr>
    </c:plotArea>
    <c:legend>
      <c:legendPos val="b"/>
      <c:layout>
        <c:manualLayout>
          <c:xMode val="edge"/>
          <c:yMode val="edge"/>
          <c:x val="0.21189705882352941"/>
          <c:y val="7.3911419753086433E-2"/>
          <c:w val="0.41413298337707788"/>
          <c:h val="7.812554680664918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83936781609193"/>
          <c:y val="9.8199145299145293E-2"/>
          <c:w val="0.77290632183908059"/>
          <c:h val="0.78691837606837611"/>
        </c:manualLayout>
      </c:layout>
      <c:barChart>
        <c:barDir val="bar"/>
        <c:grouping val="percentStacked"/>
        <c:varyColors val="0"/>
        <c:ser>
          <c:idx val="0"/>
          <c:order val="0"/>
          <c:tx>
            <c:strRef>
              <c:f>'Figur 3.2l'!$B$3</c:f>
              <c:strCache>
                <c:ptCount val="1"/>
                <c:pt idx="0">
                  <c:v>Innvandrere og etterkommere av innvandrere</c:v>
                </c:pt>
              </c:strCache>
            </c:strRef>
          </c:tx>
          <c:spPr>
            <a:solidFill>
              <a:schemeClr val="accent1">
                <a:lumMod val="40000"/>
                <a:lumOff val="60000"/>
              </a:schemeClr>
            </a:solidFill>
            <a:ln>
              <a:solidFill>
                <a:schemeClr val="bg1"/>
              </a:solidFill>
            </a:ln>
            <a:effectLst/>
          </c:spPr>
          <c:invertIfNegative val="0"/>
          <c:cat>
            <c:strRef>
              <c:f>'Figur 3.2l'!$A$4:$A$9</c:f>
              <c:strCache>
                <c:ptCount val="6"/>
                <c:pt idx="0">
                  <c:v>Humaniora og
kunstfag</c:v>
                </c:pt>
                <c:pt idx="1">
                  <c:v>Samfunnsvitenskap</c:v>
                </c:pt>
                <c:pt idx="2">
                  <c:v>Matematikk og
naturvitenskap</c:v>
                </c:pt>
                <c:pt idx="3">
                  <c:v>Teknologi</c:v>
                </c:pt>
                <c:pt idx="4">
                  <c:v>Medisin og helsefag</c:v>
                </c:pt>
                <c:pt idx="5">
                  <c:v>Landbruksfag, fiskeri-
fag og vet.medisin</c:v>
                </c:pt>
              </c:strCache>
            </c:strRef>
          </c:cat>
          <c:val>
            <c:numRef>
              <c:f>'Figur 3.2l'!$B$4:$B$9</c:f>
              <c:numCache>
                <c:formatCode>General</c:formatCode>
                <c:ptCount val="6"/>
                <c:pt idx="0">
                  <c:v>1115</c:v>
                </c:pt>
                <c:pt idx="1">
                  <c:v>2004</c:v>
                </c:pt>
                <c:pt idx="2">
                  <c:v>2436</c:v>
                </c:pt>
                <c:pt idx="3">
                  <c:v>2337</c:v>
                </c:pt>
                <c:pt idx="4">
                  <c:v>2431</c:v>
                </c:pt>
                <c:pt idx="5">
                  <c:v>381</c:v>
                </c:pt>
              </c:numCache>
            </c:numRef>
          </c:val>
          <c:extLst>
            <c:ext xmlns:c16="http://schemas.microsoft.com/office/drawing/2014/chart" uri="{C3380CC4-5D6E-409C-BE32-E72D297353CC}">
              <c16:uniqueId val="{00000006-C3D8-41C5-8FDE-C2AA4669E29F}"/>
            </c:ext>
          </c:extLst>
        </c:ser>
        <c:ser>
          <c:idx val="1"/>
          <c:order val="1"/>
          <c:tx>
            <c:strRef>
              <c:f>'Figur 3.2l'!$C$3</c:f>
              <c:strCache>
                <c:ptCount val="1"/>
                <c:pt idx="0">
                  <c:v>Øvrige</c:v>
                </c:pt>
              </c:strCache>
            </c:strRef>
          </c:tx>
          <c:spPr>
            <a:solidFill>
              <a:schemeClr val="accent1"/>
            </a:solidFill>
            <a:ln>
              <a:solidFill>
                <a:schemeClr val="bg1"/>
              </a:solidFill>
            </a:ln>
            <a:effectLst/>
          </c:spPr>
          <c:invertIfNegative val="0"/>
          <c:cat>
            <c:strRef>
              <c:f>'Figur 3.2l'!$A$4:$A$9</c:f>
              <c:strCache>
                <c:ptCount val="6"/>
                <c:pt idx="0">
                  <c:v>Humaniora og
kunstfag</c:v>
                </c:pt>
                <c:pt idx="1">
                  <c:v>Samfunnsvitenskap</c:v>
                </c:pt>
                <c:pt idx="2">
                  <c:v>Matematikk og
naturvitenskap</c:v>
                </c:pt>
                <c:pt idx="3">
                  <c:v>Teknologi</c:v>
                </c:pt>
                <c:pt idx="4">
                  <c:v>Medisin og helsefag</c:v>
                </c:pt>
                <c:pt idx="5">
                  <c:v>Landbruksfag, fiskeri-
fag og vet.medisin</c:v>
                </c:pt>
              </c:strCache>
            </c:strRef>
          </c:cat>
          <c:val>
            <c:numRef>
              <c:f>'Figur 3.2l'!$C$4:$C$9</c:f>
              <c:numCache>
                <c:formatCode>General</c:formatCode>
                <c:ptCount val="6"/>
                <c:pt idx="0">
                  <c:v>3098</c:v>
                </c:pt>
                <c:pt idx="1">
                  <c:v>7591</c:v>
                </c:pt>
                <c:pt idx="2">
                  <c:v>2660</c:v>
                </c:pt>
                <c:pt idx="3">
                  <c:v>3462</c:v>
                </c:pt>
                <c:pt idx="4">
                  <c:v>7960</c:v>
                </c:pt>
                <c:pt idx="5">
                  <c:v>713</c:v>
                </c:pt>
              </c:numCache>
            </c:numRef>
          </c:val>
          <c:extLst>
            <c:ext xmlns:c16="http://schemas.microsoft.com/office/drawing/2014/chart" uri="{C3380CC4-5D6E-409C-BE32-E72D297353CC}">
              <c16:uniqueId val="{00000007-C3D8-41C5-8FDE-C2AA4669E29F}"/>
            </c:ext>
          </c:extLst>
        </c:ser>
        <c:dLbls>
          <c:showLegendKey val="0"/>
          <c:showVal val="0"/>
          <c:showCatName val="0"/>
          <c:showSerName val="0"/>
          <c:showPercent val="0"/>
          <c:showBubbleSize val="0"/>
        </c:dLbls>
        <c:gapWidth val="20"/>
        <c:overlap val="100"/>
        <c:axId val="1240612319"/>
        <c:axId val="1119260303"/>
      </c:barChart>
      <c:catAx>
        <c:axId val="124061231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119260303"/>
        <c:crosses val="autoZero"/>
        <c:auto val="1"/>
        <c:lblAlgn val="ctr"/>
        <c:lblOffset val="100"/>
        <c:noMultiLvlLbl val="0"/>
      </c:catAx>
      <c:valAx>
        <c:axId val="111926030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40612319"/>
        <c:crosses val="autoZero"/>
        <c:crossBetween val="between"/>
      </c:valAx>
      <c:spPr>
        <a:noFill/>
        <a:ln>
          <a:noFill/>
        </a:ln>
        <a:effectLst/>
      </c:spPr>
    </c:plotArea>
    <c:legend>
      <c:legendPos val="b"/>
      <c:layout>
        <c:manualLayout>
          <c:xMode val="edge"/>
          <c:yMode val="edge"/>
          <c:x val="0.20597059386973179"/>
          <c:y val="0.88317936507936512"/>
          <c:w val="0.64888247126436771"/>
          <c:h val="0.1141071428571428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0384615384615"/>
          <c:y val="5.5436507936507937E-2"/>
          <c:w val="0.86974572649572646"/>
          <c:h val="0.53958134920634926"/>
        </c:manualLayout>
      </c:layout>
      <c:barChart>
        <c:barDir val="col"/>
        <c:grouping val="clustered"/>
        <c:varyColors val="0"/>
        <c:ser>
          <c:idx val="0"/>
          <c:order val="0"/>
          <c:tx>
            <c:strRef>
              <c:f>'Figur 3.2m'!$C$3</c:f>
              <c:strCache>
                <c:ptCount val="1"/>
                <c:pt idx="0">
                  <c:v>Andel innvandrere blant kvinnelige forskere</c:v>
                </c:pt>
              </c:strCache>
            </c:strRef>
          </c:tx>
          <c:spPr>
            <a:solidFill>
              <a:schemeClr val="accent1"/>
            </a:solidFill>
            <a:ln>
              <a:noFill/>
            </a:ln>
            <a:effectLst/>
          </c:spPr>
          <c:invertIfNegative val="0"/>
          <c:cat>
            <c:multiLvlStrRef>
              <c:f>'Figur 3.2m'!$A$4:$B$23</c:f>
              <c:multiLvlStrCache>
                <c:ptCount val="20"/>
                <c:lvl>
                  <c:pt idx="0">
                    <c:v>2007</c:v>
                  </c:pt>
                  <c:pt idx="1">
                    <c:v>2010</c:v>
                  </c:pt>
                  <c:pt idx="2">
                    <c:v>2014</c:v>
                  </c:pt>
                  <c:pt idx="3">
                    <c:v>2018</c:v>
                  </c:pt>
                  <c:pt idx="4">
                    <c:v>2007</c:v>
                  </c:pt>
                  <c:pt idx="5">
                    <c:v>2010</c:v>
                  </c:pt>
                  <c:pt idx="6">
                    <c:v>2014</c:v>
                  </c:pt>
                  <c:pt idx="7">
                    <c:v>2018</c:v>
                  </c:pt>
                  <c:pt idx="8">
                    <c:v>2007</c:v>
                  </c:pt>
                  <c:pt idx="9">
                    <c:v>2010</c:v>
                  </c:pt>
                  <c:pt idx="10">
                    <c:v>2014</c:v>
                  </c:pt>
                  <c:pt idx="11">
                    <c:v>2018</c:v>
                  </c:pt>
                  <c:pt idx="12">
                    <c:v>2007</c:v>
                  </c:pt>
                  <c:pt idx="13">
                    <c:v>2010</c:v>
                  </c:pt>
                  <c:pt idx="14">
                    <c:v>2014</c:v>
                  </c:pt>
                  <c:pt idx="15">
                    <c:v>2018</c:v>
                  </c:pt>
                  <c:pt idx="16">
                    <c:v>2007</c:v>
                  </c:pt>
                  <c:pt idx="17">
                    <c:v>2010</c:v>
                  </c:pt>
                  <c:pt idx="18">
                    <c:v>2014</c:v>
                  </c:pt>
                  <c:pt idx="19">
                    <c:v>2018</c:v>
                  </c:pt>
                </c:lvl>
                <c:lvl>
                  <c:pt idx="0">
                    <c:v>Humaniora og kunstfag</c:v>
                  </c:pt>
                  <c:pt idx="4">
                    <c:v>Samfunns-
vitenskap</c:v>
                  </c:pt>
                  <c:pt idx="8">
                    <c:v>Matematikk
og natur-
vitenskap</c:v>
                  </c:pt>
                  <c:pt idx="12">
                    <c:v>Teknologi</c:v>
                  </c:pt>
                  <c:pt idx="16">
                    <c:v>Medisin
og helsefag</c:v>
                  </c:pt>
                </c:lvl>
              </c:multiLvlStrCache>
            </c:multiLvlStrRef>
          </c:cat>
          <c:val>
            <c:numRef>
              <c:f>'Figur 3.2m'!$C$4:$C$23</c:f>
              <c:numCache>
                <c:formatCode>0%</c:formatCode>
                <c:ptCount val="20"/>
                <c:pt idx="0">
                  <c:v>0.16504263093788063</c:v>
                </c:pt>
                <c:pt idx="1">
                  <c:v>0.17726505346088914</c:v>
                </c:pt>
                <c:pt idx="2">
                  <c:v>0.21686746987951808</c:v>
                </c:pt>
                <c:pt idx="3">
                  <c:v>0.25561545372866129</c:v>
                </c:pt>
                <c:pt idx="4">
                  <c:v>0.12242042672263029</c:v>
                </c:pt>
                <c:pt idx="5">
                  <c:v>0.13483483483483483</c:v>
                </c:pt>
                <c:pt idx="6">
                  <c:v>0.16972358563678636</c:v>
                </c:pt>
                <c:pt idx="7">
                  <c:v>0.20710403726708074</c:v>
                </c:pt>
                <c:pt idx="8">
                  <c:v>0.3311529026982829</c:v>
                </c:pt>
                <c:pt idx="9">
                  <c:v>0.42415094339622639</c:v>
                </c:pt>
                <c:pt idx="10">
                  <c:v>0.46975806451612906</c:v>
                </c:pt>
                <c:pt idx="11">
                  <c:v>0.5256032960565038</c:v>
                </c:pt>
                <c:pt idx="12">
                  <c:v>0.28540772532188841</c:v>
                </c:pt>
                <c:pt idx="13">
                  <c:v>0.35572519083969467</c:v>
                </c:pt>
                <c:pt idx="14">
                  <c:v>0.37995674116798844</c:v>
                </c:pt>
                <c:pt idx="15">
                  <c:v>0.44290030211480363</c:v>
                </c:pt>
                <c:pt idx="16">
                  <c:v>0.1565242003962638</c:v>
                </c:pt>
                <c:pt idx="17">
                  <c:v>0.15974440894568689</c:v>
                </c:pt>
                <c:pt idx="18">
                  <c:v>0.18181818181818182</c:v>
                </c:pt>
                <c:pt idx="19">
                  <c:v>0.20763799743260591</c:v>
                </c:pt>
              </c:numCache>
            </c:numRef>
          </c:val>
          <c:extLst>
            <c:ext xmlns:c16="http://schemas.microsoft.com/office/drawing/2014/chart" uri="{C3380CC4-5D6E-409C-BE32-E72D297353CC}">
              <c16:uniqueId val="{00000000-59CE-4084-8D0A-B62531D91871}"/>
            </c:ext>
          </c:extLst>
        </c:ser>
        <c:ser>
          <c:idx val="1"/>
          <c:order val="1"/>
          <c:tx>
            <c:strRef>
              <c:f>'Figur 3.2m'!$D$3</c:f>
              <c:strCache>
                <c:ptCount val="1"/>
                <c:pt idx="0">
                  <c:v>Andel innvandrere blant mannlige forskere</c:v>
                </c:pt>
              </c:strCache>
            </c:strRef>
          </c:tx>
          <c:spPr>
            <a:solidFill>
              <a:schemeClr val="accent2"/>
            </a:solidFill>
            <a:ln>
              <a:noFill/>
            </a:ln>
            <a:effectLst/>
          </c:spPr>
          <c:invertIfNegative val="0"/>
          <c:cat>
            <c:multiLvlStrRef>
              <c:f>'Figur 3.2m'!$A$4:$B$23</c:f>
              <c:multiLvlStrCache>
                <c:ptCount val="20"/>
                <c:lvl>
                  <c:pt idx="0">
                    <c:v>2007</c:v>
                  </c:pt>
                  <c:pt idx="1">
                    <c:v>2010</c:v>
                  </c:pt>
                  <c:pt idx="2">
                    <c:v>2014</c:v>
                  </c:pt>
                  <c:pt idx="3">
                    <c:v>2018</c:v>
                  </c:pt>
                  <c:pt idx="4">
                    <c:v>2007</c:v>
                  </c:pt>
                  <c:pt idx="5">
                    <c:v>2010</c:v>
                  </c:pt>
                  <c:pt idx="6">
                    <c:v>2014</c:v>
                  </c:pt>
                  <c:pt idx="7">
                    <c:v>2018</c:v>
                  </c:pt>
                  <c:pt idx="8">
                    <c:v>2007</c:v>
                  </c:pt>
                  <c:pt idx="9">
                    <c:v>2010</c:v>
                  </c:pt>
                  <c:pt idx="10">
                    <c:v>2014</c:v>
                  </c:pt>
                  <c:pt idx="11">
                    <c:v>2018</c:v>
                  </c:pt>
                  <c:pt idx="12">
                    <c:v>2007</c:v>
                  </c:pt>
                  <c:pt idx="13">
                    <c:v>2010</c:v>
                  </c:pt>
                  <c:pt idx="14">
                    <c:v>2014</c:v>
                  </c:pt>
                  <c:pt idx="15">
                    <c:v>2018</c:v>
                  </c:pt>
                  <c:pt idx="16">
                    <c:v>2007</c:v>
                  </c:pt>
                  <c:pt idx="17">
                    <c:v>2010</c:v>
                  </c:pt>
                  <c:pt idx="18">
                    <c:v>2014</c:v>
                  </c:pt>
                  <c:pt idx="19">
                    <c:v>2018</c:v>
                  </c:pt>
                </c:lvl>
                <c:lvl>
                  <c:pt idx="0">
                    <c:v>Humaniora og kunstfag</c:v>
                  </c:pt>
                  <c:pt idx="4">
                    <c:v>Samfunns-
vitenskap</c:v>
                  </c:pt>
                  <c:pt idx="8">
                    <c:v>Matematikk
og natur-
vitenskap</c:v>
                  </c:pt>
                  <c:pt idx="12">
                    <c:v>Teknologi</c:v>
                  </c:pt>
                  <c:pt idx="16">
                    <c:v>Medisin
og helsefag</c:v>
                  </c:pt>
                </c:lvl>
              </c:multiLvlStrCache>
            </c:multiLvlStrRef>
          </c:cat>
          <c:val>
            <c:numRef>
              <c:f>'Figur 3.2m'!$D$4:$D$23</c:f>
              <c:numCache>
                <c:formatCode>0%</c:formatCode>
                <c:ptCount val="20"/>
                <c:pt idx="0">
                  <c:v>0.16582150101419879</c:v>
                </c:pt>
                <c:pt idx="1">
                  <c:v>0.18888888888888888</c:v>
                </c:pt>
                <c:pt idx="2">
                  <c:v>0.23004201680672268</c:v>
                </c:pt>
                <c:pt idx="3">
                  <c:v>0.2762404580152672</c:v>
                </c:pt>
                <c:pt idx="4">
                  <c:v>0.11736694677871148</c:v>
                </c:pt>
                <c:pt idx="5">
                  <c:v>0.13184476342371079</c:v>
                </c:pt>
                <c:pt idx="6">
                  <c:v>0.16468766133195664</c:v>
                </c:pt>
                <c:pt idx="7">
                  <c:v>0.20856201975850713</c:v>
                </c:pt>
                <c:pt idx="8">
                  <c:v>0.26952315134761573</c:v>
                </c:pt>
                <c:pt idx="9">
                  <c:v>0.35531531531531529</c:v>
                </c:pt>
                <c:pt idx="10">
                  <c:v>0.44041811846689893</c:v>
                </c:pt>
                <c:pt idx="11">
                  <c:v>0.46811971372804162</c:v>
                </c:pt>
                <c:pt idx="12">
                  <c:v>0.21879546115798662</c:v>
                </c:pt>
                <c:pt idx="13">
                  <c:v>0.31412317585951027</c:v>
                </c:pt>
                <c:pt idx="14">
                  <c:v>0.32988650693568727</c:v>
                </c:pt>
                <c:pt idx="15">
                  <c:v>0.38490041685965726</c:v>
                </c:pt>
                <c:pt idx="16">
                  <c:v>0.18394208621256991</c:v>
                </c:pt>
                <c:pt idx="17">
                  <c:v>0.19175428887659104</c:v>
                </c:pt>
                <c:pt idx="18">
                  <c:v>0.2304075235109718</c:v>
                </c:pt>
                <c:pt idx="19">
                  <c:v>0.27338302476556864</c:v>
                </c:pt>
              </c:numCache>
            </c:numRef>
          </c:val>
          <c:extLst>
            <c:ext xmlns:c16="http://schemas.microsoft.com/office/drawing/2014/chart" uri="{C3380CC4-5D6E-409C-BE32-E72D297353CC}">
              <c16:uniqueId val="{00000001-59CE-4084-8D0A-B62531D91871}"/>
            </c:ext>
          </c:extLst>
        </c:ser>
        <c:dLbls>
          <c:showLegendKey val="0"/>
          <c:showVal val="0"/>
          <c:showCatName val="0"/>
          <c:showSerName val="0"/>
          <c:showPercent val="0"/>
          <c:showBubbleSize val="0"/>
        </c:dLbls>
        <c:gapWidth val="20"/>
        <c:axId val="983707279"/>
        <c:axId val="657139583"/>
      </c:barChart>
      <c:catAx>
        <c:axId val="983707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57139583"/>
        <c:crosses val="autoZero"/>
        <c:auto val="1"/>
        <c:lblAlgn val="ctr"/>
        <c:lblOffset val="100"/>
        <c:noMultiLvlLbl val="0"/>
      </c:catAx>
      <c:valAx>
        <c:axId val="65713958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983707279"/>
        <c:crosses val="autoZero"/>
        <c:crossBetween val="between"/>
      </c:valAx>
      <c:spPr>
        <a:noFill/>
        <a:ln>
          <a:noFill/>
        </a:ln>
        <a:effectLst/>
      </c:spPr>
    </c:plotArea>
    <c:legend>
      <c:legendPos val="b"/>
      <c:layout>
        <c:manualLayout>
          <c:xMode val="edge"/>
          <c:yMode val="edge"/>
          <c:x val="8.7743055555555578E-3"/>
          <c:y val="0.91810396825396823"/>
          <c:w val="0.98579829059829061"/>
          <c:h val="8.189603174603174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66296296296283E-2"/>
          <c:y val="5.0925925925925923E-2"/>
          <c:w val="0.90167814814814817"/>
          <c:h val="0.5832235185185185"/>
        </c:manualLayout>
      </c:layout>
      <c:barChart>
        <c:barDir val="col"/>
        <c:grouping val="clustered"/>
        <c:varyColors val="0"/>
        <c:ser>
          <c:idx val="0"/>
          <c:order val="0"/>
          <c:tx>
            <c:strRef>
              <c:f>'Figur 2b'!$C$3</c:f>
              <c:strCache>
                <c:ptCount val="1"/>
                <c:pt idx="0">
                  <c:v>Forskere/rekrutteringsstillinger</c:v>
                </c:pt>
              </c:strCache>
            </c:strRef>
          </c:tx>
          <c:spPr>
            <a:solidFill>
              <a:schemeClr val="accent1"/>
            </a:solidFill>
            <a:ln>
              <a:noFill/>
            </a:ln>
            <a:effectLst/>
          </c:spPr>
          <c:invertIfNegative val="0"/>
          <c:cat>
            <c:multiLvlStrRef>
              <c:f>'Figur 2b'!$A$4:$B$17</c:f>
              <c:multiLvlStrCache>
                <c:ptCount val="14"/>
                <c:lvl>
                  <c:pt idx="0">
                    <c:v>Univ. i Oslo</c:v>
                  </c:pt>
                  <c:pt idx="1">
                    <c:v>Univ. i Bergen</c:v>
                  </c:pt>
                  <c:pt idx="2">
                    <c:v>Univ. i Tromsø</c:v>
                  </c:pt>
                  <c:pt idx="3">
                    <c:v>NTNU</c:v>
                  </c:pt>
                  <c:pt idx="4">
                    <c:v>Univ. i Oslo</c:v>
                  </c:pt>
                  <c:pt idx="5">
                    <c:v>Univ. i Bergen</c:v>
                  </c:pt>
                  <c:pt idx="6">
                    <c:v>Univ. i Tromsø</c:v>
                  </c:pt>
                  <c:pt idx="7">
                    <c:v>NTNU</c:v>
                  </c:pt>
                  <c:pt idx="8">
                    <c:v>Univ. i Oslo</c:v>
                  </c:pt>
                  <c:pt idx="9">
                    <c:v>Univ. i Bergen</c:v>
                  </c:pt>
                  <c:pt idx="10">
                    <c:v>Univ. i Tromsø</c:v>
                  </c:pt>
                  <c:pt idx="11">
                    <c:v>NTNU</c:v>
                  </c:pt>
                  <c:pt idx="12">
                    <c:v>Humsam, medisin</c:v>
                  </c:pt>
                  <c:pt idx="13">
                    <c:v>MNT-fag</c:v>
                  </c:pt>
                </c:lvl>
                <c:lvl>
                  <c:pt idx="0">
                    <c:v>Humsam</c:v>
                  </c:pt>
                  <c:pt idx="4">
                    <c:v>MNT-fag</c:v>
                  </c:pt>
                  <c:pt idx="8">
                    <c:v>Med. og helse</c:v>
                  </c:pt>
                  <c:pt idx="12">
                    <c:v>Nye uni-versiteter</c:v>
                  </c:pt>
                </c:lvl>
              </c:multiLvlStrCache>
            </c:multiLvlStrRef>
          </c:cat>
          <c:val>
            <c:numRef>
              <c:f>'Figur 2b'!$C$4:$C$17</c:f>
              <c:numCache>
                <c:formatCode>0%</c:formatCode>
                <c:ptCount val="14"/>
                <c:pt idx="0">
                  <c:v>0.40885416666666669</c:v>
                </c:pt>
                <c:pt idx="1">
                  <c:v>0.3160270880361174</c:v>
                </c:pt>
                <c:pt idx="2">
                  <c:v>0.43555555555555553</c:v>
                </c:pt>
                <c:pt idx="3">
                  <c:v>0.35498839907192575</c:v>
                </c:pt>
                <c:pt idx="4">
                  <c:v>0.59514687100893993</c:v>
                </c:pt>
                <c:pt idx="5">
                  <c:v>0.69710467706013368</c:v>
                </c:pt>
                <c:pt idx="6">
                  <c:v>0.65329512893982811</c:v>
                </c:pt>
                <c:pt idx="7">
                  <c:v>0.59624108878807514</c:v>
                </c:pt>
                <c:pt idx="8">
                  <c:v>0.55031446540880502</c:v>
                </c:pt>
                <c:pt idx="9">
                  <c:v>0.49185667752442996</c:v>
                </c:pt>
                <c:pt idx="10">
                  <c:v>0.46363636363636362</c:v>
                </c:pt>
                <c:pt idx="11">
                  <c:v>0.3576923076923077</c:v>
                </c:pt>
                <c:pt idx="12">
                  <c:v>0.28068303094983993</c:v>
                </c:pt>
                <c:pt idx="13">
                  <c:v>0.60353535353535348</c:v>
                </c:pt>
              </c:numCache>
            </c:numRef>
          </c:val>
          <c:extLst>
            <c:ext xmlns:c16="http://schemas.microsoft.com/office/drawing/2014/chart" uri="{C3380CC4-5D6E-409C-BE32-E72D297353CC}">
              <c16:uniqueId val="{00000000-B2C0-458A-B9FA-96FE38A47DC1}"/>
            </c:ext>
          </c:extLst>
        </c:ser>
        <c:ser>
          <c:idx val="1"/>
          <c:order val="1"/>
          <c:tx>
            <c:strRef>
              <c:f>'Figur 2b'!$D$3</c:f>
              <c:strCache>
                <c:ptCount val="1"/>
                <c:pt idx="0">
                  <c:v>Fast vitenskapelig/ faglig personale</c:v>
                </c:pt>
              </c:strCache>
            </c:strRef>
          </c:tx>
          <c:spPr>
            <a:solidFill>
              <a:schemeClr val="accent2"/>
            </a:solidFill>
            <a:ln>
              <a:noFill/>
            </a:ln>
            <a:effectLst/>
          </c:spPr>
          <c:invertIfNegative val="0"/>
          <c:cat>
            <c:multiLvlStrRef>
              <c:f>'Figur 2b'!$A$4:$B$17</c:f>
              <c:multiLvlStrCache>
                <c:ptCount val="14"/>
                <c:lvl>
                  <c:pt idx="0">
                    <c:v>Univ. i Oslo</c:v>
                  </c:pt>
                  <c:pt idx="1">
                    <c:v>Univ. i Bergen</c:v>
                  </c:pt>
                  <c:pt idx="2">
                    <c:v>Univ. i Tromsø</c:v>
                  </c:pt>
                  <c:pt idx="3">
                    <c:v>NTNU</c:v>
                  </c:pt>
                  <c:pt idx="4">
                    <c:v>Univ. i Oslo</c:v>
                  </c:pt>
                  <c:pt idx="5">
                    <c:v>Univ. i Bergen</c:v>
                  </c:pt>
                  <c:pt idx="6">
                    <c:v>Univ. i Tromsø</c:v>
                  </c:pt>
                  <c:pt idx="7">
                    <c:v>NTNU</c:v>
                  </c:pt>
                  <c:pt idx="8">
                    <c:v>Univ. i Oslo</c:v>
                  </c:pt>
                  <c:pt idx="9">
                    <c:v>Univ. i Bergen</c:v>
                  </c:pt>
                  <c:pt idx="10">
                    <c:v>Univ. i Tromsø</c:v>
                  </c:pt>
                  <c:pt idx="11">
                    <c:v>NTNU</c:v>
                  </c:pt>
                  <c:pt idx="12">
                    <c:v>Humsam, medisin</c:v>
                  </c:pt>
                  <c:pt idx="13">
                    <c:v>MNT-fag</c:v>
                  </c:pt>
                </c:lvl>
                <c:lvl>
                  <c:pt idx="0">
                    <c:v>Humsam</c:v>
                  </c:pt>
                  <c:pt idx="4">
                    <c:v>MNT-fag</c:v>
                  </c:pt>
                  <c:pt idx="8">
                    <c:v>Med. og helse</c:v>
                  </c:pt>
                  <c:pt idx="12">
                    <c:v>Nye uni-versiteter</c:v>
                  </c:pt>
                </c:lvl>
              </c:multiLvlStrCache>
            </c:multiLvlStrRef>
          </c:cat>
          <c:val>
            <c:numRef>
              <c:f>'Figur 2b'!$D$4:$D$17</c:f>
              <c:numCache>
                <c:formatCode>0%</c:formatCode>
                <c:ptCount val="14"/>
                <c:pt idx="0">
                  <c:v>0.27688787185354691</c:v>
                </c:pt>
                <c:pt idx="1">
                  <c:v>0.25909090909090909</c:v>
                </c:pt>
                <c:pt idx="2">
                  <c:v>0.18931297709923664</c:v>
                </c:pt>
                <c:pt idx="3">
                  <c:v>0.22096608427543679</c:v>
                </c:pt>
                <c:pt idx="4">
                  <c:v>0.32777777777777778</c:v>
                </c:pt>
                <c:pt idx="5">
                  <c:v>0.40799999999999997</c:v>
                </c:pt>
                <c:pt idx="6">
                  <c:v>0.32176656151419558</c:v>
                </c:pt>
                <c:pt idx="7">
                  <c:v>0.33144154370034051</c:v>
                </c:pt>
                <c:pt idx="8">
                  <c:v>0.20765027322404372</c:v>
                </c:pt>
                <c:pt idx="9">
                  <c:v>0.25203252032520324</c:v>
                </c:pt>
                <c:pt idx="10">
                  <c:v>0.16049382716049382</c:v>
                </c:pt>
                <c:pt idx="11">
                  <c:v>0.13588110403397027</c:v>
                </c:pt>
                <c:pt idx="12">
                  <c:v>0.1478286734086853</c:v>
                </c:pt>
                <c:pt idx="13">
                  <c:v>0.30474040632054178</c:v>
                </c:pt>
              </c:numCache>
            </c:numRef>
          </c:val>
          <c:extLst>
            <c:ext xmlns:c16="http://schemas.microsoft.com/office/drawing/2014/chart" uri="{C3380CC4-5D6E-409C-BE32-E72D297353CC}">
              <c16:uniqueId val="{00000001-B2C0-458A-B9FA-96FE38A47DC1}"/>
            </c:ext>
          </c:extLst>
        </c:ser>
        <c:dLbls>
          <c:showLegendKey val="0"/>
          <c:showVal val="0"/>
          <c:showCatName val="0"/>
          <c:showSerName val="0"/>
          <c:showPercent val="0"/>
          <c:showBubbleSize val="0"/>
        </c:dLbls>
        <c:gapWidth val="50"/>
        <c:axId val="1776893423"/>
        <c:axId val="1797129663"/>
      </c:barChart>
      <c:catAx>
        <c:axId val="177689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97129663"/>
        <c:crosses val="autoZero"/>
        <c:auto val="1"/>
        <c:lblAlgn val="ctr"/>
        <c:lblOffset val="100"/>
        <c:noMultiLvlLbl val="0"/>
      </c:catAx>
      <c:valAx>
        <c:axId val="179712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76893423"/>
        <c:crosses val="autoZero"/>
        <c:crossBetween val="between"/>
        <c:majorUnit val="0.2"/>
      </c:valAx>
      <c:spPr>
        <a:noFill/>
        <a:ln>
          <a:noFill/>
        </a:ln>
        <a:effectLst/>
      </c:spPr>
    </c:plotArea>
    <c:legend>
      <c:legendPos val="b"/>
      <c:layout>
        <c:manualLayout>
          <c:xMode val="edge"/>
          <c:yMode val="edge"/>
          <c:x val="0.11181192810457516"/>
          <c:y val="9.8055555555555461E-4"/>
          <c:w val="0.73611781045751634"/>
          <c:h val="0.11984969135802469"/>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Source Sans Pro" panose="020B0503030403020204" pitchFamily="34" charset="0"/>
        </a:defRPr>
      </a:pPr>
      <a:endParaRPr lang="nb-N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8.7485683760683747E-2"/>
          <c:w val="0.89019685039370078"/>
          <c:h val="0.80059642857142854"/>
        </c:manualLayout>
      </c:layout>
      <c:barChart>
        <c:barDir val="col"/>
        <c:grouping val="clustered"/>
        <c:varyColors val="0"/>
        <c:ser>
          <c:idx val="0"/>
          <c:order val="0"/>
          <c:tx>
            <c:strRef>
              <c:f>'Figur 2c'!$B$3</c:f>
              <c:strCache>
                <c:ptCount val="1"/>
                <c:pt idx="0">
                  <c:v>Kvinner</c:v>
                </c:pt>
              </c:strCache>
            </c:strRef>
          </c:tx>
          <c:spPr>
            <a:solidFill>
              <a:schemeClr val="accent4"/>
            </a:solidFill>
            <a:ln>
              <a:noFill/>
            </a:ln>
            <a:effectLst/>
          </c:spPr>
          <c:invertIfNegative val="0"/>
          <c:cat>
            <c:numRef>
              <c:f>'Figur 2c'!$A$4:$A$7</c:f>
              <c:numCache>
                <c:formatCode>General</c:formatCode>
                <c:ptCount val="4"/>
                <c:pt idx="0">
                  <c:v>2007</c:v>
                </c:pt>
                <c:pt idx="1">
                  <c:v>2010</c:v>
                </c:pt>
                <c:pt idx="2">
                  <c:v>2014</c:v>
                </c:pt>
                <c:pt idx="3">
                  <c:v>2018</c:v>
                </c:pt>
              </c:numCache>
            </c:numRef>
          </c:cat>
          <c:val>
            <c:numRef>
              <c:f>'Figur 2c'!$B$4:$B$7</c:f>
              <c:numCache>
                <c:formatCode>General</c:formatCode>
                <c:ptCount val="4"/>
                <c:pt idx="0">
                  <c:v>439</c:v>
                </c:pt>
                <c:pt idx="1">
                  <c:v>633</c:v>
                </c:pt>
                <c:pt idx="2">
                  <c:v>725</c:v>
                </c:pt>
                <c:pt idx="3">
                  <c:v>873</c:v>
                </c:pt>
              </c:numCache>
            </c:numRef>
          </c:val>
          <c:extLst>
            <c:ext xmlns:c16="http://schemas.microsoft.com/office/drawing/2014/chart" uri="{C3380CC4-5D6E-409C-BE32-E72D297353CC}">
              <c16:uniqueId val="{00000000-5FB8-436C-B7DE-02ADCC96D5B4}"/>
            </c:ext>
          </c:extLst>
        </c:ser>
        <c:ser>
          <c:idx val="1"/>
          <c:order val="1"/>
          <c:tx>
            <c:strRef>
              <c:f>'Figur 2c'!$C$3</c:f>
              <c:strCache>
                <c:ptCount val="1"/>
                <c:pt idx="0">
                  <c:v>Menn</c:v>
                </c:pt>
              </c:strCache>
            </c:strRef>
          </c:tx>
          <c:spPr>
            <a:solidFill>
              <a:schemeClr val="accent5"/>
            </a:solidFill>
            <a:ln>
              <a:noFill/>
            </a:ln>
            <a:effectLst/>
          </c:spPr>
          <c:invertIfNegative val="0"/>
          <c:cat>
            <c:numRef>
              <c:f>'Figur 2c'!$A$4:$A$7</c:f>
              <c:numCache>
                <c:formatCode>General</c:formatCode>
                <c:ptCount val="4"/>
                <c:pt idx="0">
                  <c:v>2007</c:v>
                </c:pt>
                <c:pt idx="1">
                  <c:v>2010</c:v>
                </c:pt>
                <c:pt idx="2">
                  <c:v>2014</c:v>
                </c:pt>
                <c:pt idx="3">
                  <c:v>2018</c:v>
                </c:pt>
              </c:numCache>
            </c:numRef>
          </c:cat>
          <c:val>
            <c:numRef>
              <c:f>'Figur 2c'!$C$4:$C$7</c:f>
              <c:numCache>
                <c:formatCode>General</c:formatCode>
                <c:ptCount val="4"/>
                <c:pt idx="0">
                  <c:v>715</c:v>
                </c:pt>
                <c:pt idx="1">
                  <c:v>966</c:v>
                </c:pt>
                <c:pt idx="2">
                  <c:v>1135</c:v>
                </c:pt>
                <c:pt idx="3">
                  <c:v>1223</c:v>
                </c:pt>
              </c:numCache>
            </c:numRef>
          </c:val>
          <c:extLst>
            <c:ext xmlns:c16="http://schemas.microsoft.com/office/drawing/2014/chart" uri="{C3380CC4-5D6E-409C-BE32-E72D297353CC}">
              <c16:uniqueId val="{00000001-5FB8-436C-B7DE-02ADCC96D5B4}"/>
            </c:ext>
          </c:extLst>
        </c:ser>
        <c:dLbls>
          <c:showLegendKey val="0"/>
          <c:showVal val="0"/>
          <c:showCatName val="0"/>
          <c:showSerName val="0"/>
          <c:showPercent val="0"/>
          <c:showBubbleSize val="0"/>
        </c:dLbls>
        <c:gapWidth val="60"/>
        <c:overlap val="-8"/>
        <c:axId val="1231273263"/>
        <c:axId val="1993724591"/>
      </c:barChart>
      <c:lineChart>
        <c:grouping val="standard"/>
        <c:varyColors val="0"/>
        <c:ser>
          <c:idx val="2"/>
          <c:order val="2"/>
          <c:tx>
            <c:strRef>
              <c:f>'Figur 2c'!$D$3</c:f>
              <c:strCache>
                <c:ptCount val="1"/>
                <c:pt idx="0">
                  <c:v>Kvinneandel</c:v>
                </c:pt>
              </c:strCache>
            </c:strRef>
          </c:tx>
          <c:spPr>
            <a:ln w="25400" cap="rnd">
              <a:noFill/>
              <a:round/>
            </a:ln>
            <a:effectLst/>
          </c:spPr>
          <c:marker>
            <c:symbol val="diamond"/>
            <c:size val="15"/>
            <c:spPr>
              <a:solidFill>
                <a:schemeClr val="accent4"/>
              </a:solidFill>
              <a:ln w="9525">
                <a:solidFill>
                  <a:schemeClr val="accent5"/>
                </a:solidFill>
              </a:ln>
              <a:effectLst/>
            </c:spPr>
          </c:marker>
          <c:cat>
            <c:numRef>
              <c:f>'Figur 2c'!$A$4:$A$7</c:f>
              <c:numCache>
                <c:formatCode>General</c:formatCode>
                <c:ptCount val="4"/>
                <c:pt idx="0">
                  <c:v>2007</c:v>
                </c:pt>
                <c:pt idx="1">
                  <c:v>2010</c:v>
                </c:pt>
                <c:pt idx="2">
                  <c:v>2014</c:v>
                </c:pt>
                <c:pt idx="3">
                  <c:v>2018</c:v>
                </c:pt>
              </c:numCache>
            </c:numRef>
          </c:cat>
          <c:val>
            <c:numRef>
              <c:f>'Figur 2c'!$D$4:$D$7</c:f>
              <c:numCache>
                <c:formatCode>0%</c:formatCode>
                <c:ptCount val="4"/>
                <c:pt idx="0">
                  <c:v>0.38041594454072791</c:v>
                </c:pt>
                <c:pt idx="1">
                  <c:v>0.39587242026266417</c:v>
                </c:pt>
                <c:pt idx="2">
                  <c:v>0.38978494623655913</c:v>
                </c:pt>
                <c:pt idx="3">
                  <c:v>0.41650763358778625</c:v>
                </c:pt>
              </c:numCache>
            </c:numRef>
          </c:val>
          <c:smooth val="0"/>
          <c:extLst>
            <c:ext xmlns:c16="http://schemas.microsoft.com/office/drawing/2014/chart" uri="{C3380CC4-5D6E-409C-BE32-E72D297353CC}">
              <c16:uniqueId val="{00000002-5FB8-436C-B7DE-02ADCC96D5B4}"/>
            </c:ext>
          </c:extLst>
        </c:ser>
        <c:ser>
          <c:idx val="3"/>
          <c:order val="3"/>
          <c:tx>
            <c:strRef>
              <c:f>'Figur 2c'!$E$3</c:f>
              <c:strCache>
                <c:ptCount val="1"/>
                <c:pt idx="0">
                  <c:v>Andel innvandrere</c:v>
                </c:pt>
              </c:strCache>
            </c:strRef>
          </c:tx>
          <c:spPr>
            <a:ln w="25400" cap="rnd">
              <a:noFill/>
              <a:round/>
            </a:ln>
            <a:effectLst/>
          </c:spPr>
          <c:marker>
            <c:symbol val="circle"/>
            <c:size val="15"/>
            <c:spPr>
              <a:solidFill>
                <a:schemeClr val="accent2"/>
              </a:solidFill>
              <a:ln w="9525">
                <a:solidFill>
                  <a:schemeClr val="accent2"/>
                </a:solidFill>
              </a:ln>
              <a:effectLst/>
            </c:spPr>
          </c:marker>
          <c:cat>
            <c:numRef>
              <c:f>'Figur 2c'!$A$4:$A$7</c:f>
              <c:numCache>
                <c:formatCode>General</c:formatCode>
                <c:ptCount val="4"/>
                <c:pt idx="0">
                  <c:v>2007</c:v>
                </c:pt>
                <c:pt idx="1">
                  <c:v>2010</c:v>
                </c:pt>
                <c:pt idx="2">
                  <c:v>2014</c:v>
                </c:pt>
                <c:pt idx="3">
                  <c:v>2018</c:v>
                </c:pt>
              </c:numCache>
            </c:numRef>
          </c:cat>
          <c:val>
            <c:numRef>
              <c:f>'Figur 2c'!$E$4:$E$7</c:f>
              <c:numCache>
                <c:formatCode>0%</c:formatCode>
                <c:ptCount val="4"/>
                <c:pt idx="0">
                  <c:v>0.16819705582276637</c:v>
                </c:pt>
                <c:pt idx="1">
                  <c:v>0.21302957633892886</c:v>
                </c:pt>
                <c:pt idx="2">
                  <c:v>0.25087671971944969</c:v>
                </c:pt>
                <c:pt idx="3">
                  <c:v>0.28587015821058376</c:v>
                </c:pt>
              </c:numCache>
            </c:numRef>
          </c:val>
          <c:smooth val="0"/>
          <c:extLst>
            <c:ext xmlns:c16="http://schemas.microsoft.com/office/drawing/2014/chart" uri="{C3380CC4-5D6E-409C-BE32-E72D297353CC}">
              <c16:uniqueId val="{00000003-5FB8-436C-B7DE-02ADCC96D5B4}"/>
            </c:ext>
          </c:extLst>
        </c:ser>
        <c:dLbls>
          <c:showLegendKey val="0"/>
          <c:showVal val="0"/>
          <c:showCatName val="0"/>
          <c:showSerName val="0"/>
          <c:showPercent val="0"/>
          <c:showBubbleSize val="0"/>
        </c:dLbls>
        <c:marker val="1"/>
        <c:smooth val="0"/>
        <c:axId val="1002994015"/>
        <c:axId val="1002572959"/>
      </c:lineChart>
      <c:catAx>
        <c:axId val="1231273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93724591"/>
        <c:crosses val="autoZero"/>
        <c:auto val="1"/>
        <c:lblAlgn val="ctr"/>
        <c:lblOffset val="100"/>
        <c:noMultiLvlLbl val="0"/>
      </c:catAx>
      <c:valAx>
        <c:axId val="1993724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1.0451297754447565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231273263"/>
        <c:crosses val="autoZero"/>
        <c:crossBetween val="between"/>
      </c:valAx>
      <c:valAx>
        <c:axId val="1002572959"/>
        <c:scaling>
          <c:orientation val="minMax"/>
          <c:max val="0.70000000000000007"/>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002994015"/>
        <c:crosses val="max"/>
        <c:crossBetween val="between"/>
      </c:valAx>
      <c:catAx>
        <c:axId val="1002994015"/>
        <c:scaling>
          <c:orientation val="minMax"/>
        </c:scaling>
        <c:delete val="1"/>
        <c:axPos val="b"/>
        <c:numFmt formatCode="General" sourceLinked="1"/>
        <c:majorTickMark val="out"/>
        <c:minorTickMark val="none"/>
        <c:tickLblPos val="nextTo"/>
        <c:crossAx val="1002572959"/>
        <c:crosses val="autoZero"/>
        <c:auto val="1"/>
        <c:lblAlgn val="ctr"/>
        <c:lblOffset val="100"/>
        <c:noMultiLvlLbl val="0"/>
      </c:catAx>
      <c:spPr>
        <a:noFill/>
        <a:ln>
          <a:noFill/>
        </a:ln>
        <a:effectLst/>
      </c:spPr>
    </c:plotArea>
    <c:legend>
      <c:legendPos val="b"/>
      <c:layout>
        <c:manualLayout>
          <c:xMode val="edge"/>
          <c:yMode val="edge"/>
          <c:x val="6.6063194444444431E-2"/>
          <c:y val="1.278928571428571E-2"/>
          <c:w val="0.83037013888888889"/>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12129629629631E-2"/>
          <c:y val="3.4725185185185185E-2"/>
          <c:w val="0.91565268518518517"/>
          <c:h val="0.67963452380952383"/>
        </c:manualLayout>
      </c:layout>
      <c:barChart>
        <c:barDir val="col"/>
        <c:grouping val="clustered"/>
        <c:varyColors val="0"/>
        <c:ser>
          <c:idx val="0"/>
          <c:order val="0"/>
          <c:tx>
            <c:strRef>
              <c:f>'Figur 2d'!$C$3</c:f>
              <c:strCache>
                <c:ptCount val="1"/>
                <c:pt idx="0">
                  <c:v>Forsker 3/ stipendiat/ forskningsass.</c:v>
                </c:pt>
              </c:strCache>
            </c:strRef>
          </c:tx>
          <c:spPr>
            <a:solidFill>
              <a:schemeClr val="accent4"/>
            </a:solidFill>
            <a:ln>
              <a:noFill/>
            </a:ln>
            <a:effectLst/>
          </c:spPr>
          <c:invertIfNegative val="0"/>
          <c:cat>
            <c:multiLvlStrRef>
              <c:f>'Figur 2d'!$A$4:$B$19</c:f>
              <c:multiLvlStrCache>
                <c:ptCount val="16"/>
                <c:lvl>
                  <c:pt idx="0">
                    <c:v>2007</c:v>
                  </c:pt>
                  <c:pt idx="1">
                    <c:v>2010</c:v>
                  </c:pt>
                  <c:pt idx="2">
                    <c:v>2014</c:v>
                  </c:pt>
                  <c:pt idx="3">
                    <c:v>2018</c:v>
                  </c:pt>
                  <c:pt idx="4">
                    <c:v>2007</c:v>
                  </c:pt>
                  <c:pt idx="5">
                    <c:v>2010</c:v>
                  </c:pt>
                  <c:pt idx="6">
                    <c:v>2014</c:v>
                  </c:pt>
                  <c:pt idx="7">
                    <c:v>2018</c:v>
                  </c:pt>
                  <c:pt idx="8">
                    <c:v>2007</c:v>
                  </c:pt>
                  <c:pt idx="9">
                    <c:v>2010</c:v>
                  </c:pt>
                  <c:pt idx="10">
                    <c:v>2014</c:v>
                  </c:pt>
                  <c:pt idx="11">
                    <c:v>2018</c:v>
                  </c:pt>
                  <c:pt idx="12">
                    <c:v>2007</c:v>
                  </c:pt>
                  <c:pt idx="13">
                    <c:v>2010</c:v>
                  </c:pt>
                  <c:pt idx="14">
                    <c:v>2014</c:v>
                  </c:pt>
                  <c:pt idx="15">
                    <c:v>2018</c:v>
                  </c:pt>
                </c:lvl>
                <c:lvl>
                  <c:pt idx="0">
                    <c:v>Humaniora, kunstfag og
samfunnsvitenskap</c:v>
                  </c:pt>
                  <c:pt idx="4">
                    <c:v>MNT-fag</c:v>
                  </c:pt>
                  <c:pt idx="8">
                    <c:v>Medisin og helsefag</c:v>
                  </c:pt>
                  <c:pt idx="12">
                    <c:v>Landbruks-, fiskerifag og vet.med.</c:v>
                  </c:pt>
                </c:lvl>
              </c:multiLvlStrCache>
            </c:multiLvlStrRef>
          </c:cat>
          <c:val>
            <c:numRef>
              <c:f>'Figur 2d'!$C$4:$C$19</c:f>
              <c:numCache>
                <c:formatCode>0%</c:formatCode>
                <c:ptCount val="16"/>
                <c:pt idx="0">
                  <c:v>0.10892236384704519</c:v>
                </c:pt>
                <c:pt idx="1">
                  <c:v>0.12036108324974924</c:v>
                </c:pt>
                <c:pt idx="2">
                  <c:v>0.12247191011235956</c:v>
                </c:pt>
                <c:pt idx="3">
                  <c:v>0.13712374581939799</c:v>
                </c:pt>
                <c:pt idx="4">
                  <c:v>0.16596814752724226</c:v>
                </c:pt>
                <c:pt idx="5">
                  <c:v>0.28438469493278179</c:v>
                </c:pt>
                <c:pt idx="6">
                  <c:v>0.28223844282238442</c:v>
                </c:pt>
                <c:pt idx="7">
                  <c:v>0.28194993412384717</c:v>
                </c:pt>
                <c:pt idx="8">
                  <c:v>0.14950166112956811</c:v>
                </c:pt>
                <c:pt idx="9">
                  <c:v>0.14027149321266968</c:v>
                </c:pt>
                <c:pt idx="10">
                  <c:v>0.13080168776371309</c:v>
                </c:pt>
                <c:pt idx="11">
                  <c:v>0.20382165605095542</c:v>
                </c:pt>
                <c:pt idx="12">
                  <c:v>0.12437810945273632</c:v>
                </c:pt>
                <c:pt idx="13">
                  <c:v>0.16</c:v>
                </c:pt>
                <c:pt idx="14">
                  <c:v>0.15485564304461943</c:v>
                </c:pt>
                <c:pt idx="15">
                  <c:v>0.24083769633507854</c:v>
                </c:pt>
              </c:numCache>
            </c:numRef>
          </c:val>
          <c:extLst>
            <c:ext xmlns:c16="http://schemas.microsoft.com/office/drawing/2014/chart" uri="{C3380CC4-5D6E-409C-BE32-E72D297353CC}">
              <c16:uniqueId val="{00000000-F765-4198-8D94-8E9ECB96AF16}"/>
            </c:ext>
          </c:extLst>
        </c:ser>
        <c:ser>
          <c:idx val="1"/>
          <c:order val="1"/>
          <c:tx>
            <c:strRef>
              <c:f>'Figur 2d'!$D$3</c:f>
              <c:strCache>
                <c:ptCount val="1"/>
                <c:pt idx="0">
                  <c:v>Forsker 1 og forsker 2, postdoktor</c:v>
                </c:pt>
              </c:strCache>
            </c:strRef>
          </c:tx>
          <c:spPr>
            <a:solidFill>
              <a:schemeClr val="accent5"/>
            </a:solidFill>
            <a:ln>
              <a:noFill/>
            </a:ln>
            <a:effectLst/>
          </c:spPr>
          <c:invertIfNegative val="0"/>
          <c:cat>
            <c:multiLvlStrRef>
              <c:f>'Figur 2d'!$A$4:$B$19</c:f>
              <c:multiLvlStrCache>
                <c:ptCount val="16"/>
                <c:lvl>
                  <c:pt idx="0">
                    <c:v>2007</c:v>
                  </c:pt>
                  <c:pt idx="1">
                    <c:v>2010</c:v>
                  </c:pt>
                  <c:pt idx="2">
                    <c:v>2014</c:v>
                  </c:pt>
                  <c:pt idx="3">
                    <c:v>2018</c:v>
                  </c:pt>
                  <c:pt idx="4">
                    <c:v>2007</c:v>
                  </c:pt>
                  <c:pt idx="5">
                    <c:v>2010</c:v>
                  </c:pt>
                  <c:pt idx="6">
                    <c:v>2014</c:v>
                  </c:pt>
                  <c:pt idx="7">
                    <c:v>2018</c:v>
                  </c:pt>
                  <c:pt idx="8">
                    <c:v>2007</c:v>
                  </c:pt>
                  <c:pt idx="9">
                    <c:v>2010</c:v>
                  </c:pt>
                  <c:pt idx="10">
                    <c:v>2014</c:v>
                  </c:pt>
                  <c:pt idx="11">
                    <c:v>2018</c:v>
                  </c:pt>
                  <c:pt idx="12">
                    <c:v>2007</c:v>
                  </c:pt>
                  <c:pt idx="13">
                    <c:v>2010</c:v>
                  </c:pt>
                  <c:pt idx="14">
                    <c:v>2014</c:v>
                  </c:pt>
                  <c:pt idx="15">
                    <c:v>2018</c:v>
                  </c:pt>
                </c:lvl>
                <c:lvl>
                  <c:pt idx="0">
                    <c:v>Humaniora, kunstfag og
samfunnsvitenskap</c:v>
                  </c:pt>
                  <c:pt idx="4">
                    <c:v>MNT-fag</c:v>
                  </c:pt>
                  <c:pt idx="8">
                    <c:v>Medisin og helsefag</c:v>
                  </c:pt>
                  <c:pt idx="12">
                    <c:v>Landbruks-, fiskerifag og vet.med.</c:v>
                  </c:pt>
                </c:lvl>
              </c:multiLvlStrCache>
            </c:multiLvlStrRef>
          </c:cat>
          <c:val>
            <c:numRef>
              <c:f>'Figur 2d'!$D$4:$D$19</c:f>
              <c:numCache>
                <c:formatCode>0%</c:formatCode>
                <c:ptCount val="16"/>
                <c:pt idx="0">
                  <c:v>0.14157014157014158</c:v>
                </c:pt>
                <c:pt idx="1">
                  <c:v>0.15138121546961325</c:v>
                </c:pt>
                <c:pt idx="2">
                  <c:v>0.16518847006651885</c:v>
                </c:pt>
                <c:pt idx="3">
                  <c:v>0.17058222676200205</c:v>
                </c:pt>
                <c:pt idx="4">
                  <c:v>0.23013565891472867</c:v>
                </c:pt>
                <c:pt idx="5">
                  <c:v>0.26836363636363636</c:v>
                </c:pt>
                <c:pt idx="6">
                  <c:v>0.33219645293315142</c:v>
                </c:pt>
                <c:pt idx="7">
                  <c:v>0.36154615128290568</c:v>
                </c:pt>
                <c:pt idx="8">
                  <c:v>0.12254901960784313</c:v>
                </c:pt>
                <c:pt idx="9">
                  <c:v>0.1662870159453303</c:v>
                </c:pt>
                <c:pt idx="10">
                  <c:v>0.19056974459724951</c:v>
                </c:pt>
                <c:pt idx="11">
                  <c:v>0.21123595505617979</c:v>
                </c:pt>
                <c:pt idx="12">
                  <c:v>0.18558282208588958</c:v>
                </c:pt>
                <c:pt idx="13">
                  <c:v>0.22283356258596973</c:v>
                </c:pt>
                <c:pt idx="14">
                  <c:v>0.291497975708502</c:v>
                </c:pt>
                <c:pt idx="15">
                  <c:v>0.3709856035437431</c:v>
                </c:pt>
              </c:numCache>
            </c:numRef>
          </c:val>
          <c:extLst>
            <c:ext xmlns:c16="http://schemas.microsoft.com/office/drawing/2014/chart" uri="{C3380CC4-5D6E-409C-BE32-E72D297353CC}">
              <c16:uniqueId val="{00000001-F765-4198-8D94-8E9ECB96AF16}"/>
            </c:ext>
          </c:extLst>
        </c:ser>
        <c:dLbls>
          <c:showLegendKey val="0"/>
          <c:showVal val="0"/>
          <c:showCatName val="0"/>
          <c:showSerName val="0"/>
          <c:showPercent val="0"/>
          <c:showBubbleSize val="0"/>
        </c:dLbls>
        <c:gapWidth val="50"/>
        <c:axId val="1689604207"/>
        <c:axId val="1797102623"/>
      </c:barChart>
      <c:catAx>
        <c:axId val="168960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97102623"/>
        <c:crosses val="autoZero"/>
        <c:auto val="1"/>
        <c:lblAlgn val="ctr"/>
        <c:lblOffset val="100"/>
        <c:noMultiLvlLbl val="0"/>
      </c:catAx>
      <c:valAx>
        <c:axId val="1797102623"/>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689604207"/>
        <c:crosses val="autoZero"/>
        <c:crossBetween val="between"/>
      </c:valAx>
      <c:spPr>
        <a:noFill/>
        <a:ln>
          <a:noFill/>
        </a:ln>
        <a:effectLst/>
      </c:spPr>
    </c:plotArea>
    <c:legend>
      <c:legendPos val="b"/>
      <c:layout>
        <c:manualLayout>
          <c:xMode val="edge"/>
          <c:yMode val="edge"/>
          <c:x val="7.4666503267973861E-2"/>
          <c:y val="5.6120370370370369E-2"/>
          <c:w val="0.91181481481481497"/>
          <c:h val="5.958333333333333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0637254901961"/>
          <c:y val="4.7037037037037037E-2"/>
          <c:w val="0.8030179738562091"/>
          <c:h val="0.64336203703703698"/>
        </c:manualLayout>
      </c:layout>
      <c:barChart>
        <c:barDir val="col"/>
        <c:grouping val="clustered"/>
        <c:varyColors val="0"/>
        <c:ser>
          <c:idx val="0"/>
          <c:order val="0"/>
          <c:tx>
            <c:strRef>
              <c:f>'Figur 3.3a'!$B$3</c:f>
              <c:strCache>
                <c:ptCount val="1"/>
                <c:pt idx="0">
                  <c:v>Antall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 3.3a'!$A$4:$A$19</c:f>
              <c:strCache>
                <c:ptCount val="16"/>
                <c:pt idx="0">
                  <c:v>Jus</c:v>
                </c:pt>
                <c:pt idx="1">
                  <c:v>Økonomi-administrasjon</c:v>
                </c:pt>
                <c:pt idx="2">
                  <c:v>Teknologi</c:v>
                </c:pt>
                <c:pt idx="3">
                  <c:v>Mediefag</c:v>
                </c:pt>
                <c:pt idx="4">
                  <c:v>Språk</c:v>
                </c:pt>
                <c:pt idx="5">
                  <c:v>Helsefag</c:v>
                </c:pt>
                <c:pt idx="6">
                  <c:v>Informasjonsteknologi</c:v>
                </c:pt>
                <c:pt idx="7">
                  <c:v>Land- og havbruk</c:v>
                </c:pt>
                <c:pt idx="8">
                  <c:v>Pedagogiske fag</c:v>
                </c:pt>
                <c:pt idx="9">
                  <c:v>Realfag</c:v>
                </c:pt>
                <c:pt idx="10">
                  <c:v>Estetisk</c:v>
                </c:pt>
                <c:pt idx="11">
                  <c:v>Historie</c:v>
                </c:pt>
                <c:pt idx="12">
                  <c:v>Reiseliv</c:v>
                </c:pt>
                <c:pt idx="13">
                  <c:v>Idett</c:v>
                </c:pt>
                <c:pt idx="14">
                  <c:v>Lærer</c:v>
                </c:pt>
                <c:pt idx="15">
                  <c:v>Samfunnsfag</c:v>
                </c:pt>
              </c:strCache>
            </c:strRef>
          </c:cat>
          <c:val>
            <c:numRef>
              <c:f>'Figur 3.3a'!$B$4:$B$19</c:f>
              <c:numCache>
                <c:formatCode>_-* #,##0_-;\-* #,##0_-;_-* "-"??_-;_-@_-</c:formatCode>
                <c:ptCount val="16"/>
                <c:pt idx="0">
                  <c:v>2972</c:v>
                </c:pt>
                <c:pt idx="1">
                  <c:v>1527</c:v>
                </c:pt>
                <c:pt idx="2">
                  <c:v>607</c:v>
                </c:pt>
                <c:pt idx="3">
                  <c:v>313</c:v>
                </c:pt>
                <c:pt idx="4">
                  <c:v>261</c:v>
                </c:pt>
                <c:pt idx="5">
                  <c:v>135</c:v>
                </c:pt>
                <c:pt idx="6">
                  <c:v>112</c:v>
                </c:pt>
                <c:pt idx="7">
                  <c:v>75</c:v>
                </c:pt>
                <c:pt idx="8">
                  <c:v>-7</c:v>
                </c:pt>
                <c:pt idx="9">
                  <c:v>-13</c:v>
                </c:pt>
                <c:pt idx="10">
                  <c:v>-69</c:v>
                </c:pt>
                <c:pt idx="11">
                  <c:v>-76</c:v>
                </c:pt>
                <c:pt idx="12">
                  <c:v>-102</c:v>
                </c:pt>
                <c:pt idx="13">
                  <c:v>-380</c:v>
                </c:pt>
                <c:pt idx="14">
                  <c:v>-553</c:v>
                </c:pt>
                <c:pt idx="15">
                  <c:v>-1498</c:v>
                </c:pt>
              </c:numCache>
            </c:numRef>
          </c:val>
          <c:extLst>
            <c:ext xmlns:c16="http://schemas.microsoft.com/office/drawing/2014/chart" uri="{C3380CC4-5D6E-409C-BE32-E72D297353CC}">
              <c16:uniqueId val="{00000000-7A6F-473F-8127-274B5103FEA5}"/>
            </c:ext>
          </c:extLst>
        </c:ser>
        <c:dLbls>
          <c:showLegendKey val="0"/>
          <c:showVal val="0"/>
          <c:showCatName val="0"/>
          <c:showSerName val="0"/>
          <c:showPercent val="0"/>
          <c:showBubbleSize val="0"/>
        </c:dLbls>
        <c:gapWidth val="219"/>
        <c:axId val="615636256"/>
        <c:axId val="615634288"/>
      </c:barChart>
      <c:lineChart>
        <c:grouping val="standard"/>
        <c:varyColors val="0"/>
        <c:ser>
          <c:idx val="1"/>
          <c:order val="1"/>
          <c:tx>
            <c:strRef>
              <c:f>'Figur 3.3a'!$C$3</c:f>
              <c:strCache>
                <c:ptCount val="1"/>
                <c:pt idx="0">
                  <c:v>Prosent</c:v>
                </c:pt>
              </c:strCache>
            </c:strRef>
          </c:tx>
          <c:spPr>
            <a:ln w="25400" cap="rnd">
              <a:solidFill>
                <a:schemeClr val="accent2"/>
              </a:solidFill>
              <a:round/>
            </a:ln>
            <a:effectLst/>
          </c:spPr>
          <c:marker>
            <c:symbol val="none"/>
          </c:marker>
          <c:cat>
            <c:strRef>
              <c:f>'Figur 3.3a'!$A$4:$A$19</c:f>
              <c:strCache>
                <c:ptCount val="16"/>
                <c:pt idx="0">
                  <c:v>Jus</c:v>
                </c:pt>
                <c:pt idx="1">
                  <c:v>Økonomi-administrasjon</c:v>
                </c:pt>
                <c:pt idx="2">
                  <c:v>Teknologi</c:v>
                </c:pt>
                <c:pt idx="3">
                  <c:v>Mediefag</c:v>
                </c:pt>
                <c:pt idx="4">
                  <c:v>Språk</c:v>
                </c:pt>
                <c:pt idx="5">
                  <c:v>Helsefag</c:v>
                </c:pt>
                <c:pt idx="6">
                  <c:v>Informasjonsteknologi</c:v>
                </c:pt>
                <c:pt idx="7">
                  <c:v>Land- og havbruk</c:v>
                </c:pt>
                <c:pt idx="8">
                  <c:v>Pedagogiske fag</c:v>
                </c:pt>
                <c:pt idx="9">
                  <c:v>Realfag</c:v>
                </c:pt>
                <c:pt idx="10">
                  <c:v>Estetisk</c:v>
                </c:pt>
                <c:pt idx="11">
                  <c:v>Historie</c:v>
                </c:pt>
                <c:pt idx="12">
                  <c:v>Reiseliv</c:v>
                </c:pt>
                <c:pt idx="13">
                  <c:v>Idett</c:v>
                </c:pt>
                <c:pt idx="14">
                  <c:v>Lærer</c:v>
                </c:pt>
                <c:pt idx="15">
                  <c:v>Samfunnsfag</c:v>
                </c:pt>
              </c:strCache>
            </c:strRef>
          </c:cat>
          <c:val>
            <c:numRef>
              <c:f>'Figur 3.3a'!$C$4:$C$19</c:f>
              <c:numCache>
                <c:formatCode>_-* #,##0.0_-;\-* #,##0.0_-;_-* "-"??_-;_-@_-</c:formatCode>
                <c:ptCount val="16"/>
                <c:pt idx="0">
                  <c:v>37.416593226740524</c:v>
                </c:pt>
                <c:pt idx="1">
                  <c:v>7.953125</c:v>
                </c:pt>
                <c:pt idx="2">
                  <c:v>4.2158633143492148</c:v>
                </c:pt>
                <c:pt idx="3">
                  <c:v>6.9079673361288894</c:v>
                </c:pt>
                <c:pt idx="4">
                  <c:v>4.5991189427312777</c:v>
                </c:pt>
                <c:pt idx="5">
                  <c:v>0.34391399602588274</c:v>
                </c:pt>
                <c:pt idx="6">
                  <c:v>1.5717092337917484</c:v>
                </c:pt>
                <c:pt idx="7">
                  <c:v>6.7084078711985686</c:v>
                </c:pt>
                <c:pt idx="8">
                  <c:v>-0.23866348448687352</c:v>
                </c:pt>
                <c:pt idx="9">
                  <c:v>-0.31280076997112605</c:v>
                </c:pt>
                <c:pt idx="10">
                  <c:v>-2.0228671943711523</c:v>
                </c:pt>
                <c:pt idx="11">
                  <c:v>-1.6900155659328442</c:v>
                </c:pt>
                <c:pt idx="12">
                  <c:v>-22.270742358078603</c:v>
                </c:pt>
                <c:pt idx="13">
                  <c:v>-10.511756569847856</c:v>
                </c:pt>
                <c:pt idx="14">
                  <c:v>-4.2623708956374289</c:v>
                </c:pt>
                <c:pt idx="15">
                  <c:v>-7.6840215439856374</c:v>
                </c:pt>
              </c:numCache>
            </c:numRef>
          </c:val>
          <c:smooth val="0"/>
          <c:extLst>
            <c:ext xmlns:c16="http://schemas.microsoft.com/office/drawing/2014/chart" uri="{C3380CC4-5D6E-409C-BE32-E72D297353CC}">
              <c16:uniqueId val="{00000001-7A6F-473F-8127-274B5103FEA5}"/>
            </c:ext>
          </c:extLst>
        </c:ser>
        <c:dLbls>
          <c:showLegendKey val="0"/>
          <c:showVal val="0"/>
          <c:showCatName val="0"/>
          <c:showSerName val="0"/>
          <c:showPercent val="0"/>
          <c:showBubbleSize val="0"/>
        </c:dLbls>
        <c:marker val="1"/>
        <c:smooth val="0"/>
        <c:axId val="666341040"/>
        <c:axId val="666335792"/>
      </c:lineChart>
      <c:catAx>
        <c:axId val="615636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15634288"/>
        <c:crosses val="autoZero"/>
        <c:auto val="1"/>
        <c:lblAlgn val="ctr"/>
        <c:lblOffset val="100"/>
        <c:noMultiLvlLbl val="0"/>
      </c:catAx>
      <c:valAx>
        <c:axId val="61563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Antall</a:t>
                </a:r>
              </a:p>
            </c:rich>
          </c:tx>
          <c:layout>
            <c:manualLayout>
              <c:xMode val="edge"/>
              <c:yMode val="edge"/>
              <c:x val="5.1761437908496742E-3"/>
              <c:y val="0.2783395061728394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15636256"/>
        <c:crosses val="autoZero"/>
        <c:crossBetween val="between"/>
      </c:valAx>
      <c:valAx>
        <c:axId val="666335792"/>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Prosent</a:t>
                </a:r>
              </a:p>
            </c:rich>
          </c:tx>
          <c:layout>
            <c:manualLayout>
              <c:xMode val="edge"/>
              <c:yMode val="edge"/>
              <c:x val="0.96744199346405224"/>
              <c:y val="0.2585055555555555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66341040"/>
        <c:crosses val="max"/>
        <c:crossBetween val="between"/>
      </c:valAx>
      <c:catAx>
        <c:axId val="666341040"/>
        <c:scaling>
          <c:orientation val="minMax"/>
        </c:scaling>
        <c:delete val="1"/>
        <c:axPos val="b"/>
        <c:numFmt formatCode="General" sourceLinked="1"/>
        <c:majorTickMark val="out"/>
        <c:minorTickMark val="none"/>
        <c:tickLblPos val="nextTo"/>
        <c:crossAx val="666335792"/>
        <c:crosses val="autoZero"/>
        <c:auto val="1"/>
        <c:lblAlgn val="ctr"/>
        <c:lblOffset val="100"/>
        <c:noMultiLvlLbl val="0"/>
      </c:catAx>
      <c:spPr>
        <a:noFill/>
        <a:ln>
          <a:noFill/>
        </a:ln>
        <a:effectLst/>
      </c:spPr>
    </c:plotArea>
    <c:legend>
      <c:legendPos val="b"/>
      <c:layout>
        <c:manualLayout>
          <c:xMode val="edge"/>
          <c:yMode val="edge"/>
          <c:x val="0.47300620915032682"/>
          <c:y val="8.9851234567901228E-2"/>
          <c:w val="0.23777143963397218"/>
          <c:h val="8.6758641975308637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5457516339865E-2"/>
          <c:y val="4.5459259259259262E-2"/>
          <c:w val="0.81879313725490199"/>
          <c:h val="0.79837901234567898"/>
        </c:manualLayout>
      </c:layout>
      <c:barChart>
        <c:barDir val="col"/>
        <c:grouping val="clustered"/>
        <c:varyColors val="0"/>
        <c:ser>
          <c:idx val="0"/>
          <c:order val="0"/>
          <c:tx>
            <c:strRef>
              <c:f>'Figur 3.3b'!$B$3</c:f>
              <c:strCache>
                <c:ptCount val="1"/>
                <c:pt idx="0">
                  <c:v>Absolutt</c:v>
                </c:pt>
              </c:strCache>
            </c:strRef>
          </c:tx>
          <c:spPr>
            <a:solidFill>
              <a:schemeClr val="accent1"/>
            </a:solidFill>
            <a:ln>
              <a:noFill/>
            </a:ln>
            <a:effectLst/>
          </c:spPr>
          <c:invertIfNegative val="0"/>
          <c:cat>
            <c:strRef>
              <c:f>'Figur 3.3b'!$A$4:$A$16</c:f>
              <c:strCache>
                <c:ptCount val="13"/>
                <c:pt idx="0">
                  <c:v>18–19</c:v>
                </c:pt>
                <c:pt idx="1">
                  <c:v>20</c:v>
                </c:pt>
                <c:pt idx="2">
                  <c:v>21</c:v>
                </c:pt>
                <c:pt idx="3">
                  <c:v>22</c:v>
                </c:pt>
                <c:pt idx="4">
                  <c:v>23</c:v>
                </c:pt>
                <c:pt idx="5">
                  <c:v>24</c:v>
                </c:pt>
                <c:pt idx="6">
                  <c:v>25</c:v>
                </c:pt>
                <c:pt idx="7">
                  <c:v>26</c:v>
                </c:pt>
                <c:pt idx="8">
                  <c:v>27–29</c:v>
                </c:pt>
                <c:pt idx="9">
                  <c:v>30–34</c:v>
                </c:pt>
                <c:pt idx="10">
                  <c:v>35–39</c:v>
                </c:pt>
                <c:pt idx="11">
                  <c:v>40–49</c:v>
                </c:pt>
                <c:pt idx="12">
                  <c:v>50+</c:v>
                </c:pt>
              </c:strCache>
            </c:strRef>
          </c:cat>
          <c:val>
            <c:numRef>
              <c:f>'Figur 3.3b'!$B$4:$B$16</c:f>
              <c:numCache>
                <c:formatCode>_-* #,##0_-;\-* #,##0_-;_-* "-"??_-;_-@_-</c:formatCode>
                <c:ptCount val="13"/>
                <c:pt idx="0">
                  <c:v>-910</c:v>
                </c:pt>
                <c:pt idx="1">
                  <c:v>-1419</c:v>
                </c:pt>
                <c:pt idx="2">
                  <c:v>577</c:v>
                </c:pt>
                <c:pt idx="3">
                  <c:v>281</c:v>
                </c:pt>
                <c:pt idx="4">
                  <c:v>-32</c:v>
                </c:pt>
                <c:pt idx="5">
                  <c:v>-109</c:v>
                </c:pt>
                <c:pt idx="6">
                  <c:v>110</c:v>
                </c:pt>
                <c:pt idx="7">
                  <c:v>143</c:v>
                </c:pt>
                <c:pt idx="8">
                  <c:v>410</c:v>
                </c:pt>
                <c:pt idx="9">
                  <c:v>1347</c:v>
                </c:pt>
                <c:pt idx="10">
                  <c:v>1098</c:v>
                </c:pt>
                <c:pt idx="11">
                  <c:v>1227</c:v>
                </c:pt>
                <c:pt idx="12">
                  <c:v>581</c:v>
                </c:pt>
              </c:numCache>
            </c:numRef>
          </c:val>
          <c:extLst>
            <c:ext xmlns:c16="http://schemas.microsoft.com/office/drawing/2014/chart" uri="{C3380CC4-5D6E-409C-BE32-E72D297353CC}">
              <c16:uniqueId val="{00000000-5ECA-4C08-A8A4-483EC6CCFF7E}"/>
            </c:ext>
          </c:extLst>
        </c:ser>
        <c:dLbls>
          <c:showLegendKey val="0"/>
          <c:showVal val="0"/>
          <c:showCatName val="0"/>
          <c:showSerName val="0"/>
          <c:showPercent val="0"/>
          <c:showBubbleSize val="0"/>
        </c:dLbls>
        <c:gapWidth val="100"/>
        <c:overlap val="-27"/>
        <c:axId val="592415808"/>
        <c:axId val="592414168"/>
      </c:barChart>
      <c:lineChart>
        <c:grouping val="standard"/>
        <c:varyColors val="0"/>
        <c:ser>
          <c:idx val="1"/>
          <c:order val="1"/>
          <c:tx>
            <c:strRef>
              <c:f>'Figur 3.3b'!$C$3</c:f>
              <c:strCache>
                <c:ptCount val="1"/>
                <c:pt idx="0">
                  <c:v>Prosent</c:v>
                </c:pt>
              </c:strCache>
            </c:strRef>
          </c:tx>
          <c:spPr>
            <a:ln w="28575" cap="rnd">
              <a:solidFill>
                <a:schemeClr val="accent2"/>
              </a:solidFill>
              <a:round/>
            </a:ln>
            <a:effectLst/>
          </c:spPr>
          <c:marker>
            <c:symbol val="none"/>
          </c:marker>
          <c:cat>
            <c:strRef>
              <c:f>'Figur 3.3b'!$A$4:$A$16</c:f>
              <c:strCache>
                <c:ptCount val="13"/>
                <c:pt idx="0">
                  <c:v>18–19</c:v>
                </c:pt>
                <c:pt idx="1">
                  <c:v>20</c:v>
                </c:pt>
                <c:pt idx="2">
                  <c:v>21</c:v>
                </c:pt>
                <c:pt idx="3">
                  <c:v>22</c:v>
                </c:pt>
                <c:pt idx="4">
                  <c:v>23</c:v>
                </c:pt>
                <c:pt idx="5">
                  <c:v>24</c:v>
                </c:pt>
                <c:pt idx="6">
                  <c:v>25</c:v>
                </c:pt>
                <c:pt idx="7">
                  <c:v>26</c:v>
                </c:pt>
                <c:pt idx="8">
                  <c:v>27–29</c:v>
                </c:pt>
                <c:pt idx="9">
                  <c:v>30–34</c:v>
                </c:pt>
                <c:pt idx="10">
                  <c:v>35–39</c:v>
                </c:pt>
                <c:pt idx="11">
                  <c:v>40–49</c:v>
                </c:pt>
                <c:pt idx="12">
                  <c:v>50+</c:v>
                </c:pt>
              </c:strCache>
            </c:strRef>
          </c:cat>
          <c:val>
            <c:numRef>
              <c:f>'Figur 3.3b'!$C$4:$C$16</c:f>
              <c:numCache>
                <c:formatCode>_-* #,##0.0_-;\-* #,##0.0_-;_-* "-"??_-;_-@_-</c:formatCode>
                <c:ptCount val="13"/>
                <c:pt idx="0">
                  <c:v>-3.3468186833394626</c:v>
                </c:pt>
                <c:pt idx="1">
                  <c:v>-6.2428508578970527</c:v>
                </c:pt>
                <c:pt idx="2">
                  <c:v>3.3046964490263462</c:v>
                </c:pt>
                <c:pt idx="3">
                  <c:v>2.2471011595361858</c:v>
                </c:pt>
                <c:pt idx="4">
                  <c:v>-0.30013130744700806</c:v>
                </c:pt>
                <c:pt idx="5">
                  <c:v>-1.23666893578398</c:v>
                </c:pt>
                <c:pt idx="6">
                  <c:v>1.5233347181830772</c:v>
                </c:pt>
                <c:pt idx="7">
                  <c:v>2.4208566108007448</c:v>
                </c:pt>
                <c:pt idx="8">
                  <c:v>3.4447991934128717</c:v>
                </c:pt>
                <c:pt idx="9">
                  <c:v>11.841758241758242</c:v>
                </c:pt>
                <c:pt idx="10">
                  <c:v>17.237048665620094</c:v>
                </c:pt>
                <c:pt idx="11">
                  <c:v>19.046879850977959</c:v>
                </c:pt>
                <c:pt idx="12">
                  <c:v>26.337262012692658</c:v>
                </c:pt>
              </c:numCache>
            </c:numRef>
          </c:val>
          <c:smooth val="0"/>
          <c:extLst>
            <c:ext xmlns:c16="http://schemas.microsoft.com/office/drawing/2014/chart" uri="{C3380CC4-5D6E-409C-BE32-E72D297353CC}">
              <c16:uniqueId val="{00000001-5ECA-4C08-A8A4-483EC6CCFF7E}"/>
            </c:ext>
          </c:extLst>
        </c:ser>
        <c:dLbls>
          <c:showLegendKey val="0"/>
          <c:showVal val="0"/>
          <c:showCatName val="0"/>
          <c:showSerName val="0"/>
          <c:showPercent val="0"/>
          <c:showBubbleSize val="0"/>
        </c:dLbls>
        <c:marker val="1"/>
        <c:smooth val="0"/>
        <c:axId val="592400064"/>
        <c:axId val="592398096"/>
      </c:lineChart>
      <c:catAx>
        <c:axId val="592415808"/>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Alder</a:t>
                </a:r>
              </a:p>
            </c:rich>
          </c:tx>
          <c:layout>
            <c:manualLayout>
              <c:xMode val="edge"/>
              <c:yMode val="edge"/>
              <c:x val="0.47443921568627451"/>
              <c:y val="0.9284330246913580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92414168"/>
        <c:crosses val="autoZero"/>
        <c:auto val="1"/>
        <c:lblAlgn val="ctr"/>
        <c:lblOffset val="100"/>
        <c:noMultiLvlLbl val="0"/>
      </c:catAx>
      <c:valAx>
        <c:axId val="592414168"/>
        <c:scaling>
          <c:orientation val="minMax"/>
          <c:min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Antall</a:t>
                </a:r>
              </a:p>
            </c:rich>
          </c:tx>
          <c:layout>
            <c:manualLayout>
              <c:xMode val="edge"/>
              <c:yMode val="edge"/>
              <c:x val="4.1503267973856213E-3"/>
              <c:y val="0.3747691358024691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92415808"/>
        <c:crosses val="autoZero"/>
        <c:crossBetween val="between"/>
      </c:valAx>
      <c:valAx>
        <c:axId val="592398096"/>
        <c:scaling>
          <c:orientation val="minMax"/>
          <c:min val="-30"/>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Prosent</a:t>
                </a:r>
              </a:p>
            </c:rich>
          </c:tx>
          <c:layout>
            <c:manualLayout>
              <c:xMode val="edge"/>
              <c:yMode val="edge"/>
              <c:x val="0.96224232026143808"/>
              <c:y val="0.3698108024691357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92400064"/>
        <c:crosses val="max"/>
        <c:crossBetween val="between"/>
      </c:valAx>
      <c:catAx>
        <c:axId val="592400064"/>
        <c:scaling>
          <c:orientation val="minMax"/>
        </c:scaling>
        <c:delete val="1"/>
        <c:axPos val="b"/>
        <c:numFmt formatCode="General" sourceLinked="1"/>
        <c:majorTickMark val="out"/>
        <c:minorTickMark val="none"/>
        <c:tickLblPos val="nextTo"/>
        <c:crossAx val="592398096"/>
        <c:crosses val="autoZero"/>
        <c:auto val="1"/>
        <c:lblAlgn val="ctr"/>
        <c:lblOffset val="100"/>
        <c:noMultiLvlLbl val="0"/>
      </c:catAx>
      <c:spPr>
        <a:noFill/>
        <a:ln>
          <a:noFill/>
        </a:ln>
        <a:effectLst/>
      </c:spPr>
    </c:plotArea>
    <c:legend>
      <c:legendPos val="b"/>
      <c:layout>
        <c:manualLayout>
          <c:xMode val="edge"/>
          <c:yMode val="edge"/>
          <c:x val="0.35148447712418301"/>
          <c:y val="0.61169753086419743"/>
          <c:w val="0.29703088235294117"/>
          <c:h val="7.47222222222222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81250000000023E-2"/>
          <c:y val="0.15421882716049382"/>
          <c:w val="0.89316527777777777"/>
          <c:h val="0.6698484567901235"/>
        </c:manualLayout>
      </c:layout>
      <c:barChart>
        <c:barDir val="col"/>
        <c:grouping val="stacked"/>
        <c:varyColors val="0"/>
        <c:ser>
          <c:idx val="0"/>
          <c:order val="0"/>
          <c:tx>
            <c:strRef>
              <c:f>'[27]3'!$A$21</c:f>
              <c:strCache>
                <c:ptCount val="1"/>
                <c:pt idx="0">
                  <c:v>Humaniora
og kunstfag</c:v>
                </c:pt>
              </c:strCache>
            </c:strRef>
          </c:tx>
          <c:spPr>
            <a:solidFill>
              <a:schemeClr val="accent1"/>
            </a:solidFill>
            <a:ln>
              <a:noFill/>
            </a:ln>
            <a:effectLst/>
          </c:spPr>
          <c:invertIfNegative val="0"/>
          <c:cat>
            <c:multiLvlStrRef>
              <c:f>'[27]3'!$B$19:$G$20</c:f>
              <c:multiLvlStrCache>
                <c:ptCount val="6"/>
                <c:lvl>
                  <c:pt idx="0">
                    <c:v>forskere</c:v>
                  </c:pt>
                  <c:pt idx="1">
                    <c:v>tekn./adm.</c:v>
                  </c:pt>
                  <c:pt idx="2">
                    <c:v>forskere</c:v>
                  </c:pt>
                  <c:pt idx="3">
                    <c:v>tekn./adm.</c:v>
                  </c:pt>
                  <c:pt idx="4">
                    <c:v>forskere</c:v>
                  </c:pt>
                  <c:pt idx="5">
                    <c:v>tekn./adm.</c:v>
                  </c:pt>
                </c:lvl>
                <c:lvl>
                  <c:pt idx="0">
                    <c:v>Instituttsektoren</c:v>
                  </c:pt>
                  <c:pt idx="2">
                    <c:v>UoH-sektoren</c:v>
                  </c:pt>
                  <c:pt idx="4">
                    <c:v>Næringslivet</c:v>
                  </c:pt>
                </c:lvl>
              </c:multiLvlStrCache>
            </c:multiLvlStrRef>
          </c:cat>
          <c:val>
            <c:numRef>
              <c:f>'[27]3'!$B$21:$G$21</c:f>
              <c:numCache>
                <c:formatCode>General</c:formatCode>
                <c:ptCount val="6"/>
                <c:pt idx="0">
                  <c:v>260.10000000000002</c:v>
                </c:pt>
                <c:pt idx="1">
                  <c:v>37.899999999999977</c:v>
                </c:pt>
                <c:pt idx="2">
                  <c:v>1294.8073999999997</c:v>
                </c:pt>
                <c:pt idx="3">
                  <c:v>224.97599999999989</c:v>
                </c:pt>
              </c:numCache>
            </c:numRef>
          </c:val>
          <c:extLst>
            <c:ext xmlns:c16="http://schemas.microsoft.com/office/drawing/2014/chart" uri="{C3380CC4-5D6E-409C-BE32-E72D297353CC}">
              <c16:uniqueId val="{00000000-AF03-4884-A6B5-0DBF90308D37}"/>
            </c:ext>
          </c:extLst>
        </c:ser>
        <c:ser>
          <c:idx val="1"/>
          <c:order val="1"/>
          <c:tx>
            <c:strRef>
              <c:f>'[27]3'!$A$22</c:f>
              <c:strCache>
                <c:ptCount val="1"/>
                <c:pt idx="0">
                  <c:v>Samfunns-
vitenskap</c:v>
                </c:pt>
              </c:strCache>
            </c:strRef>
          </c:tx>
          <c:spPr>
            <a:solidFill>
              <a:schemeClr val="accent2"/>
            </a:solidFill>
            <a:ln>
              <a:noFill/>
            </a:ln>
            <a:effectLst/>
          </c:spPr>
          <c:invertIfNegative val="0"/>
          <c:cat>
            <c:multiLvlStrRef>
              <c:f>'[27]3'!$B$19:$G$20</c:f>
              <c:multiLvlStrCache>
                <c:ptCount val="6"/>
                <c:lvl>
                  <c:pt idx="0">
                    <c:v>forskere</c:v>
                  </c:pt>
                  <c:pt idx="1">
                    <c:v>tekn./adm.</c:v>
                  </c:pt>
                  <c:pt idx="2">
                    <c:v>forskere</c:v>
                  </c:pt>
                  <c:pt idx="3">
                    <c:v>tekn./adm.</c:v>
                  </c:pt>
                  <c:pt idx="4">
                    <c:v>forskere</c:v>
                  </c:pt>
                  <c:pt idx="5">
                    <c:v>tekn./adm.</c:v>
                  </c:pt>
                </c:lvl>
                <c:lvl>
                  <c:pt idx="0">
                    <c:v>Instituttsektoren</c:v>
                  </c:pt>
                  <c:pt idx="2">
                    <c:v>UoH-sektoren</c:v>
                  </c:pt>
                  <c:pt idx="4">
                    <c:v>Næringslivet</c:v>
                  </c:pt>
                </c:lvl>
              </c:multiLvlStrCache>
            </c:multiLvlStrRef>
          </c:cat>
          <c:val>
            <c:numRef>
              <c:f>'[27]3'!$B$22:$G$22</c:f>
              <c:numCache>
                <c:formatCode>General</c:formatCode>
                <c:ptCount val="6"/>
                <c:pt idx="0">
                  <c:v>1226.5999999999999</c:v>
                </c:pt>
                <c:pt idx="1">
                  <c:v>289.40000000000009</c:v>
                </c:pt>
                <c:pt idx="2">
                  <c:v>4078.1286000000009</c:v>
                </c:pt>
                <c:pt idx="3">
                  <c:v>319.44649999999911</c:v>
                </c:pt>
              </c:numCache>
            </c:numRef>
          </c:val>
          <c:extLst>
            <c:ext xmlns:c16="http://schemas.microsoft.com/office/drawing/2014/chart" uri="{C3380CC4-5D6E-409C-BE32-E72D297353CC}">
              <c16:uniqueId val="{00000001-AF03-4884-A6B5-0DBF90308D37}"/>
            </c:ext>
          </c:extLst>
        </c:ser>
        <c:ser>
          <c:idx val="2"/>
          <c:order val="2"/>
          <c:tx>
            <c:strRef>
              <c:f>'[27]3'!$A$23</c:f>
              <c:strCache>
                <c:ptCount val="1"/>
                <c:pt idx="0">
                  <c:v>Matematikk og
naturvitenskap</c:v>
                </c:pt>
              </c:strCache>
            </c:strRef>
          </c:tx>
          <c:spPr>
            <a:solidFill>
              <a:schemeClr val="accent3"/>
            </a:solidFill>
            <a:ln>
              <a:noFill/>
            </a:ln>
            <a:effectLst/>
          </c:spPr>
          <c:invertIfNegative val="0"/>
          <c:cat>
            <c:multiLvlStrRef>
              <c:f>'[27]3'!$B$19:$G$20</c:f>
              <c:multiLvlStrCache>
                <c:ptCount val="6"/>
                <c:lvl>
                  <c:pt idx="0">
                    <c:v>forskere</c:v>
                  </c:pt>
                  <c:pt idx="1">
                    <c:v>tekn./adm.</c:v>
                  </c:pt>
                  <c:pt idx="2">
                    <c:v>forskere</c:v>
                  </c:pt>
                  <c:pt idx="3">
                    <c:v>tekn./adm.</c:v>
                  </c:pt>
                  <c:pt idx="4">
                    <c:v>forskere</c:v>
                  </c:pt>
                  <c:pt idx="5">
                    <c:v>tekn./adm.</c:v>
                  </c:pt>
                </c:lvl>
                <c:lvl>
                  <c:pt idx="0">
                    <c:v>Instituttsektoren</c:v>
                  </c:pt>
                  <c:pt idx="2">
                    <c:v>UoH-sektoren</c:v>
                  </c:pt>
                  <c:pt idx="4">
                    <c:v>Næringslivet</c:v>
                  </c:pt>
                </c:lvl>
              </c:multiLvlStrCache>
            </c:multiLvlStrRef>
          </c:cat>
          <c:val>
            <c:numRef>
              <c:f>'[27]3'!$B$23:$G$23</c:f>
              <c:numCache>
                <c:formatCode>General</c:formatCode>
                <c:ptCount val="6"/>
                <c:pt idx="0">
                  <c:v>2213.4</c:v>
                </c:pt>
                <c:pt idx="1">
                  <c:v>1186.5999999999999</c:v>
                </c:pt>
                <c:pt idx="2">
                  <c:v>2608.2984999999999</c:v>
                </c:pt>
                <c:pt idx="3">
                  <c:v>576.47049999999945</c:v>
                </c:pt>
              </c:numCache>
            </c:numRef>
          </c:val>
          <c:extLst>
            <c:ext xmlns:c16="http://schemas.microsoft.com/office/drawing/2014/chart" uri="{C3380CC4-5D6E-409C-BE32-E72D297353CC}">
              <c16:uniqueId val="{00000002-AF03-4884-A6B5-0DBF90308D37}"/>
            </c:ext>
          </c:extLst>
        </c:ser>
        <c:ser>
          <c:idx val="3"/>
          <c:order val="3"/>
          <c:tx>
            <c:strRef>
              <c:f>'[27]3'!$A$24</c:f>
              <c:strCache>
                <c:ptCount val="1"/>
                <c:pt idx="0">
                  <c:v>Teknologi</c:v>
                </c:pt>
              </c:strCache>
            </c:strRef>
          </c:tx>
          <c:spPr>
            <a:solidFill>
              <a:schemeClr val="accent4"/>
            </a:solidFill>
            <a:ln>
              <a:noFill/>
            </a:ln>
            <a:effectLst/>
          </c:spPr>
          <c:invertIfNegative val="0"/>
          <c:cat>
            <c:multiLvlStrRef>
              <c:f>'[27]3'!$B$19:$G$20</c:f>
              <c:multiLvlStrCache>
                <c:ptCount val="6"/>
                <c:lvl>
                  <c:pt idx="0">
                    <c:v>forskere</c:v>
                  </c:pt>
                  <c:pt idx="1">
                    <c:v>tekn./adm.</c:v>
                  </c:pt>
                  <c:pt idx="2">
                    <c:v>forskere</c:v>
                  </c:pt>
                  <c:pt idx="3">
                    <c:v>tekn./adm.</c:v>
                  </c:pt>
                  <c:pt idx="4">
                    <c:v>forskere</c:v>
                  </c:pt>
                  <c:pt idx="5">
                    <c:v>tekn./adm.</c:v>
                  </c:pt>
                </c:lvl>
                <c:lvl>
                  <c:pt idx="0">
                    <c:v>Instituttsektoren</c:v>
                  </c:pt>
                  <c:pt idx="2">
                    <c:v>UoH-sektoren</c:v>
                  </c:pt>
                  <c:pt idx="4">
                    <c:v>Næringslivet</c:v>
                  </c:pt>
                </c:lvl>
              </c:multiLvlStrCache>
            </c:multiLvlStrRef>
          </c:cat>
          <c:val>
            <c:numRef>
              <c:f>'[27]3'!$B$24:$G$24</c:f>
              <c:numCache>
                <c:formatCode>General</c:formatCode>
                <c:ptCount val="6"/>
                <c:pt idx="0">
                  <c:v>2101.3000000000002</c:v>
                </c:pt>
                <c:pt idx="1">
                  <c:v>821.69999999999982</c:v>
                </c:pt>
                <c:pt idx="2">
                  <c:v>1791.7691999999997</c:v>
                </c:pt>
                <c:pt idx="3">
                  <c:v>217.89580000000092</c:v>
                </c:pt>
              </c:numCache>
            </c:numRef>
          </c:val>
          <c:extLst>
            <c:ext xmlns:c16="http://schemas.microsoft.com/office/drawing/2014/chart" uri="{C3380CC4-5D6E-409C-BE32-E72D297353CC}">
              <c16:uniqueId val="{00000003-AF03-4884-A6B5-0DBF90308D37}"/>
            </c:ext>
          </c:extLst>
        </c:ser>
        <c:ser>
          <c:idx val="4"/>
          <c:order val="4"/>
          <c:tx>
            <c:strRef>
              <c:f>'[27]3'!$A$25</c:f>
              <c:strCache>
                <c:ptCount val="1"/>
                <c:pt idx="0">
                  <c:v>Medisin og
helsefag</c:v>
                </c:pt>
              </c:strCache>
            </c:strRef>
          </c:tx>
          <c:spPr>
            <a:solidFill>
              <a:schemeClr val="accent5"/>
            </a:solidFill>
            <a:ln>
              <a:noFill/>
            </a:ln>
            <a:effectLst/>
          </c:spPr>
          <c:invertIfNegative val="0"/>
          <c:cat>
            <c:multiLvlStrRef>
              <c:f>'[27]3'!$B$19:$G$20</c:f>
              <c:multiLvlStrCache>
                <c:ptCount val="6"/>
                <c:lvl>
                  <c:pt idx="0">
                    <c:v>forskere</c:v>
                  </c:pt>
                  <c:pt idx="1">
                    <c:v>tekn./adm.</c:v>
                  </c:pt>
                  <c:pt idx="2">
                    <c:v>forskere</c:v>
                  </c:pt>
                  <c:pt idx="3">
                    <c:v>tekn./adm.</c:v>
                  </c:pt>
                  <c:pt idx="4">
                    <c:v>forskere</c:v>
                  </c:pt>
                  <c:pt idx="5">
                    <c:v>tekn./adm.</c:v>
                  </c:pt>
                </c:lvl>
                <c:lvl>
                  <c:pt idx="0">
                    <c:v>Instituttsektoren</c:v>
                  </c:pt>
                  <c:pt idx="2">
                    <c:v>UoH-sektoren</c:v>
                  </c:pt>
                  <c:pt idx="4">
                    <c:v>Næringslivet</c:v>
                  </c:pt>
                </c:lvl>
              </c:multiLvlStrCache>
            </c:multiLvlStrRef>
          </c:cat>
          <c:val>
            <c:numRef>
              <c:f>'[27]3'!$B$25:$G$25</c:f>
              <c:numCache>
                <c:formatCode>General</c:formatCode>
                <c:ptCount val="6"/>
                <c:pt idx="0">
                  <c:v>937.4</c:v>
                </c:pt>
                <c:pt idx="1">
                  <c:v>512.30000000000007</c:v>
                </c:pt>
                <c:pt idx="2">
                  <c:v>4063.1158000000009</c:v>
                </c:pt>
                <c:pt idx="3">
                  <c:v>1782.4477999999976</c:v>
                </c:pt>
              </c:numCache>
            </c:numRef>
          </c:val>
          <c:extLst>
            <c:ext xmlns:c16="http://schemas.microsoft.com/office/drawing/2014/chart" uri="{C3380CC4-5D6E-409C-BE32-E72D297353CC}">
              <c16:uniqueId val="{00000004-AF03-4884-A6B5-0DBF90308D37}"/>
            </c:ext>
          </c:extLst>
        </c:ser>
        <c:ser>
          <c:idx val="5"/>
          <c:order val="5"/>
          <c:tx>
            <c:strRef>
              <c:f>'[27]3'!$A$26</c:f>
              <c:strCache>
                <c:ptCount val="1"/>
                <c:pt idx="0">
                  <c:v>Uspesifisert</c:v>
                </c:pt>
              </c:strCache>
            </c:strRef>
          </c:tx>
          <c:spPr>
            <a:solidFill>
              <a:schemeClr val="accent6"/>
            </a:solidFill>
            <a:ln>
              <a:noFill/>
            </a:ln>
            <a:effectLst/>
          </c:spPr>
          <c:invertIfNegative val="0"/>
          <c:cat>
            <c:multiLvlStrRef>
              <c:f>'[27]3'!$B$19:$G$20</c:f>
              <c:multiLvlStrCache>
                <c:ptCount val="6"/>
                <c:lvl>
                  <c:pt idx="0">
                    <c:v>forskere</c:v>
                  </c:pt>
                  <c:pt idx="1">
                    <c:v>tekn./adm.</c:v>
                  </c:pt>
                  <c:pt idx="2">
                    <c:v>forskere</c:v>
                  </c:pt>
                  <c:pt idx="3">
                    <c:v>tekn./adm.</c:v>
                  </c:pt>
                  <c:pt idx="4">
                    <c:v>forskere</c:v>
                  </c:pt>
                  <c:pt idx="5">
                    <c:v>tekn./adm.</c:v>
                  </c:pt>
                </c:lvl>
                <c:lvl>
                  <c:pt idx="0">
                    <c:v>Instituttsektoren</c:v>
                  </c:pt>
                  <c:pt idx="2">
                    <c:v>UoH-sektoren</c:v>
                  </c:pt>
                  <c:pt idx="4">
                    <c:v>Næringslivet</c:v>
                  </c:pt>
                </c:lvl>
              </c:multiLvlStrCache>
            </c:multiLvlStrRef>
          </c:cat>
          <c:val>
            <c:numRef>
              <c:f>'[27]3'!$B$26:$G$26</c:f>
              <c:numCache>
                <c:formatCode>General</c:formatCode>
                <c:ptCount val="6"/>
                <c:pt idx="4">
                  <c:v>15321.9</c:v>
                </c:pt>
                <c:pt idx="5">
                  <c:v>6855.8000000000011</c:v>
                </c:pt>
              </c:numCache>
            </c:numRef>
          </c:val>
          <c:extLst>
            <c:ext xmlns:c16="http://schemas.microsoft.com/office/drawing/2014/chart" uri="{C3380CC4-5D6E-409C-BE32-E72D297353CC}">
              <c16:uniqueId val="{00000005-AF03-4884-A6B5-0DBF90308D37}"/>
            </c:ext>
          </c:extLst>
        </c:ser>
        <c:dLbls>
          <c:showLegendKey val="0"/>
          <c:showVal val="0"/>
          <c:showCatName val="0"/>
          <c:showSerName val="0"/>
          <c:showPercent val="0"/>
          <c:showBubbleSize val="0"/>
        </c:dLbls>
        <c:gapWidth val="50"/>
        <c:overlap val="100"/>
        <c:axId val="1721982271"/>
        <c:axId val="1137251839"/>
      </c:barChart>
      <c:catAx>
        <c:axId val="172198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1137251839"/>
        <c:crosses val="autoZero"/>
        <c:auto val="1"/>
        <c:lblAlgn val="ctr"/>
        <c:lblOffset val="100"/>
        <c:noMultiLvlLbl val="0"/>
      </c:catAx>
      <c:valAx>
        <c:axId val="1137251839"/>
        <c:scaling>
          <c:orientation val="minMax"/>
          <c:max val="16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nb-NO"/>
                  <a:t>Antall</a:t>
                </a:r>
              </a:p>
            </c:rich>
          </c:tx>
          <c:layout>
            <c:manualLayout>
              <c:xMode val="edge"/>
              <c:yMode val="edge"/>
              <c:x val="1.3099509803921569E-2"/>
              <c:y val="4.1594135802469144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crossAx val="1721982271"/>
        <c:crosses val="autoZero"/>
        <c:crossBetween val="between"/>
      </c:valAx>
      <c:spPr>
        <a:noFill/>
        <a:ln>
          <a:noFill/>
        </a:ln>
        <a:effectLst/>
      </c:spPr>
    </c:plotArea>
    <c:legend>
      <c:legendPos val="t"/>
      <c:layout>
        <c:manualLayout>
          <c:xMode val="edge"/>
          <c:yMode val="edge"/>
          <c:x val="0.10082271241830065"/>
          <c:y val="1.4548611111111111E-2"/>
          <c:w val="0.8906238562091503"/>
          <c:h val="0.1524670138888888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ea typeface="Source Sans Pro" panose="020B0503030403020204" pitchFamily="34" charset="0"/>
        </a:defRPr>
      </a:pPr>
      <a:endParaRPr lang="nb-N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14215686274514E-2"/>
          <c:y val="0.10191358024691358"/>
          <c:w val="0.91295898692810462"/>
          <c:h val="0.8115641975308644"/>
        </c:manualLayout>
      </c:layout>
      <c:barChart>
        <c:barDir val="col"/>
        <c:grouping val="stacked"/>
        <c:varyColors val="0"/>
        <c:ser>
          <c:idx val="0"/>
          <c:order val="0"/>
          <c:tx>
            <c:strRef>
              <c:f>[28]Ark1!$B$59</c:f>
              <c:strCache>
                <c:ptCount val="1"/>
                <c:pt idx="0">
                  <c:v>Tilbud førstevalg</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Source Sans Pro" panose="020B0503030403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[28]Ark1!$C$58:$I$58</c:f>
              <c:numCache>
                <c:formatCode>General</c:formatCode>
                <c:ptCount val="7"/>
                <c:pt idx="0">
                  <c:v>2014</c:v>
                </c:pt>
                <c:pt idx="1">
                  <c:v>2015</c:v>
                </c:pt>
                <c:pt idx="2">
                  <c:v>2016</c:v>
                </c:pt>
                <c:pt idx="3">
                  <c:v>2017</c:v>
                </c:pt>
                <c:pt idx="4">
                  <c:v>2018</c:v>
                </c:pt>
                <c:pt idx="5">
                  <c:v>2019</c:v>
                </c:pt>
                <c:pt idx="6">
                  <c:v>2020</c:v>
                </c:pt>
              </c:numCache>
            </c:numRef>
          </c:cat>
          <c:val>
            <c:numRef>
              <c:f>[28]Ark1!$C$59:$I$59</c:f>
              <c:numCache>
                <c:formatCode>General</c:formatCode>
                <c:ptCount val="7"/>
                <c:pt idx="0">
                  <c:v>55.518276531873568</c:v>
                </c:pt>
                <c:pt idx="1">
                  <c:v>53.616245626248002</c:v>
                </c:pt>
                <c:pt idx="2">
                  <c:v>51.092777787406632</c:v>
                </c:pt>
                <c:pt idx="3">
                  <c:v>49.593970419035863</c:v>
                </c:pt>
                <c:pt idx="4">
                  <c:v>47.759432106149561</c:v>
                </c:pt>
                <c:pt idx="5">
                  <c:v>49.781369437066786</c:v>
                </c:pt>
                <c:pt idx="6">
                  <c:v>45.914555853857827</c:v>
                </c:pt>
              </c:numCache>
            </c:numRef>
          </c:val>
          <c:extLst>
            <c:ext xmlns:c16="http://schemas.microsoft.com/office/drawing/2014/chart" uri="{C3380CC4-5D6E-409C-BE32-E72D297353CC}">
              <c16:uniqueId val="{00000000-A3C1-4970-840B-CAB9A8B8E06A}"/>
            </c:ext>
          </c:extLst>
        </c:ser>
        <c:ser>
          <c:idx val="1"/>
          <c:order val="1"/>
          <c:tx>
            <c:strRef>
              <c:f>[28]Ark1!$B$60</c:f>
              <c:strCache>
                <c:ptCount val="1"/>
                <c:pt idx="0">
                  <c:v>Tilbud lavere prioritet</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[28]Ark1!$C$58:$I$58</c:f>
              <c:numCache>
                <c:formatCode>General</c:formatCode>
                <c:ptCount val="7"/>
                <c:pt idx="0">
                  <c:v>2014</c:v>
                </c:pt>
                <c:pt idx="1">
                  <c:v>2015</c:v>
                </c:pt>
                <c:pt idx="2">
                  <c:v>2016</c:v>
                </c:pt>
                <c:pt idx="3">
                  <c:v>2017</c:v>
                </c:pt>
                <c:pt idx="4">
                  <c:v>2018</c:v>
                </c:pt>
                <c:pt idx="5">
                  <c:v>2019</c:v>
                </c:pt>
                <c:pt idx="6">
                  <c:v>2020</c:v>
                </c:pt>
              </c:numCache>
            </c:numRef>
          </c:cat>
          <c:val>
            <c:numRef>
              <c:f>[28]Ark1!$C$60:$I$60</c:f>
              <c:numCache>
                <c:formatCode>General</c:formatCode>
                <c:ptCount val="7"/>
                <c:pt idx="0">
                  <c:v>33.249946043518349</c:v>
                </c:pt>
                <c:pt idx="1">
                  <c:v>33.908256544598537</c:v>
                </c:pt>
                <c:pt idx="2">
                  <c:v>34.500927257916345</c:v>
                </c:pt>
                <c:pt idx="3">
                  <c:v>34.896866818962501</c:v>
                </c:pt>
                <c:pt idx="4">
                  <c:v>35.270646750507609</c:v>
                </c:pt>
                <c:pt idx="5">
                  <c:v>35.925050204055196</c:v>
                </c:pt>
                <c:pt idx="6">
                  <c:v>37.923864830162245</c:v>
                </c:pt>
              </c:numCache>
            </c:numRef>
          </c:val>
          <c:extLst>
            <c:ext xmlns:c16="http://schemas.microsoft.com/office/drawing/2014/chart" uri="{C3380CC4-5D6E-409C-BE32-E72D297353CC}">
              <c16:uniqueId val="{00000001-A3C1-4970-840B-CAB9A8B8E06A}"/>
            </c:ext>
          </c:extLst>
        </c:ser>
        <c:ser>
          <c:idx val="2"/>
          <c:order val="2"/>
          <c:tx>
            <c:strRef>
              <c:f>[28]Ark1!$B$61</c:f>
              <c:strCache>
                <c:ptCount val="1"/>
                <c:pt idx="0">
                  <c:v>Ikke tilbud</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[28]Ark1!$C$58:$I$58</c:f>
              <c:numCache>
                <c:formatCode>General</c:formatCode>
                <c:ptCount val="7"/>
                <c:pt idx="0">
                  <c:v>2014</c:v>
                </c:pt>
                <c:pt idx="1">
                  <c:v>2015</c:v>
                </c:pt>
                <c:pt idx="2">
                  <c:v>2016</c:v>
                </c:pt>
                <c:pt idx="3">
                  <c:v>2017</c:v>
                </c:pt>
                <c:pt idx="4">
                  <c:v>2018</c:v>
                </c:pt>
                <c:pt idx="5">
                  <c:v>2019</c:v>
                </c:pt>
                <c:pt idx="6">
                  <c:v>2020</c:v>
                </c:pt>
              </c:numCache>
            </c:numRef>
          </c:cat>
          <c:val>
            <c:numRef>
              <c:f>[28]Ark1!$C$61:$I$61</c:f>
              <c:numCache>
                <c:formatCode>General</c:formatCode>
                <c:ptCount val="7"/>
                <c:pt idx="0">
                  <c:v>11.231777424608079</c:v>
                </c:pt>
                <c:pt idx="1">
                  <c:v>12.475497829153461</c:v>
                </c:pt>
                <c:pt idx="2">
                  <c:v>14.406294954677021</c:v>
                </c:pt>
                <c:pt idx="3">
                  <c:v>15.509162762001635</c:v>
                </c:pt>
                <c:pt idx="4">
                  <c:v>16.96992114334283</c:v>
                </c:pt>
                <c:pt idx="5">
                  <c:v>14.293580358878019</c:v>
                </c:pt>
                <c:pt idx="6">
                  <c:v>16.161579315979925</c:v>
                </c:pt>
              </c:numCache>
            </c:numRef>
          </c:val>
          <c:extLst>
            <c:ext xmlns:c16="http://schemas.microsoft.com/office/drawing/2014/chart" uri="{C3380CC4-5D6E-409C-BE32-E72D297353CC}">
              <c16:uniqueId val="{00000002-A3C1-4970-840B-CAB9A8B8E06A}"/>
            </c:ext>
          </c:extLst>
        </c:ser>
        <c:dLbls>
          <c:showLegendKey val="0"/>
          <c:showVal val="0"/>
          <c:showCatName val="0"/>
          <c:showSerName val="0"/>
          <c:showPercent val="0"/>
          <c:showBubbleSize val="0"/>
        </c:dLbls>
        <c:gapWidth val="119"/>
        <c:overlap val="100"/>
        <c:axId val="339295856"/>
        <c:axId val="339297496"/>
      </c:barChart>
      <c:catAx>
        <c:axId val="33929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339297496"/>
        <c:crosses val="autoZero"/>
        <c:auto val="1"/>
        <c:lblAlgn val="ctr"/>
        <c:lblOffset val="100"/>
        <c:noMultiLvlLbl val="0"/>
      </c:catAx>
      <c:valAx>
        <c:axId val="33929749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Prosent</a:t>
                </a:r>
              </a:p>
            </c:rich>
          </c:tx>
          <c:layout>
            <c:manualLayout>
              <c:xMode val="edge"/>
              <c:yMode val="edge"/>
              <c:x val="4.1503267973856213E-3"/>
              <c:y val="5.1537037037037037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339295856"/>
        <c:crosses val="autoZero"/>
        <c:crossBetween val="between"/>
      </c:valAx>
      <c:spPr>
        <a:noFill/>
        <a:ln>
          <a:noFill/>
        </a:ln>
        <a:effectLst/>
      </c:spPr>
    </c:plotArea>
    <c:legend>
      <c:legendPos val="t"/>
      <c:layout>
        <c:manualLayout>
          <c:xMode val="edge"/>
          <c:yMode val="edge"/>
          <c:x val="0.18624509803921568"/>
          <c:y val="3.9197530864197531E-3"/>
          <c:w val="0.62750980392156852"/>
          <c:h val="7.47222222222222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10784313725493E-2"/>
          <c:y val="0.12238827160493826"/>
          <c:w val="0.89977826797385607"/>
          <c:h val="0.78125771604938288"/>
        </c:manualLayout>
      </c:layout>
      <c:barChart>
        <c:barDir val="col"/>
        <c:grouping val="stacked"/>
        <c:varyColors val="0"/>
        <c:ser>
          <c:idx val="0"/>
          <c:order val="0"/>
          <c:tx>
            <c:strRef>
              <c:f>'[28]DBH-tall'!$B$9</c:f>
              <c:strCache>
                <c:ptCount val="1"/>
                <c:pt idx="0">
                  <c:v>Møtt til studiestart førsteprioritet søknadsalternativ grunnutdanning</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Source Sans Pro" panose="020B0503030403020204" pitchFamily="34" charset="0"/>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'[28]DBH-tall'!$C$8:$I$8</c:f>
              <c:numCache>
                <c:formatCode>General</c:formatCode>
                <c:ptCount val="7"/>
                <c:pt idx="0">
                  <c:v>2014</c:v>
                </c:pt>
                <c:pt idx="1">
                  <c:v>2015</c:v>
                </c:pt>
                <c:pt idx="2">
                  <c:v>2016</c:v>
                </c:pt>
                <c:pt idx="3">
                  <c:v>2017</c:v>
                </c:pt>
                <c:pt idx="4">
                  <c:v>2018</c:v>
                </c:pt>
                <c:pt idx="5">
                  <c:v>2019</c:v>
                </c:pt>
                <c:pt idx="6">
                  <c:v>2020</c:v>
                </c:pt>
              </c:numCache>
            </c:numRef>
          </c:cat>
          <c:val>
            <c:numRef>
              <c:f>'[28]DBH-tall'!$C$9:$I$9</c:f>
              <c:numCache>
                <c:formatCode>General</c:formatCode>
                <c:ptCount val="7"/>
                <c:pt idx="0">
                  <c:v>10105</c:v>
                </c:pt>
                <c:pt idx="1">
                  <c:v>11190</c:v>
                </c:pt>
                <c:pt idx="2">
                  <c:v>10200</c:v>
                </c:pt>
                <c:pt idx="3">
                  <c:v>10260</c:v>
                </c:pt>
                <c:pt idx="4">
                  <c:v>10015</c:v>
                </c:pt>
                <c:pt idx="5">
                  <c:v>10030</c:v>
                </c:pt>
                <c:pt idx="6">
                  <c:v>11505</c:v>
                </c:pt>
              </c:numCache>
            </c:numRef>
          </c:val>
          <c:extLst>
            <c:ext xmlns:c16="http://schemas.microsoft.com/office/drawing/2014/chart" uri="{C3380CC4-5D6E-409C-BE32-E72D297353CC}">
              <c16:uniqueId val="{00000000-77B5-48EE-B537-7DEBBB9977DC}"/>
            </c:ext>
          </c:extLst>
        </c:ser>
        <c:ser>
          <c:idx val="1"/>
          <c:order val="1"/>
          <c:tx>
            <c:strRef>
              <c:f>'[28]DBH-tall'!$B$10</c:f>
              <c:strCache>
                <c:ptCount val="1"/>
                <c:pt idx="0">
                  <c:v>Møtt til studiestart lavere prioritet søknadsalternativ grunnutdanning</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'[28]DBH-tall'!$C$8:$I$8</c:f>
              <c:numCache>
                <c:formatCode>General</c:formatCode>
                <c:ptCount val="7"/>
                <c:pt idx="0">
                  <c:v>2014</c:v>
                </c:pt>
                <c:pt idx="1">
                  <c:v>2015</c:v>
                </c:pt>
                <c:pt idx="2">
                  <c:v>2016</c:v>
                </c:pt>
                <c:pt idx="3">
                  <c:v>2017</c:v>
                </c:pt>
                <c:pt idx="4">
                  <c:v>2018</c:v>
                </c:pt>
                <c:pt idx="5">
                  <c:v>2019</c:v>
                </c:pt>
                <c:pt idx="6">
                  <c:v>2020</c:v>
                </c:pt>
              </c:numCache>
            </c:numRef>
          </c:cat>
          <c:val>
            <c:numRef>
              <c:f>'[28]DBH-tall'!$C$10:$I$10</c:f>
              <c:numCache>
                <c:formatCode>General</c:formatCode>
                <c:ptCount val="7"/>
                <c:pt idx="0">
                  <c:v>220</c:v>
                </c:pt>
                <c:pt idx="1">
                  <c:v>265</c:v>
                </c:pt>
                <c:pt idx="2">
                  <c:v>239</c:v>
                </c:pt>
                <c:pt idx="3">
                  <c:v>542</c:v>
                </c:pt>
                <c:pt idx="4">
                  <c:v>269</c:v>
                </c:pt>
                <c:pt idx="5">
                  <c:v>223</c:v>
                </c:pt>
                <c:pt idx="6">
                  <c:v>251</c:v>
                </c:pt>
              </c:numCache>
            </c:numRef>
          </c:val>
          <c:extLst>
            <c:ext xmlns:c16="http://schemas.microsoft.com/office/drawing/2014/chart" uri="{C3380CC4-5D6E-409C-BE32-E72D297353CC}">
              <c16:uniqueId val="{00000001-77B5-48EE-B537-7DEBBB9977DC}"/>
            </c:ext>
          </c:extLst>
        </c:ser>
        <c:dLbls>
          <c:showLegendKey val="0"/>
          <c:showVal val="0"/>
          <c:showCatName val="0"/>
          <c:showSerName val="0"/>
          <c:showPercent val="0"/>
          <c:showBubbleSize val="0"/>
        </c:dLbls>
        <c:gapWidth val="90"/>
        <c:overlap val="100"/>
        <c:axId val="482523648"/>
        <c:axId val="482524304"/>
      </c:barChart>
      <c:catAx>
        <c:axId val="48252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82524304"/>
        <c:crosses val="autoZero"/>
        <c:auto val="1"/>
        <c:lblAlgn val="ctr"/>
        <c:lblOffset val="100"/>
        <c:noMultiLvlLbl val="0"/>
      </c:catAx>
      <c:valAx>
        <c:axId val="4825243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Antall</a:t>
                </a:r>
              </a:p>
            </c:rich>
          </c:tx>
          <c:layout>
            <c:manualLayout>
              <c:xMode val="edge"/>
              <c:yMode val="edge"/>
              <c:x val="6.2254901960784315E-3"/>
              <c:y val="8.9466049382716031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82523648"/>
        <c:crosses val="autoZero"/>
        <c:crossBetween val="between"/>
      </c:valAx>
      <c:spPr>
        <a:noFill/>
        <a:ln>
          <a:noFill/>
        </a:ln>
        <a:effectLst/>
      </c:spPr>
    </c:plotArea>
    <c:legend>
      <c:legendPos val="t"/>
      <c:layout>
        <c:manualLayout>
          <c:xMode val="edge"/>
          <c:yMode val="edge"/>
          <c:x val="0.19153071895424836"/>
          <c:y val="1.5679012345679012E-2"/>
          <c:w val="0.65429150326797381"/>
          <c:h val="0.14356481481481481"/>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23039215686273E-2"/>
          <c:y val="0.13414753086419751"/>
          <c:w val="0.92495016339869285"/>
          <c:h val="0.6907833333333333"/>
        </c:manualLayout>
      </c:layout>
      <c:barChart>
        <c:barDir val="col"/>
        <c:grouping val="clustered"/>
        <c:varyColors val="0"/>
        <c:ser>
          <c:idx val="0"/>
          <c:order val="0"/>
          <c:tx>
            <c:strRef>
              <c:f>'Figur 3.3h'!$A$5</c:f>
              <c:strCache>
                <c:ptCount val="1"/>
                <c:pt idx="0">
                  <c:v>Lang høyere utdanning</c:v>
                </c:pt>
              </c:strCache>
            </c:strRef>
          </c:tx>
          <c:spPr>
            <a:solidFill>
              <a:schemeClr val="accent1"/>
            </a:solidFill>
            <a:ln>
              <a:noFill/>
            </a:ln>
            <a:effectLst/>
          </c:spPr>
          <c:invertIfNegative val="0"/>
          <c:cat>
            <c:multiLvlStrRef>
              <c:f>'Figur 3.3h'!$B$3:$G$4</c:f>
              <c:multiLvlStrCache>
                <c:ptCount val="6"/>
                <c:lvl>
                  <c:pt idx="0">
                    <c:v>1999</c:v>
                  </c:pt>
                  <c:pt idx="1">
                    <c:v>2009</c:v>
                  </c:pt>
                  <c:pt idx="2">
                    <c:v>2019</c:v>
                  </c:pt>
                  <c:pt idx="3">
                    <c:v>1999</c:v>
                  </c:pt>
                  <c:pt idx="4">
                    <c:v>2009</c:v>
                  </c:pt>
                  <c:pt idx="5">
                    <c:v>2019</c:v>
                  </c:pt>
                </c:lvl>
                <c:lvl>
                  <c:pt idx="0">
                    <c:v>19–24 år</c:v>
                  </c:pt>
                  <c:pt idx="3">
                    <c:v>25–29 år</c:v>
                  </c:pt>
                </c:lvl>
              </c:multiLvlStrCache>
            </c:multiLvlStrRef>
          </c:cat>
          <c:val>
            <c:numRef>
              <c:f>'Figur 3.3h'!$B$5:$G$5</c:f>
              <c:numCache>
                <c:formatCode>General</c:formatCode>
                <c:ptCount val="6"/>
                <c:pt idx="0">
                  <c:v>58.7</c:v>
                </c:pt>
                <c:pt idx="1">
                  <c:v>58.4</c:v>
                </c:pt>
                <c:pt idx="2">
                  <c:v>58</c:v>
                </c:pt>
                <c:pt idx="3">
                  <c:v>33.9</c:v>
                </c:pt>
                <c:pt idx="4">
                  <c:v>31.5</c:v>
                </c:pt>
                <c:pt idx="5">
                  <c:v>30</c:v>
                </c:pt>
              </c:numCache>
            </c:numRef>
          </c:val>
          <c:extLst>
            <c:ext xmlns:c16="http://schemas.microsoft.com/office/drawing/2014/chart" uri="{C3380CC4-5D6E-409C-BE32-E72D297353CC}">
              <c16:uniqueId val="{00000000-9EF8-453C-A693-DC5522BE9A2F}"/>
            </c:ext>
          </c:extLst>
        </c:ser>
        <c:ser>
          <c:idx val="1"/>
          <c:order val="1"/>
          <c:tx>
            <c:strRef>
              <c:f>'Figur 3.3h'!$A$6</c:f>
              <c:strCache>
                <c:ptCount val="1"/>
                <c:pt idx="0">
                  <c:v>Kort høyere utdanning</c:v>
                </c:pt>
              </c:strCache>
            </c:strRef>
          </c:tx>
          <c:spPr>
            <a:solidFill>
              <a:schemeClr val="accent2"/>
            </a:solidFill>
            <a:ln>
              <a:noFill/>
            </a:ln>
            <a:effectLst/>
          </c:spPr>
          <c:invertIfNegative val="0"/>
          <c:cat>
            <c:multiLvlStrRef>
              <c:f>'Figur 3.3h'!$B$3:$G$4</c:f>
              <c:multiLvlStrCache>
                <c:ptCount val="6"/>
                <c:lvl>
                  <c:pt idx="0">
                    <c:v>1999</c:v>
                  </c:pt>
                  <c:pt idx="1">
                    <c:v>2009</c:v>
                  </c:pt>
                  <c:pt idx="2">
                    <c:v>2019</c:v>
                  </c:pt>
                  <c:pt idx="3">
                    <c:v>1999</c:v>
                  </c:pt>
                  <c:pt idx="4">
                    <c:v>2009</c:v>
                  </c:pt>
                  <c:pt idx="5">
                    <c:v>2019</c:v>
                  </c:pt>
                </c:lvl>
                <c:lvl>
                  <c:pt idx="0">
                    <c:v>19–24 år</c:v>
                  </c:pt>
                  <c:pt idx="3">
                    <c:v>25–29 år</c:v>
                  </c:pt>
                </c:lvl>
              </c:multiLvlStrCache>
            </c:multiLvlStrRef>
          </c:cat>
          <c:val>
            <c:numRef>
              <c:f>'Figur 3.3h'!$B$6:$G$6</c:f>
              <c:numCache>
                <c:formatCode>General</c:formatCode>
                <c:ptCount val="6"/>
                <c:pt idx="0">
                  <c:v>44.2</c:v>
                </c:pt>
                <c:pt idx="1">
                  <c:v>43.5</c:v>
                </c:pt>
                <c:pt idx="2">
                  <c:v>44.5</c:v>
                </c:pt>
                <c:pt idx="3">
                  <c:v>24.1</c:v>
                </c:pt>
                <c:pt idx="4">
                  <c:v>22.8</c:v>
                </c:pt>
                <c:pt idx="5">
                  <c:v>22.1</c:v>
                </c:pt>
              </c:numCache>
            </c:numRef>
          </c:val>
          <c:extLst>
            <c:ext xmlns:c16="http://schemas.microsoft.com/office/drawing/2014/chart" uri="{C3380CC4-5D6E-409C-BE32-E72D297353CC}">
              <c16:uniqueId val="{00000001-9EF8-453C-A693-DC5522BE9A2F}"/>
            </c:ext>
          </c:extLst>
        </c:ser>
        <c:ser>
          <c:idx val="2"/>
          <c:order val="2"/>
          <c:tx>
            <c:strRef>
              <c:f>'Figur 3.3h'!$A$7</c:f>
              <c:strCache>
                <c:ptCount val="1"/>
                <c:pt idx="0">
                  <c:v>Videregående utdanning</c:v>
                </c:pt>
              </c:strCache>
            </c:strRef>
          </c:tx>
          <c:spPr>
            <a:solidFill>
              <a:schemeClr val="accent3"/>
            </a:solidFill>
            <a:ln>
              <a:noFill/>
            </a:ln>
            <a:effectLst/>
          </c:spPr>
          <c:invertIfNegative val="0"/>
          <c:cat>
            <c:multiLvlStrRef>
              <c:f>'Figur 3.3h'!$B$3:$G$4</c:f>
              <c:multiLvlStrCache>
                <c:ptCount val="6"/>
                <c:lvl>
                  <c:pt idx="0">
                    <c:v>1999</c:v>
                  </c:pt>
                  <c:pt idx="1">
                    <c:v>2009</c:v>
                  </c:pt>
                  <c:pt idx="2">
                    <c:v>2019</c:v>
                  </c:pt>
                  <c:pt idx="3">
                    <c:v>1999</c:v>
                  </c:pt>
                  <c:pt idx="4">
                    <c:v>2009</c:v>
                  </c:pt>
                  <c:pt idx="5">
                    <c:v>2019</c:v>
                  </c:pt>
                </c:lvl>
                <c:lvl>
                  <c:pt idx="0">
                    <c:v>19–24 år</c:v>
                  </c:pt>
                  <c:pt idx="3">
                    <c:v>25–29 år</c:v>
                  </c:pt>
                </c:lvl>
              </c:multiLvlStrCache>
            </c:multiLvlStrRef>
          </c:cat>
          <c:val>
            <c:numRef>
              <c:f>'Figur 3.3h'!$B$7:$G$7</c:f>
              <c:numCache>
                <c:formatCode>General</c:formatCode>
                <c:ptCount val="6"/>
                <c:pt idx="0">
                  <c:v>24.6</c:v>
                </c:pt>
                <c:pt idx="1">
                  <c:v>24.3</c:v>
                </c:pt>
                <c:pt idx="2">
                  <c:v>28.1</c:v>
                </c:pt>
                <c:pt idx="3">
                  <c:v>12.1</c:v>
                </c:pt>
                <c:pt idx="4">
                  <c:v>11.8</c:v>
                </c:pt>
                <c:pt idx="5">
                  <c:v>12.5</c:v>
                </c:pt>
              </c:numCache>
            </c:numRef>
          </c:val>
          <c:extLst>
            <c:ext xmlns:c16="http://schemas.microsoft.com/office/drawing/2014/chart" uri="{C3380CC4-5D6E-409C-BE32-E72D297353CC}">
              <c16:uniqueId val="{00000002-9EF8-453C-A693-DC5522BE9A2F}"/>
            </c:ext>
          </c:extLst>
        </c:ser>
        <c:ser>
          <c:idx val="3"/>
          <c:order val="3"/>
          <c:tx>
            <c:strRef>
              <c:f>'Figur 3.3h'!$A$8</c:f>
              <c:strCache>
                <c:ptCount val="1"/>
                <c:pt idx="0">
                  <c:v>Grunnskoleutdanning</c:v>
                </c:pt>
              </c:strCache>
            </c:strRef>
          </c:tx>
          <c:spPr>
            <a:solidFill>
              <a:schemeClr val="accent4"/>
            </a:solidFill>
            <a:ln>
              <a:noFill/>
            </a:ln>
            <a:effectLst/>
          </c:spPr>
          <c:invertIfNegative val="0"/>
          <c:cat>
            <c:multiLvlStrRef>
              <c:f>'Figur 3.3h'!$B$3:$G$4</c:f>
              <c:multiLvlStrCache>
                <c:ptCount val="6"/>
                <c:lvl>
                  <c:pt idx="0">
                    <c:v>1999</c:v>
                  </c:pt>
                  <c:pt idx="1">
                    <c:v>2009</c:v>
                  </c:pt>
                  <c:pt idx="2">
                    <c:v>2019</c:v>
                  </c:pt>
                  <c:pt idx="3">
                    <c:v>1999</c:v>
                  </c:pt>
                  <c:pt idx="4">
                    <c:v>2009</c:v>
                  </c:pt>
                  <c:pt idx="5">
                    <c:v>2019</c:v>
                  </c:pt>
                </c:lvl>
                <c:lvl>
                  <c:pt idx="0">
                    <c:v>19–24 år</c:v>
                  </c:pt>
                  <c:pt idx="3">
                    <c:v>25–29 år</c:v>
                  </c:pt>
                </c:lvl>
              </c:multiLvlStrCache>
            </c:multiLvlStrRef>
          </c:cat>
          <c:val>
            <c:numRef>
              <c:f>'Figur 3.3h'!$B$8:$G$8</c:f>
              <c:numCache>
                <c:formatCode>General</c:formatCode>
                <c:ptCount val="6"/>
                <c:pt idx="0">
                  <c:v>11.3</c:v>
                </c:pt>
                <c:pt idx="1">
                  <c:v>13.6</c:v>
                </c:pt>
                <c:pt idx="2">
                  <c:v>19.600000000000001</c:v>
                </c:pt>
                <c:pt idx="3">
                  <c:v>6.1</c:v>
                </c:pt>
                <c:pt idx="4">
                  <c:v>7.6</c:v>
                </c:pt>
                <c:pt idx="5">
                  <c:v>9.3000000000000007</c:v>
                </c:pt>
              </c:numCache>
            </c:numRef>
          </c:val>
          <c:extLst>
            <c:ext xmlns:c16="http://schemas.microsoft.com/office/drawing/2014/chart" uri="{C3380CC4-5D6E-409C-BE32-E72D297353CC}">
              <c16:uniqueId val="{00000003-9EF8-453C-A693-DC5522BE9A2F}"/>
            </c:ext>
          </c:extLst>
        </c:ser>
        <c:dLbls>
          <c:showLegendKey val="0"/>
          <c:showVal val="0"/>
          <c:showCatName val="0"/>
          <c:showSerName val="0"/>
          <c:showPercent val="0"/>
          <c:showBubbleSize val="0"/>
        </c:dLbls>
        <c:gapWidth val="219"/>
        <c:overlap val="-27"/>
        <c:axId val="689996184"/>
        <c:axId val="690002744"/>
      </c:barChart>
      <c:catAx>
        <c:axId val="68999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90002744"/>
        <c:crosses val="autoZero"/>
        <c:auto val="1"/>
        <c:lblAlgn val="ctr"/>
        <c:lblOffset val="100"/>
        <c:noMultiLvlLbl val="0"/>
      </c:catAx>
      <c:valAx>
        <c:axId val="690002744"/>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Prosent</a:t>
                </a:r>
              </a:p>
            </c:rich>
          </c:tx>
          <c:layout>
            <c:manualLayout>
              <c:xMode val="edge"/>
              <c:yMode val="edge"/>
              <c:x val="6.2254901960784315E-3"/>
              <c:y val="2.4465432098765432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89996184"/>
        <c:crosses val="autoZero"/>
        <c:crossBetween val="between"/>
      </c:valAx>
      <c:spPr>
        <a:noFill/>
        <a:ln>
          <a:noFill/>
        </a:ln>
        <a:effectLst/>
      </c:spPr>
    </c:plotArea>
    <c:legend>
      <c:legendPos val="t"/>
      <c:layout>
        <c:manualLayout>
          <c:xMode val="edge"/>
          <c:yMode val="edge"/>
          <c:x val="0.70973513071895422"/>
          <c:y val="1.9598765432098767E-2"/>
          <c:w val="0.27155915032679739"/>
          <c:h val="0.20628086419753086"/>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233660130719"/>
          <c:y val="0.11209506172839506"/>
          <c:w val="0.87634983660130716"/>
          <c:h val="0.68266018518518523"/>
        </c:manualLayout>
      </c:layout>
      <c:barChart>
        <c:barDir val="col"/>
        <c:grouping val="stacked"/>
        <c:varyColors val="0"/>
        <c:ser>
          <c:idx val="0"/>
          <c:order val="0"/>
          <c:tx>
            <c:strRef>
              <c:f>'Figur 3.3k'!$B$3</c:f>
              <c:strCache>
                <c:ptCount val="1"/>
                <c:pt idx="0">
                  <c:v>Gradsstudenter</c:v>
                </c:pt>
              </c:strCache>
            </c:strRef>
          </c:tx>
          <c:spPr>
            <a:solidFill>
              <a:schemeClr val="accent1"/>
            </a:solidFill>
            <a:ln>
              <a:noFill/>
            </a:ln>
            <a:effectLst/>
          </c:spPr>
          <c:invertIfNegative val="0"/>
          <c:cat>
            <c:strRef>
              <c:f>'Figur 3.3k'!$A$4:$A$24</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'Figur 3.3k'!$B$4:$B$24</c:f>
              <c:numCache>
                <c:formatCode>General</c:formatCode>
                <c:ptCount val="21"/>
                <c:pt idx="0">
                  <c:v>14745</c:v>
                </c:pt>
                <c:pt idx="1">
                  <c:v>15039</c:v>
                </c:pt>
                <c:pt idx="2">
                  <c:v>15207</c:v>
                </c:pt>
                <c:pt idx="3">
                  <c:v>15064</c:v>
                </c:pt>
                <c:pt idx="4">
                  <c:v>13914</c:v>
                </c:pt>
                <c:pt idx="5">
                  <c:v>12991</c:v>
                </c:pt>
                <c:pt idx="6">
                  <c:v>12375</c:v>
                </c:pt>
                <c:pt idx="7">
                  <c:v>11793</c:v>
                </c:pt>
                <c:pt idx="8">
                  <c:v>11994</c:v>
                </c:pt>
                <c:pt idx="9">
                  <c:v>12956</c:v>
                </c:pt>
                <c:pt idx="10">
                  <c:v>13998</c:v>
                </c:pt>
                <c:pt idx="11">
                  <c:v>15328</c:v>
                </c:pt>
                <c:pt idx="12">
                  <c:v>16260</c:v>
                </c:pt>
                <c:pt idx="13">
                  <c:v>16910</c:v>
                </c:pt>
                <c:pt idx="14">
                  <c:v>17482</c:v>
                </c:pt>
                <c:pt idx="15">
                  <c:v>17448</c:v>
                </c:pt>
                <c:pt idx="16">
                  <c:v>16957</c:v>
                </c:pt>
                <c:pt idx="17">
                  <c:v>16635</c:v>
                </c:pt>
                <c:pt idx="18">
                  <c:v>15942</c:v>
                </c:pt>
                <c:pt idx="19">
                  <c:v>15290</c:v>
                </c:pt>
                <c:pt idx="20">
                  <c:v>14324</c:v>
                </c:pt>
              </c:numCache>
            </c:numRef>
          </c:val>
          <c:extLst>
            <c:ext xmlns:c16="http://schemas.microsoft.com/office/drawing/2014/chart" uri="{C3380CC4-5D6E-409C-BE32-E72D297353CC}">
              <c16:uniqueId val="{00000000-AA80-40EF-833E-C8753E15EDE2}"/>
            </c:ext>
          </c:extLst>
        </c:ser>
        <c:dLbls>
          <c:showLegendKey val="0"/>
          <c:showVal val="0"/>
          <c:showCatName val="0"/>
          <c:showSerName val="0"/>
          <c:showPercent val="0"/>
          <c:showBubbleSize val="0"/>
        </c:dLbls>
        <c:gapWidth val="100"/>
        <c:overlap val="100"/>
        <c:axId val="1703733648"/>
        <c:axId val="1919522176"/>
      </c:barChart>
      <c:catAx>
        <c:axId val="170373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19522176"/>
        <c:crosses val="autoZero"/>
        <c:auto val="1"/>
        <c:lblAlgn val="ctr"/>
        <c:lblOffset val="100"/>
        <c:noMultiLvlLbl val="0"/>
      </c:catAx>
      <c:valAx>
        <c:axId val="191952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2.0751633986928106E-3"/>
              <c:y val="1.2070679012345657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0373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16830065359471E-2"/>
          <c:y val="0.11601481481481482"/>
          <c:w val="0.90855637254901955"/>
          <c:h val="0.67874043209876544"/>
        </c:manualLayout>
      </c:layout>
      <c:barChart>
        <c:barDir val="col"/>
        <c:grouping val="clustered"/>
        <c:varyColors val="0"/>
        <c:ser>
          <c:idx val="0"/>
          <c:order val="0"/>
          <c:tx>
            <c:strRef>
              <c:f>'Figur 3.3m'!$B$3</c:f>
              <c:strCache>
                <c:ptCount val="1"/>
                <c:pt idx="0">
                  <c:v>Delstudenter</c:v>
                </c:pt>
              </c:strCache>
            </c:strRef>
          </c:tx>
          <c:spPr>
            <a:solidFill>
              <a:schemeClr val="accent2"/>
            </a:solidFill>
            <a:ln>
              <a:noFill/>
            </a:ln>
            <a:effectLst/>
          </c:spPr>
          <c:invertIfNegative val="0"/>
          <c:cat>
            <c:strRef>
              <c:f>'Figur 3.3m'!$A$4:$A$24</c:f>
              <c:strCache>
                <c:ptCount val="21"/>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strCache>
            </c:strRef>
          </c:cat>
          <c:val>
            <c:numRef>
              <c:f>'Figur 3.3m'!$B$4:$B$24</c:f>
              <c:numCache>
                <c:formatCode>_-* #,##0_-;\-* #,##0_-;_-* "-"??_-;_-@_-</c:formatCode>
                <c:ptCount val="21"/>
                <c:pt idx="0">
                  <c:v>4733</c:v>
                </c:pt>
                <c:pt idx="1">
                  <c:v>4700</c:v>
                </c:pt>
                <c:pt idx="2">
                  <c:v>5296</c:v>
                </c:pt>
                <c:pt idx="3">
                  <c:v>6328</c:v>
                </c:pt>
                <c:pt idx="4">
                  <c:v>6643</c:v>
                </c:pt>
                <c:pt idx="5">
                  <c:v>7017</c:v>
                </c:pt>
                <c:pt idx="6">
                  <c:v>6564</c:v>
                </c:pt>
                <c:pt idx="7">
                  <c:v>6732</c:v>
                </c:pt>
                <c:pt idx="8">
                  <c:v>7129</c:v>
                </c:pt>
                <c:pt idx="9">
                  <c:v>7209</c:v>
                </c:pt>
                <c:pt idx="10">
                  <c:v>7657</c:v>
                </c:pt>
                <c:pt idx="11">
                  <c:v>8114</c:v>
                </c:pt>
                <c:pt idx="12">
                  <c:v>8116</c:v>
                </c:pt>
                <c:pt idx="13">
                  <c:v>7743</c:v>
                </c:pt>
                <c:pt idx="14">
                  <c:v>7522</c:v>
                </c:pt>
                <c:pt idx="15">
                  <c:v>7905</c:v>
                </c:pt>
                <c:pt idx="16">
                  <c:v>7857</c:v>
                </c:pt>
                <c:pt idx="17">
                  <c:v>8312</c:v>
                </c:pt>
                <c:pt idx="18">
                  <c:v>8142</c:v>
                </c:pt>
                <c:pt idx="19">
                  <c:v>8318</c:v>
                </c:pt>
                <c:pt idx="20">
                  <c:v>819</c:v>
                </c:pt>
              </c:numCache>
            </c:numRef>
          </c:val>
          <c:extLst>
            <c:ext xmlns:c16="http://schemas.microsoft.com/office/drawing/2014/chart" uri="{C3380CC4-5D6E-409C-BE32-E72D297353CC}">
              <c16:uniqueId val="{00000000-936B-486B-B6BB-1AE76A8828D9}"/>
            </c:ext>
          </c:extLst>
        </c:ser>
        <c:dLbls>
          <c:showLegendKey val="0"/>
          <c:showVal val="0"/>
          <c:showCatName val="0"/>
          <c:showSerName val="0"/>
          <c:showPercent val="0"/>
          <c:showBubbleSize val="0"/>
        </c:dLbls>
        <c:gapWidth val="100"/>
        <c:axId val="413830752"/>
        <c:axId val="1561880224"/>
      </c:barChart>
      <c:catAx>
        <c:axId val="41383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561880224"/>
        <c:crosses val="autoZero"/>
        <c:auto val="1"/>
        <c:lblAlgn val="ctr"/>
        <c:lblOffset val="100"/>
        <c:noMultiLvlLbl val="0"/>
      </c:catAx>
      <c:valAx>
        <c:axId val="156188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4.1503267973856213E-3"/>
              <c:y val="1.2070679012345657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1383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91932933265963E-2"/>
          <c:y val="9.0160344520642949E-2"/>
          <c:w val="0.90105553707195041"/>
          <c:h val="0.82296789723795905"/>
        </c:manualLayout>
      </c:layout>
      <c:lineChart>
        <c:grouping val="standard"/>
        <c:varyColors val="0"/>
        <c:ser>
          <c:idx val="1"/>
          <c:order val="0"/>
          <c:spPr>
            <a:ln w="28575" cap="rnd">
              <a:solidFill>
                <a:schemeClr val="accent2"/>
              </a:solidFill>
              <a:round/>
            </a:ln>
            <a:effectLst/>
          </c:spPr>
          <c:marker>
            <c:symbol val="none"/>
          </c:marker>
          <c:cat>
            <c:numRef>
              <c:f>'Figur 3.3n'!$A$4:$A$24</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 3.3n'!$B$4:$B$24</c:f>
              <c:numCache>
                <c:formatCode>_-* #,##0_-;\-* #,##0_-;_-* "-"??_-;_-@_-</c:formatCode>
                <c:ptCount val="21"/>
                <c:pt idx="0">
                  <c:v>5611</c:v>
                </c:pt>
                <c:pt idx="1">
                  <c:v>6979</c:v>
                </c:pt>
                <c:pt idx="2">
                  <c:v>8237</c:v>
                </c:pt>
                <c:pt idx="3">
                  <c:v>9464</c:v>
                </c:pt>
                <c:pt idx="4">
                  <c:v>8942</c:v>
                </c:pt>
                <c:pt idx="5">
                  <c:v>11680</c:v>
                </c:pt>
                <c:pt idx="6">
                  <c:v>12576</c:v>
                </c:pt>
                <c:pt idx="7">
                  <c:v>12886</c:v>
                </c:pt>
                <c:pt idx="8">
                  <c:v>13866</c:v>
                </c:pt>
                <c:pt idx="9">
                  <c:v>15385</c:v>
                </c:pt>
                <c:pt idx="10">
                  <c:v>16435</c:v>
                </c:pt>
                <c:pt idx="11">
                  <c:v>18375</c:v>
                </c:pt>
                <c:pt idx="12">
                  <c:v>19822</c:v>
                </c:pt>
                <c:pt idx="13">
                  <c:v>21795</c:v>
                </c:pt>
                <c:pt idx="14">
                  <c:v>23687</c:v>
                </c:pt>
                <c:pt idx="15">
                  <c:v>25588</c:v>
                </c:pt>
                <c:pt idx="16">
                  <c:v>25306</c:v>
                </c:pt>
                <c:pt idx="17">
                  <c:v>25072</c:v>
                </c:pt>
                <c:pt idx="18">
                  <c:v>24155</c:v>
                </c:pt>
                <c:pt idx="19">
                  <c:v>23725</c:v>
                </c:pt>
                <c:pt idx="20">
                  <c:v>18040</c:v>
                </c:pt>
              </c:numCache>
            </c:numRef>
          </c:val>
          <c:smooth val="0"/>
          <c:extLst>
            <c:ext xmlns:c16="http://schemas.microsoft.com/office/drawing/2014/chart" uri="{C3380CC4-5D6E-409C-BE32-E72D297353CC}">
              <c16:uniqueId val="{00000002-7FAD-41FC-83D8-B274D0F5DAB7}"/>
            </c:ext>
          </c:extLst>
        </c:ser>
        <c:dLbls>
          <c:showLegendKey val="0"/>
          <c:showVal val="0"/>
          <c:showCatName val="0"/>
          <c:showSerName val="0"/>
          <c:showPercent val="0"/>
          <c:showBubbleSize val="0"/>
        </c:dLbls>
        <c:smooth val="0"/>
        <c:axId val="1710500528"/>
        <c:axId val="2045694752"/>
      </c:lineChart>
      <c:catAx>
        <c:axId val="171050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045694752"/>
        <c:crosses val="autoZero"/>
        <c:auto val="1"/>
        <c:lblAlgn val="ctr"/>
        <c:lblOffset val="100"/>
        <c:tickLblSkip val="2"/>
        <c:noMultiLvlLbl val="0"/>
      </c:catAx>
      <c:valAx>
        <c:axId val="2045694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1.9391846359346045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7105005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62254901960799E-2"/>
          <c:y val="8.857654320987654E-2"/>
          <c:w val="0.70095620915032675"/>
          <c:h val="0.80722993827160494"/>
        </c:manualLayout>
      </c:layout>
      <c:lineChart>
        <c:grouping val="standard"/>
        <c:varyColors val="0"/>
        <c:ser>
          <c:idx val="0"/>
          <c:order val="0"/>
          <c:tx>
            <c:strRef>
              <c:f>'Figur 3.3p'!$A$4</c:f>
              <c:strCache>
                <c:ptCount val="1"/>
                <c:pt idx="0">
                  <c:v>Tyskland</c:v>
                </c:pt>
              </c:strCache>
            </c:strRef>
          </c:tx>
          <c:spPr>
            <a:ln w="28575" cap="rnd">
              <a:solidFill>
                <a:schemeClr val="accent1"/>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3.3p'!$B$4:$K$4</c:f>
              <c:numCache>
                <c:formatCode>_-* #,##0_-;\-* #,##0_-;_-* "-"??_-;_-@_-</c:formatCode>
                <c:ptCount val="10"/>
                <c:pt idx="0">
                  <c:v>1018</c:v>
                </c:pt>
                <c:pt idx="1">
                  <c:v>1122</c:v>
                </c:pt>
                <c:pt idx="2">
                  <c:v>1163</c:v>
                </c:pt>
                <c:pt idx="3">
                  <c:v>1239</c:v>
                </c:pt>
                <c:pt idx="4">
                  <c:v>1410</c:v>
                </c:pt>
                <c:pt idx="5">
                  <c:v>1538</c:v>
                </c:pt>
                <c:pt idx="6">
                  <c:v>1678</c:v>
                </c:pt>
                <c:pt idx="7">
                  <c:v>1685</c:v>
                </c:pt>
                <c:pt idx="8">
                  <c:v>1837</c:v>
                </c:pt>
                <c:pt idx="9">
                  <c:v>858</c:v>
                </c:pt>
              </c:numCache>
            </c:numRef>
          </c:val>
          <c:smooth val="0"/>
          <c:extLst>
            <c:ext xmlns:c16="http://schemas.microsoft.com/office/drawing/2014/chart" uri="{C3380CC4-5D6E-409C-BE32-E72D297353CC}">
              <c16:uniqueId val="{00000000-16E9-4EAE-8ADB-44E5A67B4735}"/>
            </c:ext>
          </c:extLst>
        </c:ser>
        <c:ser>
          <c:idx val="1"/>
          <c:order val="1"/>
          <c:tx>
            <c:strRef>
              <c:f>'Figur 3.3p'!$A$5</c:f>
              <c:strCache>
                <c:ptCount val="1"/>
                <c:pt idx="0">
                  <c:v>Frankrike</c:v>
                </c:pt>
              </c:strCache>
            </c:strRef>
          </c:tx>
          <c:spPr>
            <a:ln w="28575" cap="rnd">
              <a:solidFill>
                <a:schemeClr val="accent2"/>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3.3p'!$B$5:$K$5</c:f>
              <c:numCache>
                <c:formatCode>_-* #,##0_-;\-* #,##0_-;_-* "-"??_-;_-@_-</c:formatCode>
                <c:ptCount val="10"/>
                <c:pt idx="0">
                  <c:v>724</c:v>
                </c:pt>
                <c:pt idx="1">
                  <c:v>774</c:v>
                </c:pt>
                <c:pt idx="2">
                  <c:v>758</c:v>
                </c:pt>
                <c:pt idx="3">
                  <c:v>846</c:v>
                </c:pt>
                <c:pt idx="4">
                  <c:v>896</c:v>
                </c:pt>
                <c:pt idx="5">
                  <c:v>1071</c:v>
                </c:pt>
                <c:pt idx="6">
                  <c:v>1161</c:v>
                </c:pt>
                <c:pt idx="7">
                  <c:v>1243</c:v>
                </c:pt>
                <c:pt idx="8">
                  <c:v>1185</c:v>
                </c:pt>
                <c:pt idx="9">
                  <c:v>726</c:v>
                </c:pt>
              </c:numCache>
            </c:numRef>
          </c:val>
          <c:smooth val="0"/>
          <c:extLst>
            <c:ext xmlns:c16="http://schemas.microsoft.com/office/drawing/2014/chart" uri="{C3380CC4-5D6E-409C-BE32-E72D297353CC}">
              <c16:uniqueId val="{00000001-16E9-4EAE-8ADB-44E5A67B4735}"/>
            </c:ext>
          </c:extLst>
        </c:ser>
        <c:ser>
          <c:idx val="2"/>
          <c:order val="2"/>
          <c:tx>
            <c:strRef>
              <c:f>'Figur 3.3p'!$A$6</c:f>
              <c:strCache>
                <c:ptCount val="1"/>
                <c:pt idx="0">
                  <c:v>Spania</c:v>
                </c:pt>
              </c:strCache>
            </c:strRef>
          </c:tx>
          <c:spPr>
            <a:ln w="28575" cap="rnd">
              <a:solidFill>
                <a:schemeClr val="accent3"/>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3.3p'!$B$6:$K$6</c:f>
              <c:numCache>
                <c:formatCode>_-* #,##0_-;\-* #,##0_-;_-* "-"??_-;_-@_-</c:formatCode>
                <c:ptCount val="10"/>
                <c:pt idx="0">
                  <c:v>500</c:v>
                </c:pt>
                <c:pt idx="1">
                  <c:v>545</c:v>
                </c:pt>
                <c:pt idx="2">
                  <c:v>579</c:v>
                </c:pt>
                <c:pt idx="3">
                  <c:v>520</c:v>
                </c:pt>
                <c:pt idx="4">
                  <c:v>482</c:v>
                </c:pt>
                <c:pt idx="5">
                  <c:v>573</c:v>
                </c:pt>
                <c:pt idx="6">
                  <c:v>586</c:v>
                </c:pt>
                <c:pt idx="7">
                  <c:v>613</c:v>
                </c:pt>
                <c:pt idx="8">
                  <c:v>580</c:v>
                </c:pt>
                <c:pt idx="9">
                  <c:v>338</c:v>
                </c:pt>
              </c:numCache>
            </c:numRef>
          </c:val>
          <c:smooth val="0"/>
          <c:extLst>
            <c:ext xmlns:c16="http://schemas.microsoft.com/office/drawing/2014/chart" uri="{C3380CC4-5D6E-409C-BE32-E72D297353CC}">
              <c16:uniqueId val="{00000002-16E9-4EAE-8ADB-44E5A67B4735}"/>
            </c:ext>
          </c:extLst>
        </c:ser>
        <c:ser>
          <c:idx val="3"/>
          <c:order val="3"/>
          <c:tx>
            <c:strRef>
              <c:f>'Figur 3.3p'!$A$7</c:f>
              <c:strCache>
                <c:ptCount val="1"/>
                <c:pt idx="0">
                  <c:v>Italia</c:v>
                </c:pt>
              </c:strCache>
            </c:strRef>
          </c:tx>
          <c:spPr>
            <a:ln w="28575" cap="rnd">
              <a:solidFill>
                <a:schemeClr val="accent4"/>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3.3p'!$B$7:$K$7</c:f>
              <c:numCache>
                <c:formatCode>_-* #,##0_-;\-* #,##0_-;_-* "-"??_-;_-@_-</c:formatCode>
                <c:ptCount val="10"/>
                <c:pt idx="0">
                  <c:v>286</c:v>
                </c:pt>
                <c:pt idx="1">
                  <c:v>250</c:v>
                </c:pt>
                <c:pt idx="2">
                  <c:v>285</c:v>
                </c:pt>
                <c:pt idx="3">
                  <c:v>320</c:v>
                </c:pt>
                <c:pt idx="4">
                  <c:v>367</c:v>
                </c:pt>
                <c:pt idx="5">
                  <c:v>427</c:v>
                </c:pt>
                <c:pt idx="6">
                  <c:v>443</c:v>
                </c:pt>
                <c:pt idx="7">
                  <c:v>573</c:v>
                </c:pt>
                <c:pt idx="8">
                  <c:v>586</c:v>
                </c:pt>
                <c:pt idx="9">
                  <c:v>293</c:v>
                </c:pt>
              </c:numCache>
            </c:numRef>
          </c:val>
          <c:smooth val="0"/>
          <c:extLst>
            <c:ext xmlns:c16="http://schemas.microsoft.com/office/drawing/2014/chart" uri="{C3380CC4-5D6E-409C-BE32-E72D297353CC}">
              <c16:uniqueId val="{00000003-16E9-4EAE-8ADB-44E5A67B4735}"/>
            </c:ext>
          </c:extLst>
        </c:ser>
        <c:ser>
          <c:idx val="4"/>
          <c:order val="4"/>
          <c:tx>
            <c:strRef>
              <c:f>'Figur 3.3p'!$A$8</c:f>
              <c:strCache>
                <c:ptCount val="1"/>
                <c:pt idx="0">
                  <c:v>Nederland</c:v>
                </c:pt>
              </c:strCache>
            </c:strRef>
          </c:tx>
          <c:spPr>
            <a:ln w="28575" cap="rnd">
              <a:solidFill>
                <a:schemeClr val="accent5"/>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3.3p'!$B$8:$K$8</c:f>
              <c:numCache>
                <c:formatCode>_-* #,##0_-;\-* #,##0_-;_-* "-"??_-;_-@_-</c:formatCode>
                <c:ptCount val="10"/>
                <c:pt idx="0">
                  <c:v>279</c:v>
                </c:pt>
                <c:pt idx="1">
                  <c:v>316</c:v>
                </c:pt>
                <c:pt idx="2">
                  <c:v>312</c:v>
                </c:pt>
                <c:pt idx="3">
                  <c:v>319</c:v>
                </c:pt>
                <c:pt idx="4">
                  <c:v>471</c:v>
                </c:pt>
                <c:pt idx="5">
                  <c:v>558</c:v>
                </c:pt>
                <c:pt idx="6">
                  <c:v>624</c:v>
                </c:pt>
                <c:pt idx="7">
                  <c:v>667</c:v>
                </c:pt>
                <c:pt idx="8">
                  <c:v>689</c:v>
                </c:pt>
                <c:pt idx="9">
                  <c:v>235</c:v>
                </c:pt>
              </c:numCache>
            </c:numRef>
          </c:val>
          <c:smooth val="0"/>
          <c:extLst>
            <c:ext xmlns:c16="http://schemas.microsoft.com/office/drawing/2014/chart" uri="{C3380CC4-5D6E-409C-BE32-E72D297353CC}">
              <c16:uniqueId val="{00000004-16E9-4EAE-8ADB-44E5A67B4735}"/>
            </c:ext>
          </c:extLst>
        </c:ser>
        <c:ser>
          <c:idx val="5"/>
          <c:order val="5"/>
          <c:tx>
            <c:strRef>
              <c:f>'Figur 3.3p'!$A$9</c:f>
              <c:strCache>
                <c:ptCount val="1"/>
                <c:pt idx="0">
                  <c:v>Storbritannia</c:v>
                </c:pt>
              </c:strCache>
            </c:strRef>
          </c:tx>
          <c:spPr>
            <a:ln w="28575" cap="rnd">
              <a:solidFill>
                <a:schemeClr val="accent6"/>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3.3p'!$B$9:$K$9</c:f>
              <c:numCache>
                <c:formatCode>_-* #,##0_-;\-* #,##0_-;_-* "-"??_-;_-@_-</c:formatCode>
                <c:ptCount val="10"/>
                <c:pt idx="0">
                  <c:v>96</c:v>
                </c:pt>
                <c:pt idx="1">
                  <c:v>171</c:v>
                </c:pt>
                <c:pt idx="2">
                  <c:v>152</c:v>
                </c:pt>
                <c:pt idx="3">
                  <c:v>153</c:v>
                </c:pt>
                <c:pt idx="4">
                  <c:v>152</c:v>
                </c:pt>
                <c:pt idx="5">
                  <c:v>209</c:v>
                </c:pt>
                <c:pt idx="6">
                  <c:v>215</c:v>
                </c:pt>
                <c:pt idx="7">
                  <c:v>235</c:v>
                </c:pt>
                <c:pt idx="8">
                  <c:v>229</c:v>
                </c:pt>
                <c:pt idx="9">
                  <c:v>162</c:v>
                </c:pt>
              </c:numCache>
            </c:numRef>
          </c:val>
          <c:smooth val="0"/>
          <c:extLst>
            <c:ext xmlns:c16="http://schemas.microsoft.com/office/drawing/2014/chart" uri="{C3380CC4-5D6E-409C-BE32-E72D297353CC}">
              <c16:uniqueId val="{00000005-16E9-4EAE-8ADB-44E5A67B4735}"/>
            </c:ext>
          </c:extLst>
        </c:ser>
        <c:ser>
          <c:idx val="6"/>
          <c:order val="6"/>
          <c:tx>
            <c:strRef>
              <c:f>'Figur 3.3p'!$A$10</c:f>
              <c:strCache>
                <c:ptCount val="1"/>
                <c:pt idx="0">
                  <c:v>Danmark</c:v>
                </c:pt>
              </c:strCache>
            </c:strRef>
          </c:tx>
          <c:spPr>
            <a:ln w="28575" cap="rnd">
              <a:solidFill>
                <a:schemeClr val="accent2">
                  <a:lumMod val="60000"/>
                  <a:lumOff val="40000"/>
                </a:schemeClr>
              </a:solidFill>
              <a:round/>
            </a:ln>
            <a:effectLst/>
          </c:spPr>
          <c:marker>
            <c:symbol val="none"/>
          </c:marker>
          <c:cat>
            <c:numRef>
              <c:f>'Figur 3.3p'!$B$3:$K$3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'Figur 3.3p'!$B$10:$K$10</c:f>
              <c:numCache>
                <c:formatCode>_-* #,##0_-;\-* #,##0_-;_-* "-"??_-;_-@_-</c:formatCode>
                <c:ptCount val="10"/>
                <c:pt idx="0">
                  <c:v>131</c:v>
                </c:pt>
                <c:pt idx="1">
                  <c:v>145</c:v>
                </c:pt>
                <c:pt idx="2">
                  <c:v>172</c:v>
                </c:pt>
                <c:pt idx="3">
                  <c:v>240</c:v>
                </c:pt>
                <c:pt idx="4">
                  <c:v>245</c:v>
                </c:pt>
                <c:pt idx="5">
                  <c:v>252</c:v>
                </c:pt>
                <c:pt idx="6">
                  <c:v>302</c:v>
                </c:pt>
                <c:pt idx="7">
                  <c:v>279</c:v>
                </c:pt>
                <c:pt idx="8">
                  <c:v>242</c:v>
                </c:pt>
                <c:pt idx="9">
                  <c:v>134</c:v>
                </c:pt>
              </c:numCache>
            </c:numRef>
          </c:val>
          <c:smooth val="0"/>
          <c:extLst>
            <c:ext xmlns:c16="http://schemas.microsoft.com/office/drawing/2014/chart" uri="{C3380CC4-5D6E-409C-BE32-E72D297353CC}">
              <c16:uniqueId val="{00000006-16E9-4EAE-8ADB-44E5A67B4735}"/>
            </c:ext>
          </c:extLst>
        </c:ser>
        <c:dLbls>
          <c:showLegendKey val="0"/>
          <c:showVal val="0"/>
          <c:showCatName val="0"/>
          <c:showSerName val="0"/>
          <c:showPercent val="0"/>
          <c:showBubbleSize val="0"/>
        </c:dLbls>
        <c:smooth val="0"/>
        <c:axId val="643863376"/>
        <c:axId val="354980672"/>
      </c:lineChart>
      <c:catAx>
        <c:axId val="64386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354980672"/>
        <c:crosses val="autoZero"/>
        <c:auto val="1"/>
        <c:lblAlgn val="ctr"/>
        <c:lblOffset val="100"/>
        <c:noMultiLvlLbl val="0"/>
      </c:catAx>
      <c:valAx>
        <c:axId val="354980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4.1503267973856213E-3"/>
              <c:y val="1.1639506172839483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43863376"/>
        <c:crosses val="autoZero"/>
        <c:crossBetween val="between"/>
      </c:valAx>
      <c:spPr>
        <a:noFill/>
        <a:ln>
          <a:noFill/>
        </a:ln>
        <a:effectLst/>
      </c:spPr>
    </c:plotArea>
    <c:legend>
      <c:legendPos val="r"/>
      <c:layout>
        <c:manualLayout>
          <c:xMode val="edge"/>
          <c:yMode val="edge"/>
          <c:x val="0.80113186274509807"/>
          <c:y val="8.6169192220751506E-2"/>
          <c:w val="0.18632892156862746"/>
          <c:h val="0.8680144349654709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64260717410332E-2"/>
          <c:y val="0.125"/>
          <c:w val="0.91428018372703401"/>
          <c:h val="0.55613040617984777"/>
        </c:manualLayout>
      </c:layout>
      <c:barChart>
        <c:barDir val="col"/>
        <c:grouping val="stacked"/>
        <c:varyColors val="0"/>
        <c:ser>
          <c:idx val="0"/>
          <c:order val="0"/>
          <c:tx>
            <c:strRef>
              <c:f>[29]Ark9!$B$3</c:f>
              <c:strCache>
                <c:ptCount val="1"/>
                <c:pt idx="0">
                  <c:v>Grunnskole og videregående skole</c:v>
                </c:pt>
              </c:strCache>
            </c:strRef>
          </c:tx>
          <c:spPr>
            <a:solidFill>
              <a:schemeClr val="accent1"/>
            </a:solidFill>
            <a:ln>
              <a:noFill/>
            </a:ln>
            <a:effectLst/>
          </c:spPr>
          <c:invertIfNegative val="0"/>
          <c:cat>
            <c:strRef>
              <c:f>[29]Ark9!$A$4:$A$11</c:f>
              <c:strCache>
                <c:ptCount val="8"/>
                <c:pt idx="0">
                  <c:v>Norge</c:v>
                </c:pt>
                <c:pt idx="1">
                  <c:v>Island</c:v>
                </c:pt>
                <c:pt idx="2">
                  <c:v>Sverige</c:v>
                </c:pt>
                <c:pt idx="3">
                  <c:v>Nederland</c:v>
                </c:pt>
                <c:pt idx="4">
                  <c:v>Danmark</c:v>
                </c:pt>
                <c:pt idx="5">
                  <c:v>Finland</c:v>
                </c:pt>
                <c:pt idx="6">
                  <c:v>OECD</c:v>
                </c:pt>
                <c:pt idx="7">
                  <c:v>Østerrike</c:v>
                </c:pt>
              </c:strCache>
            </c:strRef>
          </c:cat>
          <c:val>
            <c:numRef>
              <c:f>[29]Ark9!$B$4:$B$11</c:f>
              <c:numCache>
                <c:formatCode>General</c:formatCode>
                <c:ptCount val="8"/>
                <c:pt idx="0">
                  <c:v>4.6584120000000002</c:v>
                </c:pt>
                <c:pt idx="1">
                  <c:v>4.5758409999999996</c:v>
                </c:pt>
                <c:pt idx="2">
                  <c:v>3.9780190000000002</c:v>
                </c:pt>
                <c:pt idx="3">
                  <c:v>3.4814620000000001</c:v>
                </c:pt>
                <c:pt idx="4">
                  <c:v>3.4332989999999999</c:v>
                </c:pt>
                <c:pt idx="5">
                  <c:v>3.6088040000000001</c:v>
                </c:pt>
                <c:pt idx="6">
                  <c:v>3.4499930000000001</c:v>
                </c:pt>
                <c:pt idx="7">
                  <c:v>2.9559229999999999</c:v>
                </c:pt>
              </c:numCache>
            </c:numRef>
          </c:val>
          <c:extLst>
            <c:ext xmlns:c16="http://schemas.microsoft.com/office/drawing/2014/chart" uri="{C3380CC4-5D6E-409C-BE32-E72D297353CC}">
              <c16:uniqueId val="{00000000-ACD8-47B7-83A0-0A031007040B}"/>
            </c:ext>
          </c:extLst>
        </c:ser>
        <c:ser>
          <c:idx val="1"/>
          <c:order val="1"/>
          <c:tx>
            <c:strRef>
              <c:f>[29]Ark9!$C$3</c:f>
              <c:strCache>
                <c:ptCount val="1"/>
                <c:pt idx="0">
                  <c:v>Høyere utdanning</c:v>
                </c:pt>
              </c:strCache>
            </c:strRef>
          </c:tx>
          <c:spPr>
            <a:solidFill>
              <a:schemeClr val="accent2"/>
            </a:solidFill>
            <a:ln>
              <a:noFill/>
            </a:ln>
            <a:effectLst/>
          </c:spPr>
          <c:invertIfNegative val="0"/>
          <c:cat>
            <c:strRef>
              <c:f>[29]Ark9!$A$4:$A$11</c:f>
              <c:strCache>
                <c:ptCount val="8"/>
                <c:pt idx="0">
                  <c:v>Norge</c:v>
                </c:pt>
                <c:pt idx="1">
                  <c:v>Island</c:v>
                </c:pt>
                <c:pt idx="2">
                  <c:v>Sverige</c:v>
                </c:pt>
                <c:pt idx="3">
                  <c:v>Nederland</c:v>
                </c:pt>
                <c:pt idx="4">
                  <c:v>Danmark</c:v>
                </c:pt>
                <c:pt idx="5">
                  <c:v>Finland</c:v>
                </c:pt>
                <c:pt idx="6">
                  <c:v>OECD</c:v>
                </c:pt>
                <c:pt idx="7">
                  <c:v>Østerrike</c:v>
                </c:pt>
              </c:strCache>
            </c:strRef>
          </c:cat>
          <c:val>
            <c:numRef>
              <c:f>[29]Ark9!$C$4:$C$11</c:f>
              <c:numCache>
                <c:formatCode>General</c:formatCode>
                <c:ptCount val="8"/>
                <c:pt idx="0">
                  <c:v>1.9607019999999999</c:v>
                </c:pt>
                <c:pt idx="1">
                  <c:v>1.1810050000000001</c:v>
                </c:pt>
                <c:pt idx="2">
                  <c:v>1.563825</c:v>
                </c:pt>
                <c:pt idx="3">
                  <c:v>1.6755089999999999</c:v>
                </c:pt>
                <c:pt idx="4">
                  <c:v>1.717123</c:v>
                </c:pt>
                <c:pt idx="5">
                  <c:v>1.533941</c:v>
                </c:pt>
                <c:pt idx="6">
                  <c:v>1.4342330000000001</c:v>
                </c:pt>
                <c:pt idx="7">
                  <c:v>1.734839</c:v>
                </c:pt>
              </c:numCache>
            </c:numRef>
          </c:val>
          <c:extLst>
            <c:ext xmlns:c16="http://schemas.microsoft.com/office/drawing/2014/chart" uri="{C3380CC4-5D6E-409C-BE32-E72D297353CC}">
              <c16:uniqueId val="{00000001-ACD8-47B7-83A0-0A031007040B}"/>
            </c:ext>
          </c:extLst>
        </c:ser>
        <c:dLbls>
          <c:showLegendKey val="0"/>
          <c:showVal val="0"/>
          <c:showCatName val="0"/>
          <c:showSerName val="0"/>
          <c:showPercent val="0"/>
          <c:showBubbleSize val="0"/>
        </c:dLbls>
        <c:gapWidth val="150"/>
        <c:overlap val="100"/>
        <c:axId val="1463503264"/>
        <c:axId val="1463489536"/>
      </c:barChart>
      <c:catAx>
        <c:axId val="146350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rgbClr val="000000"/>
                </a:solidFill>
                <a:latin typeface="Source Sans Pro" panose="020B0503030403020204" pitchFamily="34" charset="0"/>
                <a:ea typeface="+mn-ea"/>
                <a:cs typeface="+mn-cs"/>
              </a:defRPr>
            </a:pPr>
            <a:endParaRPr lang="nb-NO"/>
          </a:p>
        </c:txPr>
        <c:crossAx val="1463489536"/>
        <c:crosses val="autoZero"/>
        <c:auto val="1"/>
        <c:lblAlgn val="ctr"/>
        <c:lblOffset val="100"/>
        <c:noMultiLvlLbl val="0"/>
      </c:catAx>
      <c:valAx>
        <c:axId val="1463489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rgbClr val="000000"/>
                    </a:solidFill>
                    <a:latin typeface="Source Sans Pro" panose="020B0503030403020204" pitchFamily="34" charset="0"/>
                    <a:ea typeface="+mn-ea"/>
                    <a:cs typeface="+mn-cs"/>
                  </a:defRPr>
                </a:pPr>
                <a:r>
                  <a:rPr lang="en-US"/>
                  <a:t>Andel av BNP</a:t>
                </a:r>
              </a:p>
            </c:rich>
          </c:tx>
          <c:layout>
            <c:manualLayout>
              <c:xMode val="edge"/>
              <c:yMode val="edge"/>
              <c:x val="0"/>
              <c:y val="4.0117381160688203E-3"/>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00"/>
                </a:solidFill>
                <a:latin typeface="Source Sans Pro" panose="020B0503030403020204" pitchFamily="34" charset="0"/>
                <a:ea typeface="+mn-ea"/>
                <a:cs typeface="+mn-cs"/>
              </a:defRPr>
            </a:pPr>
            <a:endParaRPr lang="nb-NO"/>
          </a:p>
        </c:txPr>
        <c:crossAx val="1463503264"/>
        <c:crosses val="autoZero"/>
        <c:crossBetween val="between"/>
      </c:valAx>
      <c:spPr>
        <a:noFill/>
        <a:ln>
          <a:noFill/>
        </a:ln>
        <a:effectLst/>
      </c:spPr>
    </c:plotArea>
    <c:legend>
      <c:legendPos val="b"/>
      <c:layout>
        <c:manualLayout>
          <c:xMode val="edge"/>
          <c:yMode val="edge"/>
          <c:x val="7.1491907261592297E-2"/>
          <c:y val="0.88953318819643667"/>
          <c:w val="0.84590507436570428"/>
          <c:h val="6.5677836782030152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solidFill>
            <a:srgbClr val="000000"/>
          </a:solidFill>
          <a:latin typeface="Source Sans Pro" panose="020B0503030403020204" pitchFamily="34" charset="0"/>
        </a:defRPr>
      </a:pPr>
      <a:endParaRPr lang="nb-N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79950558080729E-2"/>
          <c:y val="8.2010090592736645E-2"/>
          <c:w val="0.93250153337820008"/>
          <c:h val="0.62991197923463982"/>
        </c:manualLayout>
      </c:layout>
      <c:barChart>
        <c:barDir val="col"/>
        <c:grouping val="stacked"/>
        <c:varyColors val="0"/>
        <c:ser>
          <c:idx val="1"/>
          <c:order val="1"/>
          <c:tx>
            <c:strRef>
              <c:f>[29]Ark11!$C$4:$C$5</c:f>
              <c:strCache>
                <c:ptCount val="1"/>
                <c:pt idx="0">
                  <c:v>Grunnskole</c:v>
                </c:pt>
              </c:strCache>
            </c:strRef>
          </c:tx>
          <c:spPr>
            <a:solidFill>
              <a:schemeClr val="accent4"/>
            </a:solidFill>
            <a:ln>
              <a:noFill/>
            </a:ln>
            <a:effectLst/>
          </c:spPr>
          <c:invertIfNegative val="0"/>
          <c:cat>
            <c:strRef>
              <c:f>[29]Ark11!$A$6:$A$13</c:f>
              <c:strCache>
                <c:ptCount val="8"/>
                <c:pt idx="0">
                  <c:v>Østerrike</c:v>
                </c:pt>
                <c:pt idx="1">
                  <c:v>Danmark</c:v>
                </c:pt>
                <c:pt idx="2">
                  <c:v>Finland</c:v>
                </c:pt>
                <c:pt idx="3">
                  <c:v>Island</c:v>
                </c:pt>
                <c:pt idx="4">
                  <c:v>Nederland</c:v>
                </c:pt>
                <c:pt idx="5">
                  <c:v>Norge</c:v>
                </c:pt>
                <c:pt idx="6">
                  <c:v>Sverige</c:v>
                </c:pt>
                <c:pt idx="7">
                  <c:v>OECD</c:v>
                </c:pt>
              </c:strCache>
            </c:strRef>
          </c:cat>
          <c:val>
            <c:numRef>
              <c:f>[29]Ark11!$C$6:$C$13</c:f>
              <c:numCache>
                <c:formatCode>General</c:formatCode>
                <c:ptCount val="8"/>
                <c:pt idx="0">
                  <c:v>10.901289</c:v>
                </c:pt>
                <c:pt idx="1">
                  <c:v>17.583162000000002</c:v>
                </c:pt>
                <c:pt idx="2">
                  <c:v>7.3968705999999997</c:v>
                </c:pt>
                <c:pt idx="3">
                  <c:v>22.925443999999999</c:v>
                </c:pt>
                <c:pt idx="4">
                  <c:v>10.613553</c:v>
                </c:pt>
                <c:pt idx="5">
                  <c:v>17.421317999999999</c:v>
                </c:pt>
                <c:pt idx="6">
                  <c:v>15.855274</c:v>
                </c:pt>
                <c:pt idx="7">
                  <c:v>14.753943</c:v>
                </c:pt>
              </c:numCache>
            </c:numRef>
          </c:val>
          <c:extLst>
            <c:ext xmlns:c16="http://schemas.microsoft.com/office/drawing/2014/chart" uri="{C3380CC4-5D6E-409C-BE32-E72D297353CC}">
              <c16:uniqueId val="{00000000-24C1-4644-AFCA-DD7DBA8DF051}"/>
            </c:ext>
          </c:extLst>
        </c:ser>
        <c:ser>
          <c:idx val="3"/>
          <c:order val="3"/>
          <c:tx>
            <c:strRef>
              <c:f>[29]Ark11!$E$4:$E$5</c:f>
              <c:strCache>
                <c:ptCount val="1"/>
                <c:pt idx="0">
                  <c:v>Videregående skole</c:v>
                </c:pt>
              </c:strCache>
            </c:strRef>
          </c:tx>
          <c:spPr>
            <a:solidFill>
              <a:schemeClr val="accent3"/>
            </a:solidFill>
            <a:ln>
              <a:noFill/>
            </a:ln>
            <a:effectLst/>
          </c:spPr>
          <c:invertIfNegative val="0"/>
          <c:cat>
            <c:strRef>
              <c:f>[29]Ark11!$A$6:$A$13</c:f>
              <c:strCache>
                <c:ptCount val="8"/>
                <c:pt idx="0">
                  <c:v>Østerrike</c:v>
                </c:pt>
                <c:pt idx="1">
                  <c:v>Danmark</c:v>
                </c:pt>
                <c:pt idx="2">
                  <c:v>Finland</c:v>
                </c:pt>
                <c:pt idx="3">
                  <c:v>Island</c:v>
                </c:pt>
                <c:pt idx="4">
                  <c:v>Nederland</c:v>
                </c:pt>
                <c:pt idx="5">
                  <c:v>Norge</c:v>
                </c:pt>
                <c:pt idx="6">
                  <c:v>Sverige</c:v>
                </c:pt>
                <c:pt idx="7">
                  <c:v>OECD</c:v>
                </c:pt>
              </c:strCache>
            </c:strRef>
          </c:cat>
          <c:val>
            <c:numRef>
              <c:f>[29]Ark11!$E$6:$E$13</c:f>
              <c:numCache>
                <c:formatCode>General</c:formatCode>
                <c:ptCount val="8"/>
                <c:pt idx="0">
                  <c:v>47.679585000000003</c:v>
                </c:pt>
                <c:pt idx="1">
                  <c:v>35.319167999999998</c:v>
                </c:pt>
                <c:pt idx="2">
                  <c:v>47.937412000000002</c:v>
                </c:pt>
                <c:pt idx="3">
                  <c:v>38.770350999999998</c:v>
                </c:pt>
                <c:pt idx="4">
                  <c:v>37.124541999999998</c:v>
                </c:pt>
                <c:pt idx="5">
                  <c:v>31.736758999999999</c:v>
                </c:pt>
                <c:pt idx="6">
                  <c:v>35.011313999999999</c:v>
                </c:pt>
                <c:pt idx="7">
                  <c:v>40.204268999999996</c:v>
                </c:pt>
              </c:numCache>
            </c:numRef>
          </c:val>
          <c:extLst>
            <c:ext xmlns:c16="http://schemas.microsoft.com/office/drawing/2014/chart" uri="{C3380CC4-5D6E-409C-BE32-E72D297353CC}">
              <c16:uniqueId val="{00000001-24C1-4644-AFCA-DD7DBA8DF051}"/>
            </c:ext>
          </c:extLst>
        </c:ser>
        <c:ser>
          <c:idx val="5"/>
          <c:order val="5"/>
          <c:tx>
            <c:strRef>
              <c:f>[29]Ark11!$G$4:$G$5</c:f>
              <c:strCache>
                <c:ptCount val="1"/>
                <c:pt idx="0">
                  <c:v>Høyere utdanning</c:v>
                </c:pt>
              </c:strCache>
            </c:strRef>
          </c:tx>
          <c:spPr>
            <a:solidFill>
              <a:schemeClr val="accent2"/>
            </a:solidFill>
            <a:ln>
              <a:noFill/>
            </a:ln>
            <a:effectLst/>
          </c:spPr>
          <c:invertIfNegative val="0"/>
          <c:cat>
            <c:strRef>
              <c:f>[29]Ark11!$A$6:$A$13</c:f>
              <c:strCache>
                <c:ptCount val="8"/>
                <c:pt idx="0">
                  <c:v>Østerrike</c:v>
                </c:pt>
                <c:pt idx="1">
                  <c:v>Danmark</c:v>
                </c:pt>
                <c:pt idx="2">
                  <c:v>Finland</c:v>
                </c:pt>
                <c:pt idx="3">
                  <c:v>Island</c:v>
                </c:pt>
                <c:pt idx="4">
                  <c:v>Nederland</c:v>
                </c:pt>
                <c:pt idx="5">
                  <c:v>Norge</c:v>
                </c:pt>
                <c:pt idx="6">
                  <c:v>Sverige</c:v>
                </c:pt>
                <c:pt idx="7">
                  <c:v>OECD</c:v>
                </c:pt>
              </c:strCache>
            </c:strRef>
          </c:cat>
          <c:val>
            <c:numRef>
              <c:f>[29]Ark11!$G$6:$G$13</c:f>
              <c:numCache>
                <c:formatCode>General</c:formatCode>
                <c:ptCount val="8"/>
                <c:pt idx="0">
                  <c:v>41.419125000000001</c:v>
                </c:pt>
                <c:pt idx="1">
                  <c:v>47.097672000000003</c:v>
                </c:pt>
                <c:pt idx="2">
                  <c:v>44.665717999999998</c:v>
                </c:pt>
                <c:pt idx="3">
                  <c:v>38.304203000000001</c:v>
                </c:pt>
                <c:pt idx="4">
                  <c:v>52.261906000000003</c:v>
                </c:pt>
                <c:pt idx="5">
                  <c:v>50.841923000000001</c:v>
                </c:pt>
                <c:pt idx="6">
                  <c:v>49.133411000000002</c:v>
                </c:pt>
                <c:pt idx="7">
                  <c:v>45.475273000000001</c:v>
                </c:pt>
              </c:numCache>
            </c:numRef>
          </c:val>
          <c:extLst>
            <c:ext xmlns:c16="http://schemas.microsoft.com/office/drawing/2014/chart" uri="{C3380CC4-5D6E-409C-BE32-E72D297353CC}">
              <c16:uniqueId val="{00000002-24C1-4644-AFCA-DD7DBA8DF051}"/>
            </c:ext>
          </c:extLst>
        </c:ser>
        <c:dLbls>
          <c:showLegendKey val="0"/>
          <c:showVal val="0"/>
          <c:showCatName val="0"/>
          <c:showSerName val="0"/>
          <c:showPercent val="0"/>
          <c:showBubbleSize val="0"/>
        </c:dLbls>
        <c:gapWidth val="150"/>
        <c:overlap val="100"/>
        <c:axId val="1864061856"/>
        <c:axId val="1864054784"/>
        <c:extLst>
          <c:ext xmlns:c15="http://schemas.microsoft.com/office/drawing/2012/chart" uri="{02D57815-91ED-43cb-92C2-25804820EDAC}">
            <c15:filteredBarSeries>
              <c15:ser>
                <c:idx val="0"/>
                <c:order val="0"/>
                <c:tx>
                  <c:strRef>
                    <c:extLst>
                      <c:ext uri="{02D57815-91ED-43cb-92C2-25804820EDAC}">
                        <c15:formulaRef>
                          <c15:sqref>[29]Ark11!$B$4:$B$5</c15:sqref>
                        </c15:formulaRef>
                      </c:ext>
                    </c:extLst>
                    <c:strCache>
                      <c:ptCount val="1"/>
                      <c:pt idx="0">
                        <c:v>Grunnskole</c:v>
                      </c:pt>
                    </c:strCache>
                  </c:strRef>
                </c:tx>
                <c:spPr>
                  <a:solidFill>
                    <a:schemeClr val="accent1"/>
                  </a:solidFill>
                  <a:ln>
                    <a:noFill/>
                  </a:ln>
                  <a:effectLst/>
                </c:spPr>
                <c:invertIfNegative val="0"/>
                <c:cat>
                  <c:strRef>
                    <c:extLst>
                      <c:ext uri="{02D57815-91ED-43cb-92C2-25804820EDAC}">
                        <c15:formulaRef>
                          <c15:sqref>[29]Ark11!$A$6:$A$13</c15:sqref>
                        </c15:formulaRef>
                      </c:ext>
                    </c:extLst>
                    <c:strCache>
                      <c:ptCount val="8"/>
                      <c:pt idx="0">
                        <c:v>Østerrike</c:v>
                      </c:pt>
                      <c:pt idx="1">
                        <c:v>Danmark</c:v>
                      </c:pt>
                      <c:pt idx="2">
                        <c:v>Finland</c:v>
                      </c:pt>
                      <c:pt idx="3">
                        <c:v>Island</c:v>
                      </c:pt>
                      <c:pt idx="4">
                        <c:v>Nederland</c:v>
                      </c:pt>
                      <c:pt idx="5">
                        <c:v>Norge</c:v>
                      </c:pt>
                      <c:pt idx="6">
                        <c:v>Sverige</c:v>
                      </c:pt>
                      <c:pt idx="7">
                        <c:v>OECD</c:v>
                      </c:pt>
                    </c:strCache>
                  </c:strRef>
                </c:cat>
                <c:val>
                  <c:numRef>
                    <c:extLst>
                      <c:ext uri="{02D57815-91ED-43cb-92C2-25804820EDAC}">
                        <c15:formulaRef>
                          <c15:sqref>[29]Ark11!$B$6:$B$13</c15:sqref>
                        </c15:formulaRef>
                      </c:ext>
                    </c:extLst>
                    <c:numCache>
                      <c:formatCode>General</c:formatCode>
                      <c:ptCount val="8"/>
                      <c:pt idx="0">
                        <c:v>12.182864</c:v>
                      </c:pt>
                      <c:pt idx="1">
                        <c:v>20.136858</c:v>
                      </c:pt>
                      <c:pt idx="2">
                        <c:v>9.1944503999999991</c:v>
                      </c:pt>
                      <c:pt idx="3">
                        <c:v>28.604793999999998</c:v>
                      </c:pt>
                      <c:pt idx="4">
                        <c:v>17.259143999999999</c:v>
                      </c:pt>
                      <c:pt idx="5">
                        <c:v>17.060459000000002</c:v>
                      </c:pt>
                      <c:pt idx="6">
                        <c:v>9.1786718</c:v>
                      </c:pt>
                      <c:pt idx="7">
                        <c:v>19.612459999999999</c:v>
                      </c:pt>
                    </c:numCache>
                  </c:numRef>
                </c:val>
                <c:extLst>
                  <c:ext xmlns:c16="http://schemas.microsoft.com/office/drawing/2014/chart" uri="{C3380CC4-5D6E-409C-BE32-E72D297353CC}">
                    <c16:uniqueId val="{00000003-24C1-4644-AFCA-DD7DBA8DF05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[29]Ark11!$D$4:$D$5</c15:sqref>
                        </c15:formulaRef>
                      </c:ext>
                    </c:extLst>
                    <c:strCache>
                      <c:ptCount val="1"/>
                      <c:pt idx="0">
                        <c:v>Videregående skole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[29]Ark11!$A$6:$A$13</c15:sqref>
                        </c15:formulaRef>
                      </c:ext>
                    </c:extLst>
                    <c:strCache>
                      <c:ptCount val="8"/>
                      <c:pt idx="0">
                        <c:v>Østerrike</c:v>
                      </c:pt>
                      <c:pt idx="1">
                        <c:v>Danmark</c:v>
                      </c:pt>
                      <c:pt idx="2">
                        <c:v>Finland</c:v>
                      </c:pt>
                      <c:pt idx="3">
                        <c:v>Island</c:v>
                      </c:pt>
                      <c:pt idx="4">
                        <c:v>Nederland</c:v>
                      </c:pt>
                      <c:pt idx="5">
                        <c:v>Norge</c:v>
                      </c:pt>
                      <c:pt idx="6">
                        <c:v>Sverige</c:v>
                      </c:pt>
                      <c:pt idx="7">
                        <c:v>OECD</c:v>
                      </c:pt>
                    </c:strCache>
                  </c:strRef>
                </c:cat>
                <c:val>
                  <c:numRef>
                    <c:extLst xmlns:c15="http://schemas.microsoft.com/office/drawing/2012/chart">
                      <c:ext xmlns:c15="http://schemas.microsoft.com/office/drawing/2012/chart" uri="{02D57815-91ED-43cb-92C2-25804820EDAC}">
                        <c15:formulaRef>
                          <c15:sqref>[29]Ark11!$D$6:$D$13</c15:sqref>
                        </c15:formulaRef>
                      </c:ext>
                    </c:extLst>
                    <c:numCache>
                      <c:formatCode>General</c:formatCode>
                      <c:ptCount val="8"/>
                      <c:pt idx="0">
                        <c:v>53.953346000000003</c:v>
                      </c:pt>
                      <c:pt idx="1">
                        <c:v>42.254192000000003</c:v>
                      </c:pt>
                      <c:pt idx="2">
                        <c:v>51.598537</c:v>
                      </c:pt>
                      <c:pt idx="3">
                        <c:v>37.346767</c:v>
                      </c:pt>
                      <c:pt idx="4">
                        <c:v>41.937145000000001</c:v>
                      </c:pt>
                      <c:pt idx="5">
                        <c:v>35.684502000000002</c:v>
                      </c:pt>
                      <c:pt idx="6">
                        <c:v>48.590057000000002</c:v>
                      </c:pt>
                      <c:pt idx="7">
                        <c:v>44.060172000000001</c:v>
                      </c:pt>
                    </c:numCache>
                  </c:numRef>
                </c:val>
                <c:extLst xmlns:c15="http://schemas.microsoft.com/office/drawing/2012/chart">
                  <c:ext xmlns:c16="http://schemas.microsoft.com/office/drawing/2014/chart" uri="{C3380CC4-5D6E-409C-BE32-E72D297353CC}">
                    <c16:uniqueId val="{00000004-24C1-4644-AFCA-DD7DBA8DF05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[29]Ark11!$F$4:$F$5</c15:sqref>
                        </c15:formulaRef>
                      </c:ext>
                    </c:extLst>
                    <c:strCache>
                      <c:ptCount val="1"/>
                      <c:pt idx="0">
                        <c:v>Høyere utdanning</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[29]Ark11!$A$6:$A$13</c15:sqref>
                        </c15:formulaRef>
                      </c:ext>
                    </c:extLst>
                    <c:strCache>
                      <c:ptCount val="8"/>
                      <c:pt idx="0">
                        <c:v>Østerrike</c:v>
                      </c:pt>
                      <c:pt idx="1">
                        <c:v>Danmark</c:v>
                      </c:pt>
                      <c:pt idx="2">
                        <c:v>Finland</c:v>
                      </c:pt>
                      <c:pt idx="3">
                        <c:v>Island</c:v>
                      </c:pt>
                      <c:pt idx="4">
                        <c:v>Nederland</c:v>
                      </c:pt>
                      <c:pt idx="5">
                        <c:v>Norge</c:v>
                      </c:pt>
                      <c:pt idx="6">
                        <c:v>Sverige</c:v>
                      </c:pt>
                      <c:pt idx="7">
                        <c:v>OECD</c:v>
                      </c:pt>
                    </c:strCache>
                  </c:strRef>
                </c:cat>
                <c:val>
                  <c:numRef>
                    <c:extLst xmlns:c15="http://schemas.microsoft.com/office/drawing/2012/chart">
                      <c:ext xmlns:c15="http://schemas.microsoft.com/office/drawing/2012/chart" uri="{02D57815-91ED-43cb-92C2-25804820EDAC}">
                        <c15:formulaRef>
                          <c15:sqref>[29]Ark11!$F$6:$F$13</c15:sqref>
                        </c15:formulaRef>
                      </c:ext>
                    </c:extLst>
                    <c:numCache>
                      <c:formatCode>General</c:formatCode>
                      <c:ptCount val="8"/>
                      <c:pt idx="0">
                        <c:v>33.863788999999997</c:v>
                      </c:pt>
                      <c:pt idx="1">
                        <c:v>37.608952000000002</c:v>
                      </c:pt>
                      <c:pt idx="2">
                        <c:v>39.207011999999999</c:v>
                      </c:pt>
                      <c:pt idx="3">
                        <c:v>34.048439000000002</c:v>
                      </c:pt>
                      <c:pt idx="4">
                        <c:v>40.803711</c:v>
                      </c:pt>
                      <c:pt idx="5">
                        <c:v>47.255038999999996</c:v>
                      </c:pt>
                      <c:pt idx="6">
                        <c:v>42.231270000000002</c:v>
                      </c:pt>
                      <c:pt idx="7">
                        <c:v>36.919992999999998</c:v>
                      </c:pt>
                    </c:numCache>
                  </c:numRef>
                </c:val>
                <c:extLst xmlns:c15="http://schemas.microsoft.com/office/drawing/2012/chart">
                  <c:ext xmlns:c16="http://schemas.microsoft.com/office/drawing/2014/chart" uri="{C3380CC4-5D6E-409C-BE32-E72D297353CC}">
                    <c16:uniqueId val="{00000005-24C1-4644-AFCA-DD7DBA8DF051}"/>
                  </c:ext>
                </c:extLst>
              </c15:ser>
            </c15:filteredBarSeries>
          </c:ext>
        </c:extLst>
      </c:barChart>
      <c:catAx>
        <c:axId val="186406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864054784"/>
        <c:crosses val="autoZero"/>
        <c:auto val="1"/>
        <c:lblAlgn val="ctr"/>
        <c:lblOffset val="100"/>
        <c:noMultiLvlLbl val="0"/>
      </c:catAx>
      <c:valAx>
        <c:axId val="186405478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r>
                  <a:rPr lang="en-US"/>
                  <a:t>Andel</a:t>
                </a:r>
              </a:p>
            </c:rich>
          </c:tx>
          <c:layout>
            <c:manualLayout>
              <c:xMode val="edge"/>
              <c:yMode val="edge"/>
              <c:x val="0"/>
              <c:y val="2.0457094498269632E-4"/>
            </c:manualLayout>
          </c:layout>
          <c:overlay val="0"/>
          <c:spPr>
            <a:noFill/>
            <a:ln>
              <a:noFill/>
            </a:ln>
            <a:effectLst/>
          </c:spPr>
          <c:txPr>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864061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Source Sans Pro" panose="020B0503030403020204" pitchFamily="34" charset="0"/>
        </a:defRPr>
      </a:pPr>
      <a:endParaRPr lang="nb-N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28040244969367E-2"/>
          <c:y val="9.950248756218906E-2"/>
          <c:w val="0.87751640419947496"/>
          <c:h val="0.5946782865734016"/>
        </c:manualLayout>
      </c:layout>
      <c:barChart>
        <c:barDir val="col"/>
        <c:grouping val="clustered"/>
        <c:varyColors val="0"/>
        <c:ser>
          <c:idx val="1"/>
          <c:order val="1"/>
          <c:tx>
            <c:strRef>
              <c:f>[29]Ark2!$C$5:$C$6</c:f>
              <c:strCache>
                <c:ptCount val="1"/>
                <c:pt idx="0">
                  <c:v>Grunnskole</c:v>
                </c:pt>
              </c:strCache>
            </c:strRef>
          </c:tx>
          <c:spPr>
            <a:solidFill>
              <a:schemeClr val="accent4"/>
            </a:solidFill>
            <a:ln>
              <a:noFill/>
            </a:ln>
            <a:effectLst/>
          </c:spPr>
          <c:invertIfNegative val="0"/>
          <c:cat>
            <c:strRef>
              <c:f>[29]Ark2!$A$7:$A$14</c:f>
              <c:strCache>
                <c:ptCount val="8"/>
                <c:pt idx="0">
                  <c:v>Østerrike</c:v>
                </c:pt>
                <c:pt idx="1">
                  <c:v>Danmark</c:v>
                </c:pt>
                <c:pt idx="2">
                  <c:v>Finland</c:v>
                </c:pt>
                <c:pt idx="3">
                  <c:v>Island</c:v>
                </c:pt>
                <c:pt idx="4">
                  <c:v>Nederland</c:v>
                </c:pt>
                <c:pt idx="5">
                  <c:v>Norge</c:v>
                </c:pt>
                <c:pt idx="6">
                  <c:v>Sverige</c:v>
                </c:pt>
                <c:pt idx="7">
                  <c:v>OECD</c:v>
                </c:pt>
              </c:strCache>
            </c:strRef>
          </c:cat>
          <c:val>
            <c:numRef>
              <c:f>[29]Ark2!$C$7:$C$14</c:f>
              <c:numCache>
                <c:formatCode>General</c:formatCode>
                <c:ptCount val="8"/>
                <c:pt idx="0">
                  <c:v>56.923026999999998</c:v>
                </c:pt>
                <c:pt idx="1">
                  <c:v>56.248275999999997</c:v>
                </c:pt>
                <c:pt idx="2">
                  <c:v>48.076923000000001</c:v>
                </c:pt>
                <c:pt idx="3">
                  <c:v>76.601119999999995</c:v>
                </c:pt>
                <c:pt idx="4">
                  <c:v>65.314926</c:v>
                </c:pt>
                <c:pt idx="5">
                  <c:v>62.164966999999997</c:v>
                </c:pt>
                <c:pt idx="6">
                  <c:v>59.325499999999998</c:v>
                </c:pt>
                <c:pt idx="7">
                  <c:v>58.114260999999999</c:v>
                </c:pt>
              </c:numCache>
            </c:numRef>
          </c:val>
          <c:extLst>
            <c:ext xmlns:c16="http://schemas.microsoft.com/office/drawing/2014/chart" uri="{C3380CC4-5D6E-409C-BE32-E72D297353CC}">
              <c16:uniqueId val="{00000000-00B8-4C91-B4F6-3B7001FBFC61}"/>
            </c:ext>
          </c:extLst>
        </c:ser>
        <c:ser>
          <c:idx val="3"/>
          <c:order val="3"/>
          <c:tx>
            <c:strRef>
              <c:f>[29]Ark2!$E$5:$E$6</c:f>
              <c:strCache>
                <c:ptCount val="1"/>
                <c:pt idx="0">
                  <c:v>Videregående skole</c:v>
                </c:pt>
              </c:strCache>
            </c:strRef>
          </c:tx>
          <c:spPr>
            <a:solidFill>
              <a:schemeClr val="accent3"/>
            </a:solidFill>
            <a:ln>
              <a:noFill/>
            </a:ln>
            <a:effectLst/>
          </c:spPr>
          <c:invertIfNegative val="0"/>
          <c:cat>
            <c:strRef>
              <c:f>[29]Ark2!$A$7:$A$14</c:f>
              <c:strCache>
                <c:ptCount val="8"/>
                <c:pt idx="0">
                  <c:v>Østerrike</c:v>
                </c:pt>
                <c:pt idx="1">
                  <c:v>Danmark</c:v>
                </c:pt>
                <c:pt idx="2">
                  <c:v>Finland</c:v>
                </c:pt>
                <c:pt idx="3">
                  <c:v>Island</c:v>
                </c:pt>
                <c:pt idx="4">
                  <c:v>Nederland</c:v>
                </c:pt>
                <c:pt idx="5">
                  <c:v>Norge</c:v>
                </c:pt>
                <c:pt idx="6">
                  <c:v>Sverige</c:v>
                </c:pt>
                <c:pt idx="7">
                  <c:v>OECD</c:v>
                </c:pt>
              </c:strCache>
            </c:strRef>
          </c:cat>
          <c:val>
            <c:numRef>
              <c:f>[29]Ark2!$E$7:$E$14</c:f>
              <c:numCache>
                <c:formatCode>General</c:formatCode>
                <c:ptCount val="8"/>
                <c:pt idx="0">
                  <c:v>82.838386999999997</c:v>
                </c:pt>
                <c:pt idx="1">
                  <c:v>79.377914000000004</c:v>
                </c:pt>
                <c:pt idx="2">
                  <c:v>74.183975000000004</c:v>
                </c:pt>
                <c:pt idx="3">
                  <c:v>80.511757000000003</c:v>
                </c:pt>
                <c:pt idx="4">
                  <c:v>84.336455999999998</c:v>
                </c:pt>
                <c:pt idx="5">
                  <c:v>81.030868999999996</c:v>
                </c:pt>
                <c:pt idx="6">
                  <c:v>82.466896000000006</c:v>
                </c:pt>
                <c:pt idx="7">
                  <c:v>75.737718000000001</c:v>
                </c:pt>
              </c:numCache>
            </c:numRef>
          </c:val>
          <c:extLst>
            <c:ext xmlns:c16="http://schemas.microsoft.com/office/drawing/2014/chart" uri="{C3380CC4-5D6E-409C-BE32-E72D297353CC}">
              <c16:uniqueId val="{00000001-00B8-4C91-B4F6-3B7001FBFC61}"/>
            </c:ext>
          </c:extLst>
        </c:ser>
        <c:ser>
          <c:idx val="5"/>
          <c:order val="5"/>
          <c:tx>
            <c:strRef>
              <c:f>[29]Ark2!$G$5:$G$6</c:f>
              <c:strCache>
                <c:ptCount val="1"/>
                <c:pt idx="0">
                  <c:v>Høyere utdanning</c:v>
                </c:pt>
              </c:strCache>
            </c:strRef>
          </c:tx>
          <c:spPr>
            <a:solidFill>
              <a:schemeClr val="accent2"/>
            </a:solidFill>
            <a:ln>
              <a:noFill/>
            </a:ln>
            <a:effectLst/>
          </c:spPr>
          <c:invertIfNegative val="0"/>
          <c:cat>
            <c:strRef>
              <c:f>[29]Ark2!$A$7:$A$14</c:f>
              <c:strCache>
                <c:ptCount val="8"/>
                <c:pt idx="0">
                  <c:v>Østerrike</c:v>
                </c:pt>
                <c:pt idx="1">
                  <c:v>Danmark</c:v>
                </c:pt>
                <c:pt idx="2">
                  <c:v>Finland</c:v>
                </c:pt>
                <c:pt idx="3">
                  <c:v>Island</c:v>
                </c:pt>
                <c:pt idx="4">
                  <c:v>Nederland</c:v>
                </c:pt>
                <c:pt idx="5">
                  <c:v>Norge</c:v>
                </c:pt>
                <c:pt idx="6">
                  <c:v>Sverige</c:v>
                </c:pt>
                <c:pt idx="7">
                  <c:v>OECD</c:v>
                </c:pt>
              </c:strCache>
            </c:strRef>
          </c:cat>
          <c:val>
            <c:numRef>
              <c:f>[29]Ark2!$G$7:$G$14</c:f>
              <c:numCache>
                <c:formatCode>General</c:formatCode>
                <c:ptCount val="8"/>
                <c:pt idx="0">
                  <c:v>86.174232000000003</c:v>
                </c:pt>
                <c:pt idx="1">
                  <c:v>84.198059000000001</c:v>
                </c:pt>
                <c:pt idx="2">
                  <c:v>85.668792999999994</c:v>
                </c:pt>
                <c:pt idx="3">
                  <c:v>82.372046999999995</c:v>
                </c:pt>
                <c:pt idx="4">
                  <c:v>91.641846000000001</c:v>
                </c:pt>
                <c:pt idx="5">
                  <c:v>88.554253000000003</c:v>
                </c:pt>
                <c:pt idx="6">
                  <c:v>85.419594000000004</c:v>
                </c:pt>
                <c:pt idx="7">
                  <c:v>82.976708000000002</c:v>
                </c:pt>
              </c:numCache>
            </c:numRef>
          </c:val>
          <c:extLst>
            <c:ext xmlns:c16="http://schemas.microsoft.com/office/drawing/2014/chart" uri="{C3380CC4-5D6E-409C-BE32-E72D297353CC}">
              <c16:uniqueId val="{00000002-00B8-4C91-B4F6-3B7001FBFC61}"/>
            </c:ext>
          </c:extLst>
        </c:ser>
        <c:dLbls>
          <c:showLegendKey val="0"/>
          <c:showVal val="0"/>
          <c:showCatName val="0"/>
          <c:showSerName val="0"/>
          <c:showPercent val="0"/>
          <c:showBubbleSize val="0"/>
        </c:dLbls>
        <c:gapWidth val="219"/>
        <c:overlap val="-27"/>
        <c:axId val="1935451856"/>
        <c:axId val="1935463920"/>
        <c:extLst>
          <c:ext xmlns:c15="http://schemas.microsoft.com/office/drawing/2012/chart" uri="{02D57815-91ED-43cb-92C2-25804820EDAC}">
            <c15:filteredBarSeries>
              <c15:ser>
                <c:idx val="0"/>
                <c:order val="0"/>
                <c:tx>
                  <c:strRef>
                    <c:extLst>
                      <c:ext uri="{02D57815-91ED-43cb-92C2-25804820EDAC}">
                        <c15:formulaRef>
                          <c15:sqref>[29]Ark2!$B$5:$B$6</c15:sqref>
                        </c15:formulaRef>
                      </c:ext>
                    </c:extLst>
                    <c:strCache>
                      <c:ptCount val="1"/>
                      <c:pt idx="0">
                        <c:v>Grunnskole</c:v>
                      </c:pt>
                    </c:strCache>
                  </c:strRef>
                </c:tx>
                <c:spPr>
                  <a:solidFill>
                    <a:schemeClr val="accent1"/>
                  </a:solidFill>
                  <a:ln>
                    <a:noFill/>
                  </a:ln>
                  <a:effectLst/>
                </c:spPr>
                <c:invertIfNegative val="0"/>
                <c:cat>
                  <c:strRef>
                    <c:extLst>
                      <c:ext uri="{02D57815-91ED-43cb-92C2-25804820EDAC}">
                        <c15:formulaRef>
                          <c15:sqref>[29]Ark2!$A$7:$A$14</c15:sqref>
                        </c15:formulaRef>
                      </c:ext>
                    </c:extLst>
                    <c:strCache>
                      <c:ptCount val="8"/>
                      <c:pt idx="0">
                        <c:v>Østerrike</c:v>
                      </c:pt>
                      <c:pt idx="1">
                        <c:v>Danmark</c:v>
                      </c:pt>
                      <c:pt idx="2">
                        <c:v>Finland</c:v>
                      </c:pt>
                      <c:pt idx="3">
                        <c:v>Island</c:v>
                      </c:pt>
                      <c:pt idx="4">
                        <c:v>Nederland</c:v>
                      </c:pt>
                      <c:pt idx="5">
                        <c:v>Norge</c:v>
                      </c:pt>
                      <c:pt idx="6">
                        <c:v>Sverige</c:v>
                      </c:pt>
                      <c:pt idx="7">
                        <c:v>OECD</c:v>
                      </c:pt>
                    </c:strCache>
                  </c:strRef>
                </c:cat>
                <c:val>
                  <c:numRef>
                    <c:extLst>
                      <c:ext uri="{02D57815-91ED-43cb-92C2-25804820EDAC}">
                        <c15:formulaRef>
                          <c15:sqref>[29]Ark2!$B$7:$B$14</c15:sqref>
                        </c15:formulaRef>
                      </c:ext>
                    </c:extLst>
                    <c:numCache>
                      <c:formatCode>General</c:formatCode>
                      <c:ptCount val="8"/>
                      <c:pt idx="0">
                        <c:v>58.205753000000001</c:v>
                      </c:pt>
                      <c:pt idx="1">
                        <c:v>56.248275999999997</c:v>
                      </c:pt>
                      <c:pt idx="2">
                        <c:v>49.180328000000003</c:v>
                      </c:pt>
                      <c:pt idx="3">
                        <c:v>79.185219000000004</c:v>
                      </c:pt>
                      <c:pt idx="4">
                        <c:v>64.160117999999997</c:v>
                      </c:pt>
                      <c:pt idx="5">
                        <c:v>63.252018</c:v>
                      </c:pt>
                      <c:pt idx="6">
                        <c:v>64.601203999999996</c:v>
                      </c:pt>
                      <c:pt idx="7">
                        <c:v>60.36336</c:v>
                      </c:pt>
                    </c:numCache>
                  </c:numRef>
                </c:val>
                <c:extLst>
                  <c:ext xmlns:c16="http://schemas.microsoft.com/office/drawing/2014/chart" uri="{C3380CC4-5D6E-409C-BE32-E72D297353CC}">
                    <c16:uniqueId val="{00000003-00B8-4C91-B4F6-3B7001FBFC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[29]Ark2!$D$5:$D$6</c15:sqref>
                        </c15:formulaRef>
                      </c:ext>
                    </c:extLst>
                    <c:strCache>
                      <c:ptCount val="1"/>
                      <c:pt idx="0">
                        <c:v>Videregående skole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[29]Ark2!$A$7:$A$14</c15:sqref>
                        </c15:formulaRef>
                      </c:ext>
                    </c:extLst>
                    <c:strCache>
                      <c:ptCount val="8"/>
                      <c:pt idx="0">
                        <c:v>Østerrike</c:v>
                      </c:pt>
                      <c:pt idx="1">
                        <c:v>Danmark</c:v>
                      </c:pt>
                      <c:pt idx="2">
                        <c:v>Finland</c:v>
                      </c:pt>
                      <c:pt idx="3">
                        <c:v>Island</c:v>
                      </c:pt>
                      <c:pt idx="4">
                        <c:v>Nederland</c:v>
                      </c:pt>
                      <c:pt idx="5">
                        <c:v>Norge</c:v>
                      </c:pt>
                      <c:pt idx="6">
                        <c:v>Sverige</c:v>
                      </c:pt>
                      <c:pt idx="7">
                        <c:v>OECD</c:v>
                      </c:pt>
                    </c:strCache>
                  </c:strRef>
                </c:cat>
                <c:val>
                  <c:numRef>
                    <c:extLst xmlns:c15="http://schemas.microsoft.com/office/drawing/2012/chart">
                      <c:ext xmlns:c15="http://schemas.microsoft.com/office/drawing/2012/chart" uri="{02D57815-91ED-43cb-92C2-25804820EDAC}">
                        <c15:formulaRef>
                          <c15:sqref>[29]Ark2!$D$7:$D$14</c15:sqref>
                        </c15:formulaRef>
                      </c:ext>
                    </c:extLst>
                    <c:numCache>
                      <c:formatCode>General</c:formatCode>
                      <c:ptCount val="8"/>
                      <c:pt idx="0">
                        <c:v>86.18074</c:v>
                      </c:pt>
                      <c:pt idx="1">
                        <c:v>79.377914000000004</c:v>
                      </c:pt>
                      <c:pt idx="2">
                        <c:v>77.298850999999999</c:v>
                      </c:pt>
                      <c:pt idx="3">
                        <c:v>83.286972000000006</c:v>
                      </c:pt>
                      <c:pt idx="4">
                        <c:v>85.248260000000002</c:v>
                      </c:pt>
                      <c:pt idx="5">
                        <c:v>83.587967000000006</c:v>
                      </c:pt>
                      <c:pt idx="6">
                        <c:v>83.064514000000003</c:v>
                      </c:pt>
                      <c:pt idx="7">
                        <c:v>78.206462000000002</c:v>
                      </c:pt>
                    </c:numCache>
                  </c:numRef>
                </c:val>
                <c:extLst xmlns:c15="http://schemas.microsoft.com/office/drawing/2012/chart">
                  <c:ext xmlns:c16="http://schemas.microsoft.com/office/drawing/2014/chart" uri="{C3380CC4-5D6E-409C-BE32-E72D297353CC}">
                    <c16:uniqueId val="{00000004-00B8-4C91-B4F6-3B7001FBFC6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[29]Ark2!$F$5:$F$6</c15:sqref>
                        </c15:formulaRef>
                      </c:ext>
                    </c:extLst>
                    <c:strCache>
                      <c:ptCount val="1"/>
                      <c:pt idx="0">
                        <c:v>Høyere utdanning</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[29]Ark2!$A$7:$A$14</c15:sqref>
                        </c15:formulaRef>
                      </c:ext>
                    </c:extLst>
                    <c:strCache>
                      <c:ptCount val="8"/>
                      <c:pt idx="0">
                        <c:v>Østerrike</c:v>
                      </c:pt>
                      <c:pt idx="1">
                        <c:v>Danmark</c:v>
                      </c:pt>
                      <c:pt idx="2">
                        <c:v>Finland</c:v>
                      </c:pt>
                      <c:pt idx="3">
                        <c:v>Island</c:v>
                      </c:pt>
                      <c:pt idx="4">
                        <c:v>Nederland</c:v>
                      </c:pt>
                      <c:pt idx="5">
                        <c:v>Norge</c:v>
                      </c:pt>
                      <c:pt idx="6">
                        <c:v>Sverige</c:v>
                      </c:pt>
                      <c:pt idx="7">
                        <c:v>OECD</c:v>
                      </c:pt>
                    </c:strCache>
                  </c:strRef>
                </c:cat>
                <c:val>
                  <c:numRef>
                    <c:extLst xmlns:c15="http://schemas.microsoft.com/office/drawing/2012/chart">
                      <c:ext xmlns:c15="http://schemas.microsoft.com/office/drawing/2012/chart" uri="{02D57815-91ED-43cb-92C2-25804820EDAC}">
                        <c15:formulaRef>
                          <c15:sqref>[29]Ark2!$F$7:$F$14</c15:sqref>
                        </c15:formulaRef>
                      </c:ext>
                    </c:extLst>
                    <c:numCache>
                      <c:formatCode>General</c:formatCode>
                      <c:ptCount val="8"/>
                      <c:pt idx="0">
                        <c:v>85.797439999999995</c:v>
                      </c:pt>
                      <c:pt idx="1">
                        <c:v>84.198059000000001</c:v>
                      </c:pt>
                      <c:pt idx="2">
                        <c:v>85.034012000000004</c:v>
                      </c:pt>
                      <c:pt idx="3">
                        <c:v>88.749825000000001</c:v>
                      </c:pt>
                      <c:pt idx="4">
                        <c:v>91.621955999999997</c:v>
                      </c:pt>
                      <c:pt idx="5">
                        <c:v>89.251639999999995</c:v>
                      </c:pt>
                      <c:pt idx="6">
                        <c:v>87.342392000000004</c:v>
                      </c:pt>
                      <c:pt idx="7">
                        <c:v>84.696899000000002</c:v>
                      </c:pt>
                    </c:numCache>
                  </c:numRef>
                </c:val>
                <c:extLst xmlns:c15="http://schemas.microsoft.com/office/drawing/2012/chart">
                  <c:ext xmlns:c16="http://schemas.microsoft.com/office/drawing/2014/chart" uri="{C3380CC4-5D6E-409C-BE32-E72D297353CC}">
                    <c16:uniqueId val="{00000005-00B8-4C91-B4F6-3B7001FBFC61}"/>
                  </c:ext>
                </c:extLst>
              </c15:ser>
            </c15:filteredBarSeries>
          </c:ext>
        </c:extLst>
      </c:barChart>
      <c:catAx>
        <c:axId val="193545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935463920"/>
        <c:crosses val="autoZero"/>
        <c:auto val="1"/>
        <c:lblAlgn val="ctr"/>
        <c:lblOffset val="100"/>
        <c:noMultiLvlLbl val="0"/>
      </c:catAx>
      <c:valAx>
        <c:axId val="1935463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r>
                  <a:rPr lang="en-US"/>
                  <a:t>Andel</a:t>
                </a:r>
              </a:p>
            </c:rich>
          </c:tx>
          <c:layout>
            <c:manualLayout>
              <c:xMode val="edge"/>
              <c:yMode val="edge"/>
              <c:x val="0"/>
              <c:y val="1.8235593685117673E-3"/>
            </c:manualLayout>
          </c:layout>
          <c:overlay val="0"/>
          <c:spPr>
            <a:noFill/>
            <a:ln>
              <a:noFill/>
            </a:ln>
            <a:effectLst/>
          </c:spPr>
          <c:txPr>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935451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Source Sans Pro" panose="020B0503030403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8842592592591E-2"/>
          <c:y val="0.17171904761904763"/>
          <c:w val="0.88466759259259264"/>
          <c:h val="0.77284444444444433"/>
        </c:manualLayout>
      </c:layout>
      <c:barChart>
        <c:barDir val="bar"/>
        <c:grouping val="stacked"/>
        <c:varyColors val="0"/>
        <c:ser>
          <c:idx val="0"/>
          <c:order val="0"/>
          <c:tx>
            <c:strRef>
              <c:f>'Figur 3.1e'!$C$4</c:f>
              <c:strCache>
                <c:ptCount val="1"/>
                <c:pt idx="0">
                  <c:v>FoU-årsverk</c:v>
                </c:pt>
              </c:strCache>
            </c:strRef>
          </c:tx>
          <c:spPr>
            <a:solidFill>
              <a:schemeClr val="accent3"/>
            </a:solidFill>
            <a:ln>
              <a:noFill/>
            </a:ln>
            <a:effectLst/>
          </c:spPr>
          <c:invertIfNegative val="0"/>
          <c:cat>
            <c:multiLvlStrRef>
              <c:f>'Figur 3.1e'!$A$5:$B$10</c:f>
              <c:multiLvlStrCache>
                <c:ptCount val="6"/>
                <c:lvl>
                  <c:pt idx="0">
                    <c:v>forskere/faglig pers.</c:v>
                  </c:pt>
                  <c:pt idx="1">
                    <c:v>teknisk/adm. pers.</c:v>
                  </c:pt>
                  <c:pt idx="2">
                    <c:v>forskere/faglig pers.</c:v>
                  </c:pt>
                  <c:pt idx="3">
                    <c:v>teknisk/adm. pers.</c:v>
                  </c:pt>
                  <c:pt idx="4">
                    <c:v>forskere/faglig pers.</c:v>
                  </c:pt>
                  <c:pt idx="5">
                    <c:v>teknisk/adm. pers.</c:v>
                  </c:pt>
                </c:lvl>
                <c:lvl>
                  <c:pt idx="0">
                    <c:v>Næringslivet</c:v>
                  </c:pt>
                  <c:pt idx="2">
                    <c:v>Institutt-sektoren</c:v>
                  </c:pt>
                  <c:pt idx="4">
                    <c:v>UoH-sektoren</c:v>
                  </c:pt>
                </c:lvl>
              </c:multiLvlStrCache>
            </c:multiLvlStrRef>
          </c:cat>
          <c:val>
            <c:numRef>
              <c:f>'Figur 3.1e'!$C$5:$C$10</c:f>
              <c:numCache>
                <c:formatCode>_-* #,##0_-;\-* #,##0_-;_-* "-"??_-;_-@_-</c:formatCode>
                <c:ptCount val="6"/>
                <c:pt idx="0">
                  <c:v>-15322</c:v>
                </c:pt>
                <c:pt idx="1">
                  <c:v>-6856</c:v>
                </c:pt>
                <c:pt idx="2">
                  <c:v>-6739</c:v>
                </c:pt>
                <c:pt idx="3">
                  <c:v>-2848</c:v>
                </c:pt>
                <c:pt idx="4">
                  <c:v>-13836</c:v>
                </c:pt>
                <c:pt idx="5">
                  <c:v>-3121</c:v>
                </c:pt>
              </c:numCache>
            </c:numRef>
          </c:val>
          <c:extLst>
            <c:ext xmlns:c16="http://schemas.microsoft.com/office/drawing/2014/chart" uri="{C3380CC4-5D6E-409C-BE32-E72D297353CC}">
              <c16:uniqueId val="{00000000-411B-46B8-8C88-8C315D266806}"/>
            </c:ext>
          </c:extLst>
        </c:ser>
        <c:ser>
          <c:idx val="1"/>
          <c:order val="1"/>
          <c:tx>
            <c:strRef>
              <c:f>'Figur 3.1e'!$D$4</c:f>
              <c:strCache>
                <c:ptCount val="1"/>
                <c:pt idx="0">
                  <c:v>FoU-personale</c:v>
                </c:pt>
              </c:strCache>
            </c:strRef>
          </c:tx>
          <c:spPr>
            <a:solidFill>
              <a:schemeClr val="accent2"/>
            </a:solidFill>
            <a:ln>
              <a:noFill/>
            </a:ln>
            <a:effectLst/>
          </c:spPr>
          <c:invertIfNegative val="0"/>
          <c:cat>
            <c:multiLvlStrRef>
              <c:f>'Figur 3.1e'!$A$5:$B$10</c:f>
              <c:multiLvlStrCache>
                <c:ptCount val="6"/>
                <c:lvl>
                  <c:pt idx="0">
                    <c:v>forskere/faglig pers.</c:v>
                  </c:pt>
                  <c:pt idx="1">
                    <c:v>teknisk/adm. pers.</c:v>
                  </c:pt>
                  <c:pt idx="2">
                    <c:v>forskere/faglig pers.</c:v>
                  </c:pt>
                  <c:pt idx="3">
                    <c:v>teknisk/adm. pers.</c:v>
                  </c:pt>
                  <c:pt idx="4">
                    <c:v>forskere/faglig pers.</c:v>
                  </c:pt>
                  <c:pt idx="5">
                    <c:v>teknisk/adm. pers.</c:v>
                  </c:pt>
                </c:lvl>
                <c:lvl>
                  <c:pt idx="0">
                    <c:v>Næringslivet</c:v>
                  </c:pt>
                  <c:pt idx="2">
                    <c:v>Institutt-sektoren</c:v>
                  </c:pt>
                  <c:pt idx="4">
                    <c:v>UoH-sektoren</c:v>
                  </c:pt>
                </c:lvl>
              </c:multiLvlStrCache>
            </c:multiLvlStrRef>
          </c:cat>
          <c:val>
            <c:numRef>
              <c:f>'Figur 3.1e'!$D$5:$D$10</c:f>
              <c:numCache>
                <c:formatCode>_-* #,##0_-;\-* #,##0_-;_-* "-"??_-;_-@_-</c:formatCode>
                <c:ptCount val="6"/>
                <c:pt idx="0">
                  <c:v>24166</c:v>
                </c:pt>
                <c:pt idx="1">
                  <c:v>14682</c:v>
                </c:pt>
                <c:pt idx="2">
                  <c:v>8670</c:v>
                </c:pt>
                <c:pt idx="3">
                  <c:v>4391</c:v>
                </c:pt>
                <c:pt idx="4">
                  <c:v>28821</c:v>
                </c:pt>
                <c:pt idx="5">
                  <c:v>9134</c:v>
                </c:pt>
              </c:numCache>
            </c:numRef>
          </c:val>
          <c:extLst>
            <c:ext xmlns:c16="http://schemas.microsoft.com/office/drawing/2014/chart" uri="{C3380CC4-5D6E-409C-BE32-E72D297353CC}">
              <c16:uniqueId val="{00000001-411B-46B8-8C88-8C315D266806}"/>
            </c:ext>
          </c:extLst>
        </c:ser>
        <c:dLbls>
          <c:showLegendKey val="0"/>
          <c:showVal val="0"/>
          <c:showCatName val="0"/>
          <c:showSerName val="0"/>
          <c:showPercent val="0"/>
          <c:showBubbleSize val="0"/>
        </c:dLbls>
        <c:gapWidth val="10"/>
        <c:overlap val="100"/>
        <c:axId val="1974430144"/>
        <c:axId val="295288096"/>
      </c:barChart>
      <c:catAx>
        <c:axId val="1974430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crossAx val="295288096"/>
        <c:crosses val="autoZero"/>
        <c:auto val="1"/>
        <c:lblAlgn val="ctr"/>
        <c:lblOffset val="500"/>
        <c:noMultiLvlLbl val="0"/>
      </c:catAx>
      <c:valAx>
        <c:axId val="295288096"/>
        <c:scaling>
          <c:orientation val="minMax"/>
          <c:max val="30000"/>
          <c:min val="-30000"/>
        </c:scaling>
        <c:delete val="0"/>
        <c:axPos val="t"/>
        <c:majorGridlines>
          <c:spPr>
            <a:ln w="9525" cap="flat" cmpd="sng" algn="ctr">
              <a:solidFill>
                <a:schemeClr val="tx1">
                  <a:lumMod val="15000"/>
                  <a:lumOff val="85000"/>
                </a:schemeClr>
              </a:solidFill>
              <a:round/>
            </a:ln>
            <a:effectLst/>
          </c:spPr>
        </c:majorGridlines>
        <c:numFmt formatCode="#,##0;\ #,##0;\ 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crossAx val="1974430144"/>
        <c:crosses val="autoZero"/>
        <c:crossBetween val="between"/>
      </c:valAx>
      <c:spPr>
        <a:noFill/>
        <a:ln>
          <a:noFill/>
        </a:ln>
        <a:effectLst/>
      </c:spPr>
    </c:plotArea>
    <c:legend>
      <c:legendPos val="t"/>
      <c:layout>
        <c:manualLayout>
          <c:xMode val="edge"/>
          <c:yMode val="edge"/>
          <c:x val="0.2926752314814815"/>
          <c:y val="5.0396825396825393E-3"/>
          <c:w val="0.41625558985455924"/>
          <c:h val="8.6683452146215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nb-NO"/>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87617918276091E-2"/>
          <c:y val="6.476593467043984E-2"/>
          <c:w val="0.91125675827707098"/>
          <c:h val="0.62643070965149894"/>
        </c:manualLayout>
      </c:layout>
      <c:barChart>
        <c:barDir val="col"/>
        <c:grouping val="clustered"/>
        <c:varyColors val="0"/>
        <c:ser>
          <c:idx val="2"/>
          <c:order val="2"/>
          <c:tx>
            <c:strRef>
              <c:f>[29]Ark3!$D$4</c:f>
              <c:strCache>
                <c:ptCount val="1"/>
                <c:pt idx="0">
                  <c:v>Høyere utdanning, totalt</c:v>
                </c:pt>
              </c:strCache>
            </c:strRef>
          </c:tx>
          <c:spPr>
            <a:solidFill>
              <a:schemeClr val="accent4">
                <a:lumMod val="40000"/>
                <a:lumOff val="60000"/>
              </a:schemeClr>
            </a:solidFill>
            <a:ln>
              <a:noFill/>
            </a:ln>
            <a:effectLst/>
          </c:spPr>
          <c:invertIfNegative val="0"/>
          <c:dPt>
            <c:idx val="1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1-4F46-46CF-B655-7ED1121C810C}"/>
              </c:ext>
            </c:extLst>
          </c:dPt>
          <c:dPt>
            <c:idx val="25"/>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3-4F46-46CF-B655-7ED1121C810C}"/>
              </c:ext>
            </c:extLst>
          </c:dPt>
          <c:dPt>
            <c:idx val="29"/>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5-4F46-46CF-B655-7ED1121C810C}"/>
              </c:ext>
            </c:extLst>
          </c:dPt>
          <c:dPt>
            <c:idx val="3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7-4F46-46CF-B655-7ED1121C810C}"/>
              </c:ext>
            </c:extLst>
          </c:dPt>
          <c:dPt>
            <c:idx val="3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9-4F46-46CF-B655-7ED1121C810C}"/>
              </c:ext>
            </c:extLst>
          </c:dPt>
          <c:cat>
            <c:strRef>
              <c:f>[29]Ark3!$A$5:$A$36</c:f>
              <c:strCache>
                <c:ptCount val="32"/>
                <c:pt idx="0">
                  <c:v>Litauen</c:v>
                </c:pt>
                <c:pt idx="1">
                  <c:v>USA</c:v>
                </c:pt>
                <c:pt idx="2">
                  <c:v>Ungarn</c:v>
                </c:pt>
                <c:pt idx="3">
                  <c:v>Portugal</c:v>
                </c:pt>
                <c:pt idx="4">
                  <c:v>Slovenia</c:v>
                </c:pt>
                <c:pt idx="5">
                  <c:v>Tyskland</c:v>
                </c:pt>
                <c:pt idx="6">
                  <c:v>Tyrkia</c:v>
                </c:pt>
                <c:pt idx="7">
                  <c:v>Tsjekkia</c:v>
                </c:pt>
                <c:pt idx="8">
                  <c:v>Irland</c:v>
                </c:pt>
                <c:pt idx="9">
                  <c:v>Polen</c:v>
                </c:pt>
                <c:pt idx="10">
                  <c:v>Slovakia</c:v>
                </c:pt>
                <c:pt idx="11">
                  <c:v>OECD</c:v>
                </c:pt>
                <c:pt idx="12">
                  <c:v>Frankrike</c:v>
                </c:pt>
                <c:pt idx="13">
                  <c:v>Israel</c:v>
                </c:pt>
                <c:pt idx="14">
                  <c:v>Nederland</c:v>
                </c:pt>
                <c:pt idx="15">
                  <c:v>Østerrike</c:v>
                </c:pt>
                <c:pt idx="16">
                  <c:v>Spania</c:v>
                </c:pt>
                <c:pt idx="17">
                  <c:v>Sveits</c:v>
                </c:pt>
                <c:pt idx="18">
                  <c:v>Storbritannia</c:v>
                </c:pt>
                <c:pt idx="19">
                  <c:v>Belgia</c:v>
                </c:pt>
                <c:pt idx="20">
                  <c:v>Luxembourg</c:v>
                </c:pt>
                <c:pt idx="21">
                  <c:v>Latvia</c:v>
                </c:pt>
                <c:pt idx="22">
                  <c:v>Canada</c:v>
                </c:pt>
                <c:pt idx="23">
                  <c:v>Hellas</c:v>
                </c:pt>
                <c:pt idx="24">
                  <c:v>Italia</c:v>
                </c:pt>
                <c:pt idx="25">
                  <c:v>Finland</c:v>
                </c:pt>
                <c:pt idx="26">
                  <c:v>Sør-Korea</c:v>
                </c:pt>
                <c:pt idx="27">
                  <c:v>Estland</c:v>
                </c:pt>
                <c:pt idx="28">
                  <c:v>Australia</c:v>
                </c:pt>
                <c:pt idx="29">
                  <c:v>Sverige</c:v>
                </c:pt>
                <c:pt idx="30">
                  <c:v>Danmark</c:v>
                </c:pt>
                <c:pt idx="31">
                  <c:v>Norge</c:v>
                </c:pt>
              </c:strCache>
            </c:strRef>
          </c:cat>
          <c:val>
            <c:numRef>
              <c:f>[29]Ark3!$D$5:$D$36</c:f>
              <c:numCache>
                <c:formatCode>General</c:formatCode>
                <c:ptCount val="32"/>
                <c:pt idx="0">
                  <c:v>179.6891</c:v>
                </c:pt>
                <c:pt idx="1">
                  <c:v>172.70830000000001</c:v>
                </c:pt>
                <c:pt idx="2">
                  <c:v>169.3903</c:v>
                </c:pt>
                <c:pt idx="3">
                  <c:v>169.1507</c:v>
                </c:pt>
                <c:pt idx="4">
                  <c:v>163.50120000000001</c:v>
                </c:pt>
                <c:pt idx="5">
                  <c:v>161.80090000000001</c:v>
                </c:pt>
                <c:pt idx="6">
                  <c:v>161.08090000000001</c:v>
                </c:pt>
                <c:pt idx="7">
                  <c:v>157.7321</c:v>
                </c:pt>
                <c:pt idx="8">
                  <c:v>157.428</c:v>
                </c:pt>
                <c:pt idx="9">
                  <c:v>155.12469999999999</c:v>
                </c:pt>
                <c:pt idx="10">
                  <c:v>153.71770000000001</c:v>
                </c:pt>
                <c:pt idx="11">
                  <c:v>153.49959999999999</c:v>
                </c:pt>
                <c:pt idx="12">
                  <c:v>153.09829999999999</c:v>
                </c:pt>
                <c:pt idx="13">
                  <c:v>149.45650000000001</c:v>
                </c:pt>
                <c:pt idx="14">
                  <c:v>149.35589999999999</c:v>
                </c:pt>
                <c:pt idx="15">
                  <c:v>145.99760000000001</c:v>
                </c:pt>
                <c:pt idx="16">
                  <c:v>145.21559999999999</c:v>
                </c:pt>
                <c:pt idx="17">
                  <c:v>144.4342</c:v>
                </c:pt>
                <c:pt idx="18">
                  <c:v>144.41470000000001</c:v>
                </c:pt>
                <c:pt idx="19">
                  <c:v>144.36619999999999</c:v>
                </c:pt>
                <c:pt idx="20">
                  <c:v>142.01429999999999</c:v>
                </c:pt>
                <c:pt idx="21">
                  <c:v>141.66239999999999</c:v>
                </c:pt>
                <c:pt idx="22">
                  <c:v>139.80500000000001</c:v>
                </c:pt>
                <c:pt idx="23">
                  <c:v>138.41999999999999</c:v>
                </c:pt>
                <c:pt idx="24">
                  <c:v>137.23560000000001</c:v>
                </c:pt>
                <c:pt idx="25">
                  <c:v>134.85140000000001</c:v>
                </c:pt>
                <c:pt idx="26">
                  <c:v>133.2413</c:v>
                </c:pt>
                <c:pt idx="27">
                  <c:v>128.59100000000001</c:v>
                </c:pt>
                <c:pt idx="28">
                  <c:v>125.232</c:v>
                </c:pt>
                <c:pt idx="29">
                  <c:v>124.399</c:v>
                </c:pt>
                <c:pt idx="30">
                  <c:v>124.1114</c:v>
                </c:pt>
                <c:pt idx="31">
                  <c:v>118.6135</c:v>
                </c:pt>
              </c:numCache>
            </c:numRef>
          </c:val>
          <c:extLst>
            <c:ext xmlns:c16="http://schemas.microsoft.com/office/drawing/2014/chart" uri="{C3380CC4-5D6E-409C-BE32-E72D297353CC}">
              <c16:uniqueId val="{0000000A-4F46-46CF-B655-7ED1121C810C}"/>
            </c:ext>
          </c:extLst>
        </c:ser>
        <c:dLbls>
          <c:showLegendKey val="0"/>
          <c:showVal val="0"/>
          <c:showCatName val="0"/>
          <c:showSerName val="0"/>
          <c:showPercent val="0"/>
          <c:showBubbleSize val="0"/>
        </c:dLbls>
        <c:gapWidth val="219"/>
        <c:axId val="1693987760"/>
        <c:axId val="1693978608"/>
      </c:barChart>
      <c:scatterChart>
        <c:scatterStyle val="lineMarker"/>
        <c:varyColors val="0"/>
        <c:ser>
          <c:idx val="0"/>
          <c:order val="0"/>
          <c:tx>
            <c:strRef>
              <c:f>[29]Ark3!$B$4</c:f>
              <c:strCache>
                <c:ptCount val="1"/>
                <c:pt idx="0">
                  <c:v>Bachelor eller tilsvarende</c:v>
                </c:pt>
              </c:strCache>
            </c:strRef>
          </c:tx>
          <c:spPr>
            <a:ln w="25400" cap="rnd">
              <a:noFill/>
              <a:round/>
            </a:ln>
            <a:effectLst/>
          </c:spPr>
          <c:marker>
            <c:symbol val="circle"/>
            <c:size val="5"/>
            <c:spPr>
              <a:solidFill>
                <a:schemeClr val="accent1"/>
              </a:solidFill>
              <a:ln w="9525">
                <a:solidFill>
                  <a:schemeClr val="accent1"/>
                </a:solidFill>
              </a:ln>
              <a:effectLst/>
            </c:spPr>
          </c:marker>
          <c:xVal>
            <c:strRef>
              <c:f>[29]Ark3!$A$5:$A$36</c:f>
              <c:strCache>
                <c:ptCount val="32"/>
                <c:pt idx="0">
                  <c:v>Litauen</c:v>
                </c:pt>
                <c:pt idx="1">
                  <c:v>USA</c:v>
                </c:pt>
                <c:pt idx="2">
                  <c:v>Ungarn</c:v>
                </c:pt>
                <c:pt idx="3">
                  <c:v>Portugal</c:v>
                </c:pt>
                <c:pt idx="4">
                  <c:v>Slovenia</c:v>
                </c:pt>
                <c:pt idx="5">
                  <c:v>Tyskland</c:v>
                </c:pt>
                <c:pt idx="6">
                  <c:v>Tyrkia</c:v>
                </c:pt>
                <c:pt idx="7">
                  <c:v>Tsjekkia</c:v>
                </c:pt>
                <c:pt idx="8">
                  <c:v>Irland</c:v>
                </c:pt>
                <c:pt idx="9">
                  <c:v>Polen</c:v>
                </c:pt>
                <c:pt idx="10">
                  <c:v>Slovakia</c:v>
                </c:pt>
                <c:pt idx="11">
                  <c:v>OECD</c:v>
                </c:pt>
                <c:pt idx="12">
                  <c:v>Frankrike</c:v>
                </c:pt>
                <c:pt idx="13">
                  <c:v>Israel</c:v>
                </c:pt>
                <c:pt idx="14">
                  <c:v>Nederland</c:v>
                </c:pt>
                <c:pt idx="15">
                  <c:v>Østerrike</c:v>
                </c:pt>
                <c:pt idx="16">
                  <c:v>Spania</c:v>
                </c:pt>
                <c:pt idx="17">
                  <c:v>Sveits</c:v>
                </c:pt>
                <c:pt idx="18">
                  <c:v>Storbritannia</c:v>
                </c:pt>
                <c:pt idx="19">
                  <c:v>Belgia</c:v>
                </c:pt>
                <c:pt idx="20">
                  <c:v>Luxembourg</c:v>
                </c:pt>
                <c:pt idx="21">
                  <c:v>Latvia</c:v>
                </c:pt>
                <c:pt idx="22">
                  <c:v>Canada</c:v>
                </c:pt>
                <c:pt idx="23">
                  <c:v>Hellas</c:v>
                </c:pt>
                <c:pt idx="24">
                  <c:v>Italia</c:v>
                </c:pt>
                <c:pt idx="25">
                  <c:v>Finland</c:v>
                </c:pt>
                <c:pt idx="26">
                  <c:v>Sør-Korea</c:v>
                </c:pt>
                <c:pt idx="27">
                  <c:v>Estland</c:v>
                </c:pt>
                <c:pt idx="28">
                  <c:v>Australia</c:v>
                </c:pt>
                <c:pt idx="29">
                  <c:v>Sverige</c:v>
                </c:pt>
                <c:pt idx="30">
                  <c:v>Danmark</c:v>
                </c:pt>
                <c:pt idx="31">
                  <c:v>Norge</c:v>
                </c:pt>
              </c:strCache>
            </c:strRef>
          </c:xVal>
          <c:yVal>
            <c:numRef>
              <c:f>[29]Ark3!$B$5:$B$36</c:f>
              <c:numCache>
                <c:formatCode>General</c:formatCode>
                <c:ptCount val="32"/>
                <c:pt idx="0">
                  <c:v>167.09270000000001</c:v>
                </c:pt>
                <c:pt idx="1">
                  <c:v>162.93940000000001</c:v>
                </c:pt>
                <c:pt idx="2">
                  <c:v>160.05369999999999</c:v>
                </c:pt>
                <c:pt idx="3">
                  <c:v>169.2852</c:v>
                </c:pt>
                <c:pt idx="4">
                  <c:v>139.75960000000001</c:v>
                </c:pt>
                <c:pt idx="5">
                  <c:v>160.76560000000001</c:v>
                </c:pt>
                <c:pt idx="7">
                  <c:v>128.27500000000001</c:v>
                </c:pt>
                <c:pt idx="8">
                  <c:v>156.51410000000001</c:v>
                </c:pt>
                <c:pt idx="9">
                  <c:v>141.48609999999999</c:v>
                </c:pt>
                <c:pt idx="10">
                  <c:v>122.7272</c:v>
                </c:pt>
                <c:pt idx="11">
                  <c:v>142.774</c:v>
                </c:pt>
                <c:pt idx="12">
                  <c:v>140.89410000000001</c:v>
                </c:pt>
                <c:pt idx="13">
                  <c:v>139.1831</c:v>
                </c:pt>
                <c:pt idx="14">
                  <c:v>131.79079999999999</c:v>
                </c:pt>
                <c:pt idx="15">
                  <c:v>108.8124</c:v>
                </c:pt>
                <c:pt idx="16">
                  <c:v>129.27520000000001</c:v>
                </c:pt>
                <c:pt idx="17">
                  <c:v>132.4855</c:v>
                </c:pt>
                <c:pt idx="18">
                  <c:v>142.75110000000001</c:v>
                </c:pt>
                <c:pt idx="19">
                  <c:v>129.34829999999999</c:v>
                </c:pt>
                <c:pt idx="20">
                  <c:v>130.2483</c:v>
                </c:pt>
                <c:pt idx="21">
                  <c:v>133.4692</c:v>
                </c:pt>
                <c:pt idx="22">
                  <c:v>144.30430000000001</c:v>
                </c:pt>
                <c:pt idx="23">
                  <c:v>132.42099999999999</c:v>
                </c:pt>
                <c:pt idx="25">
                  <c:v>119.62269999999999</c:v>
                </c:pt>
                <c:pt idx="26">
                  <c:v>136.3126</c:v>
                </c:pt>
                <c:pt idx="27">
                  <c:v>128.50210000000001</c:v>
                </c:pt>
                <c:pt idx="28">
                  <c:v>125.8669</c:v>
                </c:pt>
                <c:pt idx="29">
                  <c:v>115.4639</c:v>
                </c:pt>
                <c:pt idx="30">
                  <c:v>112.8473</c:v>
                </c:pt>
                <c:pt idx="31">
                  <c:v>106.52</c:v>
                </c:pt>
              </c:numCache>
            </c:numRef>
          </c:yVal>
          <c:smooth val="0"/>
          <c:extLst>
            <c:ext xmlns:c16="http://schemas.microsoft.com/office/drawing/2014/chart" uri="{C3380CC4-5D6E-409C-BE32-E72D297353CC}">
              <c16:uniqueId val="{0000000B-4F46-46CF-B655-7ED1121C810C}"/>
            </c:ext>
          </c:extLst>
        </c:ser>
        <c:ser>
          <c:idx val="1"/>
          <c:order val="1"/>
          <c:tx>
            <c:strRef>
              <c:f>[29]Ark3!$C$4</c:f>
              <c:strCache>
                <c:ptCount val="1"/>
                <c:pt idx="0">
                  <c:v>Master, doktorgrad eller tilsvarende</c:v>
                </c:pt>
              </c:strCache>
            </c:strRef>
          </c:tx>
          <c:spPr>
            <a:ln w="25400" cap="rnd">
              <a:noFill/>
              <a:round/>
            </a:ln>
            <a:effectLst/>
          </c:spPr>
          <c:marker>
            <c:symbol val="circle"/>
            <c:size val="5"/>
            <c:spPr>
              <a:solidFill>
                <a:schemeClr val="accent2"/>
              </a:solidFill>
              <a:ln w="9525">
                <a:solidFill>
                  <a:schemeClr val="accent2"/>
                </a:solidFill>
              </a:ln>
              <a:effectLst/>
            </c:spPr>
          </c:marker>
          <c:xVal>
            <c:strRef>
              <c:f>[29]Ark3!$A$5:$A$36</c:f>
              <c:strCache>
                <c:ptCount val="32"/>
                <c:pt idx="0">
                  <c:v>Litauen</c:v>
                </c:pt>
                <c:pt idx="1">
                  <c:v>USA</c:v>
                </c:pt>
                <c:pt idx="2">
                  <c:v>Ungarn</c:v>
                </c:pt>
                <c:pt idx="3">
                  <c:v>Portugal</c:v>
                </c:pt>
                <c:pt idx="4">
                  <c:v>Slovenia</c:v>
                </c:pt>
                <c:pt idx="5">
                  <c:v>Tyskland</c:v>
                </c:pt>
                <c:pt idx="6">
                  <c:v>Tyrkia</c:v>
                </c:pt>
                <c:pt idx="7">
                  <c:v>Tsjekkia</c:v>
                </c:pt>
                <c:pt idx="8">
                  <c:v>Irland</c:v>
                </c:pt>
                <c:pt idx="9">
                  <c:v>Polen</c:v>
                </c:pt>
                <c:pt idx="10">
                  <c:v>Slovakia</c:v>
                </c:pt>
                <c:pt idx="11">
                  <c:v>OECD</c:v>
                </c:pt>
                <c:pt idx="12">
                  <c:v>Frankrike</c:v>
                </c:pt>
                <c:pt idx="13">
                  <c:v>Israel</c:v>
                </c:pt>
                <c:pt idx="14">
                  <c:v>Nederland</c:v>
                </c:pt>
                <c:pt idx="15">
                  <c:v>Østerrike</c:v>
                </c:pt>
                <c:pt idx="16">
                  <c:v>Spania</c:v>
                </c:pt>
                <c:pt idx="17">
                  <c:v>Sveits</c:v>
                </c:pt>
                <c:pt idx="18">
                  <c:v>Storbritannia</c:v>
                </c:pt>
                <c:pt idx="19">
                  <c:v>Belgia</c:v>
                </c:pt>
                <c:pt idx="20">
                  <c:v>Luxembourg</c:v>
                </c:pt>
                <c:pt idx="21">
                  <c:v>Latvia</c:v>
                </c:pt>
                <c:pt idx="22">
                  <c:v>Canada</c:v>
                </c:pt>
                <c:pt idx="23">
                  <c:v>Hellas</c:v>
                </c:pt>
                <c:pt idx="24">
                  <c:v>Italia</c:v>
                </c:pt>
                <c:pt idx="25">
                  <c:v>Finland</c:v>
                </c:pt>
                <c:pt idx="26">
                  <c:v>Sør-Korea</c:v>
                </c:pt>
                <c:pt idx="27">
                  <c:v>Estland</c:v>
                </c:pt>
                <c:pt idx="28">
                  <c:v>Australia</c:v>
                </c:pt>
                <c:pt idx="29">
                  <c:v>Sverige</c:v>
                </c:pt>
                <c:pt idx="30">
                  <c:v>Danmark</c:v>
                </c:pt>
                <c:pt idx="31">
                  <c:v>Norge</c:v>
                </c:pt>
              </c:strCache>
            </c:strRef>
          </c:xVal>
          <c:yVal>
            <c:numRef>
              <c:f>[29]Ark3!$C$5:$C$36</c:f>
              <c:numCache>
                <c:formatCode>General</c:formatCode>
                <c:ptCount val="32"/>
                <c:pt idx="0">
                  <c:v>193.22280000000001</c:v>
                </c:pt>
                <c:pt idx="1">
                  <c:v>231.29339999999999</c:v>
                </c:pt>
                <c:pt idx="2">
                  <c:v>205.15049999999999</c:v>
                </c:pt>
                <c:pt idx="4">
                  <c:v>183.73650000000001</c:v>
                </c:pt>
                <c:pt idx="5">
                  <c:v>175.3475</c:v>
                </c:pt>
                <c:pt idx="7">
                  <c:v>165.9965</c:v>
                </c:pt>
                <c:pt idx="8">
                  <c:v>181.0112</c:v>
                </c:pt>
                <c:pt idx="9">
                  <c:v>159.143</c:v>
                </c:pt>
                <c:pt idx="10">
                  <c:v>158.17789999999999</c:v>
                </c:pt>
                <c:pt idx="11">
                  <c:v>187.46549999999999</c:v>
                </c:pt>
                <c:pt idx="12">
                  <c:v>195.7287</c:v>
                </c:pt>
                <c:pt idx="13">
                  <c:v>200.08799999999999</c:v>
                </c:pt>
                <c:pt idx="14">
                  <c:v>177.35749999999999</c:v>
                </c:pt>
                <c:pt idx="15">
                  <c:v>173.95079999999999</c:v>
                </c:pt>
                <c:pt idx="16">
                  <c:v>172.36189999999999</c:v>
                </c:pt>
                <c:pt idx="17">
                  <c:v>155.62569999999999</c:v>
                </c:pt>
                <c:pt idx="18">
                  <c:v>164.24780000000001</c:v>
                </c:pt>
                <c:pt idx="19">
                  <c:v>163.50210000000001</c:v>
                </c:pt>
                <c:pt idx="20">
                  <c:v>151.10550000000001</c:v>
                </c:pt>
                <c:pt idx="21">
                  <c:v>152.5898</c:v>
                </c:pt>
                <c:pt idx="22">
                  <c:v>185.73339999999999</c:v>
                </c:pt>
                <c:pt idx="23">
                  <c:v>169.6686</c:v>
                </c:pt>
                <c:pt idx="25">
                  <c:v>158.47569999999999</c:v>
                </c:pt>
                <c:pt idx="26">
                  <c:v>182.26310000000001</c:v>
                </c:pt>
                <c:pt idx="27">
                  <c:v>139.75110000000001</c:v>
                </c:pt>
                <c:pt idx="28">
                  <c:v>140.17840000000001</c:v>
                </c:pt>
                <c:pt idx="29">
                  <c:v>143.34889999999999</c:v>
                </c:pt>
                <c:pt idx="30">
                  <c:v>145.66069999999999</c:v>
                </c:pt>
                <c:pt idx="31">
                  <c:v>134.15430000000001</c:v>
                </c:pt>
              </c:numCache>
            </c:numRef>
          </c:yVal>
          <c:smooth val="0"/>
          <c:extLst>
            <c:ext xmlns:c16="http://schemas.microsoft.com/office/drawing/2014/chart" uri="{C3380CC4-5D6E-409C-BE32-E72D297353CC}">
              <c16:uniqueId val="{0000000C-4F46-46CF-B655-7ED1121C810C}"/>
            </c:ext>
          </c:extLst>
        </c:ser>
        <c:dLbls>
          <c:showLegendKey val="0"/>
          <c:showVal val="0"/>
          <c:showCatName val="0"/>
          <c:showSerName val="0"/>
          <c:showPercent val="0"/>
          <c:showBubbleSize val="0"/>
        </c:dLbls>
        <c:axId val="1935428560"/>
        <c:axId val="1935424816"/>
      </c:scatterChart>
      <c:catAx>
        <c:axId val="169398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693978608"/>
        <c:crosses val="autoZero"/>
        <c:auto val="1"/>
        <c:lblAlgn val="ctr"/>
        <c:lblOffset val="100"/>
        <c:noMultiLvlLbl val="0"/>
      </c:catAx>
      <c:valAx>
        <c:axId val="1693978608"/>
        <c:scaling>
          <c:orientation val="minMax"/>
          <c:min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r>
                  <a:rPr lang="en-US"/>
                  <a:t>Indeks</a:t>
                </a:r>
              </a:p>
            </c:rich>
          </c:tx>
          <c:layout>
            <c:manualLayout>
              <c:xMode val="edge"/>
              <c:yMode val="edge"/>
              <c:x val="0"/>
              <c:y val="1.7684802976084381E-3"/>
            </c:manualLayout>
          </c:layout>
          <c:overlay val="0"/>
          <c:spPr>
            <a:noFill/>
            <a:ln>
              <a:noFill/>
            </a:ln>
            <a:effectLst/>
          </c:spPr>
          <c:txPr>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693987760"/>
        <c:crosses val="autoZero"/>
        <c:crossBetween val="between"/>
      </c:valAx>
      <c:valAx>
        <c:axId val="1935424816"/>
        <c:scaling>
          <c:orientation val="minMax"/>
        </c:scaling>
        <c:delete val="1"/>
        <c:axPos val="r"/>
        <c:numFmt formatCode="General" sourceLinked="1"/>
        <c:majorTickMark val="out"/>
        <c:minorTickMark val="none"/>
        <c:tickLblPos val="nextTo"/>
        <c:crossAx val="1935428560"/>
        <c:crosses val="max"/>
        <c:crossBetween val="midCat"/>
      </c:valAx>
      <c:valAx>
        <c:axId val="1935428560"/>
        <c:scaling>
          <c:orientation val="minMax"/>
        </c:scaling>
        <c:delete val="1"/>
        <c:axPos val="t"/>
        <c:majorTickMark val="out"/>
        <c:minorTickMark val="none"/>
        <c:tickLblPos val="nextTo"/>
        <c:crossAx val="1935424816"/>
        <c:crosses val="max"/>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Source Sans Pro" panose="020B0503030403020204" pitchFamily="34" charset="0"/>
        </a:defRPr>
      </a:pPr>
      <a:endParaRPr lang="nb-N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44925634295731E-2"/>
          <c:y val="0.1111111111111111"/>
          <c:w val="0.8980995188101486"/>
          <c:h val="0.58354004565997297"/>
        </c:manualLayout>
      </c:layout>
      <c:barChart>
        <c:barDir val="col"/>
        <c:grouping val="clustered"/>
        <c:varyColors val="0"/>
        <c:ser>
          <c:idx val="0"/>
          <c:order val="0"/>
          <c:tx>
            <c:strRef>
              <c:f>[29]Ark1!$B$4</c:f>
              <c:strCache>
                <c:ptCount val="1"/>
                <c:pt idx="0">
                  <c:v>Grunnskole</c:v>
                </c:pt>
              </c:strCache>
            </c:strRef>
          </c:tx>
          <c:spPr>
            <a:solidFill>
              <a:schemeClr val="accent4"/>
            </a:solidFill>
            <a:ln>
              <a:noFill/>
            </a:ln>
            <a:effectLst/>
          </c:spPr>
          <c:invertIfNegative val="0"/>
          <c:cat>
            <c:strRef>
              <c:f>[29]Ark1!$A$5:$A$11</c:f>
              <c:strCache>
                <c:ptCount val="7"/>
                <c:pt idx="0">
                  <c:v>Østerrike</c:v>
                </c:pt>
                <c:pt idx="1">
                  <c:v>Danmark</c:v>
                </c:pt>
                <c:pt idx="2">
                  <c:v>Finland</c:v>
                </c:pt>
                <c:pt idx="3">
                  <c:v>Nederland</c:v>
                </c:pt>
                <c:pt idx="4">
                  <c:v>Norge</c:v>
                </c:pt>
                <c:pt idx="5">
                  <c:v>Sverige</c:v>
                </c:pt>
                <c:pt idx="6">
                  <c:v>OECD</c:v>
                </c:pt>
              </c:strCache>
            </c:strRef>
          </c:cat>
          <c:val>
            <c:numRef>
              <c:f>[29]Ark1!$B$5:$B$11</c:f>
              <c:numCache>
                <c:formatCode>General</c:formatCode>
                <c:ptCount val="7"/>
                <c:pt idx="0">
                  <c:v>78.610370000000003</c:v>
                </c:pt>
                <c:pt idx="1">
                  <c:v>82.809970000000007</c:v>
                </c:pt>
                <c:pt idx="2">
                  <c:v>81.467160000000007</c:v>
                </c:pt>
                <c:pt idx="3">
                  <c:v>83.587490000000003</c:v>
                </c:pt>
                <c:pt idx="4">
                  <c:v>81.478219999999993</c:v>
                </c:pt>
                <c:pt idx="5">
                  <c:v>85.728300000000004</c:v>
                </c:pt>
                <c:pt idx="6">
                  <c:v>77.738190000000003</c:v>
                </c:pt>
              </c:numCache>
            </c:numRef>
          </c:val>
          <c:extLst>
            <c:ext xmlns:c16="http://schemas.microsoft.com/office/drawing/2014/chart" uri="{C3380CC4-5D6E-409C-BE32-E72D297353CC}">
              <c16:uniqueId val="{00000000-0AFB-4359-8795-865811173A40}"/>
            </c:ext>
          </c:extLst>
        </c:ser>
        <c:ser>
          <c:idx val="1"/>
          <c:order val="1"/>
          <c:tx>
            <c:strRef>
              <c:f>[29]Ark1!$C$4</c:f>
              <c:strCache>
                <c:ptCount val="1"/>
                <c:pt idx="0">
                  <c:v>Videregående skole</c:v>
                </c:pt>
              </c:strCache>
            </c:strRef>
          </c:tx>
          <c:spPr>
            <a:solidFill>
              <a:schemeClr val="accent3"/>
            </a:solidFill>
            <a:ln>
              <a:noFill/>
            </a:ln>
            <a:effectLst/>
          </c:spPr>
          <c:invertIfNegative val="0"/>
          <c:cat>
            <c:strRef>
              <c:f>[29]Ark1!$A$5:$A$11</c:f>
              <c:strCache>
                <c:ptCount val="7"/>
                <c:pt idx="0">
                  <c:v>Østerrike</c:v>
                </c:pt>
                <c:pt idx="1">
                  <c:v>Danmark</c:v>
                </c:pt>
                <c:pt idx="2">
                  <c:v>Finland</c:v>
                </c:pt>
                <c:pt idx="3">
                  <c:v>Nederland</c:v>
                </c:pt>
                <c:pt idx="4">
                  <c:v>Norge</c:v>
                </c:pt>
                <c:pt idx="5">
                  <c:v>Sverige</c:v>
                </c:pt>
                <c:pt idx="6">
                  <c:v>OECD</c:v>
                </c:pt>
              </c:strCache>
            </c:strRef>
          </c:cat>
          <c:val>
            <c:numRef>
              <c:f>[29]Ark1!$C$5:$C$11</c:f>
              <c:numCache>
                <c:formatCode>General</c:formatCode>
                <c:ptCount val="7"/>
                <c:pt idx="0">
                  <c:v>84.423230000000004</c:v>
                </c:pt>
                <c:pt idx="1">
                  <c:v>80.762150000000005</c:v>
                </c:pt>
                <c:pt idx="2">
                  <c:v>77.856030000000004</c:v>
                </c:pt>
                <c:pt idx="3">
                  <c:v>84.303430000000006</c:v>
                </c:pt>
                <c:pt idx="4">
                  <c:v>78.638859999999994</c:v>
                </c:pt>
                <c:pt idx="5">
                  <c:v>83.724019999999996</c:v>
                </c:pt>
                <c:pt idx="6">
                  <c:v>78.400509999999997</c:v>
                </c:pt>
              </c:numCache>
            </c:numRef>
          </c:val>
          <c:extLst>
            <c:ext xmlns:c16="http://schemas.microsoft.com/office/drawing/2014/chart" uri="{C3380CC4-5D6E-409C-BE32-E72D297353CC}">
              <c16:uniqueId val="{00000001-0AFB-4359-8795-865811173A40}"/>
            </c:ext>
          </c:extLst>
        </c:ser>
        <c:ser>
          <c:idx val="2"/>
          <c:order val="2"/>
          <c:tx>
            <c:strRef>
              <c:f>[29]Ark1!$D$4</c:f>
              <c:strCache>
                <c:ptCount val="1"/>
                <c:pt idx="0">
                  <c:v>Høyere utdanning</c:v>
                </c:pt>
              </c:strCache>
            </c:strRef>
          </c:tx>
          <c:spPr>
            <a:solidFill>
              <a:schemeClr val="accent2"/>
            </a:solidFill>
            <a:ln>
              <a:noFill/>
            </a:ln>
            <a:effectLst/>
          </c:spPr>
          <c:invertIfNegative val="0"/>
          <c:cat>
            <c:strRef>
              <c:f>[29]Ark1!$A$5:$A$11</c:f>
              <c:strCache>
                <c:ptCount val="7"/>
                <c:pt idx="0">
                  <c:v>Østerrike</c:v>
                </c:pt>
                <c:pt idx="1">
                  <c:v>Danmark</c:v>
                </c:pt>
                <c:pt idx="2">
                  <c:v>Finland</c:v>
                </c:pt>
                <c:pt idx="3">
                  <c:v>Nederland</c:v>
                </c:pt>
                <c:pt idx="4">
                  <c:v>Norge</c:v>
                </c:pt>
                <c:pt idx="5">
                  <c:v>Sverige</c:v>
                </c:pt>
                <c:pt idx="6">
                  <c:v>OECD</c:v>
                </c:pt>
              </c:strCache>
            </c:strRef>
          </c:cat>
          <c:val>
            <c:numRef>
              <c:f>[29]Ark1!$D$5:$D$11</c:f>
              <c:numCache>
                <c:formatCode>General</c:formatCode>
                <c:ptCount val="7"/>
                <c:pt idx="0">
                  <c:v>74.027109999999993</c:v>
                </c:pt>
                <c:pt idx="1">
                  <c:v>76.664410000000004</c:v>
                </c:pt>
                <c:pt idx="2">
                  <c:v>76.625810000000001</c:v>
                </c:pt>
                <c:pt idx="3">
                  <c:v>77.868579999999994</c:v>
                </c:pt>
                <c:pt idx="4">
                  <c:v>75.628590000000003</c:v>
                </c:pt>
                <c:pt idx="5">
                  <c:v>80.293000000000006</c:v>
                </c:pt>
                <c:pt idx="6">
                  <c:v>75.976730000000003</c:v>
                </c:pt>
              </c:numCache>
            </c:numRef>
          </c:val>
          <c:extLst>
            <c:ext xmlns:c16="http://schemas.microsoft.com/office/drawing/2014/chart" uri="{C3380CC4-5D6E-409C-BE32-E72D297353CC}">
              <c16:uniqueId val="{00000002-0AFB-4359-8795-865811173A40}"/>
            </c:ext>
          </c:extLst>
        </c:ser>
        <c:dLbls>
          <c:showLegendKey val="0"/>
          <c:showVal val="0"/>
          <c:showCatName val="0"/>
          <c:showSerName val="0"/>
          <c:showPercent val="0"/>
          <c:showBubbleSize val="0"/>
        </c:dLbls>
        <c:gapWidth val="219"/>
        <c:overlap val="-27"/>
        <c:axId val="1935461840"/>
        <c:axId val="1935463088"/>
      </c:barChart>
      <c:catAx>
        <c:axId val="19354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935463088"/>
        <c:crosses val="autoZero"/>
        <c:auto val="1"/>
        <c:lblAlgn val="ctr"/>
        <c:lblOffset val="100"/>
        <c:noMultiLvlLbl val="0"/>
      </c:catAx>
      <c:valAx>
        <c:axId val="193546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r>
                  <a:rPr lang="en-US"/>
                  <a:t>Andel</a:t>
                </a:r>
              </a:p>
            </c:rich>
          </c:tx>
          <c:layout>
            <c:manualLayout>
              <c:xMode val="edge"/>
              <c:yMode val="edge"/>
              <c:x val="0"/>
              <c:y val="3.0624817731117063E-3"/>
            </c:manualLayout>
          </c:layout>
          <c:overlay val="0"/>
          <c:spPr>
            <a:noFill/>
            <a:ln>
              <a:noFill/>
            </a:ln>
            <a:effectLst/>
          </c:spPr>
          <c:txPr>
            <a:bodyPr rot="0" spcFirstLastPara="1" vertOverflow="ellipsis"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crossAx val="19354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Source Sans Pro" panose="020B0503030403020204" pitchFamily="34" charset="0"/>
        </a:defRPr>
      </a:pPr>
      <a:endParaRPr lang="nb-N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'Figur 3.4b'!$B$3</c:f>
              <c:strCache>
                <c:ptCount val="1"/>
                <c:pt idx="0">
                  <c:v>Universiteter 
og høgskoler</c:v>
                </c:pt>
              </c:strCache>
            </c:strRef>
          </c:tx>
          <c:spPr>
            <a:solidFill>
              <a:schemeClr val="accent3"/>
            </a:solidFill>
            <a:ln>
              <a:noFill/>
            </a:ln>
            <a:effectLst/>
          </c:spPr>
          <c:invertIfNegative val="0"/>
          <c:cat>
            <c:strRef>
              <c:f>'Figur 3.4b'!$A$4:$A$9</c:f>
              <c:strCache>
                <c:ptCount val="6"/>
                <c:pt idx="0">
                  <c:v>Humaniora og
kunstfag (2100)</c:v>
                </c:pt>
                <c:pt idx="1">
                  <c:v>Samfunnsviten-
skap (4422)</c:v>
                </c:pt>
                <c:pt idx="2">
                  <c:v>Matematikk og natur-
vitenskap (5111)</c:v>
                </c:pt>
                <c:pt idx="3">
                  <c:v>Teknologi (2876)</c:v>
                </c:pt>
                <c:pt idx="4">
                  <c:v>Medisin og helse-
fag (6153)</c:v>
                </c:pt>
                <c:pt idx="5">
                  <c:v>Landbruk, fiskerifag,
vet.medisin (939)</c:v>
                </c:pt>
              </c:strCache>
            </c:strRef>
          </c:cat>
          <c:val>
            <c:numRef>
              <c:f>'Figur 3.4b'!$B$4:$B$9</c:f>
              <c:numCache>
                <c:formatCode>0%</c:formatCode>
                <c:ptCount val="6"/>
                <c:pt idx="0">
                  <c:v>0.54666666666666663</c:v>
                </c:pt>
                <c:pt idx="1">
                  <c:v>0.50339213025780194</c:v>
                </c:pt>
                <c:pt idx="2">
                  <c:v>0.23498336920367835</c:v>
                </c:pt>
                <c:pt idx="3">
                  <c:v>0.1717663421418637</c:v>
                </c:pt>
                <c:pt idx="4">
                  <c:v>0.20152771006013326</c:v>
                </c:pt>
                <c:pt idx="5">
                  <c:v>0.19169329073482427</c:v>
                </c:pt>
              </c:numCache>
            </c:numRef>
          </c:val>
          <c:extLst>
            <c:ext xmlns:c16="http://schemas.microsoft.com/office/drawing/2014/chart" uri="{C3380CC4-5D6E-409C-BE32-E72D297353CC}">
              <c16:uniqueId val="{00000000-7CCB-4A75-91F3-3A2C5E60D88C}"/>
            </c:ext>
          </c:extLst>
        </c:ser>
        <c:ser>
          <c:idx val="1"/>
          <c:order val="1"/>
          <c:tx>
            <c:strRef>
              <c:f>'Figur 3.4b'!$C$3</c:f>
              <c:strCache>
                <c:ptCount val="1"/>
                <c:pt idx="0">
                  <c:v>Instituttsektoren</c:v>
                </c:pt>
              </c:strCache>
            </c:strRef>
          </c:tx>
          <c:spPr>
            <a:solidFill>
              <a:schemeClr val="accent2"/>
            </a:solidFill>
            <a:ln>
              <a:noFill/>
            </a:ln>
            <a:effectLst/>
          </c:spPr>
          <c:invertIfNegative val="0"/>
          <c:cat>
            <c:strRef>
              <c:f>'Figur 3.4b'!$A$4:$A$9</c:f>
              <c:strCache>
                <c:ptCount val="6"/>
                <c:pt idx="0">
                  <c:v>Humaniora og
kunstfag (2100)</c:v>
                </c:pt>
                <c:pt idx="1">
                  <c:v>Samfunnsviten-
skap (4422)</c:v>
                </c:pt>
                <c:pt idx="2">
                  <c:v>Matematikk og natur-
vitenskap (5111)</c:v>
                </c:pt>
                <c:pt idx="3">
                  <c:v>Teknologi (2876)</c:v>
                </c:pt>
                <c:pt idx="4">
                  <c:v>Medisin og helse-
fag (6153)</c:v>
                </c:pt>
                <c:pt idx="5">
                  <c:v>Landbruk, fiskerifag,
vet.medisin (939)</c:v>
                </c:pt>
              </c:strCache>
            </c:strRef>
          </c:cat>
          <c:val>
            <c:numRef>
              <c:f>'Figur 3.4b'!$C$4:$C$9</c:f>
              <c:numCache>
                <c:formatCode>0%</c:formatCode>
                <c:ptCount val="6"/>
                <c:pt idx="0">
                  <c:v>6.142857142857143E-2</c:v>
                </c:pt>
                <c:pt idx="1">
                  <c:v>0.11759384893713253</c:v>
                </c:pt>
                <c:pt idx="2">
                  <c:v>0.18293875953825084</c:v>
                </c:pt>
                <c:pt idx="3">
                  <c:v>0.13873435326842837</c:v>
                </c:pt>
                <c:pt idx="4">
                  <c:v>4.745652527222493E-2</c:v>
                </c:pt>
                <c:pt idx="5">
                  <c:v>0.20340788072417465</c:v>
                </c:pt>
              </c:numCache>
            </c:numRef>
          </c:val>
          <c:extLst>
            <c:ext xmlns:c16="http://schemas.microsoft.com/office/drawing/2014/chart" uri="{C3380CC4-5D6E-409C-BE32-E72D297353CC}">
              <c16:uniqueId val="{00000001-7CCB-4A75-91F3-3A2C5E60D88C}"/>
            </c:ext>
          </c:extLst>
        </c:ser>
        <c:ser>
          <c:idx val="2"/>
          <c:order val="2"/>
          <c:tx>
            <c:strRef>
              <c:f>'Figur 3.4b'!$D$3</c:f>
              <c:strCache>
                <c:ptCount val="1"/>
                <c:pt idx="0">
                  <c:v>Helseforetak</c:v>
                </c:pt>
              </c:strCache>
            </c:strRef>
          </c:tx>
          <c:spPr>
            <a:solidFill>
              <a:schemeClr val="accent4"/>
            </a:solidFill>
            <a:ln>
              <a:noFill/>
            </a:ln>
            <a:effectLst/>
          </c:spPr>
          <c:invertIfNegative val="0"/>
          <c:cat>
            <c:strRef>
              <c:f>'Figur 3.4b'!$A$4:$A$9</c:f>
              <c:strCache>
                <c:ptCount val="6"/>
                <c:pt idx="0">
                  <c:v>Humaniora og
kunstfag (2100)</c:v>
                </c:pt>
                <c:pt idx="1">
                  <c:v>Samfunnsviten-
skap (4422)</c:v>
                </c:pt>
                <c:pt idx="2">
                  <c:v>Matematikk og natur-
vitenskap (5111)</c:v>
                </c:pt>
                <c:pt idx="3">
                  <c:v>Teknologi (2876)</c:v>
                </c:pt>
                <c:pt idx="4">
                  <c:v>Medisin og helse-
fag (6153)</c:v>
                </c:pt>
                <c:pt idx="5">
                  <c:v>Landbruk, fiskerifag,
vet.medisin (939)</c:v>
                </c:pt>
              </c:strCache>
            </c:strRef>
          </c:cat>
          <c:val>
            <c:numRef>
              <c:f>'Figur 3.4b'!$D$4:$D$9</c:f>
              <c:numCache>
                <c:formatCode>0%</c:formatCode>
                <c:ptCount val="6"/>
                <c:pt idx="0">
                  <c:v>3.8095238095238095E-3</c:v>
                </c:pt>
                <c:pt idx="1">
                  <c:v>2.8041610131162371E-2</c:v>
                </c:pt>
                <c:pt idx="2">
                  <c:v>2.6022304832713755E-2</c:v>
                </c:pt>
                <c:pt idx="3">
                  <c:v>1.7385257301808068E-3</c:v>
                </c:pt>
                <c:pt idx="4">
                  <c:v>0.28668941979522183</c:v>
                </c:pt>
                <c:pt idx="5">
                  <c:v>4.2598509052183178E-3</c:v>
                </c:pt>
              </c:numCache>
            </c:numRef>
          </c:val>
          <c:extLst>
            <c:ext xmlns:c16="http://schemas.microsoft.com/office/drawing/2014/chart" uri="{C3380CC4-5D6E-409C-BE32-E72D297353CC}">
              <c16:uniqueId val="{00000002-7CCB-4A75-91F3-3A2C5E60D88C}"/>
            </c:ext>
          </c:extLst>
        </c:ser>
        <c:ser>
          <c:idx val="3"/>
          <c:order val="3"/>
          <c:tx>
            <c:strRef>
              <c:f>'Figur 3.4b'!$E$3</c:f>
              <c:strCache>
                <c:ptCount val="1"/>
                <c:pt idx="0">
                  <c:v>Utenfor
akademia</c:v>
                </c:pt>
              </c:strCache>
            </c:strRef>
          </c:tx>
          <c:spPr>
            <a:solidFill>
              <a:schemeClr val="accent1"/>
            </a:solidFill>
            <a:ln>
              <a:noFill/>
            </a:ln>
            <a:effectLst/>
          </c:spPr>
          <c:invertIfNegative val="0"/>
          <c:cat>
            <c:strRef>
              <c:f>'Figur 3.4b'!$A$4:$A$9</c:f>
              <c:strCache>
                <c:ptCount val="6"/>
                <c:pt idx="0">
                  <c:v>Humaniora og
kunstfag (2100)</c:v>
                </c:pt>
                <c:pt idx="1">
                  <c:v>Samfunnsviten-
skap (4422)</c:v>
                </c:pt>
                <c:pt idx="2">
                  <c:v>Matematikk og natur-
vitenskap (5111)</c:v>
                </c:pt>
                <c:pt idx="3">
                  <c:v>Teknologi (2876)</c:v>
                </c:pt>
                <c:pt idx="4">
                  <c:v>Medisin og helse-
fag (6153)</c:v>
                </c:pt>
                <c:pt idx="5">
                  <c:v>Landbruk, fiskerifag,
vet.medisin (939)</c:v>
                </c:pt>
              </c:strCache>
            </c:strRef>
          </c:cat>
          <c:val>
            <c:numRef>
              <c:f>'Figur 3.4b'!$E$4:$E$9</c:f>
              <c:numCache>
                <c:formatCode>0%</c:formatCode>
                <c:ptCount val="6"/>
                <c:pt idx="0">
                  <c:v>0.38809523809523816</c:v>
                </c:pt>
                <c:pt idx="1">
                  <c:v>0.35097241067390317</c:v>
                </c:pt>
                <c:pt idx="2">
                  <c:v>0.55605556642535714</c:v>
                </c:pt>
                <c:pt idx="3">
                  <c:v>0.68776077885952713</c:v>
                </c:pt>
                <c:pt idx="4">
                  <c:v>0.46432634487241997</c:v>
                </c:pt>
                <c:pt idx="5">
                  <c:v>0.60063897763578278</c:v>
                </c:pt>
              </c:numCache>
            </c:numRef>
          </c:val>
          <c:extLst>
            <c:ext xmlns:c16="http://schemas.microsoft.com/office/drawing/2014/chart" uri="{C3380CC4-5D6E-409C-BE32-E72D297353CC}">
              <c16:uniqueId val="{00000003-7CCB-4A75-91F3-3A2C5E60D88C}"/>
            </c:ext>
          </c:extLst>
        </c:ser>
        <c:dLbls>
          <c:showLegendKey val="0"/>
          <c:showVal val="0"/>
          <c:showCatName val="0"/>
          <c:showSerName val="0"/>
          <c:showPercent val="0"/>
          <c:showBubbleSize val="0"/>
        </c:dLbls>
        <c:gapWidth val="50"/>
        <c:overlap val="100"/>
        <c:axId val="1136270239"/>
        <c:axId val="1196702255"/>
      </c:barChart>
      <c:catAx>
        <c:axId val="11362702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196702255"/>
        <c:crosses val="autoZero"/>
        <c:auto val="1"/>
        <c:lblAlgn val="ctr"/>
        <c:lblOffset val="100"/>
        <c:noMultiLvlLbl val="0"/>
      </c:catAx>
      <c:valAx>
        <c:axId val="119670225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136270239"/>
        <c:crosses val="autoZero"/>
        <c:crossBetween val="between"/>
      </c:valAx>
      <c:spPr>
        <a:noFill/>
        <a:ln>
          <a:noFill/>
        </a:ln>
        <a:effectLst/>
      </c:spPr>
    </c:plotArea>
    <c:legend>
      <c:legendPos val="b"/>
      <c:layout>
        <c:manualLayout>
          <c:xMode val="edge"/>
          <c:yMode val="edge"/>
          <c:x val="4.6256944444444444E-3"/>
          <c:y val="0.82529523809523808"/>
          <c:w val="0.99074861111111112"/>
          <c:h val="0.1747047619047619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65740740740741E-2"/>
          <c:y val="9.5753968253968258E-2"/>
          <c:w val="0.92693186274509809"/>
          <c:h val="0.73764135802469122"/>
        </c:manualLayout>
      </c:layout>
      <c:barChart>
        <c:barDir val="col"/>
        <c:grouping val="stacked"/>
        <c:varyColors val="0"/>
        <c:ser>
          <c:idx val="0"/>
          <c:order val="0"/>
          <c:tx>
            <c:strRef>
              <c:f>'Figur 3.4c'!$B$3</c:f>
              <c:strCache>
                <c:ptCount val="1"/>
                <c:pt idx="0">
                  <c:v>Arbeidssted</c:v>
                </c:pt>
              </c:strCache>
            </c:strRef>
          </c:tx>
          <c:spPr>
            <a:solidFill>
              <a:schemeClr val="accent1"/>
            </a:solidFill>
            <a:ln>
              <a:noFill/>
            </a:ln>
            <a:effectLst/>
          </c:spPr>
          <c:invertIfNegative val="0"/>
          <c:cat>
            <c:strRef>
              <c:f>'Figur 3.4c'!$A$4:$A$10</c:f>
              <c:strCache>
                <c:ptCount val="7"/>
                <c:pt idx="0">
                  <c:v>Universiteter
og høgskoler</c:v>
                </c:pt>
                <c:pt idx="1">
                  <c:v>Institutts-
ektoren</c:v>
                </c:pt>
                <c:pt idx="2">
                  <c:v>Universitets-
sykehus</c:v>
                </c:pt>
                <c:pt idx="3">
                  <c:v>Øvrig
helsesektor</c:v>
                </c:pt>
                <c:pt idx="4">
                  <c:v>Privat sektor</c:v>
                </c:pt>
                <c:pt idx="5">
                  <c:v>Offentlig
sektor</c:v>
                </c:pt>
                <c:pt idx="6">
                  <c:v>Ikke ansatt</c:v>
                </c:pt>
              </c:strCache>
            </c:strRef>
          </c:cat>
          <c:val>
            <c:numRef>
              <c:f>'Figur 3.4c'!$B$4:$B$10</c:f>
              <c:numCache>
                <c:formatCode>General</c:formatCode>
                <c:ptCount val="7"/>
                <c:pt idx="0">
                  <c:v>35.700000000000003</c:v>
                </c:pt>
                <c:pt idx="1">
                  <c:v>13.6</c:v>
                </c:pt>
                <c:pt idx="2">
                  <c:v>16</c:v>
                </c:pt>
                <c:pt idx="3">
                  <c:v>4.7</c:v>
                </c:pt>
                <c:pt idx="4">
                  <c:v>19.100000000000001</c:v>
                </c:pt>
                <c:pt idx="5">
                  <c:v>7.4</c:v>
                </c:pt>
                <c:pt idx="6">
                  <c:v>3.6</c:v>
                </c:pt>
              </c:numCache>
            </c:numRef>
          </c:val>
          <c:extLst>
            <c:ext xmlns:c16="http://schemas.microsoft.com/office/drawing/2014/chart" uri="{C3380CC4-5D6E-409C-BE32-E72D297353CC}">
              <c16:uniqueId val="{00000000-C3A2-49B3-8DB4-EDC9BA21729A}"/>
            </c:ext>
          </c:extLst>
        </c:ser>
        <c:dLbls>
          <c:showLegendKey val="0"/>
          <c:showVal val="0"/>
          <c:showCatName val="0"/>
          <c:showSerName val="0"/>
          <c:showPercent val="0"/>
          <c:showBubbleSize val="0"/>
        </c:dLbls>
        <c:gapWidth val="50"/>
        <c:overlap val="100"/>
        <c:axId val="1939917296"/>
        <c:axId val="1989851808"/>
      </c:barChart>
      <c:scatterChart>
        <c:scatterStyle val="lineMarker"/>
        <c:varyColors val="0"/>
        <c:ser>
          <c:idx val="1"/>
          <c:order val="1"/>
          <c:tx>
            <c:strRef>
              <c:f>'Figur 3.4c'!$C$3</c:f>
              <c:strCache>
                <c:ptCount val="1"/>
                <c:pt idx="0">
                  <c:v>Andel midlertidige</c:v>
                </c:pt>
              </c:strCache>
            </c:strRef>
          </c:tx>
          <c:spPr>
            <a:ln w="25400" cap="rnd">
              <a:noFill/>
              <a:round/>
            </a:ln>
            <a:effectLst/>
          </c:spPr>
          <c:marker>
            <c:symbol val="circle"/>
            <c:size val="10"/>
            <c:spPr>
              <a:solidFill>
                <a:schemeClr val="accent2"/>
              </a:solidFill>
              <a:ln w="9525">
                <a:solidFill>
                  <a:schemeClr val="accent2"/>
                </a:solidFill>
              </a:ln>
              <a:effectLst/>
            </c:spPr>
          </c:marker>
          <c:xVal>
            <c:strRef>
              <c:f>'Figur 3.4c'!$A$4:$A$10</c:f>
              <c:strCache>
                <c:ptCount val="7"/>
                <c:pt idx="0">
                  <c:v>Universiteter
og høgskoler</c:v>
                </c:pt>
                <c:pt idx="1">
                  <c:v>Institutts-
ektoren</c:v>
                </c:pt>
                <c:pt idx="2">
                  <c:v>Universitets-
sykehus</c:v>
                </c:pt>
                <c:pt idx="3">
                  <c:v>Øvrig
helsesektor</c:v>
                </c:pt>
                <c:pt idx="4">
                  <c:v>Privat sektor</c:v>
                </c:pt>
                <c:pt idx="5">
                  <c:v>Offentlig
sektor</c:v>
                </c:pt>
                <c:pt idx="6">
                  <c:v>Ikke ansatt</c:v>
                </c:pt>
              </c:strCache>
            </c:strRef>
          </c:xVal>
          <c:yVal>
            <c:numRef>
              <c:f>'Figur 3.4c'!$C$4:$C$10</c:f>
              <c:numCache>
                <c:formatCode>General</c:formatCode>
                <c:ptCount val="7"/>
                <c:pt idx="0">
                  <c:v>24.3</c:v>
                </c:pt>
                <c:pt idx="1">
                  <c:v>8</c:v>
                </c:pt>
                <c:pt idx="2">
                  <c:v>18.100000000000001</c:v>
                </c:pt>
                <c:pt idx="3">
                  <c:v>16.2</c:v>
                </c:pt>
                <c:pt idx="4">
                  <c:v>4.2</c:v>
                </c:pt>
                <c:pt idx="5">
                  <c:v>7.1</c:v>
                </c:pt>
              </c:numCache>
            </c:numRef>
          </c:yVal>
          <c:smooth val="0"/>
          <c:extLst>
            <c:ext xmlns:c16="http://schemas.microsoft.com/office/drawing/2014/chart" uri="{C3380CC4-5D6E-409C-BE32-E72D297353CC}">
              <c16:uniqueId val="{00000001-C3A2-49B3-8DB4-EDC9BA21729A}"/>
            </c:ext>
          </c:extLst>
        </c:ser>
        <c:dLbls>
          <c:showLegendKey val="0"/>
          <c:showVal val="0"/>
          <c:showCatName val="0"/>
          <c:showSerName val="0"/>
          <c:showPercent val="0"/>
          <c:showBubbleSize val="0"/>
        </c:dLbls>
        <c:axId val="1939917296"/>
        <c:axId val="1989851808"/>
      </c:scatterChart>
      <c:catAx>
        <c:axId val="193991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89851808"/>
        <c:crosses val="autoZero"/>
        <c:auto val="1"/>
        <c:lblAlgn val="ctr"/>
        <c:lblOffset val="100"/>
        <c:noMultiLvlLbl val="0"/>
      </c:catAx>
      <c:valAx>
        <c:axId val="1989851808"/>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Prosent</a:t>
                </a:r>
              </a:p>
            </c:rich>
          </c:tx>
          <c:layout>
            <c:manualLayout>
              <c:xMode val="edge"/>
              <c:yMode val="edge"/>
              <c:x val="5.8796296296296296E-3"/>
              <c:y val="2.9269841269841243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39917296"/>
        <c:crosses val="autoZero"/>
        <c:crossBetween val="between"/>
        <c:majorUnit val="10"/>
      </c:valAx>
      <c:spPr>
        <a:noFill/>
        <a:ln>
          <a:noFill/>
        </a:ln>
        <a:effectLst/>
      </c:spPr>
    </c:plotArea>
    <c:legend>
      <c:legendPos val="b"/>
      <c:layout>
        <c:manualLayout>
          <c:xMode val="edge"/>
          <c:yMode val="edge"/>
          <c:x val="0.31293676470588233"/>
          <c:y val="0.12172839506172836"/>
          <c:w val="0.39072761437908499"/>
          <c:h val="0.102160493827160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08-496E-95C4-FE4C03349A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08-496E-95C4-FE4C03349A48}"/>
              </c:ext>
            </c:extLst>
          </c:dPt>
          <c:dPt>
            <c:idx val="2"/>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5-6608-496E-95C4-FE4C03349A48}"/>
              </c:ext>
            </c:extLst>
          </c:dPt>
          <c:dPt>
            <c:idx val="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7-6608-496E-95C4-FE4C03349A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08-496E-95C4-FE4C03349A48}"/>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0B-6608-496E-95C4-FE4C03349A48}"/>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6608-496E-95C4-FE4C03349A48}"/>
              </c:ext>
            </c:extLst>
          </c:dPt>
          <c:dPt>
            <c:idx val="7"/>
            <c:bubble3D val="0"/>
            <c:spPr>
              <a:solidFill>
                <a:schemeClr val="accent2"/>
              </a:solidFill>
              <a:ln w="19050">
                <a:solidFill>
                  <a:schemeClr val="lt1"/>
                </a:solidFill>
              </a:ln>
              <a:effectLst/>
            </c:spPr>
            <c:extLst>
              <c:ext xmlns:c16="http://schemas.microsoft.com/office/drawing/2014/chart" uri="{C3380CC4-5D6E-409C-BE32-E72D297353CC}">
                <c16:uniqueId val="{0000000F-6608-496E-95C4-FE4C03349A48}"/>
              </c:ext>
            </c:extLst>
          </c:dPt>
          <c:dPt>
            <c:idx val="8"/>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11-6608-496E-95C4-FE4C03349A48}"/>
              </c:ext>
            </c:extLst>
          </c:dPt>
          <c:dPt>
            <c:idx val="9"/>
            <c:bubble3D val="0"/>
            <c:spPr>
              <a:solidFill>
                <a:schemeClr val="accent3"/>
              </a:solidFill>
              <a:ln w="19050">
                <a:solidFill>
                  <a:schemeClr val="lt1"/>
                </a:solidFill>
              </a:ln>
              <a:effectLst/>
            </c:spPr>
            <c:extLst>
              <c:ext xmlns:c16="http://schemas.microsoft.com/office/drawing/2014/chart" uri="{C3380CC4-5D6E-409C-BE32-E72D297353CC}">
                <c16:uniqueId val="{00000013-6608-496E-95C4-FE4C03349A48}"/>
              </c:ext>
            </c:extLst>
          </c:dPt>
          <c:dLbls>
            <c:dLbl>
              <c:idx val="1"/>
              <c:layout>
                <c:manualLayout>
                  <c:x val="-1.6462962962962964E-2"/>
                  <c:y val="-2.244949494949494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721703703703704"/>
                      <c:h val="0.13657323232323232"/>
                    </c:manualLayout>
                  </c15:layout>
                </c:ext>
                <c:ext xmlns:c16="http://schemas.microsoft.com/office/drawing/2014/chart" uri="{C3380CC4-5D6E-409C-BE32-E72D297353CC}">
                  <c16:uniqueId val="{00000003-6608-496E-95C4-FE4C03349A48}"/>
                </c:ext>
              </c:extLst>
            </c:dLbl>
            <c:dLbl>
              <c:idx val="2"/>
              <c:layout>
                <c:manualLayout>
                  <c:x val="-9.2592592506359025E-8"/>
                  <c:y val="-7.536603535353535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922222222222216"/>
                      <c:h val="0.11835252525252524"/>
                    </c:manualLayout>
                  </c15:layout>
                </c:ext>
                <c:ext xmlns:c16="http://schemas.microsoft.com/office/drawing/2014/chart" uri="{C3380CC4-5D6E-409C-BE32-E72D297353CC}">
                  <c16:uniqueId val="{00000005-6608-496E-95C4-FE4C03349A48}"/>
                </c:ext>
              </c:extLst>
            </c:dLbl>
            <c:dLbl>
              <c:idx val="3"/>
              <c:layout>
                <c:manualLayout>
                  <c:x val="3.1966666666666664E-2"/>
                  <c:y val="-6.388888888888889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08-496E-95C4-FE4C03349A48}"/>
                </c:ext>
              </c:extLst>
            </c:dLbl>
            <c:dLbl>
              <c:idx val="4"/>
              <c:layout>
                <c:manualLayout>
                  <c:x val="2.4999999999999897E-2"/>
                  <c:y val="4.62962962962962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608-496E-95C4-FE4C03349A48}"/>
                </c:ext>
              </c:extLst>
            </c:dLbl>
            <c:dLbl>
              <c:idx val="5"/>
              <c:layout>
                <c:manualLayout>
                  <c:x val="0.14444444444444443"/>
                  <c:y val="7.8703703703703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608-496E-95C4-FE4C03349A48}"/>
                </c:ext>
              </c:extLst>
            </c:dLbl>
            <c:dLbl>
              <c:idx val="6"/>
              <c:layout>
                <c:manualLayout>
                  <c:x val="4.1666666666666664E-2"/>
                  <c:y val="0.11111111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6608-496E-95C4-FE4C03349A48}"/>
                </c:ext>
              </c:extLst>
            </c:dLbl>
            <c:dLbl>
              <c:idx val="7"/>
              <c:layout>
                <c:manualLayout>
                  <c:x val="1.3523148148148062E-2"/>
                  <c:y val="-9.621212121212120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608-496E-95C4-FE4C03349A48}"/>
                </c:ext>
              </c:extLst>
            </c:dLbl>
            <c:dLbl>
              <c:idx val="8"/>
              <c:layout>
                <c:manualLayout>
                  <c:x val="-2.2342592592592591E-2"/>
                  <c:y val="-2.3147727272727274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5338888888888889"/>
                      <c:h val="0.12479184893554972"/>
                    </c:manualLayout>
                  </c15:layout>
                </c:ext>
                <c:ext xmlns:c16="http://schemas.microsoft.com/office/drawing/2014/chart" uri="{C3380CC4-5D6E-409C-BE32-E72D297353CC}">
                  <c16:uniqueId val="{00000011-6608-496E-95C4-FE4C03349A48}"/>
                </c:ext>
              </c:extLst>
            </c:dLbl>
            <c:dLbl>
              <c:idx val="9"/>
              <c:layout>
                <c:manualLayout>
                  <c:x val="-4.4268750000000003E-2"/>
                  <c:y val="-2.6446701388888889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954177602799652"/>
                      <c:h val="0.12942147856517935"/>
                    </c:manualLayout>
                  </c15:layout>
                </c:ext>
                <c:ext xmlns:c16="http://schemas.microsoft.com/office/drawing/2014/chart" uri="{C3380CC4-5D6E-409C-BE32-E72D297353CC}">
                  <c16:uniqueId val="{00000013-6608-496E-95C4-FE4C03349A4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 3.4d'!$A$4:$A$13</c:f>
              <c:strCache>
                <c:ptCount val="10"/>
                <c:pt idx="0">
                  <c:v>Professor</c:v>
                </c:pt>
                <c:pt idx="1">
                  <c:v>Førsteamanuensis/-lektor</c:v>
                </c:pt>
                <c:pt idx="2">
                  <c:v>Øvrig fast, faglig stilling</c:v>
                </c:pt>
                <c:pt idx="3">
                  <c:v>Forsker UH</c:v>
                </c:pt>
                <c:pt idx="4">
                  <c:v>Lege ved HF</c:v>
                </c:pt>
                <c:pt idx="5">
                  <c:v>Forsker ved HF</c:v>
                </c:pt>
                <c:pt idx="6">
                  <c:v>Forsker i instituttsektoren</c:v>
                </c:pt>
                <c:pt idx="7">
                  <c:v>Teknisk-administrativ</c:v>
                </c:pt>
                <c:pt idx="8">
                  <c:v>Ny postdoktorstilling</c:v>
                </c:pt>
                <c:pt idx="9">
                  <c:v>Utenfor UF-institusjonene</c:v>
                </c:pt>
              </c:strCache>
            </c:strRef>
          </c:cat>
          <c:val>
            <c:numRef>
              <c:f>'Figur 3.4d'!$B$4:$B$13</c:f>
              <c:numCache>
                <c:formatCode>General</c:formatCode>
                <c:ptCount val="10"/>
                <c:pt idx="0">
                  <c:v>2.6</c:v>
                </c:pt>
                <c:pt idx="1">
                  <c:v>15.4</c:v>
                </c:pt>
                <c:pt idx="2">
                  <c:v>0.6</c:v>
                </c:pt>
                <c:pt idx="3">
                  <c:v>2.4</c:v>
                </c:pt>
                <c:pt idx="4">
                  <c:v>4.3</c:v>
                </c:pt>
                <c:pt idx="5">
                  <c:v>1.9</c:v>
                </c:pt>
                <c:pt idx="6">
                  <c:v>21.1</c:v>
                </c:pt>
                <c:pt idx="7">
                  <c:v>4.3</c:v>
                </c:pt>
                <c:pt idx="8">
                  <c:v>5.6</c:v>
                </c:pt>
                <c:pt idx="9">
                  <c:v>41.9</c:v>
                </c:pt>
              </c:numCache>
            </c:numRef>
          </c:val>
          <c:extLst>
            <c:ext xmlns:c16="http://schemas.microsoft.com/office/drawing/2014/chart" uri="{C3380CC4-5D6E-409C-BE32-E72D297353CC}">
              <c16:uniqueId val="{00000014-6608-496E-95C4-FE4C03349A4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'Figur 3.4f'!$B$3</c:f>
              <c:strCache>
                <c:ptCount val="1"/>
                <c:pt idx="0">
                  <c:v> Norsk doktorgrad </c:v>
                </c:pt>
              </c:strCache>
            </c:strRef>
          </c:tx>
          <c:spPr>
            <a:solidFill>
              <a:schemeClr val="accent1"/>
            </a:solidFill>
            <a:ln>
              <a:noFill/>
            </a:ln>
            <a:effectLst/>
          </c:spPr>
          <c:invertIfNegative val="0"/>
          <c:cat>
            <c:strRef>
              <c:f>'Figur 3.4f'!$A$4:$A$11</c:f>
              <c:strCache>
                <c:ptCount val="8"/>
                <c:pt idx="0">
                  <c:v>Professor</c:v>
                </c:pt>
                <c:pt idx="1">
                  <c:v>Førsteamanuensis</c:v>
                </c:pt>
                <c:pt idx="2">
                  <c:v>Andre faste, faglige stillinger UH</c:v>
                </c:pt>
                <c:pt idx="3">
                  <c:v>Postdoktor UH</c:v>
                </c:pt>
                <c:pt idx="4">
                  <c:v>Forsker UH</c:v>
                </c:pt>
                <c:pt idx="5">
                  <c:v>Instituttsektorforsker</c:v>
                </c:pt>
                <c:pt idx="6">
                  <c:v>Lege/psykolog ved HF</c:v>
                </c:pt>
                <c:pt idx="7">
                  <c:v>Forsker ved HF</c:v>
                </c:pt>
              </c:strCache>
            </c:strRef>
          </c:cat>
          <c:val>
            <c:numRef>
              <c:f>'Figur 3.4f'!$B$4:$B$11</c:f>
              <c:numCache>
                <c:formatCode>_-* #,##0_-;\-* #,##0_-;_-* "-"??_-;_-@_-</c:formatCode>
                <c:ptCount val="8"/>
                <c:pt idx="0">
                  <c:v>2830</c:v>
                </c:pt>
                <c:pt idx="1">
                  <c:v>3214</c:v>
                </c:pt>
                <c:pt idx="2">
                  <c:v>592</c:v>
                </c:pt>
                <c:pt idx="3">
                  <c:v>769</c:v>
                </c:pt>
                <c:pt idx="4">
                  <c:v>782</c:v>
                </c:pt>
                <c:pt idx="5">
                  <c:v>3143</c:v>
                </c:pt>
                <c:pt idx="6">
                  <c:v>1572</c:v>
                </c:pt>
                <c:pt idx="7">
                  <c:v>967</c:v>
                </c:pt>
              </c:numCache>
            </c:numRef>
          </c:val>
          <c:extLst>
            <c:ext xmlns:c16="http://schemas.microsoft.com/office/drawing/2014/chart" uri="{C3380CC4-5D6E-409C-BE32-E72D297353CC}">
              <c16:uniqueId val="{00000000-003B-4B33-A063-F80F02081530}"/>
            </c:ext>
          </c:extLst>
        </c:ser>
        <c:ser>
          <c:idx val="1"/>
          <c:order val="1"/>
          <c:tx>
            <c:strRef>
              <c:f>'Figur 3.4f'!$C$3</c:f>
              <c:strCache>
                <c:ptCount val="1"/>
                <c:pt idx="0">
                  <c:v> Utenlandsk doktorgrad </c:v>
                </c:pt>
              </c:strCache>
            </c:strRef>
          </c:tx>
          <c:spPr>
            <a:solidFill>
              <a:schemeClr val="accent2"/>
            </a:solidFill>
            <a:ln>
              <a:noFill/>
            </a:ln>
            <a:effectLst/>
          </c:spPr>
          <c:invertIfNegative val="0"/>
          <c:cat>
            <c:strRef>
              <c:f>'Figur 3.4f'!$A$4:$A$11</c:f>
              <c:strCache>
                <c:ptCount val="8"/>
                <c:pt idx="0">
                  <c:v>Professor</c:v>
                </c:pt>
                <c:pt idx="1">
                  <c:v>Førsteamanuensis</c:v>
                </c:pt>
                <c:pt idx="2">
                  <c:v>Andre faste, faglige stillinger UH</c:v>
                </c:pt>
                <c:pt idx="3">
                  <c:v>Postdoktor UH</c:v>
                </c:pt>
                <c:pt idx="4">
                  <c:v>Forsker UH</c:v>
                </c:pt>
                <c:pt idx="5">
                  <c:v>Instituttsektorforsker</c:v>
                </c:pt>
                <c:pt idx="6">
                  <c:v>Lege/psykolog ved HF</c:v>
                </c:pt>
                <c:pt idx="7">
                  <c:v>Forsker ved HF</c:v>
                </c:pt>
              </c:strCache>
            </c:strRef>
          </c:cat>
          <c:val>
            <c:numRef>
              <c:f>'Figur 3.4f'!$C$4:$C$11</c:f>
              <c:numCache>
                <c:formatCode>_-* #,##0_-;\-* #,##0_-;_-* "-"??_-;_-@_-</c:formatCode>
                <c:ptCount val="8"/>
                <c:pt idx="0">
                  <c:v>1169</c:v>
                </c:pt>
                <c:pt idx="1">
                  <c:v>1114</c:v>
                </c:pt>
                <c:pt idx="2">
                  <c:v>82</c:v>
                </c:pt>
                <c:pt idx="3">
                  <c:v>869</c:v>
                </c:pt>
                <c:pt idx="4">
                  <c:v>503</c:v>
                </c:pt>
                <c:pt idx="5">
                  <c:v>1198</c:v>
                </c:pt>
                <c:pt idx="6">
                  <c:v>22</c:v>
                </c:pt>
                <c:pt idx="7">
                  <c:v>170</c:v>
                </c:pt>
              </c:numCache>
            </c:numRef>
          </c:val>
          <c:extLst>
            <c:ext xmlns:c16="http://schemas.microsoft.com/office/drawing/2014/chart" uri="{C3380CC4-5D6E-409C-BE32-E72D297353CC}">
              <c16:uniqueId val="{00000001-003B-4B33-A063-F80F02081530}"/>
            </c:ext>
          </c:extLst>
        </c:ser>
        <c:ser>
          <c:idx val="2"/>
          <c:order val="2"/>
          <c:tx>
            <c:strRef>
              <c:f>'Figur 3.4f'!$D$3</c:f>
              <c:strCache>
                <c:ptCount val="1"/>
                <c:pt idx="0">
                  <c:v> Ikke doktorgrad </c:v>
                </c:pt>
              </c:strCache>
            </c:strRef>
          </c:tx>
          <c:spPr>
            <a:solidFill>
              <a:schemeClr val="accent3"/>
            </a:solidFill>
            <a:ln>
              <a:noFill/>
            </a:ln>
            <a:effectLst/>
          </c:spPr>
          <c:invertIfNegative val="0"/>
          <c:cat>
            <c:strRef>
              <c:f>'Figur 3.4f'!$A$4:$A$11</c:f>
              <c:strCache>
                <c:ptCount val="8"/>
                <c:pt idx="0">
                  <c:v>Professor</c:v>
                </c:pt>
                <c:pt idx="1">
                  <c:v>Førsteamanuensis</c:v>
                </c:pt>
                <c:pt idx="2">
                  <c:v>Andre faste, faglige stillinger UH</c:v>
                </c:pt>
                <c:pt idx="3">
                  <c:v>Postdoktor UH</c:v>
                </c:pt>
                <c:pt idx="4">
                  <c:v>Forsker UH</c:v>
                </c:pt>
                <c:pt idx="5">
                  <c:v>Instituttsektorforsker</c:v>
                </c:pt>
                <c:pt idx="6">
                  <c:v>Lege/psykolog ved HF</c:v>
                </c:pt>
                <c:pt idx="7">
                  <c:v>Forsker ved HF</c:v>
                </c:pt>
              </c:strCache>
            </c:strRef>
          </c:cat>
          <c:val>
            <c:numRef>
              <c:f>'Figur 3.4f'!$D$4:$D$11</c:f>
              <c:numCache>
                <c:formatCode>_-* #,##0_-;\-* #,##0_-;_-* "-"??_-;_-@_-</c:formatCode>
                <c:ptCount val="8"/>
                <c:pt idx="0">
                  <c:v>289</c:v>
                </c:pt>
                <c:pt idx="1">
                  <c:v>416</c:v>
                </c:pt>
                <c:pt idx="2">
                  <c:v>5411</c:v>
                </c:pt>
                <c:pt idx="3">
                  <c:v>0</c:v>
                </c:pt>
                <c:pt idx="4">
                  <c:v>489</c:v>
                </c:pt>
                <c:pt idx="5">
                  <c:v>3081</c:v>
                </c:pt>
                <c:pt idx="6">
                  <c:v>1558</c:v>
                </c:pt>
                <c:pt idx="7">
                  <c:v>809</c:v>
                </c:pt>
              </c:numCache>
            </c:numRef>
          </c:val>
          <c:extLst>
            <c:ext xmlns:c16="http://schemas.microsoft.com/office/drawing/2014/chart" uri="{C3380CC4-5D6E-409C-BE32-E72D297353CC}">
              <c16:uniqueId val="{00000002-003B-4B33-A063-F80F02081530}"/>
            </c:ext>
          </c:extLst>
        </c:ser>
        <c:dLbls>
          <c:showLegendKey val="0"/>
          <c:showVal val="0"/>
          <c:showCatName val="0"/>
          <c:showSerName val="0"/>
          <c:showPercent val="0"/>
          <c:showBubbleSize val="0"/>
        </c:dLbls>
        <c:gapWidth val="10"/>
        <c:overlap val="100"/>
        <c:axId val="2106961055"/>
        <c:axId val="1983288687"/>
      </c:barChart>
      <c:catAx>
        <c:axId val="210696105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83288687"/>
        <c:crosses val="autoZero"/>
        <c:auto val="1"/>
        <c:lblAlgn val="ctr"/>
        <c:lblOffset val="100"/>
        <c:noMultiLvlLbl val="0"/>
      </c:catAx>
      <c:valAx>
        <c:axId val="198328868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106961055"/>
        <c:crosses val="autoZero"/>
        <c:crossBetween val="between"/>
      </c:valAx>
      <c:spPr>
        <a:noFill/>
        <a:ln>
          <a:noFill/>
        </a:ln>
        <a:effectLst/>
      </c:spPr>
    </c:plotArea>
    <c:legend>
      <c:legendPos val="b"/>
      <c:layout>
        <c:manualLayout>
          <c:xMode val="edge"/>
          <c:yMode val="edge"/>
          <c:x val="0.15412731481481481"/>
          <c:y val="0.89983571428571429"/>
          <c:w val="0.83285648148148161"/>
          <c:h val="8.504523809523810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 3.4g'!$A$6</c:f>
              <c:strCache>
                <c:ptCount val="1"/>
                <c:pt idx="0">
                  <c:v>Humaniora og kunstfag</c:v>
                </c:pt>
              </c:strCache>
            </c:strRef>
          </c:tx>
          <c:spPr>
            <a:solidFill>
              <a:schemeClr val="accent2">
                <a:lumMod val="75000"/>
              </a:schemeClr>
            </a:solidFill>
            <a:ln>
              <a:solidFill>
                <a:schemeClr val="bg1"/>
              </a:solidFill>
            </a:ln>
            <a:effectLst/>
          </c:spPr>
          <c:cat>
            <c:numRef>
              <c:f>'Figur 3.4g'!$B$5:$P$5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 3.4g'!$B$6:$P$6</c:f>
              <c:numCache>
                <c:formatCode>0</c:formatCode>
                <c:ptCount val="15"/>
                <c:pt idx="0">
                  <c:v>123</c:v>
                </c:pt>
                <c:pt idx="1">
                  <c:v>127</c:v>
                </c:pt>
                <c:pt idx="2">
                  <c:v>162</c:v>
                </c:pt>
                <c:pt idx="3">
                  <c:v>201</c:v>
                </c:pt>
                <c:pt idx="4">
                  <c:v>176</c:v>
                </c:pt>
                <c:pt idx="5">
                  <c:v>167</c:v>
                </c:pt>
                <c:pt idx="6">
                  <c:v>148</c:v>
                </c:pt>
                <c:pt idx="7">
                  <c:v>141</c:v>
                </c:pt>
                <c:pt idx="8">
                  <c:v>173</c:v>
                </c:pt>
                <c:pt idx="9">
                  <c:v>112</c:v>
                </c:pt>
                <c:pt idx="10">
                  <c:v>140</c:v>
                </c:pt>
                <c:pt idx="11">
                  <c:v>190</c:v>
                </c:pt>
                <c:pt idx="12">
                  <c:v>193</c:v>
                </c:pt>
                <c:pt idx="13">
                  <c:v>214</c:v>
                </c:pt>
                <c:pt idx="14">
                  <c:v>183</c:v>
                </c:pt>
              </c:numCache>
            </c:numRef>
          </c:val>
          <c:extLst>
            <c:ext xmlns:c16="http://schemas.microsoft.com/office/drawing/2014/chart" uri="{C3380CC4-5D6E-409C-BE32-E72D297353CC}">
              <c16:uniqueId val="{00000000-BE6D-4792-A1DB-500692A59AB4}"/>
            </c:ext>
          </c:extLst>
        </c:ser>
        <c:ser>
          <c:idx val="1"/>
          <c:order val="1"/>
          <c:tx>
            <c:strRef>
              <c:f>'Figur 3.4g'!$A$7</c:f>
              <c:strCache>
                <c:ptCount val="1"/>
                <c:pt idx="0">
                  <c:v>Samfunnsvitenskap</c:v>
                </c:pt>
              </c:strCache>
            </c:strRef>
          </c:tx>
          <c:spPr>
            <a:solidFill>
              <a:schemeClr val="accent2"/>
            </a:solidFill>
            <a:ln>
              <a:solidFill>
                <a:schemeClr val="bg1"/>
              </a:solidFill>
            </a:ln>
            <a:effectLst/>
          </c:spPr>
          <c:cat>
            <c:numRef>
              <c:f>'Figur 3.4g'!$B$5:$P$5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 3.4g'!$B$7:$P$7</c:f>
              <c:numCache>
                <c:formatCode>0</c:formatCode>
                <c:ptCount val="15"/>
                <c:pt idx="0">
                  <c:v>342</c:v>
                </c:pt>
                <c:pt idx="1">
                  <c:v>388</c:v>
                </c:pt>
                <c:pt idx="2">
                  <c:v>388</c:v>
                </c:pt>
                <c:pt idx="3">
                  <c:v>394</c:v>
                </c:pt>
                <c:pt idx="4">
                  <c:v>370</c:v>
                </c:pt>
                <c:pt idx="5">
                  <c:v>395</c:v>
                </c:pt>
                <c:pt idx="6">
                  <c:v>362</c:v>
                </c:pt>
                <c:pt idx="7">
                  <c:v>355</c:v>
                </c:pt>
                <c:pt idx="8">
                  <c:v>376</c:v>
                </c:pt>
                <c:pt idx="9">
                  <c:v>344</c:v>
                </c:pt>
                <c:pt idx="10">
                  <c:v>459</c:v>
                </c:pt>
                <c:pt idx="11">
                  <c:v>435</c:v>
                </c:pt>
                <c:pt idx="12">
                  <c:v>446</c:v>
                </c:pt>
                <c:pt idx="13">
                  <c:v>489</c:v>
                </c:pt>
                <c:pt idx="14">
                  <c:v>435</c:v>
                </c:pt>
              </c:numCache>
            </c:numRef>
          </c:val>
          <c:extLst>
            <c:ext xmlns:c16="http://schemas.microsoft.com/office/drawing/2014/chart" uri="{C3380CC4-5D6E-409C-BE32-E72D297353CC}">
              <c16:uniqueId val="{00000001-BE6D-4792-A1DB-500692A59AB4}"/>
            </c:ext>
          </c:extLst>
        </c:ser>
        <c:ser>
          <c:idx val="2"/>
          <c:order val="2"/>
          <c:tx>
            <c:strRef>
              <c:f>'Figur 3.4g'!$A$8</c:f>
              <c:strCache>
                <c:ptCount val="1"/>
                <c:pt idx="0">
                  <c:v>Matematikk og naturvitenskap</c:v>
                </c:pt>
              </c:strCache>
            </c:strRef>
          </c:tx>
          <c:spPr>
            <a:solidFill>
              <a:schemeClr val="accent1"/>
            </a:solidFill>
            <a:ln>
              <a:solidFill>
                <a:schemeClr val="bg1"/>
              </a:solidFill>
            </a:ln>
            <a:effectLst/>
          </c:spPr>
          <c:cat>
            <c:numRef>
              <c:f>'Figur 3.4g'!$B$5:$P$5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 3.4g'!$B$8:$P$8</c:f>
              <c:numCache>
                <c:formatCode>0</c:formatCode>
                <c:ptCount val="15"/>
                <c:pt idx="0">
                  <c:v>353</c:v>
                </c:pt>
                <c:pt idx="1">
                  <c:v>390</c:v>
                </c:pt>
                <c:pt idx="2">
                  <c:v>422</c:v>
                </c:pt>
                <c:pt idx="3">
                  <c:v>479</c:v>
                </c:pt>
                <c:pt idx="4">
                  <c:v>433</c:v>
                </c:pt>
                <c:pt idx="5">
                  <c:v>418</c:v>
                </c:pt>
                <c:pt idx="6">
                  <c:v>358</c:v>
                </c:pt>
                <c:pt idx="7">
                  <c:v>335</c:v>
                </c:pt>
                <c:pt idx="8">
                  <c:v>378</c:v>
                </c:pt>
                <c:pt idx="9">
                  <c:v>376</c:v>
                </c:pt>
                <c:pt idx="10">
                  <c:v>377</c:v>
                </c:pt>
                <c:pt idx="11">
                  <c:v>435</c:v>
                </c:pt>
                <c:pt idx="12">
                  <c:v>396</c:v>
                </c:pt>
                <c:pt idx="13">
                  <c:v>476</c:v>
                </c:pt>
                <c:pt idx="14">
                  <c:v>447</c:v>
                </c:pt>
              </c:numCache>
            </c:numRef>
          </c:val>
          <c:extLst>
            <c:ext xmlns:c16="http://schemas.microsoft.com/office/drawing/2014/chart" uri="{C3380CC4-5D6E-409C-BE32-E72D297353CC}">
              <c16:uniqueId val="{00000002-BE6D-4792-A1DB-500692A59AB4}"/>
            </c:ext>
          </c:extLst>
        </c:ser>
        <c:ser>
          <c:idx val="3"/>
          <c:order val="3"/>
          <c:tx>
            <c:strRef>
              <c:f>'Figur 3.4g'!$A$9</c:f>
              <c:strCache>
                <c:ptCount val="1"/>
                <c:pt idx="0">
                  <c:v>Teknologi</c:v>
                </c:pt>
              </c:strCache>
            </c:strRef>
          </c:tx>
          <c:spPr>
            <a:solidFill>
              <a:schemeClr val="accent1">
                <a:lumMod val="40000"/>
                <a:lumOff val="60000"/>
              </a:schemeClr>
            </a:solidFill>
            <a:ln>
              <a:solidFill>
                <a:schemeClr val="bg1"/>
              </a:solidFill>
            </a:ln>
            <a:effectLst/>
          </c:spPr>
          <c:cat>
            <c:numRef>
              <c:f>'Figur 3.4g'!$B$5:$P$5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 3.4g'!$B$9:$P$9</c:f>
              <c:numCache>
                <c:formatCode>0</c:formatCode>
                <c:ptCount val="15"/>
                <c:pt idx="0">
                  <c:v>139</c:v>
                </c:pt>
                <c:pt idx="1">
                  <c:v>154</c:v>
                </c:pt>
                <c:pt idx="2">
                  <c:v>210</c:v>
                </c:pt>
                <c:pt idx="3">
                  <c:v>265</c:v>
                </c:pt>
                <c:pt idx="4">
                  <c:v>244</c:v>
                </c:pt>
                <c:pt idx="5">
                  <c:v>251</c:v>
                </c:pt>
                <c:pt idx="6">
                  <c:v>193</c:v>
                </c:pt>
                <c:pt idx="7">
                  <c:v>207</c:v>
                </c:pt>
                <c:pt idx="8">
                  <c:v>204</c:v>
                </c:pt>
                <c:pt idx="9">
                  <c:v>316</c:v>
                </c:pt>
                <c:pt idx="10">
                  <c:v>316</c:v>
                </c:pt>
                <c:pt idx="11">
                  <c:v>352</c:v>
                </c:pt>
                <c:pt idx="12">
                  <c:v>377</c:v>
                </c:pt>
                <c:pt idx="13">
                  <c:v>413</c:v>
                </c:pt>
                <c:pt idx="14">
                  <c:v>379</c:v>
                </c:pt>
              </c:numCache>
            </c:numRef>
          </c:val>
          <c:extLst>
            <c:ext xmlns:c16="http://schemas.microsoft.com/office/drawing/2014/chart" uri="{C3380CC4-5D6E-409C-BE32-E72D297353CC}">
              <c16:uniqueId val="{00000003-BE6D-4792-A1DB-500692A59AB4}"/>
            </c:ext>
          </c:extLst>
        </c:ser>
        <c:ser>
          <c:idx val="4"/>
          <c:order val="4"/>
          <c:tx>
            <c:strRef>
              <c:f>'Figur 3.4g'!$A$10</c:f>
              <c:strCache>
                <c:ptCount val="1"/>
                <c:pt idx="0">
                  <c:v>Medisin og helsefag</c:v>
                </c:pt>
              </c:strCache>
            </c:strRef>
          </c:tx>
          <c:spPr>
            <a:solidFill>
              <a:schemeClr val="accent3"/>
            </a:solidFill>
            <a:ln>
              <a:solidFill>
                <a:schemeClr val="bg1"/>
              </a:solidFill>
            </a:ln>
            <a:effectLst/>
          </c:spPr>
          <c:cat>
            <c:numRef>
              <c:f>'Figur 3.4g'!$B$5:$P$5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 3.4g'!$B$10:$P$10</c:f>
              <c:numCache>
                <c:formatCode>0</c:formatCode>
                <c:ptCount val="15"/>
                <c:pt idx="0">
                  <c:v>458</c:v>
                </c:pt>
                <c:pt idx="1">
                  <c:v>475</c:v>
                </c:pt>
                <c:pt idx="2">
                  <c:v>498</c:v>
                </c:pt>
                <c:pt idx="3">
                  <c:v>579</c:v>
                </c:pt>
                <c:pt idx="4">
                  <c:v>512</c:v>
                </c:pt>
                <c:pt idx="5">
                  <c:v>474</c:v>
                </c:pt>
                <c:pt idx="6">
                  <c:v>524</c:v>
                </c:pt>
                <c:pt idx="7">
                  <c:v>596</c:v>
                </c:pt>
                <c:pt idx="8">
                  <c:v>574</c:v>
                </c:pt>
                <c:pt idx="9">
                  <c:v>593</c:v>
                </c:pt>
                <c:pt idx="10">
                  <c:v>582</c:v>
                </c:pt>
                <c:pt idx="11">
                  <c:v>526</c:v>
                </c:pt>
                <c:pt idx="12">
                  <c:v>594</c:v>
                </c:pt>
                <c:pt idx="13">
                  <c:v>596</c:v>
                </c:pt>
                <c:pt idx="14">
                  <c:v>567</c:v>
                </c:pt>
              </c:numCache>
            </c:numRef>
          </c:val>
          <c:extLst>
            <c:ext xmlns:c16="http://schemas.microsoft.com/office/drawing/2014/chart" uri="{C3380CC4-5D6E-409C-BE32-E72D297353CC}">
              <c16:uniqueId val="{00000004-BE6D-4792-A1DB-500692A59AB4}"/>
            </c:ext>
          </c:extLst>
        </c:ser>
        <c:ser>
          <c:idx val="5"/>
          <c:order val="5"/>
          <c:tx>
            <c:strRef>
              <c:f>'Figur 3.4g'!$A$11</c:f>
              <c:strCache>
                <c:ptCount val="1"/>
                <c:pt idx="0">
                  <c:v>Landbruksvitenskap og veterinærmedisin</c:v>
                </c:pt>
              </c:strCache>
            </c:strRef>
          </c:tx>
          <c:spPr>
            <a:solidFill>
              <a:schemeClr val="accent4"/>
            </a:solidFill>
            <a:ln>
              <a:solidFill>
                <a:schemeClr val="bg1"/>
              </a:solidFill>
            </a:ln>
            <a:effectLst/>
          </c:spPr>
          <c:cat>
            <c:numRef>
              <c:f>'Figur 3.4g'!$B$5:$P$5</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 3.4g'!$B$11:$P$11</c:f>
              <c:numCache>
                <c:formatCode>0</c:formatCode>
                <c:ptCount val="15"/>
                <c:pt idx="0">
                  <c:v>53</c:v>
                </c:pt>
                <c:pt idx="1">
                  <c:v>49</c:v>
                </c:pt>
                <c:pt idx="2">
                  <c:v>67</c:v>
                </c:pt>
                <c:pt idx="3">
                  <c:v>70</c:v>
                </c:pt>
                <c:pt idx="4">
                  <c:v>70</c:v>
                </c:pt>
                <c:pt idx="5">
                  <c:v>48</c:v>
                </c:pt>
                <c:pt idx="6">
                  <c:v>33</c:v>
                </c:pt>
                <c:pt idx="7">
                  <c:v>41</c:v>
                </c:pt>
                <c:pt idx="8">
                  <c:v>42</c:v>
                </c:pt>
                <c:pt idx="9">
                  <c:v>48</c:v>
                </c:pt>
                <c:pt idx="10">
                  <c:v>51</c:v>
                </c:pt>
                <c:pt idx="11">
                  <c:v>37</c:v>
                </c:pt>
                <c:pt idx="12">
                  <c:v>29</c:v>
                </c:pt>
                <c:pt idx="13">
                  <c:v>24</c:v>
                </c:pt>
                <c:pt idx="14">
                  <c:v>25</c:v>
                </c:pt>
              </c:numCache>
            </c:numRef>
          </c:val>
          <c:extLst>
            <c:ext xmlns:c16="http://schemas.microsoft.com/office/drawing/2014/chart" uri="{C3380CC4-5D6E-409C-BE32-E72D297353CC}">
              <c16:uniqueId val="{00000005-BE6D-4792-A1DB-500692A59AB4}"/>
            </c:ext>
          </c:extLst>
        </c:ser>
        <c:dLbls>
          <c:showLegendKey val="0"/>
          <c:showVal val="0"/>
          <c:showCatName val="0"/>
          <c:showSerName val="0"/>
          <c:showPercent val="0"/>
          <c:showBubbleSize val="0"/>
        </c:dLbls>
        <c:axId val="1695233999"/>
        <c:axId val="1695224847"/>
      </c:areaChart>
      <c:catAx>
        <c:axId val="169523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695224847"/>
        <c:crosses val="autoZero"/>
        <c:auto val="1"/>
        <c:lblAlgn val="ctr"/>
        <c:lblOffset val="100"/>
        <c:noMultiLvlLbl val="0"/>
      </c:catAx>
      <c:valAx>
        <c:axId val="1695224847"/>
        <c:scaling>
          <c:orientation val="minMax"/>
          <c:max val="2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 nye doktorgradsavtaler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695233999"/>
        <c:crosses val="autoZero"/>
        <c:crossBetween val="midCat"/>
        <c:majorUnit val="4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defRPr>
      </a:pPr>
      <a:endParaRPr lang="nb-N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3.4h'!$B$5</c:f>
              <c:strCache>
                <c:ptCount val="1"/>
                <c:pt idx="0">
                  <c:v>Etter 6 år
(startet 2005-2014)</c:v>
                </c:pt>
              </c:strCache>
            </c:strRef>
          </c:tx>
          <c:spPr>
            <a:solidFill>
              <a:schemeClr val="accent1"/>
            </a:solidFill>
            <a:ln>
              <a:solidFill>
                <a:schemeClr val="bg1"/>
              </a:solidFill>
            </a:ln>
            <a:effectLst/>
          </c:spPr>
          <c:invertIfNegative val="0"/>
          <c:cat>
            <c:strRef>
              <c:f>'Figur 3.4h'!$A$6:$A$12</c:f>
              <c:strCache>
                <c:ptCount val="7"/>
                <c:pt idx="0">
                  <c:v>Humaniora og kunstfag</c:v>
                </c:pt>
                <c:pt idx="1">
                  <c:v>Samfunnsvitenskap</c:v>
                </c:pt>
                <c:pt idx="2">
                  <c:v>Matematikk og naturvitenskap</c:v>
                </c:pt>
                <c:pt idx="3">
                  <c:v>Teknologi</c:v>
                </c:pt>
                <c:pt idx="4">
                  <c:v>Medisin og helsefag</c:v>
                </c:pt>
                <c:pt idx="5">
                  <c:v>Landbruksvitenskap og veterinærmedisin</c:v>
                </c:pt>
                <c:pt idx="6">
                  <c:v>Totalt</c:v>
                </c:pt>
              </c:strCache>
            </c:strRef>
          </c:cat>
          <c:val>
            <c:numRef>
              <c:f>'Figur 3.4h'!$B$6:$B$12</c:f>
              <c:numCache>
                <c:formatCode>0%</c:formatCode>
                <c:ptCount val="7"/>
                <c:pt idx="0">
                  <c:v>0.54183006535947709</c:v>
                </c:pt>
                <c:pt idx="1">
                  <c:v>0.5616585891222402</c:v>
                </c:pt>
                <c:pt idx="2">
                  <c:v>0.69989852866565194</c:v>
                </c:pt>
                <c:pt idx="3">
                  <c:v>0.66880439761795696</c:v>
                </c:pt>
                <c:pt idx="4">
                  <c:v>0.66647738027635817</c:v>
                </c:pt>
                <c:pt idx="5">
                  <c:v>0.77735124760076779</c:v>
                </c:pt>
                <c:pt idx="6">
                  <c:v>0.64403423979502705</c:v>
                </c:pt>
              </c:numCache>
            </c:numRef>
          </c:val>
          <c:extLst>
            <c:ext xmlns:c16="http://schemas.microsoft.com/office/drawing/2014/chart" uri="{C3380CC4-5D6E-409C-BE32-E72D297353CC}">
              <c16:uniqueId val="{00000000-409B-4ED9-88FB-B8B36BEA6369}"/>
            </c:ext>
          </c:extLst>
        </c:ser>
        <c:ser>
          <c:idx val="1"/>
          <c:order val="1"/>
          <c:tx>
            <c:strRef>
              <c:f>'Figur 3.4h'!$C$5</c:f>
              <c:strCache>
                <c:ptCount val="1"/>
                <c:pt idx="0">
                  <c:v>Etter 8 år
(startet 2005-2012)</c:v>
                </c:pt>
              </c:strCache>
            </c:strRef>
          </c:tx>
          <c:spPr>
            <a:solidFill>
              <a:schemeClr val="accent1">
                <a:lumMod val="60000"/>
                <a:lumOff val="40000"/>
              </a:schemeClr>
            </a:solidFill>
            <a:ln>
              <a:noFill/>
            </a:ln>
            <a:effectLst/>
          </c:spPr>
          <c:invertIfNegative val="0"/>
          <c:cat>
            <c:strRef>
              <c:f>'Figur 3.4h'!$A$6:$A$12</c:f>
              <c:strCache>
                <c:ptCount val="7"/>
                <c:pt idx="0">
                  <c:v>Humaniora og kunstfag</c:v>
                </c:pt>
                <c:pt idx="1">
                  <c:v>Samfunnsvitenskap</c:v>
                </c:pt>
                <c:pt idx="2">
                  <c:v>Matematikk og naturvitenskap</c:v>
                </c:pt>
                <c:pt idx="3">
                  <c:v>Teknologi</c:v>
                </c:pt>
                <c:pt idx="4">
                  <c:v>Medisin og helsefag</c:v>
                </c:pt>
                <c:pt idx="5">
                  <c:v>Landbruksvitenskap og veterinærmedisin</c:v>
                </c:pt>
                <c:pt idx="6">
                  <c:v>Totalt</c:v>
                </c:pt>
              </c:strCache>
            </c:strRef>
          </c:cat>
          <c:val>
            <c:numRef>
              <c:f>'Figur 3.4h'!$C$6:$C$12</c:f>
              <c:numCache>
                <c:formatCode>0%</c:formatCode>
                <c:ptCount val="7"/>
                <c:pt idx="0">
                  <c:v>0.65381526104417675</c:v>
                </c:pt>
                <c:pt idx="1">
                  <c:v>0.69906479625918505</c:v>
                </c:pt>
                <c:pt idx="2">
                  <c:v>0.75658720200752827</c:v>
                </c:pt>
                <c:pt idx="3">
                  <c:v>0.7185808779314492</c:v>
                </c:pt>
                <c:pt idx="4">
                  <c:v>0.82507288629737607</c:v>
                </c:pt>
                <c:pt idx="5">
                  <c:v>0.83062645011600933</c:v>
                </c:pt>
                <c:pt idx="6">
                  <c:v>0.75295152892865003</c:v>
                </c:pt>
              </c:numCache>
            </c:numRef>
          </c:val>
          <c:extLst>
            <c:ext xmlns:c16="http://schemas.microsoft.com/office/drawing/2014/chart" uri="{C3380CC4-5D6E-409C-BE32-E72D297353CC}">
              <c16:uniqueId val="{00000001-409B-4ED9-88FB-B8B36BEA6369}"/>
            </c:ext>
          </c:extLst>
        </c:ser>
        <c:ser>
          <c:idx val="2"/>
          <c:order val="2"/>
          <c:tx>
            <c:strRef>
              <c:f>'Figur 3.4h'!$D$5</c:f>
              <c:strCache>
                <c:ptCount val="1"/>
                <c:pt idx="0">
                  <c:v>Etter 10 år
(startet 2005-2010)</c:v>
                </c:pt>
              </c:strCache>
            </c:strRef>
          </c:tx>
          <c:spPr>
            <a:solidFill>
              <a:schemeClr val="accent1">
                <a:lumMod val="50000"/>
              </a:schemeClr>
            </a:solidFill>
            <a:ln>
              <a:noFill/>
            </a:ln>
            <a:effectLst/>
          </c:spPr>
          <c:invertIfNegative val="0"/>
          <c:cat>
            <c:strRef>
              <c:f>'Figur 3.4h'!$A$6:$A$12</c:f>
              <c:strCache>
                <c:ptCount val="7"/>
                <c:pt idx="0">
                  <c:v>Humaniora og kunstfag</c:v>
                </c:pt>
                <c:pt idx="1">
                  <c:v>Samfunnsvitenskap</c:v>
                </c:pt>
                <c:pt idx="2">
                  <c:v>Matematikk og naturvitenskap</c:v>
                </c:pt>
                <c:pt idx="3">
                  <c:v>Teknologi</c:v>
                </c:pt>
                <c:pt idx="4">
                  <c:v>Medisin og helsefag</c:v>
                </c:pt>
                <c:pt idx="5">
                  <c:v>Landbruksvitenskap og veterinærmedisin</c:v>
                </c:pt>
                <c:pt idx="6">
                  <c:v>Totalt</c:v>
                </c:pt>
              </c:strCache>
            </c:strRef>
          </c:cat>
          <c:val>
            <c:numRef>
              <c:f>'Figur 3.4h'!$D$6:$D$12</c:f>
              <c:numCache>
                <c:formatCode>0%</c:formatCode>
                <c:ptCount val="7"/>
                <c:pt idx="0">
                  <c:v>0.69874476987447698</c:v>
                </c:pt>
                <c:pt idx="1">
                  <c:v>0.74703557312252966</c:v>
                </c:pt>
                <c:pt idx="2">
                  <c:v>0.77034068136272549</c:v>
                </c:pt>
                <c:pt idx="3">
                  <c:v>0.73555027711797305</c:v>
                </c:pt>
                <c:pt idx="4">
                  <c:v>0.88050734312416556</c:v>
                </c:pt>
                <c:pt idx="5">
                  <c:v>0.85434173669467783</c:v>
                </c:pt>
                <c:pt idx="6">
                  <c:v>0.78915313225058004</c:v>
                </c:pt>
              </c:numCache>
            </c:numRef>
          </c:val>
          <c:extLst>
            <c:ext xmlns:c16="http://schemas.microsoft.com/office/drawing/2014/chart" uri="{C3380CC4-5D6E-409C-BE32-E72D297353CC}">
              <c16:uniqueId val="{00000002-409B-4ED9-88FB-B8B36BEA6369}"/>
            </c:ext>
          </c:extLst>
        </c:ser>
        <c:dLbls>
          <c:showLegendKey val="0"/>
          <c:showVal val="0"/>
          <c:showCatName val="0"/>
          <c:showSerName val="0"/>
          <c:showPercent val="0"/>
          <c:showBubbleSize val="0"/>
        </c:dLbls>
        <c:gapWidth val="150"/>
        <c:axId val="1433226064"/>
        <c:axId val="1433207760"/>
      </c:barChart>
      <c:catAx>
        <c:axId val="1433226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433207760"/>
        <c:crosses val="autoZero"/>
        <c:auto val="1"/>
        <c:lblAlgn val="ctr"/>
        <c:lblOffset val="100"/>
        <c:noMultiLvlLbl val="0"/>
      </c:catAx>
      <c:valAx>
        <c:axId val="143320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433226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'Dypdykk1 figur 4a'!$A$19</c:f>
              <c:strCache>
                <c:ptCount val="1"/>
                <c:pt idx="0">
                  <c:v>Humaniora og kunstfag</c:v>
                </c:pt>
              </c:strCache>
            </c:strRef>
          </c:tx>
          <c:spPr>
            <a:ln w="28575" cap="rnd">
              <a:solidFill>
                <a:schemeClr val="accent2">
                  <a:lumMod val="75000"/>
                </a:schemeClr>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4a'!$B$19:$K$19</c:f>
              <c:numCache>
                <c:formatCode>0%</c:formatCode>
                <c:ptCount val="10"/>
                <c:pt idx="0">
                  <c:v>8.5714285714285719E-3</c:v>
                </c:pt>
                <c:pt idx="1">
                  <c:v>1.5438906043228937E-2</c:v>
                </c:pt>
                <c:pt idx="2">
                  <c:v>8.4266926449098875E-2</c:v>
                </c:pt>
                <c:pt idx="3">
                  <c:v>0.26397849462365591</c:v>
                </c:pt>
                <c:pt idx="4">
                  <c:v>0.41916167664670656</c:v>
                </c:pt>
                <c:pt idx="5">
                  <c:v>0.54183006535947709</c:v>
                </c:pt>
                <c:pt idx="6">
                  <c:v>0.61777150916784207</c:v>
                </c:pt>
                <c:pt idx="7">
                  <c:v>0.65381526104417675</c:v>
                </c:pt>
                <c:pt idx="8">
                  <c:v>0.68206521739130432</c:v>
                </c:pt>
                <c:pt idx="9">
                  <c:v>0.69874476987447698</c:v>
                </c:pt>
              </c:numCache>
            </c:numRef>
          </c:val>
          <c:smooth val="0"/>
          <c:extLst>
            <c:ext xmlns:c16="http://schemas.microsoft.com/office/drawing/2014/chart" uri="{C3380CC4-5D6E-409C-BE32-E72D297353CC}">
              <c16:uniqueId val="{00000000-DFC5-4484-A083-816C44E2B0F1}"/>
            </c:ext>
          </c:extLst>
        </c:ser>
        <c:ser>
          <c:idx val="1"/>
          <c:order val="1"/>
          <c:tx>
            <c:strRef>
              <c:f>'Dypdykk1 figur 4a'!$A$20</c:f>
              <c:strCache>
                <c:ptCount val="1"/>
                <c:pt idx="0">
                  <c:v>Samfunnsvitenskap</c:v>
                </c:pt>
              </c:strCache>
            </c:strRef>
          </c:tx>
          <c:spPr>
            <a:ln w="28575" cap="rnd">
              <a:solidFill>
                <a:schemeClr val="accent2"/>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4a'!$B$20:$K$20</c:f>
              <c:numCache>
                <c:formatCode>0%</c:formatCode>
                <c:ptCount val="10"/>
                <c:pt idx="0">
                  <c:v>2.8437604550016729E-3</c:v>
                </c:pt>
                <c:pt idx="1">
                  <c:v>8.2987551867219917E-3</c:v>
                </c:pt>
                <c:pt idx="2">
                  <c:v>5.5203798971111988E-2</c:v>
                </c:pt>
                <c:pt idx="3">
                  <c:v>0.21440972222222221</c:v>
                </c:pt>
                <c:pt idx="4">
                  <c:v>0.41720584711238917</c:v>
                </c:pt>
                <c:pt idx="5">
                  <c:v>0.5616585891222402</c:v>
                </c:pt>
                <c:pt idx="6">
                  <c:v>0.64747774480712161</c:v>
                </c:pt>
                <c:pt idx="7">
                  <c:v>0.69906479625918505</c:v>
                </c:pt>
                <c:pt idx="8">
                  <c:v>0.73247442212959457</c:v>
                </c:pt>
                <c:pt idx="9">
                  <c:v>0.74703557312252966</c:v>
                </c:pt>
              </c:numCache>
            </c:numRef>
          </c:val>
          <c:smooth val="0"/>
          <c:extLst>
            <c:ext xmlns:c16="http://schemas.microsoft.com/office/drawing/2014/chart" uri="{C3380CC4-5D6E-409C-BE32-E72D297353CC}">
              <c16:uniqueId val="{00000001-DFC5-4484-A083-816C44E2B0F1}"/>
            </c:ext>
          </c:extLst>
        </c:ser>
        <c:ser>
          <c:idx val="2"/>
          <c:order val="2"/>
          <c:tx>
            <c:strRef>
              <c:f>'Dypdykk1 figur 4a'!$A$21</c:f>
              <c:strCache>
                <c:ptCount val="1"/>
                <c:pt idx="0">
                  <c:v>Matematikk og naturvitenskap</c:v>
                </c:pt>
              </c:strCache>
            </c:strRef>
          </c:tx>
          <c:spPr>
            <a:ln w="28575" cap="rnd">
              <a:solidFill>
                <a:schemeClr val="accent3"/>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4a'!$B$21:$K$21</c:f>
              <c:numCache>
                <c:formatCode>0%</c:formatCode>
                <c:ptCount val="10"/>
                <c:pt idx="0">
                  <c:v>2.3052856907623911E-3</c:v>
                </c:pt>
                <c:pt idx="1">
                  <c:v>1.0487024528972627E-2</c:v>
                </c:pt>
                <c:pt idx="2">
                  <c:v>0.12368932038834951</c:v>
                </c:pt>
                <c:pt idx="3">
                  <c:v>0.3958771560790913</c:v>
                </c:pt>
                <c:pt idx="4">
                  <c:v>0.60291734197730962</c:v>
                </c:pt>
                <c:pt idx="5">
                  <c:v>0.69989852866565194</c:v>
                </c:pt>
                <c:pt idx="6">
                  <c:v>0.73920358945597309</c:v>
                </c:pt>
                <c:pt idx="7">
                  <c:v>0.75658720200752827</c:v>
                </c:pt>
                <c:pt idx="8">
                  <c:v>0.76130389064143011</c:v>
                </c:pt>
                <c:pt idx="9">
                  <c:v>0.77034068136272549</c:v>
                </c:pt>
              </c:numCache>
            </c:numRef>
          </c:val>
          <c:smooth val="0"/>
          <c:extLst>
            <c:ext xmlns:c16="http://schemas.microsoft.com/office/drawing/2014/chart" uri="{C3380CC4-5D6E-409C-BE32-E72D297353CC}">
              <c16:uniqueId val="{00000002-DFC5-4484-A083-816C44E2B0F1}"/>
            </c:ext>
          </c:extLst>
        </c:ser>
        <c:ser>
          <c:idx val="3"/>
          <c:order val="3"/>
          <c:tx>
            <c:strRef>
              <c:f>'Dypdykk1 figur 4a'!$A$22</c:f>
              <c:strCache>
                <c:ptCount val="1"/>
                <c:pt idx="0">
                  <c:v>Teknologi</c:v>
                </c:pt>
              </c:strCache>
            </c:strRef>
          </c:tx>
          <c:spPr>
            <a:ln w="28575" cap="rnd">
              <a:solidFill>
                <a:schemeClr val="accent1"/>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4a'!$B$22:$K$22</c:f>
              <c:numCache>
                <c:formatCode>0%</c:formatCode>
                <c:ptCount val="10"/>
                <c:pt idx="0">
                  <c:v>1.2437810945273632E-3</c:v>
                </c:pt>
                <c:pt idx="1">
                  <c:v>5.4929964295523208E-3</c:v>
                </c:pt>
                <c:pt idx="2">
                  <c:v>0.13351920693928129</c:v>
                </c:pt>
                <c:pt idx="3">
                  <c:v>0.41143458435636621</c:v>
                </c:pt>
                <c:pt idx="4">
                  <c:v>0.58503401360544216</c:v>
                </c:pt>
                <c:pt idx="5">
                  <c:v>0.66880439761795696</c:v>
                </c:pt>
                <c:pt idx="6">
                  <c:v>0.70112479914301018</c:v>
                </c:pt>
                <c:pt idx="7">
                  <c:v>0.7185808779314492</c:v>
                </c:pt>
                <c:pt idx="8">
                  <c:v>0.73145604395604391</c:v>
                </c:pt>
                <c:pt idx="9">
                  <c:v>0.73555027711797305</c:v>
                </c:pt>
              </c:numCache>
            </c:numRef>
          </c:val>
          <c:smooth val="0"/>
          <c:extLst>
            <c:ext xmlns:c16="http://schemas.microsoft.com/office/drawing/2014/chart" uri="{C3380CC4-5D6E-409C-BE32-E72D297353CC}">
              <c16:uniqueId val="{00000003-DFC5-4484-A083-816C44E2B0F1}"/>
            </c:ext>
          </c:extLst>
        </c:ser>
        <c:ser>
          <c:idx val="4"/>
          <c:order val="4"/>
          <c:tx>
            <c:strRef>
              <c:f>'Dypdykk1 figur 4a'!$A$23</c:f>
              <c:strCache>
                <c:ptCount val="1"/>
                <c:pt idx="0">
                  <c:v>Medisin og helsefag</c:v>
                </c:pt>
              </c:strCache>
            </c:strRef>
          </c:tx>
          <c:spPr>
            <a:ln w="28575" cap="rnd">
              <a:solidFill>
                <a:schemeClr val="accent1">
                  <a:lumMod val="60000"/>
                  <a:lumOff val="40000"/>
                </a:schemeClr>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4a'!$B$23:$K$23</c:f>
              <c:numCache>
                <c:formatCode>0%</c:formatCode>
                <c:ptCount val="10"/>
                <c:pt idx="0">
                  <c:v>1.4113892979872361E-2</c:v>
                </c:pt>
                <c:pt idx="1">
                  <c:v>4.3134151167392165E-2</c:v>
                </c:pt>
                <c:pt idx="2">
                  <c:v>0.13643521832498209</c:v>
                </c:pt>
                <c:pt idx="3">
                  <c:v>0.33390705679862304</c:v>
                </c:pt>
                <c:pt idx="4">
                  <c:v>0.52156862745098043</c:v>
                </c:pt>
                <c:pt idx="5">
                  <c:v>0.66647738027635817</c:v>
                </c:pt>
                <c:pt idx="6">
                  <c:v>0.76034115138592751</c:v>
                </c:pt>
                <c:pt idx="7">
                  <c:v>0.82507288629737607</c:v>
                </c:pt>
                <c:pt idx="8">
                  <c:v>0.859375</c:v>
                </c:pt>
                <c:pt idx="9">
                  <c:v>0.88050734312416556</c:v>
                </c:pt>
              </c:numCache>
            </c:numRef>
          </c:val>
          <c:smooth val="0"/>
          <c:extLst>
            <c:ext xmlns:c16="http://schemas.microsoft.com/office/drawing/2014/chart" uri="{C3380CC4-5D6E-409C-BE32-E72D297353CC}">
              <c16:uniqueId val="{00000004-DFC5-4484-A083-816C44E2B0F1}"/>
            </c:ext>
          </c:extLst>
        </c:ser>
        <c:ser>
          <c:idx val="5"/>
          <c:order val="5"/>
          <c:tx>
            <c:strRef>
              <c:f>'Dypdykk1 figur 4a'!$A$24</c:f>
              <c:strCache>
                <c:ptCount val="1"/>
                <c:pt idx="0">
                  <c:v>Landbruksvitenskap og veterinærmedisin</c:v>
                </c:pt>
              </c:strCache>
            </c:strRef>
          </c:tx>
          <c:spPr>
            <a:ln w="28575" cap="rnd">
              <a:solidFill>
                <a:schemeClr val="accent4"/>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4a'!$B$24:$K$24</c:f>
              <c:numCache>
                <c:formatCode>0%</c:formatCode>
                <c:ptCount val="10"/>
                <c:pt idx="0">
                  <c:v>1.3100436681222707E-2</c:v>
                </c:pt>
                <c:pt idx="1">
                  <c:v>2.4169184290030211E-2</c:v>
                </c:pt>
                <c:pt idx="2">
                  <c:v>0.17398119122257052</c:v>
                </c:pt>
                <c:pt idx="3">
                  <c:v>0.43513957307060758</c:v>
                </c:pt>
                <c:pt idx="4">
                  <c:v>0.67482517482517479</c:v>
                </c:pt>
                <c:pt idx="5">
                  <c:v>0.77735124760076779</c:v>
                </c:pt>
                <c:pt idx="6">
                  <c:v>0.80338266384778012</c:v>
                </c:pt>
                <c:pt idx="7">
                  <c:v>0.83062645011600933</c:v>
                </c:pt>
                <c:pt idx="8">
                  <c:v>0.84615384615384615</c:v>
                </c:pt>
                <c:pt idx="9">
                  <c:v>0.85434173669467783</c:v>
                </c:pt>
              </c:numCache>
            </c:numRef>
          </c:val>
          <c:smooth val="0"/>
          <c:extLst>
            <c:ext xmlns:c16="http://schemas.microsoft.com/office/drawing/2014/chart" uri="{C3380CC4-5D6E-409C-BE32-E72D297353CC}">
              <c16:uniqueId val="{00000005-DFC5-4484-A083-816C44E2B0F1}"/>
            </c:ext>
          </c:extLst>
        </c:ser>
        <c:ser>
          <c:idx val="6"/>
          <c:order val="6"/>
          <c:tx>
            <c:strRef>
              <c:f>'Dypdykk1 figur 4a'!$A$25</c:f>
              <c:strCache>
                <c:ptCount val="1"/>
                <c:pt idx="0">
                  <c:v>Totalt</c:v>
                </c:pt>
              </c:strCache>
            </c:strRef>
          </c:tx>
          <c:spPr>
            <a:ln w="28575" cap="rnd">
              <a:solidFill>
                <a:schemeClr val="accent1">
                  <a:lumMod val="60000"/>
                </a:schemeClr>
              </a:solidFill>
              <a:round/>
            </a:ln>
            <a:effectLst/>
          </c:spPr>
          <c:marker>
            <c:symbol val="none"/>
          </c:marker>
          <c:cat>
            <c:strRef>
              <c:f>'Dypdykk1 figur 4a'!$B$18:$K$18</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'Dypdykk1 figur 4a'!$B$25:$K$25</c:f>
              <c:numCache>
                <c:formatCode>0%</c:formatCode>
                <c:ptCount val="10"/>
                <c:pt idx="0">
                  <c:v>6.6164643953794417E-3</c:v>
                </c:pt>
                <c:pt idx="1">
                  <c:v>1.986571879936809E-2</c:v>
                </c:pt>
                <c:pt idx="2">
                  <c:v>0.11182274536956897</c:v>
                </c:pt>
                <c:pt idx="3">
                  <c:v>0.32899919328050109</c:v>
                </c:pt>
                <c:pt idx="4">
                  <c:v>0.52110168604042306</c:v>
                </c:pt>
                <c:pt idx="5">
                  <c:v>0.64403423979502705</c:v>
                </c:pt>
                <c:pt idx="6">
                  <c:v>0.71171346853874151</c:v>
                </c:pt>
                <c:pt idx="7">
                  <c:v>0.75295152892865003</c:v>
                </c:pt>
                <c:pt idx="8">
                  <c:v>0.77562280555091123</c:v>
                </c:pt>
                <c:pt idx="9">
                  <c:v>0.78915313225058004</c:v>
                </c:pt>
              </c:numCache>
            </c:numRef>
          </c:val>
          <c:smooth val="0"/>
          <c:extLst>
            <c:ext xmlns:c16="http://schemas.microsoft.com/office/drawing/2014/chart" uri="{C3380CC4-5D6E-409C-BE32-E72D297353CC}">
              <c16:uniqueId val="{00000006-DFC5-4484-A083-816C44E2B0F1}"/>
            </c:ext>
          </c:extLst>
        </c:ser>
        <c:dLbls>
          <c:showLegendKey val="0"/>
          <c:showVal val="0"/>
          <c:showCatName val="0"/>
          <c:showSerName val="0"/>
          <c:showPercent val="0"/>
          <c:showBubbleSize val="0"/>
        </c:dLbls>
        <c:smooth val="0"/>
        <c:axId val="1433226064"/>
        <c:axId val="1433207760"/>
      </c:lineChart>
      <c:catAx>
        <c:axId val="1433226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433207760"/>
        <c:crosses val="autoZero"/>
        <c:auto val="1"/>
        <c:lblAlgn val="ctr"/>
        <c:lblOffset val="100"/>
        <c:noMultiLvlLbl val="0"/>
      </c:catAx>
      <c:valAx>
        <c:axId val="143320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433226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Fullført doktorgradsutdanning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0.16315625"/>
          <c:y val="0.12788194444444445"/>
          <c:w val="0.52555902777777774"/>
          <c:h val="0.73782777777777775"/>
        </c:manualLayout>
      </c:layout>
      <c:barChart>
        <c:barDir val="col"/>
        <c:grouping val="percentStacked"/>
        <c:varyColors val="0"/>
        <c:ser>
          <c:idx val="0"/>
          <c:order val="0"/>
          <c:tx>
            <c:strRef>
              <c:f>'Figur 3.4i'!$L$25</c:f>
              <c:strCache>
                <c:ptCount val="1"/>
                <c:pt idx="0">
                  <c:v>Sysselsatt i Norge</c:v>
                </c:pt>
              </c:strCache>
            </c:strRef>
          </c:tx>
          <c:spPr>
            <a:solidFill>
              <a:schemeClr val="accent1"/>
            </a:solidFill>
            <a:ln>
              <a:noFill/>
            </a:ln>
            <a:effectLst/>
          </c:spPr>
          <c:invertIfNegative val="0"/>
          <c:cat>
            <c:numRef>
              <c:f>'Figur 3.4i'!$K$26:$K$37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 3.4i'!$L$26:$L$37</c:f>
              <c:numCache>
                <c:formatCode>0%</c:formatCode>
                <c:ptCount val="12"/>
                <c:pt idx="0">
                  <c:v>0.85537190082644632</c:v>
                </c:pt>
                <c:pt idx="1">
                  <c:v>0.8442249240121581</c:v>
                </c:pt>
                <c:pt idx="2">
                  <c:v>0.81690140845070425</c:v>
                </c:pt>
                <c:pt idx="3">
                  <c:v>0.78878504672897198</c:v>
                </c:pt>
                <c:pt idx="4">
                  <c:v>0.80932784636488342</c:v>
                </c:pt>
                <c:pt idx="5">
                  <c:v>0.81710709318497909</c:v>
                </c:pt>
                <c:pt idx="6">
                  <c:v>0.80378250591016553</c:v>
                </c:pt>
                <c:pt idx="7">
                  <c:v>0.78516819571865448</c:v>
                </c:pt>
                <c:pt idx="8">
                  <c:v>0.77647058823529413</c:v>
                </c:pt>
                <c:pt idx="9">
                  <c:v>0.75887096774193552</c:v>
                </c:pt>
                <c:pt idx="10">
                  <c:v>0.78819119025304596</c:v>
                </c:pt>
                <c:pt idx="11">
                  <c:v>0.72871572871572876</c:v>
                </c:pt>
              </c:numCache>
            </c:numRef>
          </c:val>
          <c:extLst>
            <c:ext xmlns:c16="http://schemas.microsoft.com/office/drawing/2014/chart" uri="{C3380CC4-5D6E-409C-BE32-E72D297353CC}">
              <c16:uniqueId val="{00000000-2762-43D3-8E43-F4C109A752AE}"/>
            </c:ext>
          </c:extLst>
        </c:ser>
        <c:ser>
          <c:idx val="1"/>
          <c:order val="1"/>
          <c:tx>
            <c:strRef>
              <c:f>'Figur 3.4i'!$M$25</c:f>
              <c:strCache>
                <c:ptCount val="1"/>
                <c:pt idx="0">
                  <c:v>Bosatt i Norge, ikke sysselsatt</c:v>
                </c:pt>
              </c:strCache>
            </c:strRef>
          </c:tx>
          <c:spPr>
            <a:solidFill>
              <a:schemeClr val="accent2"/>
            </a:solidFill>
            <a:ln>
              <a:noFill/>
            </a:ln>
            <a:effectLst/>
          </c:spPr>
          <c:invertIfNegative val="0"/>
          <c:cat>
            <c:numRef>
              <c:f>'Figur 3.4i'!$K$26:$K$37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 3.4i'!$M$26:$M$37</c:f>
              <c:numCache>
                <c:formatCode>0%</c:formatCode>
                <c:ptCount val="12"/>
                <c:pt idx="0">
                  <c:v>2.8925619834710745E-2</c:v>
                </c:pt>
                <c:pt idx="1">
                  <c:v>3.7234042553191488E-2</c:v>
                </c:pt>
                <c:pt idx="2">
                  <c:v>4.0140845070422537E-2</c:v>
                </c:pt>
                <c:pt idx="3">
                  <c:v>4.4859813084112146E-2</c:v>
                </c:pt>
                <c:pt idx="4">
                  <c:v>3.5665294924554183E-2</c:v>
                </c:pt>
                <c:pt idx="5">
                  <c:v>4.3810848400556331E-2</c:v>
                </c:pt>
                <c:pt idx="6">
                  <c:v>4.2553191489361701E-2</c:v>
                </c:pt>
                <c:pt idx="7">
                  <c:v>7.0336391437308868E-2</c:v>
                </c:pt>
                <c:pt idx="8">
                  <c:v>6.5882352941176475E-2</c:v>
                </c:pt>
                <c:pt idx="9">
                  <c:v>7.0967741935483872E-2</c:v>
                </c:pt>
                <c:pt idx="10">
                  <c:v>9.3720712277413312E-2</c:v>
                </c:pt>
                <c:pt idx="11">
                  <c:v>0.1774891774891775</c:v>
                </c:pt>
              </c:numCache>
            </c:numRef>
          </c:val>
          <c:extLst>
            <c:ext xmlns:c16="http://schemas.microsoft.com/office/drawing/2014/chart" uri="{C3380CC4-5D6E-409C-BE32-E72D297353CC}">
              <c16:uniqueId val="{00000001-2762-43D3-8E43-F4C109A752AE}"/>
            </c:ext>
          </c:extLst>
        </c:ser>
        <c:ser>
          <c:idx val="2"/>
          <c:order val="2"/>
          <c:tx>
            <c:strRef>
              <c:f>'Figur 3.4i'!$N$25</c:f>
              <c:strCache>
                <c:ptCount val="1"/>
                <c:pt idx="0">
                  <c:v>Ikke bosatt i Norge</c:v>
                </c:pt>
              </c:strCache>
            </c:strRef>
          </c:tx>
          <c:spPr>
            <a:solidFill>
              <a:schemeClr val="accent3"/>
            </a:solidFill>
            <a:ln>
              <a:noFill/>
            </a:ln>
            <a:effectLst/>
          </c:spPr>
          <c:invertIfNegative val="0"/>
          <c:cat>
            <c:numRef>
              <c:f>'Figur 3.4i'!$K$26:$K$37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 3.4i'!$N$26:$N$37</c:f>
              <c:numCache>
                <c:formatCode>0%</c:formatCode>
                <c:ptCount val="12"/>
                <c:pt idx="0">
                  <c:v>0.11570247933884298</c:v>
                </c:pt>
                <c:pt idx="1">
                  <c:v>0.11854103343465046</c:v>
                </c:pt>
                <c:pt idx="2">
                  <c:v>0.14295774647887324</c:v>
                </c:pt>
                <c:pt idx="3">
                  <c:v>0.16635514018691588</c:v>
                </c:pt>
                <c:pt idx="4">
                  <c:v>0.15500685871056241</c:v>
                </c:pt>
                <c:pt idx="5">
                  <c:v>0.13908205841446453</c:v>
                </c:pt>
                <c:pt idx="6">
                  <c:v>0.15366430260047281</c:v>
                </c:pt>
                <c:pt idx="7">
                  <c:v>0.14449541284403669</c:v>
                </c:pt>
                <c:pt idx="8">
                  <c:v>0.15764705882352942</c:v>
                </c:pt>
                <c:pt idx="9">
                  <c:v>0.17016129032258065</c:v>
                </c:pt>
                <c:pt idx="10">
                  <c:v>0.11808809746954077</c:v>
                </c:pt>
                <c:pt idx="11">
                  <c:v>9.3795093795093792E-2</c:v>
                </c:pt>
              </c:numCache>
            </c:numRef>
          </c:val>
          <c:extLst>
            <c:ext xmlns:c16="http://schemas.microsoft.com/office/drawing/2014/chart" uri="{C3380CC4-5D6E-409C-BE32-E72D297353CC}">
              <c16:uniqueId val="{00000002-2762-43D3-8E43-F4C109A752AE}"/>
            </c:ext>
          </c:extLst>
        </c:ser>
        <c:dLbls>
          <c:showLegendKey val="0"/>
          <c:showVal val="0"/>
          <c:showCatName val="0"/>
          <c:showSerName val="0"/>
          <c:showPercent val="0"/>
          <c:showBubbleSize val="0"/>
        </c:dLbls>
        <c:gapWidth val="20"/>
        <c:overlap val="100"/>
        <c:axId val="244553359"/>
        <c:axId val="244553775"/>
      </c:barChart>
      <c:catAx>
        <c:axId val="244553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4553775"/>
        <c:crosses val="autoZero"/>
        <c:auto val="1"/>
        <c:lblAlgn val="ctr"/>
        <c:lblOffset val="100"/>
        <c:noMultiLvlLbl val="0"/>
      </c:catAx>
      <c:valAx>
        <c:axId val="244553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4553359"/>
        <c:crosses val="autoZero"/>
        <c:crossBetween val="between"/>
      </c:valAx>
      <c:spPr>
        <a:noFill/>
        <a:ln>
          <a:noFill/>
        </a:ln>
        <a:effectLst/>
      </c:spPr>
    </c:plotArea>
    <c:legend>
      <c:legendPos val="r"/>
      <c:layout>
        <c:manualLayout>
          <c:xMode val="edge"/>
          <c:yMode val="edge"/>
          <c:x val="0.69753472222222213"/>
          <c:y val="0.13867604166666667"/>
          <c:w val="0.27600694444444446"/>
          <c:h val="0.682960416666666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1111111111109"/>
          <c:y val="8.819444444444445E-2"/>
          <c:w val="0.84775092592592594"/>
          <c:h val="0.57981284722222215"/>
        </c:manualLayout>
      </c:layout>
      <c:barChart>
        <c:barDir val="col"/>
        <c:grouping val="clustered"/>
        <c:varyColors val="0"/>
        <c:ser>
          <c:idx val="0"/>
          <c:order val="0"/>
          <c:tx>
            <c:strRef>
              <c:f>'Figur 3.1f'!$B$4</c:f>
              <c:strCache>
                <c:ptCount val="1"/>
                <c:pt idx="0">
                  <c:v>Totalt FoU- personale</c:v>
                </c:pt>
              </c:strCache>
            </c:strRef>
          </c:tx>
          <c:spPr>
            <a:solidFill>
              <a:schemeClr val="accent1"/>
            </a:solidFill>
            <a:ln>
              <a:noFill/>
            </a:ln>
            <a:effectLst/>
          </c:spPr>
          <c:invertIfNegative val="0"/>
          <c:cat>
            <c:strRef>
              <c:f>('Figur 3.1f'!$A$5:$A$7,'Figur 3.1f'!$A$9:$A$11,'Figur 3.1f'!$A$13:$A$19)</c:f>
              <c:strCache>
                <c:ptCount val="13"/>
                <c:pt idx="0">
                  <c:v>Fiske, fangst
og akvakultur</c:v>
                </c:pt>
                <c:pt idx="1">
                  <c:v>Bergverksdrift
og utvinning</c:v>
                </c:pt>
                <c:pt idx="2">
                  <c:v>Utvinning av råolje,
naturgass m.v.</c:v>
                </c:pt>
                <c:pt idx="3">
                  <c:v>Næringsmiddel- og
drikkevareindustri</c:v>
                </c:pt>
                <c:pt idx="4">
                  <c:v>Data- og elektronisk
industri</c:v>
                </c:pt>
                <c:pt idx="5">
                  <c:v>Maskinindustri</c:v>
                </c:pt>
                <c:pt idx="6">
                  <c:v>Agentur- og
engroshandel</c:v>
                </c:pt>
                <c:pt idx="7">
                  <c:v>Forlagsvirksomhet</c:v>
                </c:pt>
                <c:pt idx="8">
                  <c:v>Utgivelse av
programvare</c:v>
                </c:pt>
                <c:pt idx="9">
                  <c:v>IT-tjenester</c:v>
                </c:pt>
                <c:pt idx="10">
                  <c:v>Finansiering
og forsikring</c:v>
                </c:pt>
                <c:pt idx="11">
                  <c:v>Arkitekter og
tekniske konsulenter</c:v>
                </c:pt>
                <c:pt idx="12">
                  <c:v>Forskning og
utviklingsarbeid</c:v>
                </c:pt>
              </c:strCache>
            </c:strRef>
          </c:cat>
          <c:val>
            <c:numRef>
              <c:f>('Figur 3.1f'!$B$5:$B$7,'Figur 3.1f'!$B$9:$B$11,'Figur 3.1f'!$B$13:$B$19)</c:f>
              <c:numCache>
                <c:formatCode>_-* #,##0_-;\-* #,##0_-;_-* "-"??_-;_-@_-</c:formatCode>
                <c:ptCount val="13"/>
                <c:pt idx="0">
                  <c:v>1053.5</c:v>
                </c:pt>
                <c:pt idx="1">
                  <c:v>1299.7</c:v>
                </c:pt>
                <c:pt idx="2">
                  <c:v>1230.5</c:v>
                </c:pt>
                <c:pt idx="3">
                  <c:v>1668.6</c:v>
                </c:pt>
                <c:pt idx="4">
                  <c:v>1977</c:v>
                </c:pt>
                <c:pt idx="5">
                  <c:v>1875</c:v>
                </c:pt>
                <c:pt idx="6">
                  <c:v>1495.9</c:v>
                </c:pt>
                <c:pt idx="7">
                  <c:v>2919.5</c:v>
                </c:pt>
                <c:pt idx="8">
                  <c:v>2359.3000000000002</c:v>
                </c:pt>
                <c:pt idx="9">
                  <c:v>8129.6</c:v>
                </c:pt>
                <c:pt idx="10">
                  <c:v>1485.4</c:v>
                </c:pt>
                <c:pt idx="11">
                  <c:v>3598.6</c:v>
                </c:pt>
                <c:pt idx="12">
                  <c:v>1071</c:v>
                </c:pt>
              </c:numCache>
            </c:numRef>
          </c:val>
          <c:extLst>
            <c:ext xmlns:c16="http://schemas.microsoft.com/office/drawing/2014/chart" uri="{C3380CC4-5D6E-409C-BE32-E72D297353CC}">
              <c16:uniqueId val="{00000000-0341-4A6F-9568-2C9DA28B1802}"/>
            </c:ext>
          </c:extLst>
        </c:ser>
        <c:ser>
          <c:idx val="1"/>
          <c:order val="1"/>
          <c:tx>
            <c:strRef>
              <c:f>'Figur 3.1f'!$C$4</c:f>
              <c:strCache>
                <c:ptCount val="1"/>
                <c:pt idx="0">
                  <c:v>Totale FoU-årsverk</c:v>
                </c:pt>
              </c:strCache>
            </c:strRef>
          </c:tx>
          <c:spPr>
            <a:solidFill>
              <a:schemeClr val="accent2"/>
            </a:solidFill>
            <a:ln>
              <a:noFill/>
            </a:ln>
            <a:effectLst/>
          </c:spPr>
          <c:invertIfNegative val="0"/>
          <c:cat>
            <c:strRef>
              <c:f>('Figur 3.1f'!$A$5:$A$7,'Figur 3.1f'!$A$9:$A$11,'Figur 3.1f'!$A$13:$A$19)</c:f>
              <c:strCache>
                <c:ptCount val="13"/>
                <c:pt idx="0">
                  <c:v>Fiske, fangst
og akvakultur</c:v>
                </c:pt>
                <c:pt idx="1">
                  <c:v>Bergverksdrift
og utvinning</c:v>
                </c:pt>
                <c:pt idx="2">
                  <c:v>Utvinning av råolje,
naturgass m.v.</c:v>
                </c:pt>
                <c:pt idx="3">
                  <c:v>Næringsmiddel- og
drikkevareindustri</c:v>
                </c:pt>
                <c:pt idx="4">
                  <c:v>Data- og elektronisk
industri</c:v>
                </c:pt>
                <c:pt idx="5">
                  <c:v>Maskinindustri</c:v>
                </c:pt>
                <c:pt idx="6">
                  <c:v>Agentur- og
engroshandel</c:v>
                </c:pt>
                <c:pt idx="7">
                  <c:v>Forlagsvirksomhet</c:v>
                </c:pt>
                <c:pt idx="8">
                  <c:v>Utgivelse av
programvare</c:v>
                </c:pt>
                <c:pt idx="9">
                  <c:v>IT-tjenester</c:v>
                </c:pt>
                <c:pt idx="10">
                  <c:v>Finansiering
og forsikring</c:v>
                </c:pt>
                <c:pt idx="11">
                  <c:v>Arkitekter og
tekniske konsulenter</c:v>
                </c:pt>
                <c:pt idx="12">
                  <c:v>Forskning og
utviklingsarbeid</c:v>
                </c:pt>
              </c:strCache>
            </c:strRef>
          </c:cat>
          <c:val>
            <c:numRef>
              <c:f>('Figur 3.1f'!$C$5:$C$7,'Figur 3.1f'!$C$9:$C$11,'Figur 3.1f'!$C$13:$C$19)</c:f>
              <c:numCache>
                <c:formatCode>_-* #,##0_-;\-* #,##0_-;_-* "-"??_-;_-@_-</c:formatCode>
                <c:ptCount val="13"/>
                <c:pt idx="0">
                  <c:v>461.9</c:v>
                </c:pt>
                <c:pt idx="1">
                  <c:v>832.7</c:v>
                </c:pt>
                <c:pt idx="2">
                  <c:v>810.5</c:v>
                </c:pt>
                <c:pt idx="3">
                  <c:v>748.7</c:v>
                </c:pt>
                <c:pt idx="4">
                  <c:v>1653.5</c:v>
                </c:pt>
                <c:pt idx="5">
                  <c:v>975.6</c:v>
                </c:pt>
                <c:pt idx="6">
                  <c:v>528.6</c:v>
                </c:pt>
                <c:pt idx="7">
                  <c:v>2107.6</c:v>
                </c:pt>
                <c:pt idx="8">
                  <c:v>1783.1</c:v>
                </c:pt>
                <c:pt idx="9">
                  <c:v>5219.3999999999996</c:v>
                </c:pt>
                <c:pt idx="10">
                  <c:v>904.1</c:v>
                </c:pt>
                <c:pt idx="11">
                  <c:v>1747.1</c:v>
                </c:pt>
                <c:pt idx="12">
                  <c:v>786</c:v>
                </c:pt>
              </c:numCache>
            </c:numRef>
          </c:val>
          <c:extLst>
            <c:ext xmlns:c16="http://schemas.microsoft.com/office/drawing/2014/chart" uri="{C3380CC4-5D6E-409C-BE32-E72D297353CC}">
              <c16:uniqueId val="{00000001-0341-4A6F-9568-2C9DA28B1802}"/>
            </c:ext>
          </c:extLst>
        </c:ser>
        <c:dLbls>
          <c:showLegendKey val="0"/>
          <c:showVal val="0"/>
          <c:showCatName val="0"/>
          <c:showSerName val="0"/>
          <c:showPercent val="0"/>
          <c:showBubbleSize val="0"/>
        </c:dLbls>
        <c:gapWidth val="30"/>
        <c:axId val="942146783"/>
        <c:axId val="902390079"/>
      </c:barChart>
      <c:lineChart>
        <c:grouping val="standard"/>
        <c:varyColors val="0"/>
        <c:ser>
          <c:idx val="2"/>
          <c:order val="2"/>
          <c:tx>
            <c:strRef>
              <c:f>'Figur 3.1f'!$D$4</c:f>
              <c:strCache>
                <c:ptCount val="1"/>
                <c:pt idx="0">
                  <c:v>Tid brukt til FoU</c:v>
                </c:pt>
              </c:strCache>
            </c:strRef>
          </c:tx>
          <c:spPr>
            <a:ln w="28575" cap="rnd">
              <a:noFill/>
              <a:round/>
            </a:ln>
            <a:effectLst/>
          </c:spPr>
          <c:marker>
            <c:symbol val="circle"/>
            <c:size val="10"/>
            <c:spPr>
              <a:solidFill>
                <a:schemeClr val="accent3"/>
              </a:solidFill>
              <a:ln w="9525">
                <a:solidFill>
                  <a:schemeClr val="accent3"/>
                </a:solidFill>
              </a:ln>
              <a:effectLst/>
            </c:spPr>
          </c:marker>
          <c:cat>
            <c:strRef>
              <c:f>('Figur 3.1f'!$A$5:$A$7,'Figur 3.1f'!$A$9:$A$11,'Figur 3.1f'!$A$13:$A$19)</c:f>
              <c:strCache>
                <c:ptCount val="13"/>
                <c:pt idx="0">
                  <c:v>Fiske, fangst
og akvakultur</c:v>
                </c:pt>
                <c:pt idx="1">
                  <c:v>Bergverksdrift
og utvinning</c:v>
                </c:pt>
                <c:pt idx="2">
                  <c:v>Utvinning av råolje,
naturgass m.v.</c:v>
                </c:pt>
                <c:pt idx="3">
                  <c:v>Næringsmiddel- og
drikkevareindustri</c:v>
                </c:pt>
                <c:pt idx="4">
                  <c:v>Data- og elektronisk
industri</c:v>
                </c:pt>
                <c:pt idx="5">
                  <c:v>Maskinindustri</c:v>
                </c:pt>
                <c:pt idx="6">
                  <c:v>Agentur- og
engroshandel</c:v>
                </c:pt>
                <c:pt idx="7">
                  <c:v>Forlagsvirksomhet</c:v>
                </c:pt>
                <c:pt idx="8">
                  <c:v>Utgivelse av
programvare</c:v>
                </c:pt>
                <c:pt idx="9">
                  <c:v>IT-tjenester</c:v>
                </c:pt>
                <c:pt idx="10">
                  <c:v>Finansiering
og forsikring</c:v>
                </c:pt>
                <c:pt idx="11">
                  <c:v>Arkitekter og
tekniske konsulenter</c:v>
                </c:pt>
                <c:pt idx="12">
                  <c:v>Forskning og
utviklingsarbeid</c:v>
                </c:pt>
              </c:strCache>
            </c:strRef>
          </c:cat>
          <c:val>
            <c:numRef>
              <c:f>('Figur 3.1f'!$D$5:$D$7,'Figur 3.1f'!$D$9:$D$11,'Figur 3.1f'!$D$13:$D$19)</c:f>
              <c:numCache>
                <c:formatCode>0%</c:formatCode>
                <c:ptCount val="13"/>
                <c:pt idx="0">
                  <c:v>0.43844328429046037</c:v>
                </c:pt>
                <c:pt idx="1">
                  <c:v>0.64068631222589834</c:v>
                </c:pt>
                <c:pt idx="2">
                  <c:v>0.65867533522958144</c:v>
                </c:pt>
                <c:pt idx="3">
                  <c:v>0.4486995085700588</c:v>
                </c:pt>
                <c:pt idx="4">
                  <c:v>0.83636823469903898</c:v>
                </c:pt>
                <c:pt idx="5">
                  <c:v>0.52032</c:v>
                </c:pt>
                <c:pt idx="6">
                  <c:v>0.35336586670231968</c:v>
                </c:pt>
                <c:pt idx="7">
                  <c:v>0.7219044356910429</c:v>
                </c:pt>
                <c:pt idx="8">
                  <c:v>0.75577501801381752</c:v>
                </c:pt>
                <c:pt idx="9">
                  <c:v>0.64202420783310366</c:v>
                </c:pt>
                <c:pt idx="10">
                  <c:v>0.60865760064629049</c:v>
                </c:pt>
                <c:pt idx="11">
                  <c:v>0.48549435891735676</c:v>
                </c:pt>
                <c:pt idx="12">
                  <c:v>0.73389355742296913</c:v>
                </c:pt>
              </c:numCache>
            </c:numRef>
          </c:val>
          <c:smooth val="0"/>
          <c:extLst>
            <c:ext xmlns:c16="http://schemas.microsoft.com/office/drawing/2014/chart" uri="{C3380CC4-5D6E-409C-BE32-E72D297353CC}">
              <c16:uniqueId val="{00000002-0341-4A6F-9568-2C9DA28B1802}"/>
            </c:ext>
          </c:extLst>
        </c:ser>
        <c:dLbls>
          <c:showLegendKey val="0"/>
          <c:showVal val="0"/>
          <c:showCatName val="0"/>
          <c:showSerName val="0"/>
          <c:showPercent val="0"/>
          <c:showBubbleSize val="0"/>
        </c:dLbls>
        <c:marker val="1"/>
        <c:smooth val="0"/>
        <c:axId val="942242383"/>
        <c:axId val="902408383"/>
      </c:lineChart>
      <c:catAx>
        <c:axId val="94214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902390079"/>
        <c:crosses val="autoZero"/>
        <c:auto val="1"/>
        <c:lblAlgn val="ctr"/>
        <c:lblOffset val="100"/>
        <c:noMultiLvlLbl val="0"/>
      </c:catAx>
      <c:valAx>
        <c:axId val="902390079"/>
        <c:scaling>
          <c:orientation val="minMax"/>
          <c:max val="1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2.8222222222222251E-3"/>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942146783"/>
        <c:crosses val="autoZero"/>
        <c:crossBetween val="between"/>
      </c:valAx>
      <c:valAx>
        <c:axId val="902408383"/>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942242383"/>
        <c:crosses val="max"/>
        <c:crossBetween val="between"/>
      </c:valAx>
      <c:catAx>
        <c:axId val="942242383"/>
        <c:scaling>
          <c:orientation val="minMax"/>
        </c:scaling>
        <c:delete val="1"/>
        <c:axPos val="b"/>
        <c:numFmt formatCode="General" sourceLinked="1"/>
        <c:majorTickMark val="out"/>
        <c:minorTickMark val="none"/>
        <c:tickLblPos val="nextTo"/>
        <c:crossAx val="902408383"/>
        <c:crosses val="autoZero"/>
        <c:auto val="1"/>
        <c:lblAlgn val="ctr"/>
        <c:lblOffset val="100"/>
        <c:noMultiLvlLbl val="0"/>
      </c:catAx>
      <c:spPr>
        <a:noFill/>
        <a:ln>
          <a:noFill/>
        </a:ln>
        <a:effectLst/>
      </c:spPr>
    </c:plotArea>
    <c:legend>
      <c:legendPos val="b"/>
      <c:layout>
        <c:manualLayout>
          <c:xMode val="edge"/>
          <c:yMode val="edge"/>
          <c:x val="0.11144050925925926"/>
          <c:y val="8.3631944444444457E-3"/>
          <c:w val="0.82947268518518513"/>
          <c:h val="7.44145833333333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Source Sans Pro" panose="020B0503030403020204" pitchFamily="34" charset="0"/>
        </a:defRPr>
      </a:pPr>
      <a:endParaRPr lang="nb-N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Ikke fullført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0.16315625"/>
          <c:y val="0.12347222222222222"/>
          <c:w val="0.74032962962962978"/>
          <c:h val="0.74223749999999999"/>
        </c:manualLayout>
      </c:layout>
      <c:barChart>
        <c:barDir val="col"/>
        <c:grouping val="percentStacked"/>
        <c:varyColors val="0"/>
        <c:ser>
          <c:idx val="0"/>
          <c:order val="0"/>
          <c:tx>
            <c:strRef>
              <c:f>'Figur 3.4i'!$S$25</c:f>
              <c:strCache>
                <c:ptCount val="1"/>
                <c:pt idx="0">
                  <c:v>Sysselsatt i Norge</c:v>
                </c:pt>
              </c:strCache>
            </c:strRef>
          </c:tx>
          <c:spPr>
            <a:solidFill>
              <a:schemeClr val="accent1"/>
            </a:solidFill>
            <a:ln>
              <a:noFill/>
            </a:ln>
            <a:effectLst/>
          </c:spPr>
          <c:invertIfNegative val="0"/>
          <c:cat>
            <c:numRef>
              <c:f>'Figur 3.4i'!$R$26:$R$37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 3.4i'!$S$26:$S$37</c:f>
              <c:numCache>
                <c:formatCode>0%</c:formatCode>
                <c:ptCount val="12"/>
                <c:pt idx="0">
                  <c:v>0.75889328063241102</c:v>
                </c:pt>
                <c:pt idx="1">
                  <c:v>0.76029962546816476</c:v>
                </c:pt>
                <c:pt idx="2">
                  <c:v>0.71651090342679125</c:v>
                </c:pt>
                <c:pt idx="3">
                  <c:v>0.67191601049868765</c:v>
                </c:pt>
                <c:pt idx="4">
                  <c:v>0.66568047337278102</c:v>
                </c:pt>
                <c:pt idx="5">
                  <c:v>0.70287539936102239</c:v>
                </c:pt>
                <c:pt idx="6">
                  <c:v>0.7441860465116279</c:v>
                </c:pt>
                <c:pt idx="7">
                  <c:v>0.71508379888268159</c:v>
                </c:pt>
                <c:pt idx="8">
                  <c:v>0.72844827586206895</c:v>
                </c:pt>
                <c:pt idx="9">
                  <c:v>0.7155963302752294</c:v>
                </c:pt>
                <c:pt idx="10">
                  <c:v>0.74056603773584906</c:v>
                </c:pt>
                <c:pt idx="11">
                  <c:v>0.78935003915426782</c:v>
                </c:pt>
              </c:numCache>
            </c:numRef>
          </c:val>
          <c:extLst>
            <c:ext xmlns:c16="http://schemas.microsoft.com/office/drawing/2014/chart" uri="{C3380CC4-5D6E-409C-BE32-E72D297353CC}">
              <c16:uniqueId val="{00000000-B6D2-47C7-BD75-AEF600705E5B}"/>
            </c:ext>
          </c:extLst>
        </c:ser>
        <c:ser>
          <c:idx val="1"/>
          <c:order val="1"/>
          <c:tx>
            <c:strRef>
              <c:f>'Figur 3.4i'!$T$25</c:f>
              <c:strCache>
                <c:ptCount val="1"/>
                <c:pt idx="0">
                  <c:v>Bosatt i Norge, ikke sysselsatt</c:v>
                </c:pt>
              </c:strCache>
            </c:strRef>
          </c:tx>
          <c:spPr>
            <a:solidFill>
              <a:schemeClr val="accent2"/>
            </a:solidFill>
            <a:ln>
              <a:noFill/>
            </a:ln>
            <a:effectLst/>
          </c:spPr>
          <c:invertIfNegative val="0"/>
          <c:cat>
            <c:numRef>
              <c:f>'Figur 3.4i'!$R$26:$R$37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 3.4i'!$T$26:$T$37</c:f>
              <c:numCache>
                <c:formatCode>0%</c:formatCode>
                <c:ptCount val="12"/>
                <c:pt idx="0">
                  <c:v>0.11067193675889328</c:v>
                </c:pt>
                <c:pt idx="1">
                  <c:v>9.3632958801498134E-2</c:v>
                </c:pt>
                <c:pt idx="2">
                  <c:v>9.0342679127725853E-2</c:v>
                </c:pt>
                <c:pt idx="3">
                  <c:v>0.10761154855643044</c:v>
                </c:pt>
                <c:pt idx="4">
                  <c:v>0.10650887573964497</c:v>
                </c:pt>
                <c:pt idx="5">
                  <c:v>9.9041533546325874E-2</c:v>
                </c:pt>
                <c:pt idx="6">
                  <c:v>8.7209302325581398E-2</c:v>
                </c:pt>
                <c:pt idx="7">
                  <c:v>9.7765363128491614E-2</c:v>
                </c:pt>
                <c:pt idx="8">
                  <c:v>0.10344827586206896</c:v>
                </c:pt>
                <c:pt idx="9">
                  <c:v>0.11192660550458716</c:v>
                </c:pt>
                <c:pt idx="10">
                  <c:v>0.13443396226415094</c:v>
                </c:pt>
                <c:pt idx="11">
                  <c:v>0.12764291307752546</c:v>
                </c:pt>
              </c:numCache>
            </c:numRef>
          </c:val>
          <c:extLst>
            <c:ext xmlns:c16="http://schemas.microsoft.com/office/drawing/2014/chart" uri="{C3380CC4-5D6E-409C-BE32-E72D297353CC}">
              <c16:uniqueId val="{00000001-B6D2-47C7-BD75-AEF600705E5B}"/>
            </c:ext>
          </c:extLst>
        </c:ser>
        <c:ser>
          <c:idx val="2"/>
          <c:order val="2"/>
          <c:tx>
            <c:strRef>
              <c:f>'Figur 3.4i'!$U$25</c:f>
              <c:strCache>
                <c:ptCount val="1"/>
                <c:pt idx="0">
                  <c:v>Ikke bosatt i Norge</c:v>
                </c:pt>
              </c:strCache>
            </c:strRef>
          </c:tx>
          <c:spPr>
            <a:solidFill>
              <a:schemeClr val="accent3"/>
            </a:solidFill>
            <a:ln>
              <a:noFill/>
            </a:ln>
            <a:effectLst/>
          </c:spPr>
          <c:invertIfNegative val="0"/>
          <c:cat>
            <c:numRef>
              <c:f>'Figur 3.4i'!$R$26:$R$37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 3.4i'!$U$26:$U$37</c:f>
              <c:numCache>
                <c:formatCode>0%</c:formatCode>
                <c:ptCount val="12"/>
                <c:pt idx="0">
                  <c:v>0.13043478260869565</c:v>
                </c:pt>
                <c:pt idx="1">
                  <c:v>0.14606741573033707</c:v>
                </c:pt>
                <c:pt idx="2">
                  <c:v>0.19314641744548286</c:v>
                </c:pt>
                <c:pt idx="3">
                  <c:v>0.22047244094488189</c:v>
                </c:pt>
                <c:pt idx="4">
                  <c:v>0.22781065088757396</c:v>
                </c:pt>
                <c:pt idx="5">
                  <c:v>0.19808306709265175</c:v>
                </c:pt>
                <c:pt idx="6">
                  <c:v>0.16860465116279069</c:v>
                </c:pt>
                <c:pt idx="7">
                  <c:v>0.18715083798882681</c:v>
                </c:pt>
                <c:pt idx="8">
                  <c:v>0.16810344827586207</c:v>
                </c:pt>
                <c:pt idx="9">
                  <c:v>0.1724770642201835</c:v>
                </c:pt>
                <c:pt idx="10">
                  <c:v>0.125</c:v>
                </c:pt>
                <c:pt idx="11">
                  <c:v>8.3007047768206735E-2</c:v>
                </c:pt>
              </c:numCache>
            </c:numRef>
          </c:val>
          <c:extLst>
            <c:ext xmlns:c16="http://schemas.microsoft.com/office/drawing/2014/chart" uri="{C3380CC4-5D6E-409C-BE32-E72D297353CC}">
              <c16:uniqueId val="{00000002-B6D2-47C7-BD75-AEF600705E5B}"/>
            </c:ext>
          </c:extLst>
        </c:ser>
        <c:dLbls>
          <c:showLegendKey val="0"/>
          <c:showVal val="0"/>
          <c:showCatName val="0"/>
          <c:showSerName val="0"/>
          <c:showPercent val="0"/>
          <c:showBubbleSize val="0"/>
        </c:dLbls>
        <c:gapWidth val="20"/>
        <c:overlap val="100"/>
        <c:axId val="244553359"/>
        <c:axId val="244553775"/>
      </c:barChart>
      <c:catAx>
        <c:axId val="244553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4553775"/>
        <c:crosses val="autoZero"/>
        <c:auto val="1"/>
        <c:lblAlgn val="ctr"/>
        <c:lblOffset val="100"/>
        <c:noMultiLvlLbl val="0"/>
      </c:catAx>
      <c:valAx>
        <c:axId val="244553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445533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755905511811"/>
          <c:y val="5.0925925925925923E-2"/>
          <c:w val="0.65881367521367518"/>
          <c:h val="0.6969976669582969"/>
        </c:manualLayout>
      </c:layout>
      <c:barChart>
        <c:barDir val="col"/>
        <c:grouping val="percentStacked"/>
        <c:varyColors val="0"/>
        <c:ser>
          <c:idx val="0"/>
          <c:order val="0"/>
          <c:tx>
            <c:strRef>
              <c:f>'Figur 3.4j'!$A$26</c:f>
              <c:strCache>
                <c:ptCount val="1"/>
                <c:pt idx="0">
                  <c:v>Forskning og utvikling</c:v>
                </c:pt>
              </c:strCache>
            </c:strRef>
          </c:tx>
          <c:spPr>
            <a:solidFill>
              <a:schemeClr val="accent1">
                <a:lumMod val="50000"/>
              </a:schemeClr>
            </a:solidFill>
            <a:ln>
              <a:solidFill>
                <a:schemeClr val="bg1"/>
              </a:solidFill>
            </a:ln>
            <a:effectLst/>
          </c:spPr>
          <c:invertIfNegative val="0"/>
          <c:cat>
            <c:strRef>
              <c:f>'Figur 3.4j'!$B$25:$N$25</c:f>
              <c:strCache>
                <c:ptCount val="13"/>
                <c:pt idx="0">
                  <c:v>Ikke fullført</c:v>
                </c:pt>
                <c:pt idx="1">
                  <c:v>&gt;1 år</c:v>
                </c:pt>
                <c:pt idx="2">
                  <c:v>1 år</c:v>
                </c:pt>
                <c:pt idx="3">
                  <c:v>2 år</c:v>
                </c:pt>
                <c:pt idx="4">
                  <c:v>3 år</c:v>
                </c:pt>
                <c:pt idx="5">
                  <c:v>4 år</c:v>
                </c:pt>
                <c:pt idx="6">
                  <c:v>5 år</c:v>
                </c:pt>
                <c:pt idx="7">
                  <c:v>6 år</c:v>
                </c:pt>
                <c:pt idx="8">
                  <c:v>7 år</c:v>
                </c:pt>
                <c:pt idx="9">
                  <c:v>8 år</c:v>
                </c:pt>
                <c:pt idx="10">
                  <c:v>9 år</c:v>
                </c:pt>
                <c:pt idx="11">
                  <c:v>10 år</c:v>
                </c:pt>
                <c:pt idx="12">
                  <c:v>&lt;11 år</c:v>
                </c:pt>
              </c:strCache>
            </c:strRef>
          </c:cat>
          <c:val>
            <c:numRef>
              <c:f>'Figur 3.4j'!$B$26:$N$26</c:f>
              <c:numCache>
                <c:formatCode>0%</c:formatCode>
                <c:ptCount val="13"/>
                <c:pt idx="0">
                  <c:v>7.8680727874276254E-2</c:v>
                </c:pt>
                <c:pt idx="1">
                  <c:v>0.14391447368421054</c:v>
                </c:pt>
                <c:pt idx="2">
                  <c:v>0.14390842191332789</c:v>
                </c:pt>
                <c:pt idx="3">
                  <c:v>0.15257048092868988</c:v>
                </c:pt>
                <c:pt idx="4">
                  <c:v>0.15418894830659535</c:v>
                </c:pt>
                <c:pt idx="5">
                  <c:v>0.15176908752327747</c:v>
                </c:pt>
                <c:pt idx="6">
                  <c:v>0.17561419472247497</c:v>
                </c:pt>
                <c:pt idx="7">
                  <c:v>0.16402116402116401</c:v>
                </c:pt>
                <c:pt idx="8">
                  <c:v>0.19469026548672566</c:v>
                </c:pt>
                <c:pt idx="9">
                  <c:v>0.16203259827420902</c:v>
                </c:pt>
                <c:pt idx="10">
                  <c:v>0.17381228273464658</c:v>
                </c:pt>
                <c:pt idx="11">
                  <c:v>0.19780219780219779</c:v>
                </c:pt>
                <c:pt idx="12">
                  <c:v>0.16951788491446346</c:v>
                </c:pt>
              </c:numCache>
            </c:numRef>
          </c:val>
          <c:extLst>
            <c:ext xmlns:c16="http://schemas.microsoft.com/office/drawing/2014/chart" uri="{C3380CC4-5D6E-409C-BE32-E72D297353CC}">
              <c16:uniqueId val="{00000000-BB07-498E-95AC-E03949E84BC5}"/>
            </c:ext>
          </c:extLst>
        </c:ser>
        <c:ser>
          <c:idx val="1"/>
          <c:order val="1"/>
          <c:tx>
            <c:strRef>
              <c:f>'Figur 3.4j'!$A$27</c:f>
              <c:strCache>
                <c:ptCount val="1"/>
                <c:pt idx="0">
                  <c:v>Offentlig administrasjon og museer</c:v>
                </c:pt>
              </c:strCache>
            </c:strRef>
          </c:tx>
          <c:spPr>
            <a:solidFill>
              <a:schemeClr val="accent1">
                <a:lumMod val="40000"/>
                <a:lumOff val="60000"/>
              </a:schemeClr>
            </a:solidFill>
            <a:ln>
              <a:solidFill>
                <a:schemeClr val="bg1"/>
              </a:solidFill>
            </a:ln>
            <a:effectLst/>
          </c:spPr>
          <c:invertIfNegative val="0"/>
          <c:cat>
            <c:strRef>
              <c:f>'Figur 3.4j'!$B$25:$N$25</c:f>
              <c:strCache>
                <c:ptCount val="13"/>
                <c:pt idx="0">
                  <c:v>Ikke fullført</c:v>
                </c:pt>
                <c:pt idx="1">
                  <c:v>&gt;1 år</c:v>
                </c:pt>
                <c:pt idx="2">
                  <c:v>1 år</c:v>
                </c:pt>
                <c:pt idx="3">
                  <c:v>2 år</c:v>
                </c:pt>
                <c:pt idx="4">
                  <c:v>3 år</c:v>
                </c:pt>
                <c:pt idx="5">
                  <c:v>4 år</c:v>
                </c:pt>
                <c:pt idx="6">
                  <c:v>5 år</c:v>
                </c:pt>
                <c:pt idx="7">
                  <c:v>6 år</c:v>
                </c:pt>
                <c:pt idx="8">
                  <c:v>7 år</c:v>
                </c:pt>
                <c:pt idx="9">
                  <c:v>8 år</c:v>
                </c:pt>
                <c:pt idx="10">
                  <c:v>9 år</c:v>
                </c:pt>
                <c:pt idx="11">
                  <c:v>10 år</c:v>
                </c:pt>
                <c:pt idx="12">
                  <c:v>&lt;11 år</c:v>
                </c:pt>
              </c:strCache>
            </c:strRef>
          </c:cat>
          <c:val>
            <c:numRef>
              <c:f>'Figur 3.4j'!$B$27:$N$27</c:f>
              <c:numCache>
                <c:formatCode>0%</c:formatCode>
                <c:ptCount val="13"/>
                <c:pt idx="0">
                  <c:v>5.4900744416873447E-2</c:v>
                </c:pt>
                <c:pt idx="1">
                  <c:v>5.7565789473684209E-2</c:v>
                </c:pt>
                <c:pt idx="2">
                  <c:v>6.9501226492232213E-2</c:v>
                </c:pt>
                <c:pt idx="3">
                  <c:v>4.975124378109453E-2</c:v>
                </c:pt>
                <c:pt idx="4">
                  <c:v>5.5258467023172907E-2</c:v>
                </c:pt>
                <c:pt idx="5">
                  <c:v>6.0521415270018621E-2</c:v>
                </c:pt>
                <c:pt idx="6">
                  <c:v>7.9162875341219296E-2</c:v>
                </c:pt>
                <c:pt idx="7">
                  <c:v>6.261022927689594E-2</c:v>
                </c:pt>
                <c:pt idx="8">
                  <c:v>8.1415929203539822E-2</c:v>
                </c:pt>
                <c:pt idx="9">
                  <c:v>6.7114093959731544E-2</c:v>
                </c:pt>
                <c:pt idx="10">
                  <c:v>6.7207415990730018E-2</c:v>
                </c:pt>
                <c:pt idx="11">
                  <c:v>5.6514913657770803E-2</c:v>
                </c:pt>
                <c:pt idx="12">
                  <c:v>4.3545878693623641E-2</c:v>
                </c:pt>
              </c:numCache>
            </c:numRef>
          </c:val>
          <c:extLst>
            <c:ext xmlns:c16="http://schemas.microsoft.com/office/drawing/2014/chart" uri="{C3380CC4-5D6E-409C-BE32-E72D297353CC}">
              <c16:uniqueId val="{00000001-BB07-498E-95AC-E03949E84BC5}"/>
            </c:ext>
          </c:extLst>
        </c:ser>
        <c:ser>
          <c:idx val="2"/>
          <c:order val="2"/>
          <c:tx>
            <c:strRef>
              <c:f>'Figur 3.4j'!$A$28</c:f>
              <c:strCache>
                <c:ptCount val="1"/>
                <c:pt idx="0">
                  <c:v>Universiteter</c:v>
                </c:pt>
              </c:strCache>
            </c:strRef>
          </c:tx>
          <c:spPr>
            <a:solidFill>
              <a:schemeClr val="accent1"/>
            </a:solidFill>
            <a:ln>
              <a:solidFill>
                <a:schemeClr val="bg1"/>
              </a:solidFill>
            </a:ln>
            <a:effectLst/>
          </c:spPr>
          <c:invertIfNegative val="0"/>
          <c:cat>
            <c:strRef>
              <c:f>'Figur 3.4j'!$B$25:$N$25</c:f>
              <c:strCache>
                <c:ptCount val="13"/>
                <c:pt idx="0">
                  <c:v>Ikke fullført</c:v>
                </c:pt>
                <c:pt idx="1">
                  <c:v>&gt;1 år</c:v>
                </c:pt>
                <c:pt idx="2">
                  <c:v>1 år</c:v>
                </c:pt>
                <c:pt idx="3">
                  <c:v>2 år</c:v>
                </c:pt>
                <c:pt idx="4">
                  <c:v>3 år</c:v>
                </c:pt>
                <c:pt idx="5">
                  <c:v>4 år</c:v>
                </c:pt>
                <c:pt idx="6">
                  <c:v>5 år</c:v>
                </c:pt>
                <c:pt idx="7">
                  <c:v>6 år</c:v>
                </c:pt>
                <c:pt idx="8">
                  <c:v>7 år</c:v>
                </c:pt>
                <c:pt idx="9">
                  <c:v>8 år</c:v>
                </c:pt>
                <c:pt idx="10">
                  <c:v>9 år</c:v>
                </c:pt>
                <c:pt idx="11">
                  <c:v>10 år</c:v>
                </c:pt>
                <c:pt idx="12">
                  <c:v>&lt;11 år</c:v>
                </c:pt>
              </c:strCache>
            </c:strRef>
          </c:cat>
          <c:val>
            <c:numRef>
              <c:f>'Figur 3.4j'!$B$28:$N$28</c:f>
              <c:numCache>
                <c:formatCode>0%</c:formatCode>
                <c:ptCount val="13"/>
                <c:pt idx="0">
                  <c:v>0.47932175351530193</c:v>
                </c:pt>
                <c:pt idx="1">
                  <c:v>0.32401315789473684</c:v>
                </c:pt>
                <c:pt idx="2">
                  <c:v>0.33278822567457073</c:v>
                </c:pt>
                <c:pt idx="3">
                  <c:v>0.30265339966832505</c:v>
                </c:pt>
                <c:pt idx="4">
                  <c:v>0.29590017825311943</c:v>
                </c:pt>
                <c:pt idx="5">
                  <c:v>0.30446927374301674</c:v>
                </c:pt>
                <c:pt idx="6">
                  <c:v>0.27752502274795271</c:v>
                </c:pt>
                <c:pt idx="7">
                  <c:v>0.2742504409171076</c:v>
                </c:pt>
                <c:pt idx="8">
                  <c:v>0.25398230088495577</c:v>
                </c:pt>
                <c:pt idx="9">
                  <c:v>0.25119846596356665</c:v>
                </c:pt>
                <c:pt idx="10">
                  <c:v>0.2665121668597914</c:v>
                </c:pt>
                <c:pt idx="11">
                  <c:v>0.25588697017268447</c:v>
                </c:pt>
                <c:pt idx="12">
                  <c:v>0.25194401244167963</c:v>
                </c:pt>
              </c:numCache>
            </c:numRef>
          </c:val>
          <c:extLst>
            <c:ext xmlns:c16="http://schemas.microsoft.com/office/drawing/2014/chart" uri="{C3380CC4-5D6E-409C-BE32-E72D297353CC}">
              <c16:uniqueId val="{00000002-BB07-498E-95AC-E03949E84BC5}"/>
            </c:ext>
          </c:extLst>
        </c:ser>
        <c:ser>
          <c:idx val="3"/>
          <c:order val="3"/>
          <c:tx>
            <c:strRef>
              <c:f>'Figur 3.4j'!$A$29</c:f>
              <c:strCache>
                <c:ptCount val="1"/>
                <c:pt idx="0">
                  <c:v>Høgskoler</c:v>
                </c:pt>
              </c:strCache>
            </c:strRef>
          </c:tx>
          <c:spPr>
            <a:solidFill>
              <a:schemeClr val="accent4"/>
            </a:solidFill>
            <a:ln>
              <a:solidFill>
                <a:schemeClr val="bg1"/>
              </a:solidFill>
            </a:ln>
            <a:effectLst/>
          </c:spPr>
          <c:invertIfNegative val="0"/>
          <c:cat>
            <c:strRef>
              <c:f>'Figur 3.4j'!$B$25:$N$25</c:f>
              <c:strCache>
                <c:ptCount val="13"/>
                <c:pt idx="0">
                  <c:v>Ikke fullført</c:v>
                </c:pt>
                <c:pt idx="1">
                  <c:v>&gt;1 år</c:v>
                </c:pt>
                <c:pt idx="2">
                  <c:v>1 år</c:v>
                </c:pt>
                <c:pt idx="3">
                  <c:v>2 år</c:v>
                </c:pt>
                <c:pt idx="4">
                  <c:v>3 år</c:v>
                </c:pt>
                <c:pt idx="5">
                  <c:v>4 år</c:v>
                </c:pt>
                <c:pt idx="6">
                  <c:v>5 år</c:v>
                </c:pt>
                <c:pt idx="7">
                  <c:v>6 år</c:v>
                </c:pt>
                <c:pt idx="8">
                  <c:v>7 år</c:v>
                </c:pt>
                <c:pt idx="9">
                  <c:v>8 år</c:v>
                </c:pt>
                <c:pt idx="10">
                  <c:v>9 år</c:v>
                </c:pt>
                <c:pt idx="11">
                  <c:v>10 år</c:v>
                </c:pt>
                <c:pt idx="12">
                  <c:v>&lt;11 år</c:v>
                </c:pt>
              </c:strCache>
            </c:strRef>
          </c:cat>
          <c:val>
            <c:numRef>
              <c:f>'Figur 3.4j'!$B$29:$N$29</c:f>
              <c:numCache>
                <c:formatCode>0%</c:formatCode>
                <c:ptCount val="13"/>
                <c:pt idx="0">
                  <c:v>7.9818031430934661E-2</c:v>
                </c:pt>
                <c:pt idx="1">
                  <c:v>8.3881578947368418E-2</c:v>
                </c:pt>
                <c:pt idx="2">
                  <c:v>7.5224856909239579E-2</c:v>
                </c:pt>
                <c:pt idx="3">
                  <c:v>7.4626865671641784E-2</c:v>
                </c:pt>
                <c:pt idx="4">
                  <c:v>8.0213903743315509E-2</c:v>
                </c:pt>
                <c:pt idx="5">
                  <c:v>7.8212290502793297E-2</c:v>
                </c:pt>
                <c:pt idx="6">
                  <c:v>7.8252957233848952E-2</c:v>
                </c:pt>
                <c:pt idx="7">
                  <c:v>8.55379188712522E-2</c:v>
                </c:pt>
                <c:pt idx="8">
                  <c:v>5.3097345132743362E-2</c:v>
                </c:pt>
                <c:pt idx="9">
                  <c:v>6.1361457334611694E-2</c:v>
                </c:pt>
                <c:pt idx="10">
                  <c:v>5.5619930475086905E-2</c:v>
                </c:pt>
                <c:pt idx="11">
                  <c:v>5.9654631083202514E-2</c:v>
                </c:pt>
                <c:pt idx="12">
                  <c:v>6.3763608087091764E-2</c:v>
                </c:pt>
              </c:numCache>
            </c:numRef>
          </c:val>
          <c:extLst>
            <c:ext xmlns:c16="http://schemas.microsoft.com/office/drawing/2014/chart" uri="{C3380CC4-5D6E-409C-BE32-E72D297353CC}">
              <c16:uniqueId val="{00000003-BB07-498E-95AC-E03949E84BC5}"/>
            </c:ext>
          </c:extLst>
        </c:ser>
        <c:ser>
          <c:idx val="4"/>
          <c:order val="4"/>
          <c:tx>
            <c:strRef>
              <c:f>'Figur 3.4j'!$A$30</c:f>
              <c:strCache>
                <c:ptCount val="1"/>
                <c:pt idx="0">
                  <c:v>Helse- og sosialtjenester</c:v>
                </c:pt>
              </c:strCache>
            </c:strRef>
          </c:tx>
          <c:spPr>
            <a:solidFill>
              <a:schemeClr val="accent3"/>
            </a:solidFill>
            <a:ln>
              <a:solidFill>
                <a:schemeClr val="bg1"/>
              </a:solidFill>
            </a:ln>
            <a:effectLst/>
          </c:spPr>
          <c:invertIfNegative val="0"/>
          <c:cat>
            <c:strRef>
              <c:f>'Figur 3.4j'!$B$25:$N$25</c:f>
              <c:strCache>
                <c:ptCount val="13"/>
                <c:pt idx="0">
                  <c:v>Ikke fullført</c:v>
                </c:pt>
                <c:pt idx="1">
                  <c:v>&gt;1 år</c:v>
                </c:pt>
                <c:pt idx="2">
                  <c:v>1 år</c:v>
                </c:pt>
                <c:pt idx="3">
                  <c:v>2 år</c:v>
                </c:pt>
                <c:pt idx="4">
                  <c:v>3 år</c:v>
                </c:pt>
                <c:pt idx="5">
                  <c:v>4 år</c:v>
                </c:pt>
                <c:pt idx="6">
                  <c:v>5 år</c:v>
                </c:pt>
                <c:pt idx="7">
                  <c:v>6 år</c:v>
                </c:pt>
                <c:pt idx="8">
                  <c:v>7 år</c:v>
                </c:pt>
                <c:pt idx="9">
                  <c:v>8 år</c:v>
                </c:pt>
                <c:pt idx="10">
                  <c:v>9 år</c:v>
                </c:pt>
                <c:pt idx="11">
                  <c:v>10 år</c:v>
                </c:pt>
                <c:pt idx="12">
                  <c:v>&lt;11 år</c:v>
                </c:pt>
              </c:strCache>
            </c:strRef>
          </c:cat>
          <c:val>
            <c:numRef>
              <c:f>'Figur 3.4j'!$B$30:$N$30</c:f>
              <c:numCache>
                <c:formatCode>0%</c:formatCode>
                <c:ptCount val="13"/>
                <c:pt idx="0">
                  <c:v>0.16770057899090157</c:v>
                </c:pt>
                <c:pt idx="1">
                  <c:v>0.22944078947368421</c:v>
                </c:pt>
                <c:pt idx="2">
                  <c:v>0.20441537203597709</c:v>
                </c:pt>
                <c:pt idx="3">
                  <c:v>0.2396351575456053</c:v>
                </c:pt>
                <c:pt idx="4">
                  <c:v>0.23083778966131907</c:v>
                </c:pt>
                <c:pt idx="5">
                  <c:v>0.21601489757914338</c:v>
                </c:pt>
                <c:pt idx="6">
                  <c:v>0.19927206551410373</c:v>
                </c:pt>
                <c:pt idx="7">
                  <c:v>0.21340388007054673</c:v>
                </c:pt>
                <c:pt idx="8">
                  <c:v>0.21415929203539824</c:v>
                </c:pt>
                <c:pt idx="9">
                  <c:v>0.22914669223394055</c:v>
                </c:pt>
                <c:pt idx="10">
                  <c:v>0.20162224797219003</c:v>
                </c:pt>
                <c:pt idx="11">
                  <c:v>0.19466248037676609</c:v>
                </c:pt>
                <c:pt idx="12">
                  <c:v>0.24105754276827371</c:v>
                </c:pt>
              </c:numCache>
            </c:numRef>
          </c:val>
          <c:extLst>
            <c:ext xmlns:c16="http://schemas.microsoft.com/office/drawing/2014/chart" uri="{C3380CC4-5D6E-409C-BE32-E72D297353CC}">
              <c16:uniqueId val="{00000004-BB07-498E-95AC-E03949E84BC5}"/>
            </c:ext>
          </c:extLst>
        </c:ser>
        <c:ser>
          <c:idx val="5"/>
          <c:order val="5"/>
          <c:tx>
            <c:strRef>
              <c:f>'Figur 3.4j'!$A$31</c:f>
              <c:strCache>
                <c:ptCount val="1"/>
                <c:pt idx="0">
                  <c:v>Øvrige næringer</c:v>
                </c:pt>
              </c:strCache>
            </c:strRef>
          </c:tx>
          <c:spPr>
            <a:solidFill>
              <a:schemeClr val="accent6"/>
            </a:solidFill>
            <a:ln>
              <a:solidFill>
                <a:schemeClr val="bg1"/>
              </a:solidFill>
            </a:ln>
            <a:effectLst/>
          </c:spPr>
          <c:invertIfNegative val="0"/>
          <c:cat>
            <c:strRef>
              <c:f>'Figur 3.4j'!$B$25:$N$25</c:f>
              <c:strCache>
                <c:ptCount val="13"/>
                <c:pt idx="0">
                  <c:v>Ikke fullført</c:v>
                </c:pt>
                <c:pt idx="1">
                  <c:v>&gt;1 år</c:v>
                </c:pt>
                <c:pt idx="2">
                  <c:v>1 år</c:v>
                </c:pt>
                <c:pt idx="3">
                  <c:v>2 år</c:v>
                </c:pt>
                <c:pt idx="4">
                  <c:v>3 år</c:v>
                </c:pt>
                <c:pt idx="5">
                  <c:v>4 år</c:v>
                </c:pt>
                <c:pt idx="6">
                  <c:v>5 år</c:v>
                </c:pt>
                <c:pt idx="7">
                  <c:v>6 år</c:v>
                </c:pt>
                <c:pt idx="8">
                  <c:v>7 år</c:v>
                </c:pt>
                <c:pt idx="9">
                  <c:v>8 år</c:v>
                </c:pt>
                <c:pt idx="10">
                  <c:v>9 år</c:v>
                </c:pt>
                <c:pt idx="11">
                  <c:v>10 år</c:v>
                </c:pt>
                <c:pt idx="12">
                  <c:v>&lt;11 år</c:v>
                </c:pt>
              </c:strCache>
            </c:strRef>
          </c:cat>
          <c:val>
            <c:numRef>
              <c:f>'Figur 3.4j'!$B$31:$N$31</c:f>
              <c:numCache>
                <c:formatCode>0%</c:formatCode>
                <c:ptCount val="13"/>
                <c:pt idx="0">
                  <c:v>0.13957816377171217</c:v>
                </c:pt>
                <c:pt idx="1">
                  <c:v>0.16118421052631579</c:v>
                </c:pt>
                <c:pt idx="2">
                  <c:v>0.17416189697465248</c:v>
                </c:pt>
                <c:pt idx="3">
                  <c:v>0.18076285240464346</c:v>
                </c:pt>
                <c:pt idx="4">
                  <c:v>0.18360071301247771</c:v>
                </c:pt>
                <c:pt idx="5">
                  <c:v>0.18901303538175046</c:v>
                </c:pt>
                <c:pt idx="6">
                  <c:v>0.19017288444040037</c:v>
                </c:pt>
                <c:pt idx="7">
                  <c:v>0.2001763668430335</c:v>
                </c:pt>
                <c:pt idx="8">
                  <c:v>0.20265486725663717</c:v>
                </c:pt>
                <c:pt idx="9">
                  <c:v>0.22914669223394055</c:v>
                </c:pt>
                <c:pt idx="10">
                  <c:v>0.23522595596755505</c:v>
                </c:pt>
                <c:pt idx="11">
                  <c:v>0.23547880690737832</c:v>
                </c:pt>
                <c:pt idx="12">
                  <c:v>0.23017107309486781</c:v>
                </c:pt>
              </c:numCache>
            </c:numRef>
          </c:val>
          <c:extLst>
            <c:ext xmlns:c16="http://schemas.microsoft.com/office/drawing/2014/chart" uri="{C3380CC4-5D6E-409C-BE32-E72D297353CC}">
              <c16:uniqueId val="{00000005-BB07-498E-95AC-E03949E84BC5}"/>
            </c:ext>
          </c:extLst>
        </c:ser>
        <c:dLbls>
          <c:showLegendKey val="0"/>
          <c:showVal val="0"/>
          <c:showCatName val="0"/>
          <c:showSerName val="0"/>
          <c:showPercent val="0"/>
          <c:showBubbleSize val="0"/>
        </c:dLbls>
        <c:gapWidth val="20"/>
        <c:overlap val="100"/>
        <c:axId val="499077360"/>
        <c:axId val="499089008"/>
      </c:barChart>
      <c:catAx>
        <c:axId val="49907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99089008"/>
        <c:crosses val="autoZero"/>
        <c:auto val="1"/>
        <c:lblAlgn val="ctr"/>
        <c:lblOffset val="100"/>
        <c:noMultiLvlLbl val="0"/>
      </c:catAx>
      <c:valAx>
        <c:axId val="499089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99077360"/>
        <c:crosses val="autoZero"/>
        <c:crossBetween val="between"/>
      </c:valAx>
      <c:spPr>
        <a:noFill/>
        <a:ln>
          <a:noFill/>
        </a:ln>
        <a:effectLst/>
      </c:spPr>
    </c:plotArea>
    <c:legend>
      <c:legendPos val="r"/>
      <c:layout>
        <c:manualLayout>
          <c:xMode val="edge"/>
          <c:yMode val="edge"/>
          <c:x val="0.76223034188034189"/>
          <c:y val="1.3306357538641006E-2"/>
          <c:w val="0.23776965811965811"/>
          <c:h val="0.922144435344321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32142857142861E-2"/>
          <c:y val="4.8506944444444443E-2"/>
          <c:w val="0.65530496031746033"/>
          <c:h val="0.79225535656342572"/>
        </c:manualLayout>
      </c:layout>
      <c:barChart>
        <c:barDir val="col"/>
        <c:grouping val="percentStacked"/>
        <c:varyColors val="0"/>
        <c:ser>
          <c:idx val="0"/>
          <c:order val="0"/>
          <c:tx>
            <c:strRef>
              <c:f>'Dypdykk2 figur 4b'!$A$23</c:f>
              <c:strCache>
                <c:ptCount val="1"/>
                <c:pt idx="0">
                  <c:v>Lederyrker</c:v>
                </c:pt>
              </c:strCache>
            </c:strRef>
          </c:tx>
          <c:spPr>
            <a:solidFill>
              <a:schemeClr val="accent2">
                <a:lumMod val="75000"/>
              </a:schemeClr>
            </a:solidFill>
            <a:ln>
              <a:solidFill>
                <a:schemeClr val="bg1"/>
              </a:solidFill>
            </a:ln>
            <a:effectLst/>
          </c:spPr>
          <c:invertIfNegative val="0"/>
          <c:cat>
            <c:strRef>
              <c:f>'Dypdykk2 figur 4b'!$B$22:$M$22</c:f>
              <c:strCache>
                <c:ptCount val="12"/>
                <c:pt idx="0">
                  <c:v>&gt;1 år</c:v>
                </c:pt>
                <c:pt idx="1">
                  <c:v>1 år</c:v>
                </c:pt>
                <c:pt idx="2">
                  <c:v>2 år</c:v>
                </c:pt>
                <c:pt idx="3">
                  <c:v>3 år</c:v>
                </c:pt>
                <c:pt idx="4">
                  <c:v>4 år</c:v>
                </c:pt>
                <c:pt idx="5">
                  <c:v>5 år</c:v>
                </c:pt>
                <c:pt idx="6">
                  <c:v>6 år</c:v>
                </c:pt>
                <c:pt idx="7">
                  <c:v>7 år</c:v>
                </c:pt>
                <c:pt idx="8">
                  <c:v>8 år</c:v>
                </c:pt>
                <c:pt idx="9">
                  <c:v>9 år</c:v>
                </c:pt>
                <c:pt idx="10">
                  <c:v>10 år</c:v>
                </c:pt>
                <c:pt idx="11">
                  <c:v>&lt;11 år</c:v>
                </c:pt>
              </c:strCache>
            </c:strRef>
          </c:cat>
          <c:val>
            <c:numRef>
              <c:f>'Dypdykk2 figur 4b'!$B$23:$M$23</c:f>
              <c:numCache>
                <c:formatCode>0%</c:formatCode>
                <c:ptCount val="12"/>
                <c:pt idx="0">
                  <c:v>2.9605263157894735E-2</c:v>
                </c:pt>
                <c:pt idx="1">
                  <c:v>3.1071136549468518E-2</c:v>
                </c:pt>
                <c:pt idx="2">
                  <c:v>3.316749585406302E-2</c:v>
                </c:pt>
                <c:pt idx="3">
                  <c:v>3.4759358288770054E-2</c:v>
                </c:pt>
                <c:pt idx="4">
                  <c:v>4.5623836126629423E-2</c:v>
                </c:pt>
                <c:pt idx="5">
                  <c:v>4.9135577797998181E-2</c:v>
                </c:pt>
                <c:pt idx="6">
                  <c:v>6.4373897707231037E-2</c:v>
                </c:pt>
                <c:pt idx="7">
                  <c:v>7.6106194690265486E-2</c:v>
                </c:pt>
                <c:pt idx="8">
                  <c:v>8.9165867689357622E-2</c:v>
                </c:pt>
                <c:pt idx="9">
                  <c:v>0.10312862108922363</c:v>
                </c:pt>
                <c:pt idx="10">
                  <c:v>0.10989010989010989</c:v>
                </c:pt>
                <c:pt idx="11">
                  <c:v>0.12130637636080871</c:v>
                </c:pt>
              </c:numCache>
            </c:numRef>
          </c:val>
          <c:extLst>
            <c:ext xmlns:c16="http://schemas.microsoft.com/office/drawing/2014/chart" uri="{C3380CC4-5D6E-409C-BE32-E72D297353CC}">
              <c16:uniqueId val="{00000000-5864-42BA-A14D-46993819F618}"/>
            </c:ext>
          </c:extLst>
        </c:ser>
        <c:ser>
          <c:idx val="1"/>
          <c:order val="1"/>
          <c:tx>
            <c:strRef>
              <c:f>'Dypdykk2 figur 4b'!$A$24</c:f>
              <c:strCache>
                <c:ptCount val="1"/>
                <c:pt idx="0">
                  <c:v>Tekniske yrker</c:v>
                </c:pt>
              </c:strCache>
            </c:strRef>
          </c:tx>
          <c:spPr>
            <a:solidFill>
              <a:schemeClr val="accent2"/>
            </a:solidFill>
            <a:ln>
              <a:solidFill>
                <a:schemeClr val="bg1"/>
              </a:solidFill>
            </a:ln>
            <a:effectLst/>
          </c:spPr>
          <c:invertIfNegative val="0"/>
          <c:cat>
            <c:strRef>
              <c:f>'Dypdykk2 figur 4b'!$B$22:$M$22</c:f>
              <c:strCache>
                <c:ptCount val="12"/>
                <c:pt idx="0">
                  <c:v>&gt;1 år</c:v>
                </c:pt>
                <c:pt idx="1">
                  <c:v>1 år</c:v>
                </c:pt>
                <c:pt idx="2">
                  <c:v>2 år</c:v>
                </c:pt>
                <c:pt idx="3">
                  <c:v>3 år</c:v>
                </c:pt>
                <c:pt idx="4">
                  <c:v>4 år</c:v>
                </c:pt>
                <c:pt idx="5">
                  <c:v>5 år</c:v>
                </c:pt>
                <c:pt idx="6">
                  <c:v>6 år</c:v>
                </c:pt>
                <c:pt idx="7">
                  <c:v>7 år</c:v>
                </c:pt>
                <c:pt idx="8">
                  <c:v>8 år</c:v>
                </c:pt>
                <c:pt idx="9">
                  <c:v>9 år</c:v>
                </c:pt>
                <c:pt idx="10">
                  <c:v>10 år</c:v>
                </c:pt>
                <c:pt idx="11">
                  <c:v>&lt;11 år</c:v>
                </c:pt>
              </c:strCache>
            </c:strRef>
          </c:cat>
          <c:val>
            <c:numRef>
              <c:f>'Dypdykk2 figur 4b'!$B$24:$M$24</c:f>
              <c:numCache>
                <c:formatCode>0%</c:formatCode>
                <c:ptCount val="12"/>
                <c:pt idx="0">
                  <c:v>0.15049342105263158</c:v>
                </c:pt>
                <c:pt idx="1">
                  <c:v>0.18642681929681112</c:v>
                </c:pt>
                <c:pt idx="2">
                  <c:v>0.16998341625207297</c:v>
                </c:pt>
                <c:pt idx="3">
                  <c:v>0.18181818181818182</c:v>
                </c:pt>
                <c:pt idx="4">
                  <c:v>0.16852886405959031</c:v>
                </c:pt>
                <c:pt idx="5">
                  <c:v>0.17925386715195632</c:v>
                </c:pt>
                <c:pt idx="6">
                  <c:v>0.1710758377425044</c:v>
                </c:pt>
                <c:pt idx="7">
                  <c:v>0.21061946902654868</c:v>
                </c:pt>
                <c:pt idx="8">
                  <c:v>0.17353787152444872</c:v>
                </c:pt>
                <c:pt idx="9">
                  <c:v>0.21320973348783315</c:v>
                </c:pt>
                <c:pt idx="10">
                  <c:v>0.18524332810047095</c:v>
                </c:pt>
                <c:pt idx="11">
                  <c:v>0.18351477449455678</c:v>
                </c:pt>
              </c:numCache>
            </c:numRef>
          </c:val>
          <c:extLst>
            <c:ext xmlns:c16="http://schemas.microsoft.com/office/drawing/2014/chart" uri="{C3380CC4-5D6E-409C-BE32-E72D297353CC}">
              <c16:uniqueId val="{00000001-5864-42BA-A14D-46993819F618}"/>
            </c:ext>
          </c:extLst>
        </c:ser>
        <c:ser>
          <c:idx val="2"/>
          <c:order val="2"/>
          <c:tx>
            <c:strRef>
              <c:f>'Dypdykk2 figur 4b'!$A$25</c:f>
              <c:strCache>
                <c:ptCount val="1"/>
                <c:pt idx="0">
                  <c:v>Medisinske yrker</c:v>
                </c:pt>
              </c:strCache>
            </c:strRef>
          </c:tx>
          <c:spPr>
            <a:solidFill>
              <a:schemeClr val="accent3"/>
            </a:solidFill>
            <a:ln>
              <a:solidFill>
                <a:schemeClr val="bg1"/>
              </a:solidFill>
            </a:ln>
            <a:effectLst/>
          </c:spPr>
          <c:invertIfNegative val="0"/>
          <c:cat>
            <c:strRef>
              <c:f>'Dypdykk2 figur 4b'!$B$22:$M$22</c:f>
              <c:strCache>
                <c:ptCount val="12"/>
                <c:pt idx="0">
                  <c:v>&gt;1 år</c:v>
                </c:pt>
                <c:pt idx="1">
                  <c:v>1 år</c:v>
                </c:pt>
                <c:pt idx="2">
                  <c:v>2 år</c:v>
                </c:pt>
                <c:pt idx="3">
                  <c:v>3 år</c:v>
                </c:pt>
                <c:pt idx="4">
                  <c:v>4 år</c:v>
                </c:pt>
                <c:pt idx="5">
                  <c:v>5 år</c:v>
                </c:pt>
                <c:pt idx="6">
                  <c:v>6 år</c:v>
                </c:pt>
                <c:pt idx="7">
                  <c:v>7 år</c:v>
                </c:pt>
                <c:pt idx="8">
                  <c:v>8 år</c:v>
                </c:pt>
                <c:pt idx="9">
                  <c:v>9 år</c:v>
                </c:pt>
                <c:pt idx="10">
                  <c:v>10 år</c:v>
                </c:pt>
                <c:pt idx="11">
                  <c:v>&lt;11 år</c:v>
                </c:pt>
              </c:strCache>
            </c:strRef>
          </c:cat>
          <c:val>
            <c:numRef>
              <c:f>'Dypdykk2 figur 4b'!$B$25:$M$25</c:f>
              <c:numCache>
                <c:formatCode>0%</c:formatCode>
                <c:ptCount val="12"/>
                <c:pt idx="0">
                  <c:v>0.18996710526315788</c:v>
                </c:pt>
                <c:pt idx="1">
                  <c:v>0.17988552739165986</c:v>
                </c:pt>
                <c:pt idx="2">
                  <c:v>0.21061359867330018</c:v>
                </c:pt>
                <c:pt idx="3">
                  <c:v>0.19786096256684493</c:v>
                </c:pt>
                <c:pt idx="4">
                  <c:v>0.20763500931098697</c:v>
                </c:pt>
                <c:pt idx="5">
                  <c:v>0.19381255686988172</c:v>
                </c:pt>
                <c:pt idx="6">
                  <c:v>0.18959435626102292</c:v>
                </c:pt>
                <c:pt idx="7">
                  <c:v>0.17256637168141592</c:v>
                </c:pt>
                <c:pt idx="8">
                  <c:v>0.18983700862895495</c:v>
                </c:pt>
                <c:pt idx="9">
                  <c:v>0.16917728852838934</c:v>
                </c:pt>
                <c:pt idx="10">
                  <c:v>0.20408163265306123</c:v>
                </c:pt>
                <c:pt idx="11">
                  <c:v>0.21617418351477449</c:v>
                </c:pt>
              </c:numCache>
            </c:numRef>
          </c:val>
          <c:extLst>
            <c:ext xmlns:c16="http://schemas.microsoft.com/office/drawing/2014/chart" uri="{C3380CC4-5D6E-409C-BE32-E72D297353CC}">
              <c16:uniqueId val="{00000002-5864-42BA-A14D-46993819F618}"/>
            </c:ext>
          </c:extLst>
        </c:ser>
        <c:ser>
          <c:idx val="3"/>
          <c:order val="3"/>
          <c:tx>
            <c:strRef>
              <c:f>'Dypdykk2 figur 4b'!$A$26</c:f>
              <c:strCache>
                <c:ptCount val="1"/>
                <c:pt idx="0">
                  <c:v>Undervisnings-yrker</c:v>
                </c:pt>
              </c:strCache>
            </c:strRef>
          </c:tx>
          <c:spPr>
            <a:solidFill>
              <a:schemeClr val="accent4"/>
            </a:solidFill>
            <a:ln>
              <a:solidFill>
                <a:schemeClr val="bg1"/>
              </a:solidFill>
            </a:ln>
            <a:effectLst/>
          </c:spPr>
          <c:invertIfNegative val="0"/>
          <c:cat>
            <c:strRef>
              <c:f>'Dypdykk2 figur 4b'!$B$22:$M$22</c:f>
              <c:strCache>
                <c:ptCount val="12"/>
                <c:pt idx="0">
                  <c:v>&gt;1 år</c:v>
                </c:pt>
                <c:pt idx="1">
                  <c:v>1 år</c:v>
                </c:pt>
                <c:pt idx="2">
                  <c:v>2 år</c:v>
                </c:pt>
                <c:pt idx="3">
                  <c:v>3 år</c:v>
                </c:pt>
                <c:pt idx="4">
                  <c:v>4 år</c:v>
                </c:pt>
                <c:pt idx="5">
                  <c:v>5 år</c:v>
                </c:pt>
                <c:pt idx="6">
                  <c:v>6 år</c:v>
                </c:pt>
                <c:pt idx="7">
                  <c:v>7 år</c:v>
                </c:pt>
                <c:pt idx="8">
                  <c:v>8 år</c:v>
                </c:pt>
                <c:pt idx="9">
                  <c:v>9 år</c:v>
                </c:pt>
                <c:pt idx="10">
                  <c:v>10 år</c:v>
                </c:pt>
                <c:pt idx="11">
                  <c:v>&lt;11 år</c:v>
                </c:pt>
              </c:strCache>
            </c:strRef>
          </c:cat>
          <c:val>
            <c:numRef>
              <c:f>'Dypdykk2 figur 4b'!$B$26:$M$26</c:f>
              <c:numCache>
                <c:formatCode>0%</c:formatCode>
                <c:ptCount val="12"/>
                <c:pt idx="0">
                  <c:v>0.40296052631578949</c:v>
                </c:pt>
                <c:pt idx="1">
                  <c:v>0.3875715453802126</c:v>
                </c:pt>
                <c:pt idx="2">
                  <c:v>0.36815920398009949</c:v>
                </c:pt>
                <c:pt idx="3">
                  <c:v>0.36452762923351156</c:v>
                </c:pt>
                <c:pt idx="4">
                  <c:v>0.37709497206703912</c:v>
                </c:pt>
                <c:pt idx="5">
                  <c:v>0.34667879890809827</c:v>
                </c:pt>
                <c:pt idx="6">
                  <c:v>0.34832451499118167</c:v>
                </c:pt>
                <c:pt idx="7">
                  <c:v>0.29557522123893804</c:v>
                </c:pt>
                <c:pt idx="8">
                  <c:v>0.28379674017257911</c:v>
                </c:pt>
                <c:pt idx="9">
                  <c:v>0.30011587485515645</c:v>
                </c:pt>
                <c:pt idx="10">
                  <c:v>0.31240188383045525</c:v>
                </c:pt>
                <c:pt idx="11">
                  <c:v>0.27993779160186627</c:v>
                </c:pt>
              </c:numCache>
            </c:numRef>
          </c:val>
          <c:extLst>
            <c:ext xmlns:c16="http://schemas.microsoft.com/office/drawing/2014/chart" uri="{C3380CC4-5D6E-409C-BE32-E72D297353CC}">
              <c16:uniqueId val="{00000003-5864-42BA-A14D-46993819F618}"/>
            </c:ext>
          </c:extLst>
        </c:ser>
        <c:ser>
          <c:idx val="4"/>
          <c:order val="4"/>
          <c:tx>
            <c:strRef>
              <c:f>'Dypdykk2 figur 4b'!$A$27</c:f>
              <c:strCache>
                <c:ptCount val="1"/>
                <c:pt idx="0">
                  <c:v>Øvrige akademiske yrker</c:v>
                </c:pt>
              </c:strCache>
            </c:strRef>
          </c:tx>
          <c:spPr>
            <a:solidFill>
              <a:schemeClr val="accent5"/>
            </a:solidFill>
            <a:ln>
              <a:solidFill>
                <a:schemeClr val="bg1"/>
              </a:solidFill>
            </a:ln>
            <a:effectLst/>
          </c:spPr>
          <c:invertIfNegative val="0"/>
          <c:cat>
            <c:strRef>
              <c:f>'Dypdykk2 figur 4b'!$B$22:$M$22</c:f>
              <c:strCache>
                <c:ptCount val="12"/>
                <c:pt idx="0">
                  <c:v>&gt;1 år</c:v>
                </c:pt>
                <c:pt idx="1">
                  <c:v>1 år</c:v>
                </c:pt>
                <c:pt idx="2">
                  <c:v>2 år</c:v>
                </c:pt>
                <c:pt idx="3">
                  <c:v>3 år</c:v>
                </c:pt>
                <c:pt idx="4">
                  <c:v>4 år</c:v>
                </c:pt>
                <c:pt idx="5">
                  <c:v>5 år</c:v>
                </c:pt>
                <c:pt idx="6">
                  <c:v>6 år</c:v>
                </c:pt>
                <c:pt idx="7">
                  <c:v>7 år</c:v>
                </c:pt>
                <c:pt idx="8">
                  <c:v>8 år</c:v>
                </c:pt>
                <c:pt idx="9">
                  <c:v>9 år</c:v>
                </c:pt>
                <c:pt idx="10">
                  <c:v>10 år</c:v>
                </c:pt>
                <c:pt idx="11">
                  <c:v>&lt;11 år</c:v>
                </c:pt>
              </c:strCache>
            </c:strRef>
          </c:cat>
          <c:val>
            <c:numRef>
              <c:f>'Dypdykk2 figur 4b'!$B$27:$M$27</c:f>
              <c:numCache>
                <c:formatCode>0%</c:formatCode>
                <c:ptCount val="12"/>
                <c:pt idx="0">
                  <c:v>3.6184210526315791E-2</c:v>
                </c:pt>
                <c:pt idx="1">
                  <c:v>4.4971381847914965E-2</c:v>
                </c:pt>
                <c:pt idx="2">
                  <c:v>3.7313432835820892E-2</c:v>
                </c:pt>
                <c:pt idx="3">
                  <c:v>4.0106951871657755E-2</c:v>
                </c:pt>
                <c:pt idx="4">
                  <c:v>4.2830540037243951E-2</c:v>
                </c:pt>
                <c:pt idx="5">
                  <c:v>5.2775250227479524E-2</c:v>
                </c:pt>
                <c:pt idx="6">
                  <c:v>4.6737213403880068E-2</c:v>
                </c:pt>
                <c:pt idx="7">
                  <c:v>6.0176991150442477E-2</c:v>
                </c:pt>
                <c:pt idx="8">
                  <c:v>5.6567593480345159E-2</c:v>
                </c:pt>
                <c:pt idx="9">
                  <c:v>3.9397450753186555E-2</c:v>
                </c:pt>
                <c:pt idx="10">
                  <c:v>3.2967032967032968E-2</c:v>
                </c:pt>
                <c:pt idx="11">
                  <c:v>4.0435458786936239E-2</c:v>
                </c:pt>
              </c:numCache>
            </c:numRef>
          </c:val>
          <c:extLst>
            <c:ext xmlns:c16="http://schemas.microsoft.com/office/drawing/2014/chart" uri="{C3380CC4-5D6E-409C-BE32-E72D297353CC}">
              <c16:uniqueId val="{00000004-5864-42BA-A14D-46993819F618}"/>
            </c:ext>
          </c:extLst>
        </c:ser>
        <c:ser>
          <c:idx val="5"/>
          <c:order val="5"/>
          <c:tx>
            <c:strRef>
              <c:f>'Dypdykk2 figur 4b'!$A$28</c:f>
              <c:strCache>
                <c:ptCount val="1"/>
                <c:pt idx="0">
                  <c:v>Andre yrker</c:v>
                </c:pt>
              </c:strCache>
            </c:strRef>
          </c:tx>
          <c:spPr>
            <a:solidFill>
              <a:schemeClr val="accent1"/>
            </a:solidFill>
            <a:ln>
              <a:solidFill>
                <a:schemeClr val="bg1"/>
              </a:solidFill>
            </a:ln>
            <a:effectLst/>
          </c:spPr>
          <c:invertIfNegative val="0"/>
          <c:cat>
            <c:strRef>
              <c:f>'Dypdykk2 figur 4b'!$B$22:$M$22</c:f>
              <c:strCache>
                <c:ptCount val="12"/>
                <c:pt idx="0">
                  <c:v>&gt;1 år</c:v>
                </c:pt>
                <c:pt idx="1">
                  <c:v>1 år</c:v>
                </c:pt>
                <c:pt idx="2">
                  <c:v>2 år</c:v>
                </c:pt>
                <c:pt idx="3">
                  <c:v>3 år</c:v>
                </c:pt>
                <c:pt idx="4">
                  <c:v>4 år</c:v>
                </c:pt>
                <c:pt idx="5">
                  <c:v>5 år</c:v>
                </c:pt>
                <c:pt idx="6">
                  <c:v>6 år</c:v>
                </c:pt>
                <c:pt idx="7">
                  <c:v>7 år</c:v>
                </c:pt>
                <c:pt idx="8">
                  <c:v>8 år</c:v>
                </c:pt>
                <c:pt idx="9">
                  <c:v>9 år</c:v>
                </c:pt>
                <c:pt idx="10">
                  <c:v>10 år</c:v>
                </c:pt>
                <c:pt idx="11">
                  <c:v>&lt;11 år</c:v>
                </c:pt>
              </c:strCache>
            </c:strRef>
          </c:cat>
          <c:val>
            <c:numRef>
              <c:f>'Dypdykk2 figur 4b'!$B$28:$M$28</c:f>
              <c:numCache>
                <c:formatCode>0%</c:formatCode>
                <c:ptCount val="12"/>
                <c:pt idx="0">
                  <c:v>0.19078947368421054</c:v>
                </c:pt>
                <c:pt idx="1">
                  <c:v>0.17007358953393295</c:v>
                </c:pt>
                <c:pt idx="2">
                  <c:v>0.18076285240464346</c:v>
                </c:pt>
                <c:pt idx="3">
                  <c:v>0.18092691622103388</c:v>
                </c:pt>
                <c:pt idx="4">
                  <c:v>0.15828677839851024</c:v>
                </c:pt>
                <c:pt idx="5">
                  <c:v>0.17834394904458598</c:v>
                </c:pt>
                <c:pt idx="6">
                  <c:v>0.17989417989417988</c:v>
                </c:pt>
                <c:pt idx="7">
                  <c:v>0.18495575221238938</c:v>
                </c:pt>
                <c:pt idx="8">
                  <c:v>0.20709491850431447</c:v>
                </c:pt>
                <c:pt idx="9">
                  <c:v>0.17497103128621089</c:v>
                </c:pt>
                <c:pt idx="10">
                  <c:v>0.15541601255886969</c:v>
                </c:pt>
                <c:pt idx="11">
                  <c:v>0.15863141524105753</c:v>
                </c:pt>
              </c:numCache>
            </c:numRef>
          </c:val>
          <c:extLst>
            <c:ext xmlns:c16="http://schemas.microsoft.com/office/drawing/2014/chart" uri="{C3380CC4-5D6E-409C-BE32-E72D297353CC}">
              <c16:uniqueId val="{00000005-5864-42BA-A14D-46993819F618}"/>
            </c:ext>
          </c:extLst>
        </c:ser>
        <c:dLbls>
          <c:showLegendKey val="0"/>
          <c:showVal val="0"/>
          <c:showCatName val="0"/>
          <c:showSerName val="0"/>
          <c:showPercent val="0"/>
          <c:showBubbleSize val="0"/>
        </c:dLbls>
        <c:gapWidth val="30"/>
        <c:overlap val="100"/>
        <c:axId val="85538399"/>
        <c:axId val="85539231"/>
      </c:barChart>
      <c:catAx>
        <c:axId val="8553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85539231"/>
        <c:crosses val="autoZero"/>
        <c:auto val="1"/>
        <c:lblAlgn val="ctr"/>
        <c:lblOffset val="100"/>
        <c:noMultiLvlLbl val="0"/>
      </c:catAx>
      <c:valAx>
        <c:axId val="8553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85538399"/>
        <c:crosses val="autoZero"/>
        <c:crossBetween val="between"/>
      </c:valAx>
      <c:spPr>
        <a:noFill/>
        <a:ln>
          <a:noFill/>
        </a:ln>
        <a:effectLst/>
      </c:spPr>
    </c:plotArea>
    <c:legend>
      <c:legendPos val="r"/>
      <c:layout>
        <c:manualLayout>
          <c:xMode val="edge"/>
          <c:yMode val="edge"/>
          <c:x val="0.76366138743313083"/>
          <c:y val="6.564027777777777E-2"/>
          <c:w val="0.2212197230892598"/>
          <c:h val="0.8607471450851502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'Dypdykk2 figur 4c'!$O$7</c:f>
              <c:strCache>
                <c:ptCount val="1"/>
                <c:pt idx="0">
                  <c:v>Teknisk-administrative stillinger</c:v>
                </c:pt>
              </c:strCache>
            </c:strRef>
          </c:tx>
          <c:spPr>
            <a:solidFill>
              <a:schemeClr val="accent6"/>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4c'!$P$7:$Y$7</c:f>
              <c:numCache>
                <c:formatCode>#,##0</c:formatCode>
                <c:ptCount val="10"/>
                <c:pt idx="0">
                  <c:v>337</c:v>
                </c:pt>
                <c:pt idx="1">
                  <c:v>282</c:v>
                </c:pt>
                <c:pt idx="2">
                  <c:v>261</c:v>
                </c:pt>
                <c:pt idx="3">
                  <c:v>243</c:v>
                </c:pt>
                <c:pt idx="4">
                  <c:v>219</c:v>
                </c:pt>
                <c:pt idx="5">
                  <c:v>177</c:v>
                </c:pt>
                <c:pt idx="6">
                  <c:v>148</c:v>
                </c:pt>
                <c:pt idx="7">
                  <c:v>106</c:v>
                </c:pt>
                <c:pt idx="8">
                  <c:v>60</c:v>
                </c:pt>
                <c:pt idx="9">
                  <c:v>37</c:v>
                </c:pt>
              </c:numCache>
            </c:numRef>
          </c:val>
          <c:extLst>
            <c:ext xmlns:c16="http://schemas.microsoft.com/office/drawing/2014/chart" uri="{C3380CC4-5D6E-409C-BE32-E72D297353CC}">
              <c16:uniqueId val="{00000000-7E73-47E8-A60D-F74340504D21}"/>
            </c:ext>
          </c:extLst>
        </c:ser>
        <c:ser>
          <c:idx val="1"/>
          <c:order val="1"/>
          <c:tx>
            <c:strRef>
              <c:f>'Dypdykk2 figur 4c'!$O$8</c:f>
              <c:strCache>
                <c:ptCount val="1"/>
                <c:pt idx="0">
                  <c:v>Postdoktor</c:v>
                </c:pt>
              </c:strCache>
            </c:strRef>
          </c:tx>
          <c:spPr>
            <a:solidFill>
              <a:schemeClr val="tx1"/>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4c'!$P$8:$Y$8</c:f>
              <c:numCache>
                <c:formatCode>#,##0</c:formatCode>
                <c:ptCount val="10"/>
                <c:pt idx="0">
                  <c:v>2050</c:v>
                </c:pt>
                <c:pt idx="1">
                  <c:v>1898</c:v>
                </c:pt>
                <c:pt idx="2">
                  <c:v>1355</c:v>
                </c:pt>
                <c:pt idx="3">
                  <c:v>801</c:v>
                </c:pt>
                <c:pt idx="4">
                  <c:v>474</c:v>
                </c:pt>
                <c:pt idx="5">
                  <c:v>253</c:v>
                </c:pt>
                <c:pt idx="6">
                  <c:v>128</c:v>
                </c:pt>
                <c:pt idx="7">
                  <c:v>61</c:v>
                </c:pt>
                <c:pt idx="8">
                  <c:v>30</c:v>
                </c:pt>
                <c:pt idx="9">
                  <c:v>11</c:v>
                </c:pt>
              </c:numCache>
            </c:numRef>
          </c:val>
          <c:extLst>
            <c:ext xmlns:c16="http://schemas.microsoft.com/office/drawing/2014/chart" uri="{C3380CC4-5D6E-409C-BE32-E72D297353CC}">
              <c16:uniqueId val="{00000001-7E73-47E8-A60D-F74340504D21}"/>
            </c:ext>
          </c:extLst>
        </c:ser>
        <c:ser>
          <c:idx val="2"/>
          <c:order val="2"/>
          <c:tx>
            <c:strRef>
              <c:f>'Dypdykk2 figur 4c'!$O$9</c:f>
              <c:strCache>
                <c:ptCount val="1"/>
                <c:pt idx="0">
                  <c:v>Forsker ved HF</c:v>
                </c:pt>
              </c:strCache>
            </c:strRef>
          </c:tx>
          <c:spPr>
            <a:solidFill>
              <a:schemeClr val="accent1">
                <a:lumMod val="60000"/>
                <a:lumOff val="40000"/>
              </a:schemeClr>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4c'!$P$9:$Y$9</c:f>
              <c:numCache>
                <c:formatCode>#,##0</c:formatCode>
                <c:ptCount val="10"/>
                <c:pt idx="0">
                  <c:v>290</c:v>
                </c:pt>
                <c:pt idx="1">
                  <c:v>267</c:v>
                </c:pt>
                <c:pt idx="2">
                  <c:v>246</c:v>
                </c:pt>
                <c:pt idx="3">
                  <c:v>244</c:v>
                </c:pt>
                <c:pt idx="4">
                  <c:v>217</c:v>
                </c:pt>
                <c:pt idx="5">
                  <c:v>180</c:v>
                </c:pt>
                <c:pt idx="6">
                  <c:v>133</c:v>
                </c:pt>
                <c:pt idx="7">
                  <c:v>96</c:v>
                </c:pt>
                <c:pt idx="8">
                  <c:v>62</c:v>
                </c:pt>
                <c:pt idx="9">
                  <c:v>36</c:v>
                </c:pt>
              </c:numCache>
            </c:numRef>
          </c:val>
          <c:extLst>
            <c:ext xmlns:c16="http://schemas.microsoft.com/office/drawing/2014/chart" uri="{C3380CC4-5D6E-409C-BE32-E72D297353CC}">
              <c16:uniqueId val="{00000002-7E73-47E8-A60D-F74340504D21}"/>
            </c:ext>
          </c:extLst>
        </c:ser>
        <c:ser>
          <c:idx val="3"/>
          <c:order val="3"/>
          <c:tx>
            <c:strRef>
              <c:f>'Dypdykk2 figur 4c'!$O$10</c:f>
              <c:strCache>
                <c:ptCount val="1"/>
                <c:pt idx="0">
                  <c:v>Forsker ved UH-inst.</c:v>
                </c:pt>
              </c:strCache>
            </c:strRef>
          </c:tx>
          <c:spPr>
            <a:solidFill>
              <a:schemeClr val="accent3"/>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4c'!$P$10:$Y$10</c:f>
              <c:numCache>
                <c:formatCode>#,##0</c:formatCode>
                <c:ptCount val="10"/>
                <c:pt idx="0">
                  <c:v>509</c:v>
                </c:pt>
                <c:pt idx="1">
                  <c:v>366</c:v>
                </c:pt>
                <c:pt idx="2">
                  <c:v>345</c:v>
                </c:pt>
                <c:pt idx="3">
                  <c:v>359</c:v>
                </c:pt>
                <c:pt idx="4">
                  <c:v>321</c:v>
                </c:pt>
                <c:pt idx="5">
                  <c:v>245</c:v>
                </c:pt>
                <c:pt idx="6">
                  <c:v>160</c:v>
                </c:pt>
                <c:pt idx="7">
                  <c:v>94</c:v>
                </c:pt>
                <c:pt idx="8">
                  <c:v>56</c:v>
                </c:pt>
                <c:pt idx="9">
                  <c:v>20</c:v>
                </c:pt>
              </c:numCache>
            </c:numRef>
          </c:val>
          <c:extLst>
            <c:ext xmlns:c16="http://schemas.microsoft.com/office/drawing/2014/chart" uri="{C3380CC4-5D6E-409C-BE32-E72D297353CC}">
              <c16:uniqueId val="{00000003-7E73-47E8-A60D-F74340504D21}"/>
            </c:ext>
          </c:extLst>
        </c:ser>
        <c:ser>
          <c:idx val="4"/>
          <c:order val="4"/>
          <c:tx>
            <c:strRef>
              <c:f>'Dypdykk2 figur 4c'!$O$11</c:f>
              <c:strCache>
                <c:ptCount val="1"/>
                <c:pt idx="0">
                  <c:v>Klinisk stilling ved HF</c:v>
                </c:pt>
              </c:strCache>
            </c:strRef>
          </c:tx>
          <c:spPr>
            <a:solidFill>
              <a:schemeClr val="accent1"/>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4c'!$P$11:$Y$11</c:f>
              <c:numCache>
                <c:formatCode>#,##0</c:formatCode>
                <c:ptCount val="10"/>
                <c:pt idx="0">
                  <c:v>699</c:v>
                </c:pt>
                <c:pt idx="1">
                  <c:v>636</c:v>
                </c:pt>
                <c:pt idx="2">
                  <c:v>550</c:v>
                </c:pt>
                <c:pt idx="3">
                  <c:v>485</c:v>
                </c:pt>
                <c:pt idx="4">
                  <c:v>427</c:v>
                </c:pt>
                <c:pt idx="5">
                  <c:v>347</c:v>
                </c:pt>
                <c:pt idx="6">
                  <c:v>265</c:v>
                </c:pt>
                <c:pt idx="7">
                  <c:v>193</c:v>
                </c:pt>
                <c:pt idx="8">
                  <c:v>123</c:v>
                </c:pt>
                <c:pt idx="9">
                  <c:v>66</c:v>
                </c:pt>
              </c:numCache>
            </c:numRef>
          </c:val>
          <c:extLst>
            <c:ext xmlns:c16="http://schemas.microsoft.com/office/drawing/2014/chart" uri="{C3380CC4-5D6E-409C-BE32-E72D297353CC}">
              <c16:uniqueId val="{00000004-7E73-47E8-A60D-F74340504D21}"/>
            </c:ext>
          </c:extLst>
        </c:ser>
        <c:ser>
          <c:idx val="5"/>
          <c:order val="5"/>
          <c:tx>
            <c:strRef>
              <c:f>'Dypdykk2 figur 4c'!$O$12</c:f>
              <c:strCache>
                <c:ptCount val="1"/>
                <c:pt idx="0">
                  <c:v>Forsker i instituttsektoren</c:v>
                </c:pt>
              </c:strCache>
            </c:strRef>
          </c:tx>
          <c:spPr>
            <a:solidFill>
              <a:schemeClr val="accent4"/>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4c'!$P$12:$Y$12</c:f>
              <c:numCache>
                <c:formatCode>#,##0</c:formatCode>
                <c:ptCount val="10"/>
                <c:pt idx="0">
                  <c:v>1054</c:v>
                </c:pt>
                <c:pt idx="1">
                  <c:v>968</c:v>
                </c:pt>
                <c:pt idx="2">
                  <c:v>906</c:v>
                </c:pt>
                <c:pt idx="3">
                  <c:v>841</c:v>
                </c:pt>
                <c:pt idx="4">
                  <c:v>720</c:v>
                </c:pt>
                <c:pt idx="5">
                  <c:v>597</c:v>
                </c:pt>
                <c:pt idx="6">
                  <c:v>434</c:v>
                </c:pt>
                <c:pt idx="7">
                  <c:v>299</c:v>
                </c:pt>
                <c:pt idx="8">
                  <c:v>173</c:v>
                </c:pt>
                <c:pt idx="9">
                  <c:v>84</c:v>
                </c:pt>
              </c:numCache>
            </c:numRef>
          </c:val>
          <c:extLst>
            <c:ext xmlns:c16="http://schemas.microsoft.com/office/drawing/2014/chart" uri="{C3380CC4-5D6E-409C-BE32-E72D297353CC}">
              <c16:uniqueId val="{00000005-7E73-47E8-A60D-F74340504D21}"/>
            </c:ext>
          </c:extLst>
        </c:ser>
        <c:ser>
          <c:idx val="6"/>
          <c:order val="6"/>
          <c:tx>
            <c:strRef>
              <c:f>'Dypdykk2 figur 4c'!$O$13</c:f>
              <c:strCache>
                <c:ptCount val="1"/>
                <c:pt idx="0">
                  <c:v>Annen fast, faglig stilling UoH-sektor</c:v>
                </c:pt>
              </c:strCache>
            </c:strRef>
          </c:tx>
          <c:spPr>
            <a:solidFill>
              <a:schemeClr val="accent2">
                <a:lumMod val="50000"/>
              </a:schemeClr>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4c'!$P$13:$Y$13</c:f>
              <c:numCache>
                <c:formatCode>#,##0</c:formatCode>
                <c:ptCount val="10"/>
                <c:pt idx="0">
                  <c:v>149</c:v>
                </c:pt>
                <c:pt idx="1">
                  <c:v>98</c:v>
                </c:pt>
                <c:pt idx="2">
                  <c:v>85</c:v>
                </c:pt>
                <c:pt idx="3">
                  <c:v>66</c:v>
                </c:pt>
                <c:pt idx="4">
                  <c:v>63</c:v>
                </c:pt>
                <c:pt idx="5">
                  <c:v>60</c:v>
                </c:pt>
                <c:pt idx="6">
                  <c:v>49</c:v>
                </c:pt>
                <c:pt idx="7">
                  <c:v>35</c:v>
                </c:pt>
                <c:pt idx="8">
                  <c:v>18</c:v>
                </c:pt>
                <c:pt idx="9">
                  <c:v>6</c:v>
                </c:pt>
              </c:numCache>
            </c:numRef>
          </c:val>
          <c:extLst>
            <c:ext xmlns:c16="http://schemas.microsoft.com/office/drawing/2014/chart" uri="{C3380CC4-5D6E-409C-BE32-E72D297353CC}">
              <c16:uniqueId val="{00000006-7E73-47E8-A60D-F74340504D21}"/>
            </c:ext>
          </c:extLst>
        </c:ser>
        <c:ser>
          <c:idx val="7"/>
          <c:order val="7"/>
          <c:tx>
            <c:strRef>
              <c:f>'Dypdykk2 figur 4c'!$O$14</c:f>
              <c:strCache>
                <c:ptCount val="1"/>
                <c:pt idx="0">
                  <c:v>Førsteamanuensis</c:v>
                </c:pt>
              </c:strCache>
            </c:strRef>
          </c:tx>
          <c:spPr>
            <a:solidFill>
              <a:schemeClr val="accent2"/>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4c'!$P$14:$Y$14</c:f>
              <c:numCache>
                <c:formatCode>#,##0</c:formatCode>
                <c:ptCount val="10"/>
                <c:pt idx="0">
                  <c:v>1370</c:v>
                </c:pt>
                <c:pt idx="1">
                  <c:v>1310</c:v>
                </c:pt>
                <c:pt idx="2">
                  <c:v>1252</c:v>
                </c:pt>
                <c:pt idx="3">
                  <c:v>1142</c:v>
                </c:pt>
                <c:pt idx="4">
                  <c:v>957</c:v>
                </c:pt>
                <c:pt idx="5">
                  <c:v>749</c:v>
                </c:pt>
                <c:pt idx="6">
                  <c:v>539</c:v>
                </c:pt>
                <c:pt idx="7">
                  <c:v>346</c:v>
                </c:pt>
                <c:pt idx="8">
                  <c:v>183</c:v>
                </c:pt>
                <c:pt idx="9">
                  <c:v>76</c:v>
                </c:pt>
              </c:numCache>
            </c:numRef>
          </c:val>
          <c:extLst>
            <c:ext xmlns:c16="http://schemas.microsoft.com/office/drawing/2014/chart" uri="{C3380CC4-5D6E-409C-BE32-E72D297353CC}">
              <c16:uniqueId val="{00000007-7E73-47E8-A60D-F74340504D21}"/>
            </c:ext>
          </c:extLst>
        </c:ser>
        <c:ser>
          <c:idx val="8"/>
          <c:order val="8"/>
          <c:tx>
            <c:strRef>
              <c:f>'Dypdykk2 figur 4c'!$O$15</c:f>
              <c:strCache>
                <c:ptCount val="1"/>
                <c:pt idx="0">
                  <c:v>Professor/dosent</c:v>
                </c:pt>
              </c:strCache>
            </c:strRef>
          </c:tx>
          <c:spPr>
            <a:solidFill>
              <a:schemeClr val="accent2">
                <a:lumMod val="75000"/>
              </a:schemeClr>
            </a:solidFill>
            <a:ln>
              <a:solidFill>
                <a:schemeClr val="bg1"/>
              </a:solidFill>
            </a:ln>
            <a:effectLst/>
          </c:spPr>
          <c:invertIfNegative val="0"/>
          <c:cat>
            <c:strRef>
              <c:f>'Dypdykk2 figur 4c'!$P$6:$Y$6</c:f>
              <c:strCache>
                <c:ptCount val="10"/>
                <c:pt idx="0">
                  <c:v>1 år</c:v>
                </c:pt>
                <c:pt idx="1">
                  <c:v>2 år</c:v>
                </c:pt>
                <c:pt idx="2">
                  <c:v>3 år</c:v>
                </c:pt>
                <c:pt idx="3">
                  <c:v>4 år</c:v>
                </c:pt>
                <c:pt idx="4">
                  <c:v>5 år</c:v>
                </c:pt>
                <c:pt idx="5">
                  <c:v>6 år</c:v>
                </c:pt>
                <c:pt idx="6">
                  <c:v>7 år</c:v>
                </c:pt>
                <c:pt idx="7">
                  <c:v>8 år</c:v>
                </c:pt>
                <c:pt idx="8">
                  <c:v>9 år</c:v>
                </c:pt>
                <c:pt idx="9">
                  <c:v>10 år</c:v>
                </c:pt>
              </c:strCache>
            </c:strRef>
          </c:cat>
          <c:val>
            <c:numRef>
              <c:f>'Dypdykk2 figur 4c'!$P$15:$Y$15</c:f>
              <c:numCache>
                <c:formatCode>#,##0</c:formatCode>
                <c:ptCount val="10"/>
                <c:pt idx="0">
                  <c:v>20</c:v>
                </c:pt>
                <c:pt idx="1">
                  <c:v>28</c:v>
                </c:pt>
                <c:pt idx="2">
                  <c:v>44</c:v>
                </c:pt>
                <c:pt idx="3">
                  <c:v>64</c:v>
                </c:pt>
                <c:pt idx="4">
                  <c:v>100</c:v>
                </c:pt>
                <c:pt idx="5">
                  <c:v>129</c:v>
                </c:pt>
                <c:pt idx="6">
                  <c:v>158</c:v>
                </c:pt>
                <c:pt idx="7">
                  <c:v>150</c:v>
                </c:pt>
                <c:pt idx="8">
                  <c:v>117</c:v>
                </c:pt>
                <c:pt idx="9">
                  <c:v>78</c:v>
                </c:pt>
              </c:numCache>
            </c:numRef>
          </c:val>
          <c:extLst>
            <c:ext xmlns:c16="http://schemas.microsoft.com/office/drawing/2014/chart" uri="{C3380CC4-5D6E-409C-BE32-E72D297353CC}">
              <c16:uniqueId val="{00000008-7E73-47E8-A60D-F74340504D21}"/>
            </c:ext>
          </c:extLst>
        </c:ser>
        <c:dLbls>
          <c:showLegendKey val="0"/>
          <c:showVal val="0"/>
          <c:showCatName val="0"/>
          <c:showSerName val="0"/>
          <c:showPercent val="0"/>
          <c:showBubbleSize val="0"/>
        </c:dLbls>
        <c:gapWidth val="30"/>
        <c:overlap val="100"/>
        <c:axId val="218182431"/>
        <c:axId val="218180351"/>
      </c:barChart>
      <c:catAx>
        <c:axId val="21818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18180351"/>
        <c:crosses val="autoZero"/>
        <c:auto val="1"/>
        <c:lblAlgn val="ctr"/>
        <c:lblOffset val="100"/>
        <c:noMultiLvlLbl val="0"/>
      </c:catAx>
      <c:valAx>
        <c:axId val="2181803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18182431"/>
        <c:crosses val="autoZero"/>
        <c:crossBetween val="between"/>
      </c:valAx>
      <c:spPr>
        <a:noFill/>
        <a:ln>
          <a:noFill/>
        </a:ln>
        <a:effectLst/>
      </c:spPr>
    </c:plotArea>
    <c:legend>
      <c:legendPos val="r"/>
      <c:layout>
        <c:manualLayout>
          <c:xMode val="edge"/>
          <c:yMode val="edge"/>
          <c:x val="0.66722008433831292"/>
          <c:y val="6.4295507360686878E-3"/>
          <c:w val="0.3176578406272208"/>
          <c:h val="0.9288761608322878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89542483660129E-2"/>
          <c:y val="0.10817530864197529"/>
          <c:w val="0.68867124183006534"/>
          <c:h val="0.78763117283950612"/>
        </c:manualLayout>
      </c:layout>
      <c:lineChart>
        <c:grouping val="standard"/>
        <c:varyColors val="0"/>
        <c:ser>
          <c:idx val="4"/>
          <c:order val="0"/>
          <c:tx>
            <c:strRef>
              <c:f>'Figur 3.4l'!$A$8</c:f>
              <c:strCache>
                <c:ptCount val="1"/>
                <c:pt idx="0">
                  <c:v>Medisin og helsefag</c:v>
                </c:pt>
              </c:strCache>
            </c:strRef>
          </c:tx>
          <c:spPr>
            <a:ln w="28575" cap="rnd">
              <a:solidFill>
                <a:schemeClr val="accent5"/>
              </a:solidFill>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3.4l'!$B$8:$F$8</c:f>
              <c:numCache>
                <c:formatCode>_-* #,##0_-;\-* #,##0_-;_-* "-"??_-;_-@_-</c:formatCode>
                <c:ptCount val="5"/>
                <c:pt idx="0">
                  <c:v>40.890344311377248</c:v>
                </c:pt>
                <c:pt idx="1">
                  <c:v>41.106173547400608</c:v>
                </c:pt>
                <c:pt idx="2">
                  <c:v>40.392411300919811</c:v>
                </c:pt>
                <c:pt idx="3">
                  <c:v>40.18159036505088</c:v>
                </c:pt>
                <c:pt idx="4">
                  <c:v>40.405553261767167</c:v>
                </c:pt>
              </c:numCache>
            </c:numRef>
          </c:val>
          <c:smooth val="0"/>
          <c:extLst>
            <c:ext xmlns:c16="http://schemas.microsoft.com/office/drawing/2014/chart" uri="{C3380CC4-5D6E-409C-BE32-E72D297353CC}">
              <c16:uniqueId val="{00000004-DAAA-485A-BA2D-EE6EBC2BEEF9}"/>
            </c:ext>
          </c:extLst>
        </c:ser>
        <c:ser>
          <c:idx val="0"/>
          <c:order val="1"/>
          <c:tx>
            <c:strRef>
              <c:f>'Figur 3.4l'!$A$4</c:f>
              <c:strCache>
                <c:ptCount val="1"/>
                <c:pt idx="0">
                  <c:v>Humaniora og kunstfag</c:v>
                </c:pt>
              </c:strCache>
            </c:strRef>
          </c:tx>
          <c:spPr>
            <a:ln w="28575" cap="rnd">
              <a:solidFill>
                <a:schemeClr val="accent1"/>
              </a:solidFill>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3.4l'!$B$4:$F$4</c:f>
              <c:numCache>
                <c:formatCode>_-* #,##0_-;\-* #,##0_-;_-* "-"??_-;_-@_-</c:formatCode>
                <c:ptCount val="5"/>
                <c:pt idx="0">
                  <c:v>43.189563365282218</c:v>
                </c:pt>
                <c:pt idx="1">
                  <c:v>42.256535947712415</c:v>
                </c:pt>
                <c:pt idx="2">
                  <c:v>41.179623085983486</c:v>
                </c:pt>
                <c:pt idx="3">
                  <c:v>40.279128672745721</c:v>
                </c:pt>
                <c:pt idx="4">
                  <c:v>40.096585117227299</c:v>
                </c:pt>
              </c:numCache>
            </c:numRef>
          </c:val>
          <c:smooth val="0"/>
          <c:extLst>
            <c:ext xmlns:c16="http://schemas.microsoft.com/office/drawing/2014/chart" uri="{C3380CC4-5D6E-409C-BE32-E72D297353CC}">
              <c16:uniqueId val="{00000000-DAAA-485A-BA2D-EE6EBC2BEEF9}"/>
            </c:ext>
          </c:extLst>
        </c:ser>
        <c:ser>
          <c:idx val="1"/>
          <c:order val="2"/>
          <c:tx>
            <c:strRef>
              <c:f>'Figur 3.4l'!$A$5</c:f>
              <c:strCache>
                <c:ptCount val="1"/>
                <c:pt idx="0">
                  <c:v>Samfunns-vitenskap</c:v>
                </c:pt>
              </c:strCache>
            </c:strRef>
          </c:tx>
          <c:spPr>
            <a:ln w="28575" cap="rnd">
              <a:solidFill>
                <a:schemeClr val="accent2"/>
              </a:solidFill>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3.4l'!$B$5:$F$5</c:f>
              <c:numCache>
                <c:formatCode>_-* #,##0_-;\-* #,##0_-;_-* "-"??_-;_-@_-</c:formatCode>
                <c:ptCount val="5"/>
                <c:pt idx="0">
                  <c:v>41.126730103806167</c:v>
                </c:pt>
                <c:pt idx="1">
                  <c:v>40.327441077441087</c:v>
                </c:pt>
                <c:pt idx="2">
                  <c:v>41.517454954954921</c:v>
                </c:pt>
                <c:pt idx="3">
                  <c:v>40.088036246845611</c:v>
                </c:pt>
                <c:pt idx="4">
                  <c:v>39.931235083532208</c:v>
                </c:pt>
              </c:numCache>
            </c:numRef>
          </c:val>
          <c:smooth val="0"/>
          <c:extLst>
            <c:ext xmlns:c16="http://schemas.microsoft.com/office/drawing/2014/chart" uri="{C3380CC4-5D6E-409C-BE32-E72D297353CC}">
              <c16:uniqueId val="{00000001-DAAA-485A-BA2D-EE6EBC2BEEF9}"/>
            </c:ext>
          </c:extLst>
        </c:ser>
        <c:ser>
          <c:idx val="6"/>
          <c:order val="3"/>
          <c:tx>
            <c:strRef>
              <c:f>'Figur 3.4l'!$A$10</c:f>
              <c:strCache>
                <c:ptCount val="1"/>
                <c:pt idx="0">
                  <c:v>Alle</c:v>
                </c:pt>
              </c:strCache>
            </c:strRef>
          </c:tx>
          <c:spPr>
            <a:ln w="38100" cap="rnd">
              <a:solidFill>
                <a:schemeClr val="accent1">
                  <a:lumMod val="60000"/>
                </a:schemeClr>
              </a:solidFill>
              <a:prstDash val="sysDash"/>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3.4l'!$B$10:$F$10</c:f>
              <c:numCache>
                <c:formatCode>_-* #,##0_-;\-* #,##0_-;_-* "-"??_-;_-@_-</c:formatCode>
                <c:ptCount val="5"/>
                <c:pt idx="0">
                  <c:v>37.426142183978612</c:v>
                </c:pt>
                <c:pt idx="1">
                  <c:v>37.618445444915302</c:v>
                </c:pt>
                <c:pt idx="2">
                  <c:v>38.228611161497078</c:v>
                </c:pt>
                <c:pt idx="3">
                  <c:v>37.610667314994842</c:v>
                </c:pt>
                <c:pt idx="4">
                  <c:v>37.6231021169529</c:v>
                </c:pt>
              </c:numCache>
            </c:numRef>
          </c:val>
          <c:smooth val="0"/>
          <c:extLst>
            <c:ext xmlns:c16="http://schemas.microsoft.com/office/drawing/2014/chart" uri="{C3380CC4-5D6E-409C-BE32-E72D297353CC}">
              <c16:uniqueId val="{00000006-DAAA-485A-BA2D-EE6EBC2BEEF9}"/>
            </c:ext>
          </c:extLst>
        </c:ser>
        <c:ser>
          <c:idx val="5"/>
          <c:order val="4"/>
          <c:tx>
            <c:strRef>
              <c:f>'Figur 3.4l'!$A$9</c:f>
              <c:strCache>
                <c:ptCount val="1"/>
                <c:pt idx="0">
                  <c:v>Landbruksfag og veterinærmedisin</c:v>
                </c:pt>
              </c:strCache>
            </c:strRef>
          </c:tx>
          <c:spPr>
            <a:ln w="28575" cap="rnd">
              <a:solidFill>
                <a:schemeClr val="accent6"/>
              </a:solidFill>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3.4l'!$B$9:$F$9</c:f>
              <c:numCache>
                <c:formatCode>_-* #,##0_-;\-* #,##0_-;_-* "-"??_-;_-@_-</c:formatCode>
                <c:ptCount val="5"/>
                <c:pt idx="0">
                  <c:v>36.259199134199143</c:v>
                </c:pt>
                <c:pt idx="1">
                  <c:v>36.435028248587578</c:v>
                </c:pt>
                <c:pt idx="2">
                  <c:v>37.270287141073688</c:v>
                </c:pt>
                <c:pt idx="3">
                  <c:v>36.881455399061082</c:v>
                </c:pt>
                <c:pt idx="4">
                  <c:v>36.033033033033064</c:v>
                </c:pt>
              </c:numCache>
            </c:numRef>
          </c:val>
          <c:smooth val="0"/>
          <c:extLst>
            <c:ext xmlns:c16="http://schemas.microsoft.com/office/drawing/2014/chart" uri="{C3380CC4-5D6E-409C-BE32-E72D297353CC}">
              <c16:uniqueId val="{00000005-DAAA-485A-BA2D-EE6EBC2BEEF9}"/>
            </c:ext>
          </c:extLst>
        </c:ser>
        <c:ser>
          <c:idx val="2"/>
          <c:order val="5"/>
          <c:tx>
            <c:strRef>
              <c:f>'Figur 3.4l'!$A$6</c:f>
              <c:strCache>
                <c:ptCount val="1"/>
                <c:pt idx="0">
                  <c:v>Matematikk/ naturvitenskap</c:v>
                </c:pt>
              </c:strCache>
            </c:strRef>
          </c:tx>
          <c:spPr>
            <a:ln w="28575" cap="rnd">
              <a:solidFill>
                <a:schemeClr val="accent3"/>
              </a:solidFill>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3.4l'!$B$6:$F$6</c:f>
              <c:numCache>
                <c:formatCode>_-* #,##0_-;\-* #,##0_-;_-* "-"??_-;_-@_-</c:formatCode>
                <c:ptCount val="5"/>
                <c:pt idx="0">
                  <c:v>34.076623141095361</c:v>
                </c:pt>
                <c:pt idx="1">
                  <c:v>33.752319587628882</c:v>
                </c:pt>
                <c:pt idx="2">
                  <c:v>33.859839959989998</c:v>
                </c:pt>
                <c:pt idx="3">
                  <c:v>33.388217374213816</c:v>
                </c:pt>
                <c:pt idx="4">
                  <c:v>33.337753341957693</c:v>
                </c:pt>
              </c:numCache>
            </c:numRef>
          </c:val>
          <c:smooth val="0"/>
          <c:extLst>
            <c:ext xmlns:c16="http://schemas.microsoft.com/office/drawing/2014/chart" uri="{C3380CC4-5D6E-409C-BE32-E72D297353CC}">
              <c16:uniqueId val="{00000002-DAAA-485A-BA2D-EE6EBC2BEEF9}"/>
            </c:ext>
          </c:extLst>
        </c:ser>
        <c:ser>
          <c:idx val="3"/>
          <c:order val="6"/>
          <c:tx>
            <c:strRef>
              <c:f>'Figur 3.4l'!$A$7</c:f>
              <c:strCache>
                <c:ptCount val="1"/>
                <c:pt idx="0">
                  <c:v>Teknologi</c:v>
                </c:pt>
              </c:strCache>
            </c:strRef>
          </c:tx>
          <c:spPr>
            <a:ln w="28575" cap="rnd">
              <a:solidFill>
                <a:schemeClr val="accent4"/>
              </a:solidFill>
              <a:round/>
            </a:ln>
            <a:effectLst/>
          </c:spPr>
          <c:marker>
            <c:symbol val="none"/>
          </c:marker>
          <c:cat>
            <c:strRef>
              <c:f>'Figur 3.4l'!$B$3:$F$3</c:f>
              <c:strCache>
                <c:ptCount val="5"/>
                <c:pt idx="0">
                  <c:v>1996–2000</c:v>
                </c:pt>
                <c:pt idx="1">
                  <c:v>2001–2005</c:v>
                </c:pt>
                <c:pt idx="2">
                  <c:v>2006–2010</c:v>
                </c:pt>
                <c:pt idx="3">
                  <c:v>2011–2015</c:v>
                </c:pt>
                <c:pt idx="4">
                  <c:v>2016–2020</c:v>
                </c:pt>
              </c:strCache>
            </c:strRef>
          </c:cat>
          <c:val>
            <c:numRef>
              <c:f>'Figur 3.4l'!$B$7:$F$7</c:f>
              <c:numCache>
                <c:formatCode>_-* #,##0_-;\-* #,##0_-;_-* "-"??_-;_-@_-</c:formatCode>
                <c:ptCount val="5"/>
                <c:pt idx="0">
                  <c:v>32.60450160771704</c:v>
                </c:pt>
                <c:pt idx="1">
                  <c:v>32.959240647682876</c:v>
                </c:pt>
                <c:pt idx="2">
                  <c:v>33.894565782631304</c:v>
                </c:pt>
                <c:pt idx="3">
                  <c:v>33.384148653773224</c:v>
                </c:pt>
                <c:pt idx="4">
                  <c:v>33.115335051546339</c:v>
                </c:pt>
              </c:numCache>
            </c:numRef>
          </c:val>
          <c:smooth val="0"/>
          <c:extLst>
            <c:ext xmlns:c16="http://schemas.microsoft.com/office/drawing/2014/chart" uri="{C3380CC4-5D6E-409C-BE32-E72D297353CC}">
              <c16:uniqueId val="{00000003-DAAA-485A-BA2D-EE6EBC2BEEF9}"/>
            </c:ext>
          </c:extLst>
        </c:ser>
        <c:dLbls>
          <c:showLegendKey val="0"/>
          <c:showVal val="0"/>
          <c:showCatName val="0"/>
          <c:showSerName val="0"/>
          <c:showPercent val="0"/>
          <c:showBubbleSize val="0"/>
        </c:dLbls>
        <c:smooth val="0"/>
        <c:axId val="221534064"/>
        <c:axId val="221535048"/>
      </c:lineChart>
      <c:catAx>
        <c:axId val="22153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21535048"/>
        <c:crosses val="autoZero"/>
        <c:auto val="1"/>
        <c:lblAlgn val="ctr"/>
        <c:lblOffset val="100"/>
        <c:noMultiLvlLbl val="0"/>
      </c:catAx>
      <c:valAx>
        <c:axId val="221535048"/>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Alder</a:t>
                </a:r>
              </a:p>
            </c:rich>
          </c:tx>
          <c:layout>
            <c:manualLayout>
              <c:xMode val="edge"/>
              <c:yMode val="edge"/>
              <c:x val="0"/>
              <c:y val="3.7999999999999783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21534064"/>
        <c:crosses val="autoZero"/>
        <c:crossBetween val="between"/>
      </c:valAx>
      <c:spPr>
        <a:noFill/>
        <a:ln>
          <a:noFill/>
        </a:ln>
        <a:effectLst/>
      </c:spPr>
    </c:plotArea>
    <c:legend>
      <c:legendPos val="r"/>
      <c:layout>
        <c:manualLayout>
          <c:xMode val="edge"/>
          <c:yMode val="edge"/>
          <c:x val="0.75711176470588237"/>
          <c:y val="6.7098765432098764E-2"/>
          <c:w val="0.23043725490196079"/>
          <c:h val="0.9128395061728394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77777777777785E-2"/>
          <c:y val="0.10781882716049383"/>
          <c:w val="0.85493854154091042"/>
          <c:h val="0.74453611111111107"/>
        </c:manualLayout>
      </c:layout>
      <c:barChart>
        <c:barDir val="col"/>
        <c:grouping val="stacked"/>
        <c:varyColors val="0"/>
        <c:ser>
          <c:idx val="0"/>
          <c:order val="0"/>
          <c:tx>
            <c:strRef>
              <c:f>'Figur 3.4m'!$B$3</c:f>
              <c:strCache>
                <c:ptCount val="1"/>
                <c:pt idx="0">
                  <c:v>Antall doktorgrader</c:v>
                </c:pt>
              </c:strCache>
            </c:strRef>
          </c:tx>
          <c:spPr>
            <a:solidFill>
              <a:schemeClr val="accent1"/>
            </a:solidFill>
            <a:ln>
              <a:noFill/>
            </a:ln>
            <a:effectLst/>
          </c:spPr>
          <c:invertIfNegative val="0"/>
          <c:cat>
            <c:numRef>
              <c:f>'Figur 3.4m'!$A$4:$A$34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'Figur 3.4m'!$B$4:$B$34</c:f>
              <c:numCache>
                <c:formatCode>_-* #,##0_-;\-* #,##0_-;_-* "-"??_-;_-@_-</c:formatCode>
                <c:ptCount val="31"/>
                <c:pt idx="0">
                  <c:v>393</c:v>
                </c:pt>
                <c:pt idx="1">
                  <c:v>415</c:v>
                </c:pt>
                <c:pt idx="2">
                  <c:v>439</c:v>
                </c:pt>
                <c:pt idx="3">
                  <c:v>491</c:v>
                </c:pt>
                <c:pt idx="4">
                  <c:v>551</c:v>
                </c:pt>
                <c:pt idx="5">
                  <c:v>602</c:v>
                </c:pt>
                <c:pt idx="6">
                  <c:v>602</c:v>
                </c:pt>
                <c:pt idx="7">
                  <c:v>625</c:v>
                </c:pt>
                <c:pt idx="8">
                  <c:v>685</c:v>
                </c:pt>
                <c:pt idx="9">
                  <c:v>695</c:v>
                </c:pt>
                <c:pt idx="10">
                  <c:v>647</c:v>
                </c:pt>
                <c:pt idx="11">
                  <c:v>677</c:v>
                </c:pt>
                <c:pt idx="12">
                  <c:v>739</c:v>
                </c:pt>
                <c:pt idx="13">
                  <c:v>723</c:v>
                </c:pt>
                <c:pt idx="14">
                  <c:v>782</c:v>
                </c:pt>
                <c:pt idx="15">
                  <c:v>855</c:v>
                </c:pt>
                <c:pt idx="16">
                  <c:v>905</c:v>
                </c:pt>
                <c:pt idx="17">
                  <c:v>1030</c:v>
                </c:pt>
                <c:pt idx="18">
                  <c:v>1245</c:v>
                </c:pt>
                <c:pt idx="19">
                  <c:v>1148</c:v>
                </c:pt>
                <c:pt idx="20">
                  <c:v>1185</c:v>
                </c:pt>
                <c:pt idx="21">
                  <c:v>1329</c:v>
                </c:pt>
                <c:pt idx="22">
                  <c:v>1461</c:v>
                </c:pt>
                <c:pt idx="23">
                  <c:v>1524</c:v>
                </c:pt>
                <c:pt idx="24">
                  <c:v>1448</c:v>
                </c:pt>
                <c:pt idx="25">
                  <c:v>1436</c:v>
                </c:pt>
                <c:pt idx="26">
                  <c:v>1410</c:v>
                </c:pt>
                <c:pt idx="27">
                  <c:v>1493</c:v>
                </c:pt>
                <c:pt idx="28">
                  <c:v>1564</c:v>
                </c:pt>
                <c:pt idx="29">
                  <c:v>1583</c:v>
                </c:pt>
                <c:pt idx="30">
                  <c:v>1634</c:v>
                </c:pt>
              </c:numCache>
            </c:numRef>
          </c:val>
          <c:extLst>
            <c:ext xmlns:c16="http://schemas.microsoft.com/office/drawing/2014/chart" uri="{C3380CC4-5D6E-409C-BE32-E72D297353CC}">
              <c16:uniqueId val="{00000000-DD10-4B04-BF1F-5C75D471F8A6}"/>
            </c:ext>
          </c:extLst>
        </c:ser>
        <c:dLbls>
          <c:showLegendKey val="0"/>
          <c:showVal val="0"/>
          <c:showCatName val="0"/>
          <c:showSerName val="0"/>
          <c:showPercent val="0"/>
          <c:showBubbleSize val="0"/>
        </c:dLbls>
        <c:gapWidth val="69"/>
        <c:overlap val="100"/>
        <c:axId val="633643000"/>
        <c:axId val="633649232"/>
      </c:barChart>
      <c:scatterChart>
        <c:scatterStyle val="lineMarker"/>
        <c:varyColors val="0"/>
        <c:ser>
          <c:idx val="2"/>
          <c:order val="1"/>
          <c:tx>
            <c:strRef>
              <c:f>'Figur 3.4m'!$C$3</c:f>
              <c:strCache>
                <c:ptCount val="1"/>
                <c:pt idx="0">
                  <c:v>Andel kvinner</c:v>
                </c:pt>
              </c:strCache>
            </c:strRef>
          </c:tx>
          <c:spPr>
            <a:ln w="25400" cap="rnd">
              <a:noFill/>
              <a:round/>
            </a:ln>
            <a:effectLst/>
          </c:spPr>
          <c:marker>
            <c:symbol val="circle"/>
            <c:size val="7"/>
            <c:spPr>
              <a:solidFill>
                <a:schemeClr val="accent4"/>
              </a:solidFill>
              <a:ln w="9525">
                <a:solidFill>
                  <a:schemeClr val="accent4"/>
                </a:solidFill>
              </a:ln>
              <a:effectLst/>
            </c:spPr>
          </c:marker>
          <c:yVal>
            <c:numRef>
              <c:f>'Figur 3.4m'!$C$4:$C$34</c:f>
              <c:numCache>
                <c:formatCode>_-* #,##0_-;\-* #,##0_-;_-* "-"??_-;_-@_-</c:formatCode>
                <c:ptCount val="31"/>
                <c:pt idx="0">
                  <c:v>16.539440203562343</c:v>
                </c:pt>
                <c:pt idx="1">
                  <c:v>24.819277108433734</c:v>
                </c:pt>
                <c:pt idx="2">
                  <c:v>21.412300683371299</c:v>
                </c:pt>
                <c:pt idx="3">
                  <c:v>25.45824847250509</c:v>
                </c:pt>
                <c:pt idx="4">
                  <c:v>27.949183303085302</c:v>
                </c:pt>
                <c:pt idx="5">
                  <c:v>31.229235880398669</c:v>
                </c:pt>
                <c:pt idx="6">
                  <c:v>34.053156146179404</c:v>
                </c:pt>
                <c:pt idx="7">
                  <c:v>31.840000000000003</c:v>
                </c:pt>
                <c:pt idx="8">
                  <c:v>31.532846715328468</c:v>
                </c:pt>
                <c:pt idx="9">
                  <c:v>37.985611510791365</c:v>
                </c:pt>
                <c:pt idx="10">
                  <c:v>34.930448222565687</c:v>
                </c:pt>
                <c:pt idx="11">
                  <c:v>33.23485967503693</c:v>
                </c:pt>
                <c:pt idx="12">
                  <c:v>39.918809201623816</c:v>
                </c:pt>
                <c:pt idx="13">
                  <c:v>38.727524204702632</c:v>
                </c:pt>
                <c:pt idx="14">
                  <c:v>39.258312020460359</c:v>
                </c:pt>
                <c:pt idx="15">
                  <c:v>40.116959064327482</c:v>
                </c:pt>
                <c:pt idx="16">
                  <c:v>38.342541436464089</c:v>
                </c:pt>
                <c:pt idx="17">
                  <c:v>44.5631067961165</c:v>
                </c:pt>
                <c:pt idx="18">
                  <c:v>44.979919678714857</c:v>
                </c:pt>
                <c:pt idx="19">
                  <c:v>45.121951219512198</c:v>
                </c:pt>
                <c:pt idx="20">
                  <c:v>45.991561181434598</c:v>
                </c:pt>
                <c:pt idx="21">
                  <c:v>45.899172310007522</c:v>
                </c:pt>
                <c:pt idx="22">
                  <c:v>49.418206707734427</c:v>
                </c:pt>
                <c:pt idx="23">
                  <c:v>47.244094488188978</c:v>
                </c:pt>
                <c:pt idx="24">
                  <c:v>50.414364640883981</c:v>
                </c:pt>
                <c:pt idx="25">
                  <c:v>52.646239554317553</c:v>
                </c:pt>
                <c:pt idx="26">
                  <c:v>47.730496453900713</c:v>
                </c:pt>
                <c:pt idx="27">
                  <c:v>50.234427327528465</c:v>
                </c:pt>
                <c:pt idx="28">
                  <c:v>50</c:v>
                </c:pt>
                <c:pt idx="29">
                  <c:v>49.905243209096653</c:v>
                </c:pt>
                <c:pt idx="30">
                  <c:v>50.550795593635257</c:v>
                </c:pt>
              </c:numCache>
            </c:numRef>
          </c:yVal>
          <c:smooth val="0"/>
          <c:extLst>
            <c:ext xmlns:c16="http://schemas.microsoft.com/office/drawing/2014/chart" uri="{C3380CC4-5D6E-409C-BE32-E72D297353CC}">
              <c16:uniqueId val="{00000001-DD10-4B04-BF1F-5C75D471F8A6}"/>
            </c:ext>
          </c:extLst>
        </c:ser>
        <c:ser>
          <c:idx val="3"/>
          <c:order val="2"/>
          <c:tx>
            <c:strRef>
              <c:f>'Figur 3.4m'!$D$3</c:f>
              <c:strCache>
                <c:ptCount val="1"/>
                <c:pt idx="0">
                  <c:v>Andel utenlandske statsborgere</c:v>
                </c:pt>
              </c:strCache>
            </c:strRef>
          </c:tx>
          <c:spPr>
            <a:ln w="25400" cap="rnd">
              <a:noFill/>
              <a:round/>
            </a:ln>
            <a:effectLst/>
          </c:spPr>
          <c:marker>
            <c:symbol val="circle"/>
            <c:size val="7"/>
            <c:spPr>
              <a:solidFill>
                <a:schemeClr val="accent2"/>
              </a:solidFill>
              <a:ln w="9525">
                <a:solidFill>
                  <a:schemeClr val="accent2"/>
                </a:solidFill>
              </a:ln>
              <a:effectLst/>
            </c:spPr>
          </c:marker>
          <c:yVal>
            <c:numRef>
              <c:f>'Figur 3.4m'!$D$4:$D$34</c:f>
              <c:numCache>
                <c:formatCode>_-* #,##0_-;\-* #,##0_-;_-* "-"??_-;_-@_-</c:formatCode>
                <c:ptCount val="31"/>
                <c:pt idx="0">
                  <c:v>9.1603053435114496</c:v>
                </c:pt>
                <c:pt idx="1">
                  <c:v>6.5060240963855414</c:v>
                </c:pt>
                <c:pt idx="2">
                  <c:v>9.1116173120728927</c:v>
                </c:pt>
                <c:pt idx="3">
                  <c:v>11.608961303462321</c:v>
                </c:pt>
                <c:pt idx="4">
                  <c:v>9.0744101633393832</c:v>
                </c:pt>
                <c:pt idx="5">
                  <c:v>10.963455149501661</c:v>
                </c:pt>
                <c:pt idx="6">
                  <c:v>13.621262458471762</c:v>
                </c:pt>
                <c:pt idx="7">
                  <c:v>11.84</c:v>
                </c:pt>
                <c:pt idx="8">
                  <c:v>13.138686131386862</c:v>
                </c:pt>
                <c:pt idx="9">
                  <c:v>10.071942446043165</c:v>
                </c:pt>
                <c:pt idx="10">
                  <c:v>12.519319938176199</c:v>
                </c:pt>
                <c:pt idx="11">
                  <c:v>19.054652880354507</c:v>
                </c:pt>
                <c:pt idx="12">
                  <c:v>15.020297699594046</c:v>
                </c:pt>
                <c:pt idx="13">
                  <c:v>20.193637621023512</c:v>
                </c:pt>
                <c:pt idx="14">
                  <c:v>18.67007672634271</c:v>
                </c:pt>
                <c:pt idx="15">
                  <c:v>21.052631578947366</c:v>
                </c:pt>
                <c:pt idx="16">
                  <c:v>23.977900552486187</c:v>
                </c:pt>
                <c:pt idx="17">
                  <c:v>23.398058252427184</c:v>
                </c:pt>
                <c:pt idx="18">
                  <c:v>24.738955823293175</c:v>
                </c:pt>
                <c:pt idx="19">
                  <c:v>25.871080139372822</c:v>
                </c:pt>
                <c:pt idx="20">
                  <c:v>27.510548523206751</c:v>
                </c:pt>
                <c:pt idx="21">
                  <c:v>33.03235515425132</c:v>
                </c:pt>
                <c:pt idx="22">
                  <c:v>34.70225872689938</c:v>
                </c:pt>
                <c:pt idx="23">
                  <c:v>36.220472440944881</c:v>
                </c:pt>
                <c:pt idx="24">
                  <c:v>34.737569060773481</c:v>
                </c:pt>
                <c:pt idx="25">
                  <c:v>37.186629526462397</c:v>
                </c:pt>
                <c:pt idx="26">
                  <c:v>37.730496453900706</c:v>
                </c:pt>
                <c:pt idx="27">
                  <c:v>38.914936369725382</c:v>
                </c:pt>
                <c:pt idx="28">
                  <c:v>42.071611253196934</c:v>
                </c:pt>
                <c:pt idx="29">
                  <c:v>40.050536955148452</c:v>
                </c:pt>
                <c:pt idx="30">
                  <c:v>40.085679314565482</c:v>
                </c:pt>
              </c:numCache>
            </c:numRef>
          </c:yVal>
          <c:smooth val="0"/>
          <c:extLst>
            <c:ext xmlns:c16="http://schemas.microsoft.com/office/drawing/2014/chart" uri="{C3380CC4-5D6E-409C-BE32-E72D297353CC}">
              <c16:uniqueId val="{00000002-DD10-4B04-BF1F-5C75D471F8A6}"/>
            </c:ext>
          </c:extLst>
        </c:ser>
        <c:dLbls>
          <c:showLegendKey val="0"/>
          <c:showVal val="0"/>
          <c:showCatName val="0"/>
          <c:showSerName val="0"/>
          <c:showPercent val="0"/>
          <c:showBubbleSize val="0"/>
        </c:dLbls>
        <c:axId val="633647264"/>
        <c:axId val="633646608"/>
      </c:scatterChart>
      <c:catAx>
        <c:axId val="63364300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4.946078431372551E-3"/>
              <c:y val="6.3728395061728371E-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33649232"/>
        <c:crosses val="autoZero"/>
        <c:auto val="1"/>
        <c:lblAlgn val="ctr"/>
        <c:lblOffset val="100"/>
        <c:noMultiLvlLbl val="0"/>
      </c:catAx>
      <c:valAx>
        <c:axId val="63364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33643000"/>
        <c:crosses val="autoZero"/>
        <c:crossBetween val="between"/>
      </c:valAx>
      <c:valAx>
        <c:axId val="633646608"/>
        <c:scaling>
          <c:orientation val="minMax"/>
        </c:scaling>
        <c:delete val="0"/>
        <c:axPos val="r"/>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Prosent</a:t>
                </a:r>
              </a:p>
            </c:rich>
          </c:tx>
          <c:layout>
            <c:manualLayout>
              <c:xMode val="edge"/>
              <c:yMode val="edge"/>
              <c:x val="0.91230294117647059"/>
              <c:y val="7.9256172839506176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33647264"/>
        <c:crosses val="max"/>
        <c:crossBetween val="midCat"/>
      </c:valAx>
      <c:valAx>
        <c:axId val="633647264"/>
        <c:scaling>
          <c:orientation val="minMax"/>
        </c:scaling>
        <c:delete val="1"/>
        <c:axPos val="b"/>
        <c:numFmt formatCode="General" sourceLinked="1"/>
        <c:majorTickMark val="out"/>
        <c:minorTickMark val="none"/>
        <c:tickLblPos val="nextTo"/>
        <c:crossAx val="633646608"/>
        <c:crosses val="autoZero"/>
        <c:crossBetween val="midCat"/>
      </c:valAx>
      <c:spPr>
        <a:noFill/>
        <a:ln>
          <a:noFill/>
        </a:ln>
        <a:effectLst/>
      </c:spPr>
    </c:plotArea>
    <c:legend>
      <c:legendPos val="t"/>
      <c:layout>
        <c:manualLayout>
          <c:xMode val="edge"/>
          <c:yMode val="edge"/>
          <c:x val="0.15116029411764706"/>
          <c:y val="3.1358024691358025E-2"/>
          <c:w val="0.34075130718954244"/>
          <c:h val="0.14527777777777778"/>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58660130718956E-2"/>
          <c:y val="0.13479290123456791"/>
          <c:w val="0.86324600714989053"/>
          <c:h val="0.78061234567901239"/>
        </c:manualLayout>
      </c:layout>
      <c:barChart>
        <c:barDir val="col"/>
        <c:grouping val="clustered"/>
        <c:varyColors val="0"/>
        <c:ser>
          <c:idx val="0"/>
          <c:order val="0"/>
          <c:tx>
            <c:strRef>
              <c:f>'Figur 3.4n'!$A$4</c:f>
              <c:strCache>
                <c:ptCount val="1"/>
                <c:pt idx="0">
                  <c:v>Humaniora og kunstfag</c:v>
                </c:pt>
              </c:strCache>
            </c:strRef>
          </c:tx>
          <c:spPr>
            <a:solidFill>
              <a:schemeClr val="accent1"/>
            </a:solidFill>
            <a:ln>
              <a:noFill/>
            </a:ln>
            <a:effectLst/>
          </c:spPr>
          <c:invertIfNegative val="0"/>
          <c:cat>
            <c:strRef>
              <c:f>'Figur 3.4n'!$B$3:$F$3</c:f>
              <c:strCache>
                <c:ptCount val="5"/>
                <c:pt idx="0">
                  <c:v>1996–2000</c:v>
                </c:pt>
                <c:pt idx="1">
                  <c:v>2001–2005</c:v>
                </c:pt>
                <c:pt idx="2">
                  <c:v>2006–2010</c:v>
                </c:pt>
                <c:pt idx="3">
                  <c:v>2011–2015</c:v>
                </c:pt>
                <c:pt idx="4">
                  <c:v>2016–2020</c:v>
                </c:pt>
              </c:strCache>
            </c:strRef>
          </c:cat>
          <c:val>
            <c:numRef>
              <c:f>'Figur 3.4n'!$B$4:$F$4</c:f>
              <c:numCache>
                <c:formatCode>_-* #,##0_-;\-* #,##0_-;_-* "-"??_-;_-@_-</c:formatCode>
                <c:ptCount val="5"/>
                <c:pt idx="0">
                  <c:v>313</c:v>
                </c:pt>
                <c:pt idx="1">
                  <c:v>408</c:v>
                </c:pt>
                <c:pt idx="2">
                  <c:v>566</c:v>
                </c:pt>
                <c:pt idx="3">
                  <c:v>658</c:v>
                </c:pt>
                <c:pt idx="4">
                  <c:v>654</c:v>
                </c:pt>
              </c:numCache>
            </c:numRef>
          </c:val>
          <c:extLst>
            <c:ext xmlns:c16="http://schemas.microsoft.com/office/drawing/2014/chart" uri="{C3380CC4-5D6E-409C-BE32-E72D297353CC}">
              <c16:uniqueId val="{00000000-8B97-4AD0-991A-D99E76DE4AF6}"/>
            </c:ext>
          </c:extLst>
        </c:ser>
        <c:ser>
          <c:idx val="1"/>
          <c:order val="1"/>
          <c:tx>
            <c:strRef>
              <c:f>'Figur 3.4n'!$A$5</c:f>
              <c:strCache>
                <c:ptCount val="1"/>
                <c:pt idx="0">
                  <c:v>Samfunnsvitenskap</c:v>
                </c:pt>
              </c:strCache>
            </c:strRef>
          </c:tx>
          <c:spPr>
            <a:solidFill>
              <a:schemeClr val="accent2"/>
            </a:solidFill>
            <a:ln>
              <a:noFill/>
            </a:ln>
            <a:effectLst/>
          </c:spPr>
          <c:invertIfNegative val="0"/>
          <c:cat>
            <c:strRef>
              <c:f>'Figur 3.4n'!$B$3:$F$3</c:f>
              <c:strCache>
                <c:ptCount val="5"/>
                <c:pt idx="0">
                  <c:v>1996–2000</c:v>
                </c:pt>
                <c:pt idx="1">
                  <c:v>2001–2005</c:v>
                </c:pt>
                <c:pt idx="2">
                  <c:v>2006–2010</c:v>
                </c:pt>
                <c:pt idx="3">
                  <c:v>2011–2015</c:v>
                </c:pt>
                <c:pt idx="4">
                  <c:v>2016–2020</c:v>
                </c:pt>
              </c:strCache>
            </c:strRef>
          </c:cat>
          <c:val>
            <c:numRef>
              <c:f>'Figur 3.4n'!$B$5:$F$5</c:f>
              <c:numCache>
                <c:formatCode>_-* #,##0_-;\-* #,##0_-;_-* "-"??_-;_-@_-</c:formatCode>
                <c:ptCount val="5"/>
                <c:pt idx="0">
                  <c:v>578</c:v>
                </c:pt>
                <c:pt idx="1">
                  <c:v>693</c:v>
                </c:pt>
                <c:pt idx="2">
                  <c:v>1184</c:v>
                </c:pt>
                <c:pt idx="3">
                  <c:v>1453</c:v>
                </c:pt>
                <c:pt idx="4">
                  <c:v>1676</c:v>
                </c:pt>
              </c:numCache>
            </c:numRef>
          </c:val>
          <c:extLst>
            <c:ext xmlns:c16="http://schemas.microsoft.com/office/drawing/2014/chart" uri="{C3380CC4-5D6E-409C-BE32-E72D297353CC}">
              <c16:uniqueId val="{00000001-8B97-4AD0-991A-D99E76DE4AF6}"/>
            </c:ext>
          </c:extLst>
        </c:ser>
        <c:ser>
          <c:idx val="2"/>
          <c:order val="2"/>
          <c:tx>
            <c:strRef>
              <c:f>'Figur 3.4n'!$A$6</c:f>
              <c:strCache>
                <c:ptCount val="1"/>
                <c:pt idx="0">
                  <c:v>Matematikk og naturvitenskap</c:v>
                </c:pt>
              </c:strCache>
            </c:strRef>
          </c:tx>
          <c:spPr>
            <a:solidFill>
              <a:schemeClr val="accent3"/>
            </a:solidFill>
            <a:ln>
              <a:noFill/>
            </a:ln>
            <a:effectLst/>
          </c:spPr>
          <c:invertIfNegative val="0"/>
          <c:cat>
            <c:strRef>
              <c:f>'Figur 3.4n'!$B$3:$F$3</c:f>
              <c:strCache>
                <c:ptCount val="5"/>
                <c:pt idx="0">
                  <c:v>1996–2000</c:v>
                </c:pt>
                <c:pt idx="1">
                  <c:v>2001–2005</c:v>
                </c:pt>
                <c:pt idx="2">
                  <c:v>2006–2010</c:v>
                </c:pt>
                <c:pt idx="3">
                  <c:v>2011–2015</c:v>
                </c:pt>
                <c:pt idx="4">
                  <c:v>2016–2020</c:v>
                </c:pt>
              </c:strCache>
            </c:strRef>
          </c:cat>
          <c:val>
            <c:numRef>
              <c:f>'Figur 3.4n'!$B$6:$F$6</c:f>
              <c:numCache>
                <c:formatCode>_-* #,##0_-;\-* #,##0_-;_-* "-"??_-;_-@_-</c:formatCode>
                <c:ptCount val="5"/>
                <c:pt idx="0">
                  <c:v>919</c:v>
                </c:pt>
                <c:pt idx="1">
                  <c:v>970</c:v>
                </c:pt>
                <c:pt idx="2">
                  <c:v>1333</c:v>
                </c:pt>
                <c:pt idx="3">
                  <c:v>1696</c:v>
                </c:pt>
                <c:pt idx="4">
                  <c:v>1546</c:v>
                </c:pt>
              </c:numCache>
            </c:numRef>
          </c:val>
          <c:extLst>
            <c:ext xmlns:c16="http://schemas.microsoft.com/office/drawing/2014/chart" uri="{C3380CC4-5D6E-409C-BE32-E72D297353CC}">
              <c16:uniqueId val="{00000002-8B97-4AD0-991A-D99E76DE4AF6}"/>
            </c:ext>
          </c:extLst>
        </c:ser>
        <c:ser>
          <c:idx val="3"/>
          <c:order val="3"/>
          <c:tx>
            <c:strRef>
              <c:f>'Figur 3.4n'!$A$7</c:f>
              <c:strCache>
                <c:ptCount val="1"/>
                <c:pt idx="0">
                  <c:v>Teknologi</c:v>
                </c:pt>
              </c:strCache>
            </c:strRef>
          </c:tx>
          <c:spPr>
            <a:solidFill>
              <a:schemeClr val="accent4"/>
            </a:solidFill>
            <a:ln>
              <a:noFill/>
            </a:ln>
            <a:effectLst/>
          </c:spPr>
          <c:invertIfNegative val="0"/>
          <c:cat>
            <c:strRef>
              <c:f>'Figur 3.4n'!$B$3:$F$3</c:f>
              <c:strCache>
                <c:ptCount val="5"/>
                <c:pt idx="0">
                  <c:v>1996–2000</c:v>
                </c:pt>
                <c:pt idx="1">
                  <c:v>2001–2005</c:v>
                </c:pt>
                <c:pt idx="2">
                  <c:v>2006–2010</c:v>
                </c:pt>
                <c:pt idx="3">
                  <c:v>2011–2015</c:v>
                </c:pt>
                <c:pt idx="4">
                  <c:v>2016–2020</c:v>
                </c:pt>
              </c:strCache>
            </c:strRef>
          </c:cat>
          <c:val>
            <c:numRef>
              <c:f>'Figur 3.4n'!$B$7:$F$7</c:f>
              <c:numCache>
                <c:formatCode>_-* #,##0_-;\-* #,##0_-;_-* "-"??_-;_-@_-</c:formatCode>
                <c:ptCount val="5"/>
                <c:pt idx="0">
                  <c:v>622</c:v>
                </c:pt>
                <c:pt idx="1">
                  <c:v>597</c:v>
                </c:pt>
                <c:pt idx="2">
                  <c:v>641</c:v>
                </c:pt>
                <c:pt idx="3">
                  <c:v>879</c:v>
                </c:pt>
                <c:pt idx="4">
                  <c:v>1164</c:v>
                </c:pt>
              </c:numCache>
            </c:numRef>
          </c:val>
          <c:extLst>
            <c:ext xmlns:c16="http://schemas.microsoft.com/office/drawing/2014/chart" uri="{C3380CC4-5D6E-409C-BE32-E72D297353CC}">
              <c16:uniqueId val="{00000003-8B97-4AD0-991A-D99E76DE4AF6}"/>
            </c:ext>
          </c:extLst>
        </c:ser>
        <c:ser>
          <c:idx val="4"/>
          <c:order val="4"/>
          <c:tx>
            <c:strRef>
              <c:f>'Figur 3.4n'!$A$8</c:f>
              <c:strCache>
                <c:ptCount val="1"/>
                <c:pt idx="0">
                  <c:v>Medisin og helsefag</c:v>
                </c:pt>
              </c:strCache>
            </c:strRef>
          </c:tx>
          <c:spPr>
            <a:solidFill>
              <a:schemeClr val="accent5"/>
            </a:solidFill>
            <a:ln>
              <a:noFill/>
            </a:ln>
            <a:effectLst/>
          </c:spPr>
          <c:invertIfNegative val="0"/>
          <c:cat>
            <c:strRef>
              <c:f>'Figur 3.4n'!$B$3:$F$3</c:f>
              <c:strCache>
                <c:ptCount val="5"/>
                <c:pt idx="0">
                  <c:v>1996–2000</c:v>
                </c:pt>
                <c:pt idx="1">
                  <c:v>2001–2005</c:v>
                </c:pt>
                <c:pt idx="2">
                  <c:v>2006–2010</c:v>
                </c:pt>
                <c:pt idx="3">
                  <c:v>2011–2015</c:v>
                </c:pt>
                <c:pt idx="4">
                  <c:v>2016–2020</c:v>
                </c:pt>
              </c:strCache>
            </c:strRef>
          </c:cat>
          <c:val>
            <c:numRef>
              <c:f>'Figur 3.4n'!$B$8:$F$8</c:f>
              <c:numCache>
                <c:formatCode>_-* #,##0_-;\-* #,##0_-;_-* "-"??_-;_-@_-</c:formatCode>
                <c:ptCount val="5"/>
                <c:pt idx="0">
                  <c:v>668</c:v>
                </c:pt>
                <c:pt idx="1">
                  <c:v>872</c:v>
                </c:pt>
                <c:pt idx="2">
                  <c:v>1522</c:v>
                </c:pt>
                <c:pt idx="3">
                  <c:v>2228</c:v>
                </c:pt>
                <c:pt idx="4">
                  <c:v>2422</c:v>
                </c:pt>
              </c:numCache>
            </c:numRef>
          </c:val>
          <c:extLst>
            <c:ext xmlns:c16="http://schemas.microsoft.com/office/drawing/2014/chart" uri="{C3380CC4-5D6E-409C-BE32-E72D297353CC}">
              <c16:uniqueId val="{00000004-8B97-4AD0-991A-D99E76DE4AF6}"/>
            </c:ext>
          </c:extLst>
        </c:ser>
        <c:ser>
          <c:idx val="5"/>
          <c:order val="5"/>
          <c:tx>
            <c:strRef>
              <c:f>'Figur 3.4n'!$A$9</c:f>
              <c:strCache>
                <c:ptCount val="1"/>
                <c:pt idx="0">
                  <c:v>Landbruksfag og veterinærmedisin</c:v>
                </c:pt>
              </c:strCache>
            </c:strRef>
          </c:tx>
          <c:spPr>
            <a:solidFill>
              <a:schemeClr val="accent6"/>
            </a:solidFill>
            <a:ln>
              <a:noFill/>
            </a:ln>
            <a:effectLst/>
          </c:spPr>
          <c:invertIfNegative val="0"/>
          <c:cat>
            <c:strRef>
              <c:f>'Figur 3.4n'!$B$3:$F$3</c:f>
              <c:strCache>
                <c:ptCount val="5"/>
                <c:pt idx="0">
                  <c:v>1996–2000</c:v>
                </c:pt>
                <c:pt idx="1">
                  <c:v>2001–2005</c:v>
                </c:pt>
                <c:pt idx="2">
                  <c:v>2006–2010</c:v>
                </c:pt>
                <c:pt idx="3">
                  <c:v>2011–2015</c:v>
                </c:pt>
                <c:pt idx="4">
                  <c:v>2016–2020</c:v>
                </c:pt>
              </c:strCache>
            </c:strRef>
          </c:cat>
          <c:val>
            <c:numRef>
              <c:f>'Figur 3.4n'!$B$9:$F$9</c:f>
              <c:numCache>
                <c:formatCode>_-* #,##0_-;\-* #,##0_-;_-* "-"??_-;_-@_-</c:formatCode>
                <c:ptCount val="5"/>
                <c:pt idx="0">
                  <c:v>154</c:v>
                </c:pt>
                <c:pt idx="1">
                  <c:v>236</c:v>
                </c:pt>
                <c:pt idx="2">
                  <c:v>267</c:v>
                </c:pt>
                <c:pt idx="3">
                  <c:v>284</c:v>
                </c:pt>
                <c:pt idx="4">
                  <c:v>222</c:v>
                </c:pt>
              </c:numCache>
            </c:numRef>
          </c:val>
          <c:extLst>
            <c:ext xmlns:c16="http://schemas.microsoft.com/office/drawing/2014/chart" uri="{C3380CC4-5D6E-409C-BE32-E72D297353CC}">
              <c16:uniqueId val="{00000005-8B97-4AD0-991A-D99E76DE4AF6}"/>
            </c:ext>
          </c:extLst>
        </c:ser>
        <c:dLbls>
          <c:showLegendKey val="0"/>
          <c:showVal val="0"/>
          <c:showCatName val="0"/>
          <c:showSerName val="0"/>
          <c:showPercent val="0"/>
          <c:showBubbleSize val="0"/>
        </c:dLbls>
        <c:gapWidth val="219"/>
        <c:axId val="700274888"/>
        <c:axId val="700275872"/>
      </c:barChart>
      <c:lineChart>
        <c:grouping val="standard"/>
        <c:varyColors val="0"/>
        <c:ser>
          <c:idx val="6"/>
          <c:order val="6"/>
          <c:tx>
            <c:strRef>
              <c:f>'Figur 3.4n'!$A$12</c:f>
              <c:strCache>
                <c:ptCount val="1"/>
                <c:pt idx="0">
                  <c:v>Humaniora og kunstfag</c:v>
                </c:pt>
              </c:strCache>
            </c:strRef>
          </c:tx>
          <c:spPr>
            <a:ln w="28575" cap="rnd">
              <a:solidFill>
                <a:schemeClr val="accent1"/>
              </a:solidFill>
              <a:round/>
            </a:ln>
            <a:effectLst/>
          </c:spPr>
          <c:marker>
            <c:symbol val="none"/>
          </c:marker>
          <c:cat>
            <c:strRef>
              <c:f>'Figur 3.4n'!$B$3:$F$3</c:f>
              <c:strCache>
                <c:ptCount val="5"/>
                <c:pt idx="0">
                  <c:v>1996–2000</c:v>
                </c:pt>
                <c:pt idx="1">
                  <c:v>2001–2005</c:v>
                </c:pt>
                <c:pt idx="2">
                  <c:v>2006–2010</c:v>
                </c:pt>
                <c:pt idx="3">
                  <c:v>2011–2015</c:v>
                </c:pt>
                <c:pt idx="4">
                  <c:v>2016–2020</c:v>
                </c:pt>
              </c:strCache>
            </c:strRef>
          </c:cat>
          <c:val>
            <c:numRef>
              <c:f>'Figur 3.4n'!$B$12:$F$12</c:f>
              <c:numCache>
                <c:formatCode>0%</c:formatCode>
                <c:ptCount val="5"/>
                <c:pt idx="0">
                  <c:v>0.48242811501597443</c:v>
                </c:pt>
                <c:pt idx="1">
                  <c:v>0.42892156862745096</c:v>
                </c:pt>
                <c:pt idx="2">
                  <c:v>0.49293286219081273</c:v>
                </c:pt>
                <c:pt idx="3">
                  <c:v>0.49544072948328266</c:v>
                </c:pt>
                <c:pt idx="4">
                  <c:v>0.55504587155963303</c:v>
                </c:pt>
              </c:numCache>
            </c:numRef>
          </c:val>
          <c:smooth val="0"/>
          <c:extLst>
            <c:ext xmlns:c16="http://schemas.microsoft.com/office/drawing/2014/chart" uri="{C3380CC4-5D6E-409C-BE32-E72D297353CC}">
              <c16:uniqueId val="{0000000D-8B97-4AD0-991A-D99E76DE4AF6}"/>
            </c:ext>
          </c:extLst>
        </c:ser>
        <c:ser>
          <c:idx val="7"/>
          <c:order val="7"/>
          <c:tx>
            <c:strRef>
              <c:f>'Figur 3.4n'!$A$13</c:f>
              <c:strCache>
                <c:ptCount val="1"/>
                <c:pt idx="0">
                  <c:v>Samfunnsvitenskap</c:v>
                </c:pt>
              </c:strCache>
            </c:strRef>
          </c:tx>
          <c:spPr>
            <a:ln w="28575" cap="rnd">
              <a:solidFill>
                <a:schemeClr val="accent2"/>
              </a:solidFill>
              <a:round/>
            </a:ln>
            <a:effectLst/>
          </c:spPr>
          <c:marker>
            <c:symbol val="none"/>
          </c:marker>
          <c:cat>
            <c:strRef>
              <c:f>'Figur 3.4n'!$B$3:$F$3</c:f>
              <c:strCache>
                <c:ptCount val="5"/>
                <c:pt idx="0">
                  <c:v>1996–2000</c:v>
                </c:pt>
                <c:pt idx="1">
                  <c:v>2001–2005</c:v>
                </c:pt>
                <c:pt idx="2">
                  <c:v>2006–2010</c:v>
                </c:pt>
                <c:pt idx="3">
                  <c:v>2011–2015</c:v>
                </c:pt>
                <c:pt idx="4">
                  <c:v>2016–2020</c:v>
                </c:pt>
              </c:strCache>
            </c:strRef>
          </c:cat>
          <c:val>
            <c:numRef>
              <c:f>'Figur 3.4n'!$B$13:$F$13</c:f>
              <c:numCache>
                <c:formatCode>0%</c:formatCode>
                <c:ptCount val="5"/>
                <c:pt idx="0">
                  <c:v>0.38408304498269896</c:v>
                </c:pt>
                <c:pt idx="1">
                  <c:v>0.45310245310245312</c:v>
                </c:pt>
                <c:pt idx="2">
                  <c:v>0.48141891891891891</c:v>
                </c:pt>
                <c:pt idx="3">
                  <c:v>0.57260839642119754</c:v>
                </c:pt>
                <c:pt idx="4">
                  <c:v>0.57577565632458239</c:v>
                </c:pt>
              </c:numCache>
            </c:numRef>
          </c:val>
          <c:smooth val="0"/>
          <c:extLst>
            <c:ext xmlns:c16="http://schemas.microsoft.com/office/drawing/2014/chart" uri="{C3380CC4-5D6E-409C-BE32-E72D297353CC}">
              <c16:uniqueId val="{0000000E-8B97-4AD0-991A-D99E76DE4AF6}"/>
            </c:ext>
          </c:extLst>
        </c:ser>
        <c:ser>
          <c:idx val="8"/>
          <c:order val="8"/>
          <c:tx>
            <c:strRef>
              <c:f>'Figur 3.4n'!$A$14</c:f>
              <c:strCache>
                <c:ptCount val="1"/>
                <c:pt idx="0">
                  <c:v>Matematikk og naturvitenskap</c:v>
                </c:pt>
              </c:strCache>
            </c:strRef>
          </c:tx>
          <c:spPr>
            <a:ln w="28575" cap="rnd">
              <a:solidFill>
                <a:schemeClr val="accent3"/>
              </a:solidFill>
              <a:round/>
            </a:ln>
            <a:effectLst/>
          </c:spPr>
          <c:marker>
            <c:symbol val="none"/>
          </c:marker>
          <c:cat>
            <c:strRef>
              <c:f>'Figur 3.4n'!$B$3:$F$3</c:f>
              <c:strCache>
                <c:ptCount val="5"/>
                <c:pt idx="0">
                  <c:v>1996–2000</c:v>
                </c:pt>
                <c:pt idx="1">
                  <c:v>2001–2005</c:v>
                </c:pt>
                <c:pt idx="2">
                  <c:v>2006–2010</c:v>
                </c:pt>
                <c:pt idx="3">
                  <c:v>2011–2015</c:v>
                </c:pt>
                <c:pt idx="4">
                  <c:v>2016–2020</c:v>
                </c:pt>
              </c:strCache>
            </c:strRef>
          </c:cat>
          <c:val>
            <c:numRef>
              <c:f>'Figur 3.4n'!$B$14:$F$14</c:f>
              <c:numCache>
                <c:formatCode>0%</c:formatCode>
                <c:ptCount val="5"/>
                <c:pt idx="0">
                  <c:v>0.32426550598476606</c:v>
                </c:pt>
                <c:pt idx="1">
                  <c:v>0.33814432989690724</c:v>
                </c:pt>
                <c:pt idx="2">
                  <c:v>0.34808702175543887</c:v>
                </c:pt>
                <c:pt idx="3">
                  <c:v>0.39091981132075471</c:v>
                </c:pt>
                <c:pt idx="4">
                  <c:v>0.38809831824062097</c:v>
                </c:pt>
              </c:numCache>
            </c:numRef>
          </c:val>
          <c:smooth val="0"/>
          <c:extLst>
            <c:ext xmlns:c16="http://schemas.microsoft.com/office/drawing/2014/chart" uri="{C3380CC4-5D6E-409C-BE32-E72D297353CC}">
              <c16:uniqueId val="{0000000F-8B97-4AD0-991A-D99E76DE4AF6}"/>
            </c:ext>
          </c:extLst>
        </c:ser>
        <c:ser>
          <c:idx val="9"/>
          <c:order val="9"/>
          <c:tx>
            <c:strRef>
              <c:f>'Figur 3.4n'!$A$15</c:f>
              <c:strCache>
                <c:ptCount val="1"/>
                <c:pt idx="0">
                  <c:v>Teknologi</c:v>
                </c:pt>
              </c:strCache>
            </c:strRef>
          </c:tx>
          <c:spPr>
            <a:ln w="28575" cap="rnd">
              <a:solidFill>
                <a:schemeClr val="accent4"/>
              </a:solidFill>
              <a:round/>
            </a:ln>
            <a:effectLst/>
          </c:spPr>
          <c:marker>
            <c:symbol val="none"/>
          </c:marker>
          <c:cat>
            <c:strRef>
              <c:f>'Figur 3.4n'!$B$3:$F$3</c:f>
              <c:strCache>
                <c:ptCount val="5"/>
                <c:pt idx="0">
                  <c:v>1996–2000</c:v>
                </c:pt>
                <c:pt idx="1">
                  <c:v>2001–2005</c:v>
                </c:pt>
                <c:pt idx="2">
                  <c:v>2006–2010</c:v>
                </c:pt>
                <c:pt idx="3">
                  <c:v>2011–2015</c:v>
                </c:pt>
                <c:pt idx="4">
                  <c:v>2016–2020</c:v>
                </c:pt>
              </c:strCache>
            </c:strRef>
          </c:cat>
          <c:val>
            <c:numRef>
              <c:f>'Figur 3.4n'!$B$15:$F$15</c:f>
              <c:numCache>
                <c:formatCode>0%</c:formatCode>
                <c:ptCount val="5"/>
                <c:pt idx="0">
                  <c:v>0.18006430868167203</c:v>
                </c:pt>
                <c:pt idx="1">
                  <c:v>0.18425460636515914</c:v>
                </c:pt>
                <c:pt idx="2">
                  <c:v>0.21372854914196568</c:v>
                </c:pt>
                <c:pt idx="3">
                  <c:v>0.24800910125142206</c:v>
                </c:pt>
                <c:pt idx="4">
                  <c:v>0.26030927835051548</c:v>
                </c:pt>
              </c:numCache>
            </c:numRef>
          </c:val>
          <c:smooth val="0"/>
          <c:extLst>
            <c:ext xmlns:c16="http://schemas.microsoft.com/office/drawing/2014/chart" uri="{C3380CC4-5D6E-409C-BE32-E72D297353CC}">
              <c16:uniqueId val="{00000010-8B97-4AD0-991A-D99E76DE4AF6}"/>
            </c:ext>
          </c:extLst>
        </c:ser>
        <c:ser>
          <c:idx val="10"/>
          <c:order val="10"/>
          <c:tx>
            <c:strRef>
              <c:f>'Figur 3.4n'!$A$16</c:f>
              <c:strCache>
                <c:ptCount val="1"/>
                <c:pt idx="0">
                  <c:v>Medisin og helsefag</c:v>
                </c:pt>
              </c:strCache>
            </c:strRef>
          </c:tx>
          <c:spPr>
            <a:ln w="28575" cap="rnd">
              <a:solidFill>
                <a:schemeClr val="accent5"/>
              </a:solidFill>
              <a:round/>
            </a:ln>
            <a:effectLst/>
          </c:spPr>
          <c:marker>
            <c:symbol val="none"/>
          </c:marker>
          <c:cat>
            <c:strRef>
              <c:f>'Figur 3.4n'!$B$3:$F$3</c:f>
              <c:strCache>
                <c:ptCount val="5"/>
                <c:pt idx="0">
                  <c:v>1996–2000</c:v>
                </c:pt>
                <c:pt idx="1">
                  <c:v>2001–2005</c:v>
                </c:pt>
                <c:pt idx="2">
                  <c:v>2006–2010</c:v>
                </c:pt>
                <c:pt idx="3">
                  <c:v>2011–2015</c:v>
                </c:pt>
                <c:pt idx="4">
                  <c:v>2016–2020</c:v>
                </c:pt>
              </c:strCache>
            </c:strRef>
          </c:cat>
          <c:val>
            <c:numRef>
              <c:f>'Figur 3.4n'!$B$16:$F$16</c:f>
              <c:numCache>
                <c:formatCode>0%</c:formatCode>
                <c:ptCount val="5"/>
                <c:pt idx="0">
                  <c:v>0.3907185628742515</c:v>
                </c:pt>
                <c:pt idx="1">
                  <c:v>0.45298165137614677</c:v>
                </c:pt>
                <c:pt idx="2">
                  <c:v>0.55387647831800257</c:v>
                </c:pt>
                <c:pt idx="3">
                  <c:v>0.60592459605026927</c:v>
                </c:pt>
                <c:pt idx="4">
                  <c:v>0.61147811725846413</c:v>
                </c:pt>
              </c:numCache>
            </c:numRef>
          </c:val>
          <c:smooth val="0"/>
          <c:extLst>
            <c:ext xmlns:c16="http://schemas.microsoft.com/office/drawing/2014/chart" uri="{C3380CC4-5D6E-409C-BE32-E72D297353CC}">
              <c16:uniqueId val="{00000011-8B97-4AD0-991A-D99E76DE4AF6}"/>
            </c:ext>
          </c:extLst>
        </c:ser>
        <c:ser>
          <c:idx val="11"/>
          <c:order val="11"/>
          <c:tx>
            <c:strRef>
              <c:f>'Figur 3.4n'!$A$17</c:f>
              <c:strCache>
                <c:ptCount val="1"/>
                <c:pt idx="0">
                  <c:v>Landbruksfag og veterinærmedisin</c:v>
                </c:pt>
              </c:strCache>
            </c:strRef>
          </c:tx>
          <c:spPr>
            <a:ln w="28575" cap="rnd">
              <a:solidFill>
                <a:schemeClr val="accent6"/>
              </a:solidFill>
              <a:round/>
            </a:ln>
            <a:effectLst/>
          </c:spPr>
          <c:marker>
            <c:symbol val="none"/>
          </c:marker>
          <c:cat>
            <c:strRef>
              <c:f>'Figur 3.4n'!$B$3:$F$3</c:f>
              <c:strCache>
                <c:ptCount val="5"/>
                <c:pt idx="0">
                  <c:v>1996–2000</c:v>
                </c:pt>
                <c:pt idx="1">
                  <c:v>2001–2005</c:v>
                </c:pt>
                <c:pt idx="2">
                  <c:v>2006–2010</c:v>
                </c:pt>
                <c:pt idx="3">
                  <c:v>2011–2015</c:v>
                </c:pt>
                <c:pt idx="4">
                  <c:v>2016–2020</c:v>
                </c:pt>
              </c:strCache>
            </c:strRef>
          </c:cat>
          <c:val>
            <c:numRef>
              <c:f>'Figur 3.4n'!$B$17:$F$17</c:f>
              <c:numCache>
                <c:formatCode>0%</c:formatCode>
                <c:ptCount val="5"/>
                <c:pt idx="0">
                  <c:v>0.42857142857142855</c:v>
                </c:pt>
                <c:pt idx="1">
                  <c:v>0.5423728813559322</c:v>
                </c:pt>
                <c:pt idx="2">
                  <c:v>0.50936329588014984</c:v>
                </c:pt>
                <c:pt idx="3">
                  <c:v>0.52464788732394363</c:v>
                </c:pt>
                <c:pt idx="4">
                  <c:v>0.49099099099099097</c:v>
                </c:pt>
              </c:numCache>
            </c:numRef>
          </c:val>
          <c:smooth val="0"/>
          <c:extLst>
            <c:ext xmlns:c16="http://schemas.microsoft.com/office/drawing/2014/chart" uri="{C3380CC4-5D6E-409C-BE32-E72D297353CC}">
              <c16:uniqueId val="{00000012-8B97-4AD0-991A-D99E76DE4AF6}"/>
            </c:ext>
          </c:extLst>
        </c:ser>
        <c:dLbls>
          <c:showLegendKey val="0"/>
          <c:showVal val="0"/>
          <c:showCatName val="0"/>
          <c:showSerName val="0"/>
          <c:showPercent val="0"/>
          <c:showBubbleSize val="0"/>
        </c:dLbls>
        <c:marker val="1"/>
        <c:smooth val="0"/>
        <c:axId val="416494640"/>
        <c:axId val="416487752"/>
      </c:lineChart>
      <c:catAx>
        <c:axId val="700274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700275872"/>
        <c:crosses val="autoZero"/>
        <c:auto val="1"/>
        <c:lblAlgn val="ctr"/>
        <c:lblOffset val="100"/>
        <c:noMultiLvlLbl val="0"/>
      </c:catAx>
      <c:valAx>
        <c:axId val="700275872"/>
        <c:scaling>
          <c:orientation val="minMax"/>
          <c:max val="2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5.3493827160493827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700274888"/>
        <c:crosses val="autoZero"/>
        <c:crossBetween val="between"/>
      </c:valAx>
      <c:valAx>
        <c:axId val="416487752"/>
        <c:scaling>
          <c:orientation val="minMax"/>
        </c:scaling>
        <c:delete val="0"/>
        <c:axPos val="r"/>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Andel kvinner</a:t>
                </a:r>
              </a:p>
              <a:p>
                <a:pPr>
                  <a:defRPr/>
                </a:pPr>
                <a:r>
                  <a:rPr lang="nb-NO"/>
                  <a:t>(linje)</a:t>
                </a:r>
              </a:p>
            </c:rich>
          </c:tx>
          <c:layout>
            <c:manualLayout>
              <c:xMode val="edge"/>
              <c:yMode val="edge"/>
              <c:x val="0.90112892156862745"/>
              <c:y val="5.3493827160494096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16494640"/>
        <c:crosses val="max"/>
        <c:crossBetween val="between"/>
      </c:valAx>
      <c:catAx>
        <c:axId val="416494640"/>
        <c:scaling>
          <c:orientation val="minMax"/>
        </c:scaling>
        <c:delete val="1"/>
        <c:axPos val="b"/>
        <c:numFmt formatCode="General" sourceLinked="1"/>
        <c:majorTickMark val="out"/>
        <c:minorTickMark val="none"/>
        <c:tickLblPos val="nextTo"/>
        <c:crossAx val="416487752"/>
        <c:crosses val="autoZero"/>
        <c:auto val="1"/>
        <c:lblAlgn val="ctr"/>
        <c:lblOffset val="100"/>
        <c:noMultiLvlLbl val="0"/>
      </c:catAx>
      <c:spPr>
        <a:noFill/>
        <a:ln>
          <a:noFill/>
        </a:ln>
        <a:effectLst/>
      </c:spPr>
    </c:plotArea>
    <c:legend>
      <c:legendPos val="t"/>
      <c:layout>
        <c:manualLayout>
          <c:xMode val="edge"/>
          <c:yMode val="edge"/>
          <c:x val="8.0931372549019595E-2"/>
          <c:y val="3.9197530864197531E-3"/>
          <c:w val="0.76347549019607841"/>
          <c:h val="0.15973271604938272"/>
        </c:manualLayout>
      </c:layout>
      <c:overlay val="0"/>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82398146177678E-2"/>
          <c:y val="0.10771635802469136"/>
          <c:w val="0.8891911754273959"/>
          <c:h val="0.80335987654320984"/>
        </c:manualLayout>
      </c:layout>
      <c:barChart>
        <c:barDir val="col"/>
        <c:grouping val="stacked"/>
        <c:varyColors val="0"/>
        <c:ser>
          <c:idx val="0"/>
          <c:order val="0"/>
          <c:tx>
            <c:strRef>
              <c:f>'Figur 3.4o'!$A$4</c:f>
              <c:strCache>
                <c:ptCount val="1"/>
                <c:pt idx="0">
                  <c:v>Norden</c:v>
                </c:pt>
              </c:strCache>
            </c:strRef>
          </c:tx>
          <c:spPr>
            <a:solidFill>
              <a:schemeClr val="accent1"/>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3.4o'!$B$4:$F$4</c:f>
              <c:numCache>
                <c:formatCode>_-* #,##0_-;\-* #,##0_-;_-* "-"??_-;_-@_-</c:formatCode>
                <c:ptCount val="5"/>
                <c:pt idx="0">
                  <c:v>79</c:v>
                </c:pt>
                <c:pt idx="1">
                  <c:v>126</c:v>
                </c:pt>
                <c:pt idx="2">
                  <c:v>204</c:v>
                </c:pt>
                <c:pt idx="3">
                  <c:v>244</c:v>
                </c:pt>
                <c:pt idx="4">
                  <c:v>284</c:v>
                </c:pt>
              </c:numCache>
            </c:numRef>
          </c:val>
          <c:extLst>
            <c:ext xmlns:c16="http://schemas.microsoft.com/office/drawing/2014/chart" uri="{C3380CC4-5D6E-409C-BE32-E72D297353CC}">
              <c16:uniqueId val="{00000000-BDD4-4E45-AC90-5FF9A7C3C30E}"/>
            </c:ext>
          </c:extLst>
        </c:ser>
        <c:ser>
          <c:idx val="1"/>
          <c:order val="1"/>
          <c:tx>
            <c:strRef>
              <c:f>'Figur 3.4o'!$A$5</c:f>
              <c:strCache>
                <c:ptCount val="1"/>
                <c:pt idx="0">
                  <c:v>Vest- og Sør-Europa</c:v>
                </c:pt>
              </c:strCache>
            </c:strRef>
          </c:tx>
          <c:spPr>
            <a:solidFill>
              <a:schemeClr val="accent5">
                <a:lumMod val="50000"/>
                <a:lumOff val="50000"/>
              </a:schemeClr>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3.4o'!$B$5:$F$5</c:f>
              <c:numCache>
                <c:formatCode>_-* #,##0_-;\-* #,##0_-;_-* "-"??_-;_-@_-</c:formatCode>
                <c:ptCount val="5"/>
                <c:pt idx="0">
                  <c:v>84</c:v>
                </c:pt>
                <c:pt idx="1">
                  <c:v>157</c:v>
                </c:pt>
                <c:pt idx="2">
                  <c:v>336</c:v>
                </c:pt>
                <c:pt idx="3">
                  <c:v>616</c:v>
                </c:pt>
                <c:pt idx="4">
                  <c:v>842</c:v>
                </c:pt>
              </c:numCache>
            </c:numRef>
          </c:val>
          <c:extLst>
            <c:ext xmlns:c16="http://schemas.microsoft.com/office/drawing/2014/chart" uri="{C3380CC4-5D6E-409C-BE32-E72D297353CC}">
              <c16:uniqueId val="{00000001-BDD4-4E45-AC90-5FF9A7C3C30E}"/>
            </c:ext>
          </c:extLst>
        </c:ser>
        <c:ser>
          <c:idx val="2"/>
          <c:order val="2"/>
          <c:tx>
            <c:strRef>
              <c:f>'Figur 3.4o'!$A$6</c:f>
              <c:strCache>
                <c:ptCount val="1"/>
                <c:pt idx="0">
                  <c:v>Øst-Europa</c:v>
                </c:pt>
              </c:strCache>
            </c:strRef>
          </c:tx>
          <c:spPr>
            <a:solidFill>
              <a:schemeClr val="accent5">
                <a:lumMod val="25000"/>
                <a:lumOff val="75000"/>
              </a:schemeClr>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3.4o'!$B$6:$F$6</c:f>
              <c:numCache>
                <c:formatCode>_-* #,##0_-;\-* #,##0_-;_-* "-"??_-;_-@_-</c:formatCode>
                <c:ptCount val="5"/>
                <c:pt idx="0">
                  <c:v>29</c:v>
                </c:pt>
                <c:pt idx="1">
                  <c:v>85</c:v>
                </c:pt>
                <c:pt idx="2">
                  <c:v>197</c:v>
                </c:pt>
                <c:pt idx="3">
                  <c:v>311</c:v>
                </c:pt>
                <c:pt idx="4">
                  <c:v>454</c:v>
                </c:pt>
              </c:numCache>
            </c:numRef>
          </c:val>
          <c:extLst>
            <c:ext xmlns:c16="http://schemas.microsoft.com/office/drawing/2014/chart" uri="{C3380CC4-5D6E-409C-BE32-E72D297353CC}">
              <c16:uniqueId val="{00000002-BDD4-4E45-AC90-5FF9A7C3C30E}"/>
            </c:ext>
          </c:extLst>
        </c:ser>
        <c:ser>
          <c:idx val="3"/>
          <c:order val="3"/>
          <c:tx>
            <c:strRef>
              <c:f>'Figur 3.4o'!$A$7</c:f>
              <c:strCache>
                <c:ptCount val="1"/>
                <c:pt idx="0">
                  <c:v>USA og Canada</c:v>
                </c:pt>
              </c:strCache>
            </c:strRef>
          </c:tx>
          <c:spPr>
            <a:solidFill>
              <a:schemeClr val="accent5"/>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3.4o'!$B$7:$F$7</c:f>
              <c:numCache>
                <c:formatCode>_-* #,##0_-;\-* #,##0_-;_-* "-"??_-;_-@_-</c:formatCode>
                <c:ptCount val="5"/>
                <c:pt idx="0">
                  <c:v>32</c:v>
                </c:pt>
                <c:pt idx="1">
                  <c:v>26</c:v>
                </c:pt>
                <c:pt idx="2">
                  <c:v>50</c:v>
                </c:pt>
                <c:pt idx="3">
                  <c:v>72</c:v>
                </c:pt>
                <c:pt idx="4">
                  <c:v>122</c:v>
                </c:pt>
              </c:numCache>
            </c:numRef>
          </c:val>
          <c:extLst>
            <c:ext xmlns:c16="http://schemas.microsoft.com/office/drawing/2014/chart" uri="{C3380CC4-5D6E-409C-BE32-E72D297353CC}">
              <c16:uniqueId val="{00000003-BDD4-4E45-AC90-5FF9A7C3C30E}"/>
            </c:ext>
          </c:extLst>
        </c:ser>
        <c:ser>
          <c:idx val="4"/>
          <c:order val="4"/>
          <c:tx>
            <c:strRef>
              <c:f>'Figur 3.4o'!$A$8</c:f>
              <c:strCache>
                <c:ptCount val="1"/>
                <c:pt idx="0">
                  <c:v>Latin-Amerika</c:v>
                </c:pt>
              </c:strCache>
            </c:strRef>
          </c:tx>
          <c:spPr>
            <a:solidFill>
              <a:schemeClr val="accent6"/>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3.4o'!$B$8:$F$8</c:f>
              <c:numCache>
                <c:formatCode>_-* #,##0_-;\-* #,##0_-;_-* "-"??_-;_-@_-</c:formatCode>
                <c:ptCount val="5"/>
                <c:pt idx="0">
                  <c:v>10</c:v>
                </c:pt>
                <c:pt idx="1">
                  <c:v>17</c:v>
                </c:pt>
                <c:pt idx="2">
                  <c:v>39</c:v>
                </c:pt>
                <c:pt idx="3">
                  <c:v>84</c:v>
                </c:pt>
                <c:pt idx="4">
                  <c:v>110</c:v>
                </c:pt>
              </c:numCache>
            </c:numRef>
          </c:val>
          <c:extLst>
            <c:ext xmlns:c16="http://schemas.microsoft.com/office/drawing/2014/chart" uri="{C3380CC4-5D6E-409C-BE32-E72D297353CC}">
              <c16:uniqueId val="{00000004-BDD4-4E45-AC90-5FF9A7C3C30E}"/>
            </c:ext>
          </c:extLst>
        </c:ser>
        <c:ser>
          <c:idx val="5"/>
          <c:order val="5"/>
          <c:tx>
            <c:strRef>
              <c:f>'Figur 3.4o'!$A$9</c:f>
              <c:strCache>
                <c:ptCount val="1"/>
                <c:pt idx="0">
                  <c:v>Afrika</c:v>
                </c:pt>
              </c:strCache>
            </c:strRef>
          </c:tx>
          <c:spPr>
            <a:solidFill>
              <a:schemeClr val="accent3"/>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3.4o'!$B$9:$F$9</c:f>
              <c:numCache>
                <c:formatCode>_-* #,##0_-;\-* #,##0_-;_-* "-"??_-;_-@_-</c:formatCode>
                <c:ptCount val="5"/>
                <c:pt idx="0">
                  <c:v>53</c:v>
                </c:pt>
                <c:pt idx="1">
                  <c:v>142</c:v>
                </c:pt>
                <c:pt idx="2">
                  <c:v>221</c:v>
                </c:pt>
                <c:pt idx="3">
                  <c:v>350</c:v>
                </c:pt>
                <c:pt idx="4">
                  <c:v>356</c:v>
                </c:pt>
              </c:numCache>
            </c:numRef>
          </c:val>
          <c:extLst>
            <c:ext xmlns:c16="http://schemas.microsoft.com/office/drawing/2014/chart" uri="{C3380CC4-5D6E-409C-BE32-E72D297353CC}">
              <c16:uniqueId val="{00000005-BDD4-4E45-AC90-5FF9A7C3C30E}"/>
            </c:ext>
          </c:extLst>
        </c:ser>
        <c:ser>
          <c:idx val="6"/>
          <c:order val="6"/>
          <c:tx>
            <c:strRef>
              <c:f>'Figur 3.4o'!$A$10</c:f>
              <c:strCache>
                <c:ptCount val="1"/>
                <c:pt idx="0">
                  <c:v>Asia</c:v>
                </c:pt>
              </c:strCache>
            </c:strRef>
          </c:tx>
          <c:spPr>
            <a:solidFill>
              <a:schemeClr val="accent3">
                <a:lumMod val="40000"/>
                <a:lumOff val="60000"/>
              </a:schemeClr>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3.4o'!$B$10:$F$10</c:f>
              <c:numCache>
                <c:formatCode>_-* #,##0_-;\-* #,##0_-;_-* "-"??_-;_-@_-</c:formatCode>
                <c:ptCount val="5"/>
                <c:pt idx="0">
                  <c:v>108</c:v>
                </c:pt>
                <c:pt idx="1">
                  <c:v>157</c:v>
                </c:pt>
                <c:pt idx="2">
                  <c:v>336</c:v>
                </c:pt>
                <c:pt idx="3">
                  <c:v>846</c:v>
                </c:pt>
                <c:pt idx="4">
                  <c:v>867</c:v>
                </c:pt>
              </c:numCache>
            </c:numRef>
          </c:val>
          <c:extLst>
            <c:ext xmlns:c16="http://schemas.microsoft.com/office/drawing/2014/chart" uri="{C3380CC4-5D6E-409C-BE32-E72D297353CC}">
              <c16:uniqueId val="{00000006-BDD4-4E45-AC90-5FF9A7C3C30E}"/>
            </c:ext>
          </c:extLst>
        </c:ser>
        <c:ser>
          <c:idx val="7"/>
          <c:order val="7"/>
          <c:tx>
            <c:strRef>
              <c:f>'Figur 3.4o'!$A$11</c:f>
              <c:strCache>
                <c:ptCount val="1"/>
                <c:pt idx="0">
                  <c:v>Australia og New Zealand</c:v>
                </c:pt>
              </c:strCache>
            </c:strRef>
          </c:tx>
          <c:spPr>
            <a:solidFill>
              <a:schemeClr val="accent2"/>
            </a:solidFill>
            <a:ln>
              <a:noFill/>
            </a:ln>
            <a:effectLst/>
          </c:spPr>
          <c:invertIfNegative val="0"/>
          <c:cat>
            <c:strRef>
              <c:f>'Figur 3.4o'!$B$3:$F$3</c:f>
              <c:strCache>
                <c:ptCount val="5"/>
                <c:pt idx="0">
                  <c:v>1996–2000</c:v>
                </c:pt>
                <c:pt idx="1">
                  <c:v>2001–2005</c:v>
                </c:pt>
                <c:pt idx="2">
                  <c:v>2006–2010</c:v>
                </c:pt>
                <c:pt idx="3">
                  <c:v>2011–2015</c:v>
                </c:pt>
                <c:pt idx="4">
                  <c:v>2016–2020</c:v>
                </c:pt>
              </c:strCache>
            </c:strRef>
          </c:cat>
          <c:val>
            <c:numRef>
              <c:f>'Figur 3.4o'!$B$11:$F$11</c:f>
              <c:numCache>
                <c:formatCode>_-* #,##0_-;\-* #,##0_-;_-* "-"??_-;_-@_-</c:formatCode>
                <c:ptCount val="5"/>
                <c:pt idx="0">
                  <c:v>2</c:v>
                </c:pt>
                <c:pt idx="1">
                  <c:v>2</c:v>
                </c:pt>
                <c:pt idx="2">
                  <c:v>6</c:v>
                </c:pt>
                <c:pt idx="3">
                  <c:v>12</c:v>
                </c:pt>
                <c:pt idx="4">
                  <c:v>25</c:v>
                </c:pt>
              </c:numCache>
            </c:numRef>
          </c:val>
          <c:extLst>
            <c:ext xmlns:c16="http://schemas.microsoft.com/office/drawing/2014/chart" uri="{C3380CC4-5D6E-409C-BE32-E72D297353CC}">
              <c16:uniqueId val="{00000007-BDD4-4E45-AC90-5FF9A7C3C30E}"/>
            </c:ext>
          </c:extLst>
        </c:ser>
        <c:dLbls>
          <c:showLegendKey val="0"/>
          <c:showVal val="0"/>
          <c:showCatName val="0"/>
          <c:showSerName val="0"/>
          <c:showPercent val="0"/>
          <c:showBubbleSize val="0"/>
        </c:dLbls>
        <c:gapWidth val="70"/>
        <c:overlap val="100"/>
        <c:axId val="591977752"/>
        <c:axId val="591980704"/>
      </c:barChart>
      <c:scatterChart>
        <c:scatterStyle val="lineMarker"/>
        <c:varyColors val="0"/>
        <c:ser>
          <c:idx val="8"/>
          <c:order val="8"/>
          <c:tx>
            <c:strRef>
              <c:f>'Figur 3.4o'!$A$13</c:f>
              <c:strCache>
                <c:ptCount val="1"/>
                <c:pt idx="0">
                  <c:v>Andel utenlandske statsborgere</c:v>
                </c:pt>
              </c:strCache>
            </c:strRef>
          </c:tx>
          <c:spPr>
            <a:ln w="25400" cap="rnd">
              <a:noFill/>
              <a:round/>
            </a:ln>
            <a:effectLst/>
          </c:spPr>
          <c:marker>
            <c:symbol val="circle"/>
            <c:size val="8"/>
            <c:spPr>
              <a:solidFill>
                <a:schemeClr val="accent4"/>
              </a:solidFill>
              <a:ln w="9525">
                <a:solidFill>
                  <a:schemeClr val="accent4">
                    <a:lumMod val="75000"/>
                  </a:schemeClr>
                </a:solidFill>
              </a:ln>
              <a:effectLst/>
            </c:spPr>
          </c:marker>
          <c:yVal>
            <c:numRef>
              <c:f>'Figur 3.4o'!$B$13:$F$13</c:f>
              <c:numCache>
                <c:formatCode>0%</c:formatCode>
                <c:ptCount val="5"/>
                <c:pt idx="0">
                  <c:v>0.12200368776889982</c:v>
                </c:pt>
                <c:pt idx="1">
                  <c:v>0.1885593220338983</c:v>
                </c:pt>
                <c:pt idx="2">
                  <c:v>0.25194993651369491</c:v>
                </c:pt>
                <c:pt idx="3">
                  <c:v>0.35218116143373157</c:v>
                </c:pt>
                <c:pt idx="4">
                  <c:v>0.39823008849557523</c:v>
                </c:pt>
              </c:numCache>
            </c:numRef>
          </c:yVal>
          <c:smooth val="0"/>
          <c:extLst>
            <c:ext xmlns:c16="http://schemas.microsoft.com/office/drawing/2014/chart" uri="{C3380CC4-5D6E-409C-BE32-E72D297353CC}">
              <c16:uniqueId val="{0000000A-BDD4-4E45-AC90-5FF9A7C3C30E}"/>
            </c:ext>
          </c:extLst>
        </c:ser>
        <c:dLbls>
          <c:showLegendKey val="0"/>
          <c:showVal val="0"/>
          <c:showCatName val="0"/>
          <c:showSerName val="0"/>
          <c:showPercent val="0"/>
          <c:showBubbleSize val="0"/>
        </c:dLbls>
        <c:axId val="685721760"/>
        <c:axId val="685721104"/>
      </c:scatterChart>
      <c:catAx>
        <c:axId val="591977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91980704"/>
        <c:crosses val="autoZero"/>
        <c:auto val="1"/>
        <c:lblAlgn val="ctr"/>
        <c:lblOffset val="100"/>
        <c:noMultiLvlLbl val="0"/>
      </c:catAx>
      <c:valAx>
        <c:axId val="59198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3.3657407407407442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591977752"/>
        <c:crosses val="autoZero"/>
        <c:crossBetween val="between"/>
      </c:valAx>
      <c:valAx>
        <c:axId val="685721104"/>
        <c:scaling>
          <c:orientation val="minMax"/>
        </c:scaling>
        <c:delete val="0"/>
        <c:axPos val="r"/>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Andel</a:t>
                </a:r>
              </a:p>
            </c:rich>
          </c:tx>
          <c:layout>
            <c:manualLayout>
              <c:xMode val="edge"/>
              <c:yMode val="edge"/>
              <c:x val="0.93433153594771245"/>
              <c:y val="7.2854938271604934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85721760"/>
        <c:crosses val="max"/>
        <c:crossBetween val="midCat"/>
      </c:valAx>
      <c:valAx>
        <c:axId val="685721760"/>
        <c:scaling>
          <c:orientation val="minMax"/>
        </c:scaling>
        <c:delete val="1"/>
        <c:axPos val="b"/>
        <c:majorTickMark val="out"/>
        <c:minorTickMark val="none"/>
        <c:tickLblPos val="nextTo"/>
        <c:crossAx val="685721104"/>
        <c:crosses val="autoZero"/>
        <c:crossBetween val="midCat"/>
      </c:valAx>
      <c:spPr>
        <a:noFill/>
        <a:ln>
          <a:noFill/>
        </a:ln>
        <a:effectLst/>
      </c:spPr>
    </c:plotArea>
    <c:legend>
      <c:legendPos val="t"/>
      <c:layout>
        <c:manualLayout>
          <c:xMode val="edge"/>
          <c:yMode val="edge"/>
          <c:x val="0.10881977124183007"/>
          <c:y val="7.8395061728395062E-3"/>
          <c:w val="0.66200098039215693"/>
          <c:h val="0.27757716049382714"/>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45408496732025"/>
          <c:y val="4.3117283950617286E-2"/>
          <c:w val="0.73011274509803925"/>
          <c:h val="0.86028179012345674"/>
        </c:manualLayout>
      </c:layout>
      <c:barChart>
        <c:barDir val="bar"/>
        <c:grouping val="clustered"/>
        <c:varyColors val="0"/>
        <c:ser>
          <c:idx val="0"/>
          <c:order val="0"/>
          <c:tx>
            <c:strRef>
              <c:f>'Figur 3.5b'!$B$3</c:f>
              <c:strCache>
                <c:ptCount val="1"/>
                <c:pt idx="0">
                  <c:v>1995–2007</c:v>
                </c:pt>
              </c:strCache>
            </c:strRef>
          </c:tx>
          <c:spPr>
            <a:solidFill>
              <a:schemeClr val="accent1"/>
            </a:solidFill>
            <a:ln>
              <a:noFill/>
            </a:ln>
            <a:effectLst/>
          </c:spPr>
          <c:invertIfNegative val="0"/>
          <c:cat>
            <c:strRef>
              <c:f>'Figur 3.5b'!$A$4:$A$14</c:f>
              <c:strCache>
                <c:ptCount val="11"/>
                <c:pt idx="0">
                  <c:v>Møre og Romsdal</c:v>
                </c:pt>
                <c:pt idx="1">
                  <c:v>Innlandet</c:v>
                </c:pt>
                <c:pt idx="2">
                  <c:v>Vestfold og Telemark</c:v>
                </c:pt>
                <c:pt idx="3">
                  <c:v>Nordland</c:v>
                </c:pt>
                <c:pt idx="4">
                  <c:v>Agder</c:v>
                </c:pt>
                <c:pt idx="5">
                  <c:v>Viken</c:v>
                </c:pt>
                <c:pt idx="6">
                  <c:v>Rogaland</c:v>
                </c:pt>
                <c:pt idx="7">
                  <c:v>Trøndelag</c:v>
                </c:pt>
                <c:pt idx="8">
                  <c:v>Vestland</c:v>
                </c:pt>
                <c:pt idx="9">
                  <c:v>Troms og Finnmark</c:v>
                </c:pt>
                <c:pt idx="10">
                  <c:v>Oslo</c:v>
                </c:pt>
              </c:strCache>
            </c:strRef>
          </c:cat>
          <c:val>
            <c:numRef>
              <c:f>'Figur 3.5b'!$B$4:$B$14</c:f>
              <c:numCache>
                <c:formatCode>_(* #,##0.00_);_(* \(#,##0.00\);_(* "-"??_);_(@_)</c:formatCode>
                <c:ptCount val="11"/>
                <c:pt idx="0">
                  <c:v>-65.74154379878577</c:v>
                </c:pt>
                <c:pt idx="1">
                  <c:v>-54.686398872445388</c:v>
                </c:pt>
                <c:pt idx="2">
                  <c:v>-54.296875</c:v>
                </c:pt>
                <c:pt idx="3">
                  <c:v>-52.982107355864812</c:v>
                </c:pt>
                <c:pt idx="4">
                  <c:v>-51.433857539315454</c:v>
                </c:pt>
                <c:pt idx="5">
                  <c:v>-36.590967083439651</c:v>
                </c:pt>
                <c:pt idx="6">
                  <c:v>-21.193829644533871</c:v>
                </c:pt>
                <c:pt idx="7">
                  <c:v>5.75</c:v>
                </c:pt>
                <c:pt idx="8">
                  <c:v>8.9043906442347147</c:v>
                </c:pt>
                <c:pt idx="9">
                  <c:v>9.877800407331975</c:v>
                </c:pt>
                <c:pt idx="10">
                  <c:v>282.38770685579198</c:v>
                </c:pt>
              </c:numCache>
            </c:numRef>
          </c:val>
          <c:extLst>
            <c:ext xmlns:c16="http://schemas.microsoft.com/office/drawing/2014/chart" uri="{C3380CC4-5D6E-409C-BE32-E72D297353CC}">
              <c16:uniqueId val="{00000000-C932-4FAA-BB3D-CBEA0EBE4873}"/>
            </c:ext>
          </c:extLst>
        </c:ser>
        <c:ser>
          <c:idx val="1"/>
          <c:order val="1"/>
          <c:tx>
            <c:strRef>
              <c:f>'Figur 3.5b'!$C$3</c:f>
              <c:strCache>
                <c:ptCount val="1"/>
                <c:pt idx="0">
                  <c:v>2009–2019</c:v>
                </c:pt>
              </c:strCache>
            </c:strRef>
          </c:tx>
          <c:spPr>
            <a:solidFill>
              <a:schemeClr val="accent2"/>
            </a:solidFill>
            <a:ln>
              <a:noFill/>
            </a:ln>
            <a:effectLst/>
          </c:spPr>
          <c:invertIfNegative val="0"/>
          <c:cat>
            <c:strRef>
              <c:f>'Figur 3.5b'!$A$4:$A$14</c:f>
              <c:strCache>
                <c:ptCount val="11"/>
                <c:pt idx="0">
                  <c:v>Møre og Romsdal</c:v>
                </c:pt>
                <c:pt idx="1">
                  <c:v>Innlandet</c:v>
                </c:pt>
                <c:pt idx="2">
                  <c:v>Vestfold og Telemark</c:v>
                </c:pt>
                <c:pt idx="3">
                  <c:v>Nordland</c:v>
                </c:pt>
                <c:pt idx="4">
                  <c:v>Agder</c:v>
                </c:pt>
                <c:pt idx="5">
                  <c:v>Viken</c:v>
                </c:pt>
                <c:pt idx="6">
                  <c:v>Rogaland</c:v>
                </c:pt>
                <c:pt idx="7">
                  <c:v>Trøndelag</c:v>
                </c:pt>
                <c:pt idx="8">
                  <c:v>Vestland</c:v>
                </c:pt>
                <c:pt idx="9">
                  <c:v>Troms og Finnmark</c:v>
                </c:pt>
                <c:pt idx="10">
                  <c:v>Oslo</c:v>
                </c:pt>
              </c:strCache>
            </c:strRef>
          </c:cat>
          <c:val>
            <c:numRef>
              <c:f>'Figur 3.5b'!$C$4:$C$14</c:f>
              <c:numCache>
                <c:formatCode>_(* #,##0.00_);_(* \(#,##0.00\);_(* "-"??_);_(@_)</c:formatCode>
                <c:ptCount val="11"/>
                <c:pt idx="0">
                  <c:v>-55.600814663951112</c:v>
                </c:pt>
                <c:pt idx="1">
                  <c:v>-48.630643967431531</c:v>
                </c:pt>
                <c:pt idx="2">
                  <c:v>-48.880866425992778</c:v>
                </c:pt>
                <c:pt idx="3">
                  <c:v>-39.855072463768117</c:v>
                </c:pt>
                <c:pt idx="4">
                  <c:v>-35.250463821892389</c:v>
                </c:pt>
                <c:pt idx="5">
                  <c:v>-38.10289389067524</c:v>
                </c:pt>
                <c:pt idx="6">
                  <c:v>-24.07523510971787</c:v>
                </c:pt>
                <c:pt idx="7">
                  <c:v>28.12903225806452</c:v>
                </c:pt>
                <c:pt idx="8">
                  <c:v>0.99052540913006026</c:v>
                </c:pt>
                <c:pt idx="9">
                  <c:v>-2.05078125</c:v>
                </c:pt>
                <c:pt idx="10">
                  <c:v>236.05882352941174</c:v>
                </c:pt>
              </c:numCache>
            </c:numRef>
          </c:val>
          <c:extLst>
            <c:ext xmlns:c16="http://schemas.microsoft.com/office/drawing/2014/chart" uri="{C3380CC4-5D6E-409C-BE32-E72D297353CC}">
              <c16:uniqueId val="{00000001-C932-4FAA-BB3D-CBEA0EBE4873}"/>
            </c:ext>
          </c:extLst>
        </c:ser>
        <c:dLbls>
          <c:showLegendKey val="0"/>
          <c:showVal val="0"/>
          <c:showCatName val="0"/>
          <c:showSerName val="0"/>
          <c:showPercent val="0"/>
          <c:showBubbleSize val="0"/>
        </c:dLbls>
        <c:gapWidth val="219"/>
        <c:axId val="627060288"/>
        <c:axId val="627058320"/>
      </c:barChart>
      <c:catAx>
        <c:axId val="627060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27058320"/>
        <c:crosses val="autoZero"/>
        <c:auto val="1"/>
        <c:lblAlgn val="ctr"/>
        <c:lblOffset val="100"/>
        <c:noMultiLvlLbl val="0"/>
      </c:catAx>
      <c:valAx>
        <c:axId val="627058320"/>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27060288"/>
        <c:crosses val="autoZero"/>
        <c:crossBetween val="between"/>
      </c:valAx>
      <c:spPr>
        <a:noFill/>
        <a:ln>
          <a:noFill/>
        </a:ln>
        <a:effectLst/>
      </c:spPr>
    </c:plotArea>
    <c:legend>
      <c:legendPos val="b"/>
      <c:layout>
        <c:manualLayout>
          <c:xMode val="edge"/>
          <c:yMode val="edge"/>
          <c:x val="0.6114764705882354"/>
          <c:y val="0.34907407407407409"/>
          <c:w val="0.1464261437908497"/>
          <c:h val="0.13351851851851851"/>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91092857369019"/>
          <c:y val="2.3035407086100152E-2"/>
          <c:w val="0.85227801661145097"/>
          <c:h val="0.88048102942711426"/>
        </c:manualLayout>
      </c:layout>
      <c:barChart>
        <c:barDir val="bar"/>
        <c:grouping val="clustered"/>
        <c:varyColors val="0"/>
        <c:ser>
          <c:idx val="0"/>
          <c:order val="0"/>
          <c:tx>
            <c:strRef>
              <c:f>'Figur 3.5c'!$B$3</c:f>
              <c:strCache>
                <c:ptCount val="1"/>
                <c:pt idx="0">
                  <c:v>1995–2007</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 3.5c'!$A$4:$A$13</c:f>
              <c:strCache>
                <c:ptCount val="10"/>
                <c:pt idx="0">
                  <c:v>Vestland</c:v>
                </c:pt>
                <c:pt idx="1">
                  <c:v>Troms og Finnmark</c:v>
                </c:pt>
                <c:pt idx="2">
                  <c:v>Rogaland</c:v>
                </c:pt>
                <c:pt idx="3">
                  <c:v>Nordland</c:v>
                </c:pt>
                <c:pt idx="4">
                  <c:v>Trøndelag</c:v>
                </c:pt>
                <c:pt idx="5">
                  <c:v>Møre og Romsdal</c:v>
                </c:pt>
                <c:pt idx="6">
                  <c:v>Agder</c:v>
                </c:pt>
                <c:pt idx="7">
                  <c:v>Vestfold og Telemark</c:v>
                </c:pt>
                <c:pt idx="8">
                  <c:v>Innlandet</c:v>
                </c:pt>
                <c:pt idx="9">
                  <c:v>Viken</c:v>
                </c:pt>
              </c:strCache>
            </c:strRef>
          </c:cat>
          <c:val>
            <c:numRef>
              <c:f>'Figur 3.5c'!$B$4:$B$13</c:f>
              <c:numCache>
                <c:formatCode>_(* #,##0.00_);_(* \(#,##0.00\);_(* "-"??_);_(@_)</c:formatCode>
                <c:ptCount val="10"/>
                <c:pt idx="0">
                  <c:v>13.459171112022981</c:v>
                </c:pt>
                <c:pt idx="1">
                  <c:v>14.256619144602849</c:v>
                </c:pt>
                <c:pt idx="2">
                  <c:v>16.297786720321934</c:v>
                </c:pt>
                <c:pt idx="3">
                  <c:v>18.091451292246521</c:v>
                </c:pt>
                <c:pt idx="4">
                  <c:v>19.5</c:v>
                </c:pt>
                <c:pt idx="5">
                  <c:v>28.274067649609712</c:v>
                </c:pt>
                <c:pt idx="6">
                  <c:v>35.245143385753927</c:v>
                </c:pt>
                <c:pt idx="7">
                  <c:v>38.736979166666671</c:v>
                </c:pt>
                <c:pt idx="8">
                  <c:v>38.900634249471459</c:v>
                </c:pt>
                <c:pt idx="9">
                  <c:v>41.872926767032403</c:v>
                </c:pt>
              </c:numCache>
            </c:numRef>
          </c:val>
          <c:extLst>
            <c:ext xmlns:c16="http://schemas.microsoft.com/office/drawing/2014/chart" uri="{C3380CC4-5D6E-409C-BE32-E72D297353CC}">
              <c16:uniqueId val="{00000000-26EB-4433-B385-99811BC9F1F8}"/>
            </c:ext>
          </c:extLst>
        </c:ser>
        <c:ser>
          <c:idx val="1"/>
          <c:order val="1"/>
          <c:tx>
            <c:strRef>
              <c:f>'Figur 3.5c'!$C$3</c:f>
              <c:strCache>
                <c:ptCount val="1"/>
                <c:pt idx="0">
                  <c:v>2009–2019</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 3.5c'!$A$4:$A$13</c:f>
              <c:strCache>
                <c:ptCount val="10"/>
                <c:pt idx="0">
                  <c:v>Vestland</c:v>
                </c:pt>
                <c:pt idx="1">
                  <c:v>Troms og Finnmark</c:v>
                </c:pt>
                <c:pt idx="2">
                  <c:v>Rogaland</c:v>
                </c:pt>
                <c:pt idx="3">
                  <c:v>Nordland</c:v>
                </c:pt>
                <c:pt idx="4">
                  <c:v>Trøndelag</c:v>
                </c:pt>
                <c:pt idx="5">
                  <c:v>Møre og Romsdal</c:v>
                </c:pt>
                <c:pt idx="6">
                  <c:v>Agder</c:v>
                </c:pt>
                <c:pt idx="7">
                  <c:v>Vestfold og Telemark</c:v>
                </c:pt>
                <c:pt idx="8">
                  <c:v>Innlandet</c:v>
                </c:pt>
                <c:pt idx="9">
                  <c:v>Viken</c:v>
                </c:pt>
              </c:strCache>
            </c:strRef>
          </c:cat>
          <c:val>
            <c:numRef>
              <c:f>'Figur 3.5c'!$C$4:$C$13</c:f>
              <c:numCache>
                <c:formatCode>_(* #,##0.00_);_(* \(#,##0.00\);_(* "-"??_);_(@_)</c:formatCode>
                <c:ptCount val="10"/>
                <c:pt idx="0">
                  <c:v>15.460809646856157</c:v>
                </c:pt>
                <c:pt idx="1">
                  <c:v>13.671875</c:v>
                </c:pt>
                <c:pt idx="2">
                  <c:v>16.990595611285269</c:v>
                </c:pt>
                <c:pt idx="3">
                  <c:v>16.563146997929607</c:v>
                </c:pt>
                <c:pt idx="4">
                  <c:v>15.483870967741936</c:v>
                </c:pt>
                <c:pt idx="5">
                  <c:v>25.254582484725052</c:v>
                </c:pt>
                <c:pt idx="6">
                  <c:v>26.437847866419297</c:v>
                </c:pt>
                <c:pt idx="7">
                  <c:v>34.87364620938628</c:v>
                </c:pt>
                <c:pt idx="8">
                  <c:v>33.234641006661732</c:v>
                </c:pt>
                <c:pt idx="9">
                  <c:v>36.923901393354768</c:v>
                </c:pt>
              </c:numCache>
            </c:numRef>
          </c:val>
          <c:extLst>
            <c:ext xmlns:c16="http://schemas.microsoft.com/office/drawing/2014/chart" uri="{C3380CC4-5D6E-409C-BE32-E72D297353CC}">
              <c16:uniqueId val="{00000001-26EB-4433-B385-99811BC9F1F8}"/>
            </c:ext>
          </c:extLst>
        </c:ser>
        <c:dLbls>
          <c:dLblPos val="outEnd"/>
          <c:showLegendKey val="0"/>
          <c:showVal val="1"/>
          <c:showCatName val="0"/>
          <c:showSerName val="0"/>
          <c:showPercent val="0"/>
          <c:showBubbleSize val="0"/>
        </c:dLbls>
        <c:gapWidth val="219"/>
        <c:axId val="485814032"/>
        <c:axId val="485809112"/>
      </c:barChart>
      <c:catAx>
        <c:axId val="485814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85809112"/>
        <c:crosses val="autoZero"/>
        <c:auto val="1"/>
        <c:lblAlgn val="ctr"/>
        <c:lblOffset val="100"/>
        <c:noMultiLvlLbl val="0"/>
      </c:catAx>
      <c:valAx>
        <c:axId val="48580911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85814032"/>
        <c:crosses val="autoZero"/>
        <c:crossBetween val="between"/>
      </c:valAx>
      <c:spPr>
        <a:noFill/>
        <a:ln>
          <a:noFill/>
        </a:ln>
        <a:effectLst/>
      </c:spPr>
    </c:plotArea>
    <c:legend>
      <c:legendPos val="b"/>
      <c:layout>
        <c:manualLayout>
          <c:xMode val="edge"/>
          <c:yMode val="edge"/>
          <c:x val="0.80931160130718971"/>
          <c:y val="0.53011913580246917"/>
          <c:w val="0.14711192810457516"/>
          <c:h val="0.1563006172839506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0833333333336"/>
          <c:y val="9.2604166666666668E-2"/>
          <c:w val="0.60206584967320265"/>
          <c:h val="0.7731055555555556"/>
        </c:manualLayout>
      </c:layout>
      <c:lineChart>
        <c:grouping val="standard"/>
        <c:varyColors val="0"/>
        <c:ser>
          <c:idx val="4"/>
          <c:order val="0"/>
          <c:tx>
            <c:strRef>
              <c:f>'Figur 3.1g'!$F$3:$F$4</c:f>
              <c:strCache>
                <c:ptCount val="2"/>
                <c:pt idx="0">
                  <c:v>UoH-sektoren</c:v>
                </c:pt>
                <c:pt idx="1">
                  <c:v>forskere/faglig personale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'Figur 3.1g'!$A$5:$A$21</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3.1g'!$F$5:$F$21</c:f>
              <c:numCache>
                <c:formatCode>_-* #,##0_-;\-* #,##0_-;_-* "-"??_-;_-@_-</c:formatCode>
                <c:ptCount val="17"/>
                <c:pt idx="0">
                  <c:v>14364</c:v>
                </c:pt>
                <c:pt idx="1">
                  <c:v>15164</c:v>
                </c:pt>
                <c:pt idx="2">
                  <c:v>16216</c:v>
                </c:pt>
                <c:pt idx="3">
                  <c:v>18087</c:v>
                </c:pt>
                <c:pt idx="4">
                  <c:v>19812</c:v>
                </c:pt>
                <c:pt idx="5">
                  <c:v>20590</c:v>
                </c:pt>
                <c:pt idx="6">
                  <c:v>21315</c:v>
                </c:pt>
                <c:pt idx="7">
                  <c:v>21643</c:v>
                </c:pt>
                <c:pt idx="8">
                  <c:v>21812</c:v>
                </c:pt>
                <c:pt idx="9">
                  <c:v>21901</c:v>
                </c:pt>
                <c:pt idx="10">
                  <c:v>22588</c:v>
                </c:pt>
                <c:pt idx="11">
                  <c:v>23404</c:v>
                </c:pt>
                <c:pt idx="12">
                  <c:v>24604</c:v>
                </c:pt>
                <c:pt idx="13">
                  <c:v>25538</c:v>
                </c:pt>
                <c:pt idx="14">
                  <c:v>27093</c:v>
                </c:pt>
                <c:pt idx="15">
                  <c:v>27843</c:v>
                </c:pt>
                <c:pt idx="16">
                  <c:v>28821</c:v>
                </c:pt>
              </c:numCache>
            </c:numRef>
          </c:val>
          <c:smooth val="0"/>
          <c:extLst>
            <c:ext xmlns:c16="http://schemas.microsoft.com/office/drawing/2014/chart" uri="{C3380CC4-5D6E-409C-BE32-E72D297353CC}">
              <c16:uniqueId val="{00000004-7E01-4240-84B9-47633CCA0784}"/>
            </c:ext>
          </c:extLst>
        </c:ser>
        <c:ser>
          <c:idx val="0"/>
          <c:order val="1"/>
          <c:tx>
            <c:strRef>
              <c:f>'Figur 3.1g'!$B$3:$B$4</c:f>
              <c:strCache>
                <c:ptCount val="2"/>
                <c:pt idx="0">
                  <c:v>Næringslivet</c:v>
                </c:pt>
                <c:pt idx="1">
                  <c:v>forskere/faglig personale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'Figur 3.1g'!$A$5:$A$21</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3.1g'!$B$5:$B$21</c:f>
              <c:numCache>
                <c:formatCode>_-* #,##0_-;\-* #,##0_-;_-* "-"??_-;_-@_-</c:formatCode>
                <c:ptCount val="17"/>
                <c:pt idx="0">
                  <c:v>10710</c:v>
                </c:pt>
                <c:pt idx="1">
                  <c:v>13308</c:v>
                </c:pt>
                <c:pt idx="2">
                  <c:v>12741</c:v>
                </c:pt>
                <c:pt idx="3">
                  <c:v>11999</c:v>
                </c:pt>
                <c:pt idx="4">
                  <c:v>14068</c:v>
                </c:pt>
                <c:pt idx="5">
                  <c:v>15412</c:v>
                </c:pt>
                <c:pt idx="6">
                  <c:v>15249</c:v>
                </c:pt>
                <c:pt idx="7">
                  <c:v>14854</c:v>
                </c:pt>
                <c:pt idx="8">
                  <c:v>15332</c:v>
                </c:pt>
                <c:pt idx="9">
                  <c:v>16460</c:v>
                </c:pt>
                <c:pt idx="10">
                  <c:v>16667</c:v>
                </c:pt>
                <c:pt idx="11">
                  <c:v>18180</c:v>
                </c:pt>
                <c:pt idx="12">
                  <c:v>19236</c:v>
                </c:pt>
                <c:pt idx="13">
                  <c:v>20728.8</c:v>
                </c:pt>
                <c:pt idx="14">
                  <c:v>22451</c:v>
                </c:pt>
                <c:pt idx="15">
                  <c:v>23135.3</c:v>
                </c:pt>
                <c:pt idx="16">
                  <c:v>24166</c:v>
                </c:pt>
              </c:numCache>
            </c:numRef>
          </c:val>
          <c:smooth val="0"/>
          <c:extLst>
            <c:ext xmlns:c16="http://schemas.microsoft.com/office/drawing/2014/chart" uri="{C3380CC4-5D6E-409C-BE32-E72D297353CC}">
              <c16:uniqueId val="{00000000-7E01-4240-84B9-47633CCA0784}"/>
            </c:ext>
          </c:extLst>
        </c:ser>
        <c:ser>
          <c:idx val="1"/>
          <c:order val="2"/>
          <c:tx>
            <c:strRef>
              <c:f>'Figur 3.1g'!$C$3:$C$4</c:f>
              <c:strCache>
                <c:ptCount val="2"/>
                <c:pt idx="0">
                  <c:v>Næringslivet</c:v>
                </c:pt>
                <c:pt idx="1">
                  <c:v>teknisk/adm. personale</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numRef>
              <c:f>'Figur 3.1g'!$A$5:$A$21</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3.1g'!$C$5:$C$21</c:f>
              <c:numCache>
                <c:formatCode>_-* #,##0_-;\-* #,##0_-;_-* "-"??_-;_-@_-</c:formatCode>
                <c:ptCount val="17"/>
                <c:pt idx="0">
                  <c:v>3835</c:v>
                </c:pt>
                <c:pt idx="1">
                  <c:v>4687</c:v>
                </c:pt>
                <c:pt idx="2">
                  <c:v>6615</c:v>
                </c:pt>
                <c:pt idx="3">
                  <c:v>8216</c:v>
                </c:pt>
                <c:pt idx="4">
                  <c:v>7396</c:v>
                </c:pt>
                <c:pt idx="5">
                  <c:v>8060</c:v>
                </c:pt>
                <c:pt idx="6">
                  <c:v>8219</c:v>
                </c:pt>
                <c:pt idx="7">
                  <c:v>8085</c:v>
                </c:pt>
                <c:pt idx="8">
                  <c:v>7985</c:v>
                </c:pt>
                <c:pt idx="9">
                  <c:v>8270</c:v>
                </c:pt>
                <c:pt idx="10">
                  <c:v>8657</c:v>
                </c:pt>
                <c:pt idx="11">
                  <c:v>9973</c:v>
                </c:pt>
                <c:pt idx="12">
                  <c:v>11832</c:v>
                </c:pt>
                <c:pt idx="13">
                  <c:v>12766.399999999998</c:v>
                </c:pt>
                <c:pt idx="14">
                  <c:v>13637</c:v>
                </c:pt>
                <c:pt idx="15">
                  <c:v>13660.3</c:v>
                </c:pt>
                <c:pt idx="16">
                  <c:v>14682</c:v>
                </c:pt>
              </c:numCache>
            </c:numRef>
          </c:val>
          <c:smooth val="0"/>
          <c:extLst>
            <c:ext xmlns:c16="http://schemas.microsoft.com/office/drawing/2014/chart" uri="{C3380CC4-5D6E-409C-BE32-E72D297353CC}">
              <c16:uniqueId val="{00000001-7E01-4240-84B9-47633CCA0784}"/>
            </c:ext>
          </c:extLst>
        </c:ser>
        <c:ser>
          <c:idx val="5"/>
          <c:order val="3"/>
          <c:tx>
            <c:strRef>
              <c:f>'Figur 3.1g'!$G$3:$G$4</c:f>
              <c:strCache>
                <c:ptCount val="2"/>
                <c:pt idx="0">
                  <c:v>UoH-sektoren</c:v>
                </c:pt>
                <c:pt idx="1">
                  <c:v>teknisk/adm. personale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'Figur 3.1g'!$A$5:$A$21</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3.1g'!$G$5:$G$21</c:f>
              <c:numCache>
                <c:formatCode>_-* #,##0_-;\-* #,##0_-;_-* "-"??_-;_-@_-</c:formatCode>
                <c:ptCount val="17"/>
                <c:pt idx="0">
                  <c:v>5705</c:v>
                </c:pt>
                <c:pt idx="1">
                  <c:v>5950</c:v>
                </c:pt>
                <c:pt idx="2">
                  <c:v>5745</c:v>
                </c:pt>
                <c:pt idx="3">
                  <c:v>6118</c:v>
                </c:pt>
                <c:pt idx="4">
                  <c:v>7262</c:v>
                </c:pt>
                <c:pt idx="5">
                  <c:v>7502</c:v>
                </c:pt>
                <c:pt idx="6">
                  <c:v>7627</c:v>
                </c:pt>
                <c:pt idx="7">
                  <c:v>7440</c:v>
                </c:pt>
                <c:pt idx="8">
                  <c:v>7482</c:v>
                </c:pt>
                <c:pt idx="9">
                  <c:v>7375</c:v>
                </c:pt>
                <c:pt idx="10">
                  <c:v>7995</c:v>
                </c:pt>
                <c:pt idx="11">
                  <c:v>8125</c:v>
                </c:pt>
                <c:pt idx="12">
                  <c:v>8562</c:v>
                </c:pt>
                <c:pt idx="13">
                  <c:v>9410</c:v>
                </c:pt>
                <c:pt idx="14">
                  <c:v>9213</c:v>
                </c:pt>
                <c:pt idx="15">
                  <c:v>9076</c:v>
                </c:pt>
                <c:pt idx="16">
                  <c:v>9134</c:v>
                </c:pt>
              </c:numCache>
            </c:numRef>
          </c:val>
          <c:smooth val="0"/>
          <c:extLst>
            <c:ext xmlns:c16="http://schemas.microsoft.com/office/drawing/2014/chart" uri="{C3380CC4-5D6E-409C-BE32-E72D297353CC}">
              <c16:uniqueId val="{00000005-7E01-4240-84B9-47633CCA0784}"/>
            </c:ext>
          </c:extLst>
        </c:ser>
        <c:ser>
          <c:idx val="2"/>
          <c:order val="4"/>
          <c:tx>
            <c:strRef>
              <c:f>'Figur 3.1g'!$D$3:$D$4</c:f>
              <c:strCache>
                <c:ptCount val="2"/>
                <c:pt idx="0">
                  <c:v>Instituttsektoren</c:v>
                </c:pt>
                <c:pt idx="1">
                  <c:v>forskere/faglig personale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'Figur 3.1g'!$A$5:$A$21</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3.1g'!$D$5:$D$21</c:f>
              <c:numCache>
                <c:formatCode>_-* #,##0_-;\-* #,##0_-;_-* "-"??_-;_-@_-</c:formatCode>
                <c:ptCount val="17"/>
                <c:pt idx="0">
                  <c:v>5920</c:v>
                </c:pt>
                <c:pt idx="1">
                  <c:v>6077</c:v>
                </c:pt>
                <c:pt idx="2">
                  <c:v>6350</c:v>
                </c:pt>
                <c:pt idx="3">
                  <c:v>6484</c:v>
                </c:pt>
                <c:pt idx="4">
                  <c:v>7467</c:v>
                </c:pt>
                <c:pt idx="5">
                  <c:v>7713</c:v>
                </c:pt>
                <c:pt idx="6">
                  <c:v>8198</c:v>
                </c:pt>
                <c:pt idx="7">
                  <c:v>8277</c:v>
                </c:pt>
                <c:pt idx="8">
                  <c:v>8434</c:v>
                </c:pt>
                <c:pt idx="9">
                  <c:v>8386</c:v>
                </c:pt>
                <c:pt idx="10">
                  <c:v>8540</c:v>
                </c:pt>
                <c:pt idx="11">
                  <c:v>8440</c:v>
                </c:pt>
                <c:pt idx="12">
                  <c:v>8341</c:v>
                </c:pt>
                <c:pt idx="13">
                  <c:v>8334</c:v>
                </c:pt>
                <c:pt idx="14">
                  <c:v>8390</c:v>
                </c:pt>
                <c:pt idx="15">
                  <c:v>8651</c:v>
                </c:pt>
                <c:pt idx="16">
                  <c:v>8670</c:v>
                </c:pt>
              </c:numCache>
            </c:numRef>
          </c:val>
          <c:smooth val="0"/>
          <c:extLst>
            <c:ext xmlns:c16="http://schemas.microsoft.com/office/drawing/2014/chart" uri="{C3380CC4-5D6E-409C-BE32-E72D297353CC}">
              <c16:uniqueId val="{00000002-7E01-4240-84B9-47633CCA0784}"/>
            </c:ext>
          </c:extLst>
        </c:ser>
        <c:ser>
          <c:idx val="3"/>
          <c:order val="5"/>
          <c:tx>
            <c:strRef>
              <c:f>'Figur 3.1g'!$E$3:$E$4</c:f>
              <c:strCache>
                <c:ptCount val="2"/>
                <c:pt idx="0">
                  <c:v>Instituttsektoren</c:v>
                </c:pt>
                <c:pt idx="1">
                  <c:v>teknisk/adm. personale</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numRef>
              <c:f>'Figur 3.1g'!$A$5:$A$21</c:f>
              <c:numCache>
                <c:formatCode>General</c:formatCode>
                <c:ptCount val="17"/>
                <c:pt idx="0">
                  <c:v>1999</c:v>
                </c:pt>
                <c:pt idx="1">
                  <c:v>2001</c:v>
                </c:pt>
                <c:pt idx="2">
                  <c:v>2003</c:v>
                </c:pt>
                <c:pt idx="3">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 3.1g'!$E$5:$E$21</c:f>
              <c:numCache>
                <c:formatCode>_-* #,##0_-;\-* #,##0_-;_-* "-"??_-;_-@_-</c:formatCode>
                <c:ptCount val="17"/>
                <c:pt idx="0">
                  <c:v>3359</c:v>
                </c:pt>
                <c:pt idx="1">
                  <c:v>3208</c:v>
                </c:pt>
                <c:pt idx="2">
                  <c:v>3061</c:v>
                </c:pt>
                <c:pt idx="3">
                  <c:v>2941</c:v>
                </c:pt>
                <c:pt idx="4">
                  <c:v>3151</c:v>
                </c:pt>
                <c:pt idx="5">
                  <c:v>3398</c:v>
                </c:pt>
                <c:pt idx="6">
                  <c:v>3518</c:v>
                </c:pt>
                <c:pt idx="7">
                  <c:v>3577</c:v>
                </c:pt>
                <c:pt idx="8">
                  <c:v>3672</c:v>
                </c:pt>
                <c:pt idx="9">
                  <c:v>3693</c:v>
                </c:pt>
                <c:pt idx="10">
                  <c:v>3757</c:v>
                </c:pt>
                <c:pt idx="11">
                  <c:v>3825</c:v>
                </c:pt>
                <c:pt idx="12">
                  <c:v>3982</c:v>
                </c:pt>
                <c:pt idx="13">
                  <c:v>3907</c:v>
                </c:pt>
                <c:pt idx="14">
                  <c:v>4192</c:v>
                </c:pt>
                <c:pt idx="15">
                  <c:v>4244</c:v>
                </c:pt>
                <c:pt idx="16">
                  <c:v>4391</c:v>
                </c:pt>
              </c:numCache>
            </c:numRef>
          </c:val>
          <c:smooth val="0"/>
          <c:extLst>
            <c:ext xmlns:c16="http://schemas.microsoft.com/office/drawing/2014/chart" uri="{C3380CC4-5D6E-409C-BE32-E72D297353CC}">
              <c16:uniqueId val="{00000003-7E01-4240-84B9-47633CCA0784}"/>
            </c:ext>
          </c:extLst>
        </c:ser>
        <c:dLbls>
          <c:showLegendKey val="0"/>
          <c:showVal val="0"/>
          <c:showCatName val="0"/>
          <c:showSerName val="0"/>
          <c:showPercent val="0"/>
          <c:showBubbleSize val="0"/>
        </c:dLbls>
        <c:marker val="1"/>
        <c:smooth val="0"/>
        <c:axId val="1949620496"/>
        <c:axId val="295290176"/>
      </c:lineChart>
      <c:catAx>
        <c:axId val="19496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295290176"/>
        <c:crosses val="autoZero"/>
        <c:auto val="1"/>
        <c:lblAlgn val="ctr"/>
        <c:lblOffset val="100"/>
        <c:noMultiLvlLbl val="0"/>
      </c:catAx>
      <c:valAx>
        <c:axId val="295290176"/>
        <c:scaling>
          <c:orientation val="minMax"/>
          <c:max val="3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4.6597222222222404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949620496"/>
        <c:crosses val="autoZero"/>
        <c:crossBetween val="between"/>
      </c:valAx>
      <c:spPr>
        <a:noFill/>
        <a:ln>
          <a:noFill/>
        </a:ln>
        <a:effectLst/>
      </c:spPr>
    </c:plotArea>
    <c:legend>
      <c:legendPos val="r"/>
      <c:layout>
        <c:manualLayout>
          <c:xMode val="edge"/>
          <c:yMode val="edge"/>
          <c:x val="0.71166797385620917"/>
          <c:y val="0"/>
          <c:w val="0.28636437908496731"/>
          <c:h val="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45408496732025"/>
          <c:y val="5.4876543209876547E-2"/>
          <c:w val="0.73988676470588233"/>
          <c:h val="0.80856049382716044"/>
        </c:manualLayout>
      </c:layout>
      <c:barChart>
        <c:barDir val="bar"/>
        <c:grouping val="clustered"/>
        <c:varyColors val="0"/>
        <c:ser>
          <c:idx val="0"/>
          <c:order val="0"/>
          <c:tx>
            <c:strRef>
              <c:f>'Figur 3.5d'!$B$3</c:f>
              <c:strCache>
                <c:ptCount val="1"/>
                <c:pt idx="0">
                  <c:v>1995–2007</c:v>
                </c:pt>
              </c:strCache>
            </c:strRef>
          </c:tx>
          <c:spPr>
            <a:solidFill>
              <a:schemeClr val="accent1"/>
            </a:solidFill>
            <a:ln>
              <a:noFill/>
            </a:ln>
            <a:effectLst/>
          </c:spPr>
          <c:invertIfNegative val="0"/>
          <c:cat>
            <c:strRef>
              <c:f>'Figur 3.5d'!$A$4:$A$15</c:f>
              <c:strCache>
                <c:ptCount val="12"/>
                <c:pt idx="0">
                  <c:v>Nordland</c:v>
                </c:pt>
                <c:pt idx="1">
                  <c:v>Rogaland</c:v>
                </c:pt>
                <c:pt idx="2">
                  <c:v>Viken</c:v>
                </c:pt>
                <c:pt idx="3">
                  <c:v>Troms og Finnmark</c:v>
                </c:pt>
                <c:pt idx="4">
                  <c:v>Møre og Romsdal</c:v>
                </c:pt>
                <c:pt idx="5">
                  <c:v>Oslo</c:v>
                </c:pt>
                <c:pt idx="6">
                  <c:v>Innlandet</c:v>
                </c:pt>
                <c:pt idx="7">
                  <c:v>Agder</c:v>
                </c:pt>
                <c:pt idx="8">
                  <c:v>Totalt</c:v>
                </c:pt>
                <c:pt idx="9">
                  <c:v>Vestfold og Telemark</c:v>
                </c:pt>
                <c:pt idx="10">
                  <c:v>Trøndelag</c:v>
                </c:pt>
                <c:pt idx="11">
                  <c:v>Vestland</c:v>
                </c:pt>
              </c:strCache>
            </c:strRef>
          </c:cat>
          <c:val>
            <c:numRef>
              <c:f>'Figur 3.5d'!$B$4:$B$15</c:f>
              <c:numCache>
                <c:formatCode>General</c:formatCode>
                <c:ptCount val="12"/>
                <c:pt idx="0">
                  <c:v>14.2</c:v>
                </c:pt>
                <c:pt idx="1">
                  <c:v>14.6</c:v>
                </c:pt>
                <c:pt idx="2">
                  <c:v>14.9</c:v>
                </c:pt>
                <c:pt idx="3">
                  <c:v>15.5</c:v>
                </c:pt>
                <c:pt idx="4">
                  <c:v>15.5</c:v>
                </c:pt>
                <c:pt idx="5">
                  <c:v>15.6</c:v>
                </c:pt>
                <c:pt idx="6">
                  <c:v>16.600000000000001</c:v>
                </c:pt>
                <c:pt idx="7">
                  <c:v>17.2</c:v>
                </c:pt>
                <c:pt idx="8">
                  <c:v>17.399999999999999</c:v>
                </c:pt>
                <c:pt idx="9">
                  <c:v>19.899999999999999</c:v>
                </c:pt>
                <c:pt idx="10">
                  <c:v>21.3</c:v>
                </c:pt>
                <c:pt idx="11">
                  <c:v>24.1</c:v>
                </c:pt>
              </c:numCache>
            </c:numRef>
          </c:val>
          <c:extLst>
            <c:ext xmlns:c16="http://schemas.microsoft.com/office/drawing/2014/chart" uri="{C3380CC4-5D6E-409C-BE32-E72D297353CC}">
              <c16:uniqueId val="{00000000-1DC1-405B-82C4-115CA2597376}"/>
            </c:ext>
          </c:extLst>
        </c:ser>
        <c:ser>
          <c:idx val="1"/>
          <c:order val="1"/>
          <c:tx>
            <c:strRef>
              <c:f>'Figur 3.5d'!$C$3</c:f>
              <c:strCache>
                <c:ptCount val="1"/>
                <c:pt idx="0">
                  <c:v>2009–2019</c:v>
                </c:pt>
              </c:strCache>
            </c:strRef>
          </c:tx>
          <c:spPr>
            <a:solidFill>
              <a:schemeClr val="accent2"/>
            </a:solidFill>
            <a:ln>
              <a:noFill/>
            </a:ln>
            <a:effectLst/>
          </c:spPr>
          <c:invertIfNegative val="0"/>
          <c:cat>
            <c:strRef>
              <c:f>'Figur 3.5d'!$A$4:$A$15</c:f>
              <c:strCache>
                <c:ptCount val="12"/>
                <c:pt idx="0">
                  <c:v>Nordland</c:v>
                </c:pt>
                <c:pt idx="1">
                  <c:v>Rogaland</c:v>
                </c:pt>
                <c:pt idx="2">
                  <c:v>Viken</c:v>
                </c:pt>
                <c:pt idx="3">
                  <c:v>Troms og Finnmark</c:v>
                </c:pt>
                <c:pt idx="4">
                  <c:v>Møre og Romsdal</c:v>
                </c:pt>
                <c:pt idx="5">
                  <c:v>Oslo</c:v>
                </c:pt>
                <c:pt idx="6">
                  <c:v>Innlandet</c:v>
                </c:pt>
                <c:pt idx="7">
                  <c:v>Agder</c:v>
                </c:pt>
                <c:pt idx="8">
                  <c:v>Totalt</c:v>
                </c:pt>
                <c:pt idx="9">
                  <c:v>Vestfold og Telemark</c:v>
                </c:pt>
                <c:pt idx="10">
                  <c:v>Trøndelag</c:v>
                </c:pt>
                <c:pt idx="11">
                  <c:v>Vestland</c:v>
                </c:pt>
              </c:strCache>
            </c:strRef>
          </c:cat>
          <c:val>
            <c:numRef>
              <c:f>'Figur 3.5d'!$C$4:$C$15</c:f>
              <c:numCache>
                <c:formatCode>General</c:formatCode>
                <c:ptCount val="12"/>
                <c:pt idx="0">
                  <c:v>14.3</c:v>
                </c:pt>
                <c:pt idx="1">
                  <c:v>14.9</c:v>
                </c:pt>
                <c:pt idx="2">
                  <c:v>18.600000000000001</c:v>
                </c:pt>
                <c:pt idx="3">
                  <c:v>15.3</c:v>
                </c:pt>
                <c:pt idx="4">
                  <c:v>15.9</c:v>
                </c:pt>
                <c:pt idx="5">
                  <c:v>18</c:v>
                </c:pt>
                <c:pt idx="6">
                  <c:v>16.2</c:v>
                </c:pt>
                <c:pt idx="7">
                  <c:v>26.3</c:v>
                </c:pt>
                <c:pt idx="8">
                  <c:v>18.7</c:v>
                </c:pt>
                <c:pt idx="9">
                  <c:v>18.100000000000001</c:v>
                </c:pt>
                <c:pt idx="10">
                  <c:v>22.4</c:v>
                </c:pt>
                <c:pt idx="11">
                  <c:v>21.1</c:v>
                </c:pt>
              </c:numCache>
            </c:numRef>
          </c:val>
          <c:extLst>
            <c:ext xmlns:c16="http://schemas.microsoft.com/office/drawing/2014/chart" uri="{C3380CC4-5D6E-409C-BE32-E72D297353CC}">
              <c16:uniqueId val="{00000001-1DC1-405B-82C4-115CA2597376}"/>
            </c:ext>
          </c:extLst>
        </c:ser>
        <c:dLbls>
          <c:showLegendKey val="0"/>
          <c:showVal val="0"/>
          <c:showCatName val="0"/>
          <c:showSerName val="0"/>
          <c:showPercent val="0"/>
          <c:showBubbleSize val="0"/>
        </c:dLbls>
        <c:gapWidth val="219"/>
        <c:axId val="351248104"/>
        <c:axId val="497504960"/>
      </c:barChart>
      <c:catAx>
        <c:axId val="351248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497504960"/>
        <c:crosses val="autoZero"/>
        <c:auto val="1"/>
        <c:lblAlgn val="ctr"/>
        <c:lblOffset val="100"/>
        <c:noMultiLvlLbl val="0"/>
      </c:catAx>
      <c:valAx>
        <c:axId val="497504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en-US"/>
                  <a:t>Prosent</a:t>
                </a:r>
              </a:p>
            </c:rich>
          </c:tx>
          <c:layout>
            <c:manualLayout>
              <c:xMode val="edge"/>
              <c:yMode val="edge"/>
              <c:x val="0.86805179738562077"/>
              <c:y val="0.9365194444444444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351248104"/>
        <c:crosses val="autoZero"/>
        <c:crossBetween val="between"/>
      </c:valAx>
      <c:spPr>
        <a:noFill/>
        <a:ln>
          <a:noFill/>
        </a:ln>
        <a:effectLst/>
      </c:spPr>
    </c:plotArea>
    <c:legend>
      <c:legendPos val="b"/>
      <c:layout>
        <c:manualLayout>
          <c:xMode val="edge"/>
          <c:yMode val="edge"/>
          <c:x val="0.76988349673202616"/>
          <c:y val="0.42428580246913589"/>
          <c:w val="0.12843545751633986"/>
          <c:h val="0.1602203703703704"/>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'Figur 3.5f'!$B$3</c:f>
              <c:strCache>
                <c:ptCount val="1"/>
                <c:pt idx="0">
                  <c:v>2014</c:v>
                </c:pt>
              </c:strCache>
            </c:strRef>
          </c:tx>
          <c:spPr>
            <a:solidFill>
              <a:schemeClr val="accent1">
                <a:shade val="47000"/>
              </a:schemeClr>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3.5f'!$B$4:$B$7</c:f>
              <c:numCache>
                <c:formatCode>0%</c:formatCode>
                <c:ptCount val="4"/>
                <c:pt idx="0">
                  <c:v>7.0000000000000007E-2</c:v>
                </c:pt>
                <c:pt idx="1">
                  <c:v>0.51</c:v>
                </c:pt>
                <c:pt idx="2">
                  <c:v>0.34</c:v>
                </c:pt>
                <c:pt idx="3">
                  <c:v>0.08</c:v>
                </c:pt>
              </c:numCache>
            </c:numRef>
          </c:val>
          <c:extLst>
            <c:ext xmlns:c16="http://schemas.microsoft.com/office/drawing/2014/chart" uri="{C3380CC4-5D6E-409C-BE32-E72D297353CC}">
              <c16:uniqueId val="{00000000-1665-4765-BA8A-9F8138DA5C9D}"/>
            </c:ext>
          </c:extLst>
        </c:ser>
        <c:ser>
          <c:idx val="1"/>
          <c:order val="1"/>
          <c:tx>
            <c:strRef>
              <c:f>'Figur 3.5f'!$C$3</c:f>
              <c:strCache>
                <c:ptCount val="1"/>
                <c:pt idx="0">
                  <c:v>2015</c:v>
                </c:pt>
              </c:strCache>
            </c:strRef>
          </c:tx>
          <c:spPr>
            <a:solidFill>
              <a:schemeClr val="accent1">
                <a:shade val="65000"/>
              </a:schemeClr>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3.5f'!$C$4:$C$7</c:f>
              <c:numCache>
                <c:formatCode>0%</c:formatCode>
                <c:ptCount val="4"/>
                <c:pt idx="0">
                  <c:v>7.0000000000000007E-2</c:v>
                </c:pt>
                <c:pt idx="1">
                  <c:v>0.5</c:v>
                </c:pt>
                <c:pt idx="2">
                  <c:v>0.36</c:v>
                </c:pt>
                <c:pt idx="3">
                  <c:v>7.0000000000000007E-2</c:v>
                </c:pt>
              </c:numCache>
            </c:numRef>
          </c:val>
          <c:extLst>
            <c:ext xmlns:c16="http://schemas.microsoft.com/office/drawing/2014/chart" uri="{C3380CC4-5D6E-409C-BE32-E72D297353CC}">
              <c16:uniqueId val="{00000001-1665-4765-BA8A-9F8138DA5C9D}"/>
            </c:ext>
          </c:extLst>
        </c:ser>
        <c:ser>
          <c:idx val="2"/>
          <c:order val="2"/>
          <c:tx>
            <c:strRef>
              <c:f>'Figur 3.5f'!$D$3</c:f>
              <c:strCache>
                <c:ptCount val="1"/>
                <c:pt idx="0">
                  <c:v>2016</c:v>
                </c:pt>
              </c:strCache>
            </c:strRef>
          </c:tx>
          <c:spPr>
            <a:solidFill>
              <a:schemeClr val="accent1">
                <a:shade val="82000"/>
              </a:schemeClr>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3.5f'!$D$4:$D$7</c:f>
              <c:numCache>
                <c:formatCode>0%</c:formatCode>
                <c:ptCount val="4"/>
                <c:pt idx="0">
                  <c:v>0.06</c:v>
                </c:pt>
                <c:pt idx="1">
                  <c:v>0.46</c:v>
                </c:pt>
                <c:pt idx="2">
                  <c:v>0.38</c:v>
                </c:pt>
                <c:pt idx="3">
                  <c:v>0.09</c:v>
                </c:pt>
              </c:numCache>
            </c:numRef>
          </c:val>
          <c:extLst>
            <c:ext xmlns:c16="http://schemas.microsoft.com/office/drawing/2014/chart" uri="{C3380CC4-5D6E-409C-BE32-E72D297353CC}">
              <c16:uniqueId val="{00000002-1665-4765-BA8A-9F8138DA5C9D}"/>
            </c:ext>
          </c:extLst>
        </c:ser>
        <c:ser>
          <c:idx val="3"/>
          <c:order val="3"/>
          <c:tx>
            <c:strRef>
              <c:f>'Figur 3.5f'!$E$3</c:f>
              <c:strCache>
                <c:ptCount val="1"/>
                <c:pt idx="0">
                  <c:v>2017</c:v>
                </c:pt>
              </c:strCache>
            </c:strRef>
          </c:tx>
          <c:spPr>
            <a:solidFill>
              <a:schemeClr val="accent1"/>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3.5f'!$E$4:$E$7</c:f>
              <c:numCache>
                <c:formatCode>0%</c:formatCode>
                <c:ptCount val="4"/>
                <c:pt idx="0">
                  <c:v>6.964189310779198E-2</c:v>
                </c:pt>
                <c:pt idx="1">
                  <c:v>0.52096454921720348</c:v>
                </c:pt>
                <c:pt idx="2">
                  <c:v>0.34892927838761922</c:v>
                </c:pt>
                <c:pt idx="3">
                  <c:v>6.0464279287385278E-2</c:v>
                </c:pt>
              </c:numCache>
            </c:numRef>
          </c:val>
          <c:extLst>
            <c:ext xmlns:c16="http://schemas.microsoft.com/office/drawing/2014/chart" uri="{C3380CC4-5D6E-409C-BE32-E72D297353CC}">
              <c16:uniqueId val="{00000003-1665-4765-BA8A-9F8138DA5C9D}"/>
            </c:ext>
          </c:extLst>
        </c:ser>
        <c:ser>
          <c:idx val="4"/>
          <c:order val="4"/>
          <c:tx>
            <c:strRef>
              <c:f>'Figur 3.5f'!$F$3</c:f>
              <c:strCache>
                <c:ptCount val="1"/>
                <c:pt idx="0">
                  <c:v>2018</c:v>
                </c:pt>
              </c:strCache>
            </c:strRef>
          </c:tx>
          <c:spPr>
            <a:solidFill>
              <a:schemeClr val="accent1">
                <a:tint val="83000"/>
              </a:schemeClr>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3.5f'!$F$4:$F$7</c:f>
              <c:numCache>
                <c:formatCode>0%</c:formatCode>
                <c:ptCount val="4"/>
                <c:pt idx="0">
                  <c:v>8.6128881260727097E-2</c:v>
                </c:pt>
                <c:pt idx="1">
                  <c:v>0.5217662661881729</c:v>
                </c:pt>
                <c:pt idx="2">
                  <c:v>0.32563582462162582</c:v>
                </c:pt>
                <c:pt idx="3">
                  <c:v>6.6469027929474178E-2</c:v>
                </c:pt>
              </c:numCache>
            </c:numRef>
          </c:val>
          <c:extLst>
            <c:ext xmlns:c16="http://schemas.microsoft.com/office/drawing/2014/chart" uri="{C3380CC4-5D6E-409C-BE32-E72D297353CC}">
              <c16:uniqueId val="{00000004-1665-4765-BA8A-9F8138DA5C9D}"/>
            </c:ext>
          </c:extLst>
        </c:ser>
        <c:ser>
          <c:idx val="5"/>
          <c:order val="5"/>
          <c:tx>
            <c:strRef>
              <c:f>'Figur 3.5f'!$G$3</c:f>
              <c:strCache>
                <c:ptCount val="1"/>
                <c:pt idx="0">
                  <c:v>2019</c:v>
                </c:pt>
              </c:strCache>
            </c:strRef>
          </c:tx>
          <c:spPr>
            <a:solidFill>
              <a:schemeClr val="accent1">
                <a:tint val="65000"/>
              </a:schemeClr>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3.5f'!$G$4:$G$7</c:f>
              <c:numCache>
                <c:formatCode>0%</c:formatCode>
                <c:ptCount val="4"/>
                <c:pt idx="0">
                  <c:v>9.576901086335049E-2</c:v>
                </c:pt>
                <c:pt idx="1">
                  <c:v>0.51415094339622647</c:v>
                </c:pt>
                <c:pt idx="2">
                  <c:v>0.31861063464837047</c:v>
                </c:pt>
                <c:pt idx="3">
                  <c:v>7.1469411092052598E-2</c:v>
                </c:pt>
              </c:numCache>
            </c:numRef>
          </c:val>
          <c:extLst>
            <c:ext xmlns:c16="http://schemas.microsoft.com/office/drawing/2014/chart" uri="{C3380CC4-5D6E-409C-BE32-E72D297353CC}">
              <c16:uniqueId val="{00000005-1665-4765-BA8A-9F8138DA5C9D}"/>
            </c:ext>
          </c:extLst>
        </c:ser>
        <c:ser>
          <c:idx val="6"/>
          <c:order val="6"/>
          <c:tx>
            <c:strRef>
              <c:f>'Figur 3.5f'!$H$3</c:f>
              <c:strCache>
                <c:ptCount val="1"/>
                <c:pt idx="0">
                  <c:v>2020</c:v>
                </c:pt>
              </c:strCache>
            </c:strRef>
          </c:tx>
          <c:spPr>
            <a:solidFill>
              <a:schemeClr val="accent1">
                <a:tint val="48000"/>
              </a:schemeClr>
            </a:solidFill>
            <a:ln>
              <a:noFill/>
            </a:ln>
            <a:effectLst/>
          </c:spPr>
          <c:invertIfNegative val="0"/>
          <c:cat>
            <c:strRef>
              <c:f>'Figur 3.5f'!$A$4:$A$7</c:f>
              <c:strCache>
                <c:ptCount val="4"/>
                <c:pt idx="0">
                  <c:v>I stor grad</c:v>
                </c:pt>
                <c:pt idx="1">
                  <c:v>I noen grad</c:v>
                </c:pt>
                <c:pt idx="2">
                  <c:v>I liten grad</c:v>
                </c:pt>
                <c:pt idx="3">
                  <c:v>Ikke i det hele tatt</c:v>
                </c:pt>
              </c:strCache>
            </c:strRef>
          </c:cat>
          <c:val>
            <c:numRef>
              <c:f>'Figur 3.5f'!$H$4:$H$7</c:f>
              <c:numCache>
                <c:formatCode>0%</c:formatCode>
                <c:ptCount val="4"/>
                <c:pt idx="0">
                  <c:v>7.6798269334775557E-2</c:v>
                </c:pt>
                <c:pt idx="1">
                  <c:v>0.49810708491076255</c:v>
                </c:pt>
                <c:pt idx="2">
                  <c:v>0.34000360555255094</c:v>
                </c:pt>
                <c:pt idx="3">
                  <c:v>8.5091040201910939E-2</c:v>
                </c:pt>
              </c:numCache>
            </c:numRef>
          </c:val>
          <c:extLst>
            <c:ext xmlns:c16="http://schemas.microsoft.com/office/drawing/2014/chart" uri="{C3380CC4-5D6E-409C-BE32-E72D297353CC}">
              <c16:uniqueId val="{00000006-1665-4765-BA8A-9F8138DA5C9D}"/>
            </c:ext>
          </c:extLst>
        </c:ser>
        <c:dLbls>
          <c:showLegendKey val="0"/>
          <c:showVal val="0"/>
          <c:showCatName val="0"/>
          <c:showSerName val="0"/>
          <c:showPercent val="0"/>
          <c:showBubbleSize val="0"/>
        </c:dLbls>
        <c:gapWidth val="219"/>
        <c:overlap val="-27"/>
        <c:axId val="631056447"/>
        <c:axId val="646869919"/>
      </c:barChart>
      <c:catAx>
        <c:axId val="63105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46869919"/>
        <c:crosses val="autoZero"/>
        <c:auto val="1"/>
        <c:lblAlgn val="ctr"/>
        <c:lblOffset val="100"/>
        <c:noMultiLvlLbl val="0"/>
      </c:catAx>
      <c:valAx>
        <c:axId val="646869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631056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 3.5h'!$B$3</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Source Sans Pro" panose="020B0503030403020204" pitchFamily="34" charset="0"/>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 3.5h'!$A$4:$A$10</c:f>
              <c:strCache>
                <c:ptCount val="7"/>
                <c:pt idx="0">
                  <c:v>Kommunisere og samarbeide på digitale plattformer</c:v>
                </c:pt>
                <c:pt idx="1">
                  <c:v>Publisere informasjon på digitale plattformer</c:v>
                </c:pt>
                <c:pt idx="2">
                  <c:v>Digital sikkerhet</c:v>
                </c:pt>
                <c:pt idx="3">
                  <c:v>Elektronikk, maskinvare, smarte komponenter og kommunikasjonsteknologi</c:v>
                </c:pt>
                <c:pt idx="4">
                  <c:v>Robotikk og automatisering</c:v>
                </c:pt>
                <c:pt idx="5">
                  <c:v>Bruke og analysere store datamengder</c:v>
                </c:pt>
                <c:pt idx="6">
                  <c:v>Kunstig intelligens (maskinlæring og maskinresonnering)</c:v>
                </c:pt>
              </c:strCache>
            </c:strRef>
          </c:cat>
          <c:val>
            <c:numRef>
              <c:f>'Figur 3.5h'!$B$4:$B$10</c:f>
              <c:numCache>
                <c:formatCode>0%</c:formatCode>
                <c:ptCount val="7"/>
                <c:pt idx="0">
                  <c:v>0.64</c:v>
                </c:pt>
                <c:pt idx="1">
                  <c:v>0.51</c:v>
                </c:pt>
                <c:pt idx="2">
                  <c:v>0.41</c:v>
                </c:pt>
                <c:pt idx="3">
                  <c:v>0.38</c:v>
                </c:pt>
                <c:pt idx="4">
                  <c:v>0.26</c:v>
                </c:pt>
                <c:pt idx="5">
                  <c:v>0.26</c:v>
                </c:pt>
                <c:pt idx="6">
                  <c:v>0.2</c:v>
                </c:pt>
              </c:numCache>
            </c:numRef>
          </c:val>
          <c:extLst>
            <c:ext xmlns:c16="http://schemas.microsoft.com/office/drawing/2014/chart" uri="{C3380CC4-5D6E-409C-BE32-E72D297353CC}">
              <c16:uniqueId val="{00000000-DDC3-4BD5-8660-E499789971F7}"/>
            </c:ext>
          </c:extLst>
        </c:ser>
        <c:dLbls>
          <c:dLblPos val="outEnd"/>
          <c:showLegendKey val="0"/>
          <c:showVal val="1"/>
          <c:showCatName val="0"/>
          <c:showSerName val="0"/>
          <c:showPercent val="0"/>
          <c:showBubbleSize val="0"/>
        </c:dLbls>
        <c:gapWidth val="80"/>
        <c:axId val="887545423"/>
        <c:axId val="887191855"/>
      </c:barChart>
      <c:catAx>
        <c:axId val="88754542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887191855"/>
        <c:crosses val="autoZero"/>
        <c:auto val="1"/>
        <c:lblAlgn val="ctr"/>
        <c:lblOffset val="100"/>
        <c:noMultiLvlLbl val="0"/>
      </c:catAx>
      <c:valAx>
        <c:axId val="88719185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88754542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4722222222222"/>
          <c:y val="0.12612407407407408"/>
          <c:w val="0.85921062992125985"/>
          <c:h val="0.71273302469135802"/>
        </c:manualLayout>
      </c:layout>
      <c:barChart>
        <c:barDir val="col"/>
        <c:grouping val="clustered"/>
        <c:varyColors val="0"/>
        <c:ser>
          <c:idx val="0"/>
          <c:order val="0"/>
          <c:tx>
            <c:strRef>
              <c:f>'Figur 3.1h'!$B$3</c:f>
              <c:strCache>
                <c:ptCount val="1"/>
                <c:pt idx="0">
                  <c:v>Forskere med
doktorgrad</c:v>
                </c:pt>
              </c:strCache>
            </c:strRef>
          </c:tx>
          <c:spPr>
            <a:solidFill>
              <a:schemeClr val="accent1"/>
            </a:solidFill>
            <a:ln>
              <a:noFill/>
            </a:ln>
            <a:effectLst/>
          </c:spPr>
          <c:invertIfNegative val="0"/>
          <c:cat>
            <c:strRef>
              <c:f>'Figur 3.1h'!$A$4:$A$7</c:f>
              <c:strCache>
                <c:ptCount val="4"/>
                <c:pt idx="0">
                  <c:v>Næringslivet</c:v>
                </c:pt>
                <c:pt idx="1">
                  <c:v>Institutt-
sektoren</c:v>
                </c:pt>
                <c:pt idx="2">
                  <c:v>Universiteter
og høgskoler</c:v>
                </c:pt>
                <c:pt idx="3">
                  <c:v>Helse-
foretakene</c:v>
                </c:pt>
              </c:strCache>
            </c:strRef>
          </c:cat>
          <c:val>
            <c:numRef>
              <c:f>'Figur 3.1h'!$B$4:$B$7</c:f>
              <c:numCache>
                <c:formatCode>_-* #,##0_-;\-* #,##0_-;_-* "-"??_-;_-@_-</c:formatCode>
                <c:ptCount val="4"/>
                <c:pt idx="0">
                  <c:v>2249</c:v>
                </c:pt>
                <c:pt idx="1">
                  <c:v>4341</c:v>
                </c:pt>
                <c:pt idx="2">
                  <c:v>12019</c:v>
                </c:pt>
                <c:pt idx="3">
                  <c:v>2731</c:v>
                </c:pt>
              </c:numCache>
            </c:numRef>
          </c:val>
          <c:extLst>
            <c:ext xmlns:c16="http://schemas.microsoft.com/office/drawing/2014/chart" uri="{C3380CC4-5D6E-409C-BE32-E72D297353CC}">
              <c16:uniqueId val="{00000000-49E4-4545-A13E-41B57CFD38EB}"/>
            </c:ext>
          </c:extLst>
        </c:ser>
        <c:ser>
          <c:idx val="1"/>
          <c:order val="1"/>
          <c:tx>
            <c:strRef>
              <c:f>'Figur 3.1h'!$C$3</c:f>
              <c:strCache>
                <c:ptCount val="1"/>
                <c:pt idx="0">
                  <c:v>Forskere uten
doktorgrad</c:v>
                </c:pt>
              </c:strCache>
            </c:strRef>
          </c:tx>
          <c:spPr>
            <a:solidFill>
              <a:schemeClr val="accent2"/>
            </a:solidFill>
            <a:ln>
              <a:noFill/>
            </a:ln>
            <a:effectLst/>
          </c:spPr>
          <c:invertIfNegative val="0"/>
          <c:cat>
            <c:strRef>
              <c:f>'Figur 3.1h'!$A$4:$A$7</c:f>
              <c:strCache>
                <c:ptCount val="4"/>
                <c:pt idx="0">
                  <c:v>Næringslivet</c:v>
                </c:pt>
                <c:pt idx="1">
                  <c:v>Institutt-
sektoren</c:v>
                </c:pt>
                <c:pt idx="2">
                  <c:v>Universiteter
og høgskoler</c:v>
                </c:pt>
                <c:pt idx="3">
                  <c:v>Helse-
foretakene</c:v>
                </c:pt>
              </c:strCache>
            </c:strRef>
          </c:cat>
          <c:val>
            <c:numRef>
              <c:f>'Figur 3.1h'!$C$4:$C$7</c:f>
              <c:numCache>
                <c:formatCode>_-* #,##0_-;\-* #,##0_-;_-* "-"??_-;_-@_-</c:formatCode>
                <c:ptCount val="4"/>
                <c:pt idx="0">
                  <c:v>19917</c:v>
                </c:pt>
                <c:pt idx="1">
                  <c:v>3081</c:v>
                </c:pt>
                <c:pt idx="2">
                  <c:v>12952</c:v>
                </c:pt>
                <c:pt idx="3">
                  <c:v>2367</c:v>
                </c:pt>
              </c:numCache>
            </c:numRef>
          </c:val>
          <c:extLst>
            <c:ext xmlns:c16="http://schemas.microsoft.com/office/drawing/2014/chart" uri="{C3380CC4-5D6E-409C-BE32-E72D297353CC}">
              <c16:uniqueId val="{00000001-49E4-4545-A13E-41B57CFD38EB}"/>
            </c:ext>
          </c:extLst>
        </c:ser>
        <c:ser>
          <c:idx val="2"/>
          <c:order val="2"/>
          <c:tx>
            <c:strRef>
              <c:f>'Figur 3.1h'!$D$3</c:f>
              <c:strCache>
                <c:ptCount val="1"/>
                <c:pt idx="0">
                  <c:v>Teknisk-administrativt
personale</c:v>
                </c:pt>
              </c:strCache>
            </c:strRef>
          </c:tx>
          <c:spPr>
            <a:solidFill>
              <a:schemeClr val="accent3"/>
            </a:solidFill>
            <a:ln>
              <a:noFill/>
            </a:ln>
            <a:effectLst/>
          </c:spPr>
          <c:invertIfNegative val="0"/>
          <c:cat>
            <c:strRef>
              <c:f>'Figur 3.1h'!$A$4:$A$7</c:f>
              <c:strCache>
                <c:ptCount val="4"/>
                <c:pt idx="0">
                  <c:v>Næringslivet</c:v>
                </c:pt>
                <c:pt idx="1">
                  <c:v>Institutt-
sektoren</c:v>
                </c:pt>
                <c:pt idx="2">
                  <c:v>Universiteter
og høgskoler</c:v>
                </c:pt>
                <c:pt idx="3">
                  <c:v>Helse-
foretakene</c:v>
                </c:pt>
              </c:strCache>
            </c:strRef>
          </c:cat>
          <c:val>
            <c:numRef>
              <c:f>'Figur 3.1h'!$D$4:$D$7</c:f>
              <c:numCache>
                <c:formatCode>_-* #,##0_-;\-* #,##0_-;_-* "-"??_-;_-@_-</c:formatCode>
                <c:ptCount val="4"/>
                <c:pt idx="0">
                  <c:v>14682</c:v>
                </c:pt>
                <c:pt idx="1">
                  <c:v>3644</c:v>
                </c:pt>
                <c:pt idx="2">
                  <c:v>7460</c:v>
                </c:pt>
                <c:pt idx="3">
                  <c:v>2422</c:v>
                </c:pt>
              </c:numCache>
            </c:numRef>
          </c:val>
          <c:extLst>
            <c:ext xmlns:c16="http://schemas.microsoft.com/office/drawing/2014/chart" uri="{C3380CC4-5D6E-409C-BE32-E72D297353CC}">
              <c16:uniqueId val="{00000002-49E4-4545-A13E-41B57CFD38EB}"/>
            </c:ext>
          </c:extLst>
        </c:ser>
        <c:dLbls>
          <c:showLegendKey val="0"/>
          <c:showVal val="0"/>
          <c:showCatName val="0"/>
          <c:showSerName val="0"/>
          <c:showPercent val="0"/>
          <c:showBubbleSize val="0"/>
        </c:dLbls>
        <c:gapWidth val="219"/>
        <c:overlap val="-27"/>
        <c:axId val="737306768"/>
        <c:axId val="732071312"/>
      </c:barChart>
      <c:catAx>
        <c:axId val="73730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732071312"/>
        <c:crosses val="autoZero"/>
        <c:auto val="1"/>
        <c:lblAlgn val="ctr"/>
        <c:lblOffset val="100"/>
        <c:noMultiLvlLbl val="0"/>
      </c:catAx>
      <c:valAx>
        <c:axId val="732071312"/>
        <c:scaling>
          <c:orientation val="minMax"/>
          <c:max val="210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3.0574074074074073E-2"/>
              <c:y val="2.2315432098765433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737306768"/>
        <c:crosses val="autoZero"/>
        <c:crossBetween val="between"/>
      </c:valAx>
      <c:spPr>
        <a:noFill/>
        <a:ln>
          <a:noFill/>
        </a:ln>
        <a:effectLst/>
      </c:spPr>
    </c:plotArea>
    <c:legend>
      <c:legendPos val="b"/>
      <c:layout>
        <c:manualLayout>
          <c:xMode val="edge"/>
          <c:yMode val="edge"/>
          <c:x val="0.1318738888888889"/>
          <c:y val="1.3625617283950621E-2"/>
          <c:w val="0.86602981481481478"/>
          <c:h val="0.1348884920634920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08923884514441E-2"/>
          <c:y val="5.0925925925925923E-2"/>
          <c:w val="0.61233749999999998"/>
          <c:h val="0.79815798611111111"/>
        </c:manualLayout>
      </c:layout>
      <c:lineChart>
        <c:grouping val="standard"/>
        <c:varyColors val="0"/>
        <c:ser>
          <c:idx val="0"/>
          <c:order val="0"/>
          <c:tx>
            <c:strRef>
              <c:f>'Figur 3.1j'!$A$4</c:f>
              <c:strCache>
                <c:ptCount val="1"/>
                <c:pt idx="0">
                  <c:v>Universiteter</c:v>
                </c:pt>
              </c:strCache>
            </c:strRef>
          </c:tx>
          <c:spPr>
            <a:ln w="28575" cap="rnd">
              <a:solidFill>
                <a:schemeClr val="accent2"/>
              </a:solidFill>
              <a:round/>
            </a:ln>
            <a:effectLst/>
          </c:spPr>
          <c:marker>
            <c:symbol val="none"/>
          </c:marker>
          <c:cat>
            <c:numRef>
              <c:f>'Figur 3.1j'!$B$3:$AR$3</c:f>
              <c:numCache>
                <c:formatCode>General</c:formatCode>
                <c:ptCount val="28"/>
                <c:pt idx="0">
                  <c:v>1977</c:v>
                </c:pt>
                <c:pt idx="1">
                  <c:v>1979</c:v>
                </c:pt>
                <c:pt idx="2">
                  <c:v>1981</c:v>
                </c:pt>
                <c:pt idx="3">
                  <c:v>1983</c:v>
                </c:pt>
                <c:pt idx="4">
                  <c:v>1985</c:v>
                </c:pt>
                <c:pt idx="5">
                  <c:v>1987</c:v>
                </c:pt>
                <c:pt idx="6">
                  <c:v>1989</c:v>
                </c:pt>
                <c:pt idx="7">
                  <c:v>1991</c:v>
                </c:pt>
                <c:pt idx="8">
                  <c:v>1993</c:v>
                </c:pt>
                <c:pt idx="9">
                  <c:v>1995</c:v>
                </c:pt>
                <c:pt idx="10">
                  <c:v>1997</c:v>
                </c:pt>
                <c:pt idx="11">
                  <c:v>1999</c:v>
                </c:pt>
                <c:pt idx="12">
                  <c:v>2001</c:v>
                </c:pt>
                <c:pt idx="13">
                  <c:v>2003</c:v>
                </c:pt>
                <c:pt idx="14">
                  <c:v>2005</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'Figur 3.1j'!$B$4:$AR$4</c:f>
              <c:numCache>
                <c:formatCode>0%</c:formatCode>
                <c:ptCount val="28"/>
                <c:pt idx="0">
                  <c:v>0.39351997483485374</c:v>
                </c:pt>
                <c:pt idx="1">
                  <c:v>0.40885336612357825</c:v>
                </c:pt>
                <c:pt idx="2">
                  <c:v>0.4218213058419244</c:v>
                </c:pt>
                <c:pt idx="3">
                  <c:v>0.42941176470588233</c:v>
                </c:pt>
                <c:pt idx="4">
                  <c:v>0.43680649526387011</c:v>
                </c:pt>
                <c:pt idx="5">
                  <c:v>0.47018649855529288</c:v>
                </c:pt>
                <c:pt idx="6">
                  <c:v>0.48979591836734693</c:v>
                </c:pt>
                <c:pt idx="7">
                  <c:v>0.51979190228455097</c:v>
                </c:pt>
                <c:pt idx="8">
                  <c:v>0.5529061102831595</c:v>
                </c:pt>
                <c:pt idx="9">
                  <c:v>0.59713536413153112</c:v>
                </c:pt>
                <c:pt idx="10">
                  <c:v>0.59410390077296427</c:v>
                </c:pt>
                <c:pt idx="11">
                  <c:v>0.62714260470047711</c:v>
                </c:pt>
                <c:pt idx="12">
                  <c:v>0.64386518346339039</c:v>
                </c:pt>
                <c:pt idx="13">
                  <c:v>0.6648326455754241</c:v>
                </c:pt>
                <c:pt idx="14">
                  <c:v>0.66430317848410758</c:v>
                </c:pt>
                <c:pt idx="15">
                  <c:v>0.72605757931844883</c:v>
                </c:pt>
                <c:pt idx="16">
                  <c:v>0.69783290173095269</c:v>
                </c:pt>
                <c:pt idx="17">
                  <c:v>0.71745226331953527</c:v>
                </c:pt>
                <c:pt idx="18">
                  <c:v>0.73437084330939084</c:v>
                </c:pt>
                <c:pt idx="19">
                  <c:v>0.73099635632617166</c:v>
                </c:pt>
                <c:pt idx="20">
                  <c:v>0.73531956978612933</c:v>
                </c:pt>
                <c:pt idx="21">
                  <c:v>0.75692344902648445</c:v>
                </c:pt>
                <c:pt idx="22">
                  <c:v>0.76029028234493712</c:v>
                </c:pt>
                <c:pt idx="23">
                  <c:v>0.77473915431081819</c:v>
                </c:pt>
                <c:pt idx="24">
                  <c:v>0.72898577498614447</c:v>
                </c:pt>
                <c:pt idx="25">
                  <c:v>0.73695308381655245</c:v>
                </c:pt>
                <c:pt idx="26">
                  <c:v>0.69370740901841377</c:v>
                </c:pt>
                <c:pt idx="27">
                  <c:v>0.70440251572327039</c:v>
                </c:pt>
              </c:numCache>
            </c:numRef>
          </c:val>
          <c:smooth val="0"/>
          <c:extLst>
            <c:ext xmlns:c16="http://schemas.microsoft.com/office/drawing/2014/chart" uri="{C3380CC4-5D6E-409C-BE32-E72D297353CC}">
              <c16:uniqueId val="{00000000-8A6D-4BB9-912D-424D0DEB3702}"/>
            </c:ext>
          </c:extLst>
        </c:ser>
        <c:ser>
          <c:idx val="3"/>
          <c:order val="1"/>
          <c:tx>
            <c:strRef>
              <c:f>'Figur 3.1j'!$A$7</c:f>
              <c:strCache>
                <c:ptCount val="1"/>
                <c:pt idx="0">
                  <c:v>Instituttsektor</c:v>
                </c:pt>
              </c:strCache>
            </c:strRef>
          </c:tx>
          <c:spPr>
            <a:ln w="28575" cap="rnd">
              <a:solidFill>
                <a:schemeClr val="accent4"/>
              </a:solidFill>
              <a:round/>
            </a:ln>
            <a:effectLst/>
          </c:spPr>
          <c:marker>
            <c:symbol val="none"/>
          </c:marker>
          <c:cat>
            <c:numRef>
              <c:f>'Figur 3.1j'!$B$3:$AR$3</c:f>
              <c:numCache>
                <c:formatCode>General</c:formatCode>
                <c:ptCount val="28"/>
                <c:pt idx="0">
                  <c:v>1977</c:v>
                </c:pt>
                <c:pt idx="1">
                  <c:v>1979</c:v>
                </c:pt>
                <c:pt idx="2">
                  <c:v>1981</c:v>
                </c:pt>
                <c:pt idx="3">
                  <c:v>1983</c:v>
                </c:pt>
                <c:pt idx="4">
                  <c:v>1985</c:v>
                </c:pt>
                <c:pt idx="5">
                  <c:v>1987</c:v>
                </c:pt>
                <c:pt idx="6">
                  <c:v>1989</c:v>
                </c:pt>
                <c:pt idx="7">
                  <c:v>1991</c:v>
                </c:pt>
                <c:pt idx="8">
                  <c:v>1993</c:v>
                </c:pt>
                <c:pt idx="9">
                  <c:v>1995</c:v>
                </c:pt>
                <c:pt idx="10">
                  <c:v>1997</c:v>
                </c:pt>
                <c:pt idx="11">
                  <c:v>1999</c:v>
                </c:pt>
                <c:pt idx="12">
                  <c:v>2001</c:v>
                </c:pt>
                <c:pt idx="13">
                  <c:v>2003</c:v>
                </c:pt>
                <c:pt idx="14">
                  <c:v>2005</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'Figur 3.1j'!$B$7:$AR$7</c:f>
              <c:numCache>
                <c:formatCode>0%</c:formatCode>
                <c:ptCount val="28"/>
                <c:pt idx="0">
                  <c:v>0.12806324110671938</c:v>
                </c:pt>
                <c:pt idx="1">
                  <c:v>0.13354363827549948</c:v>
                </c:pt>
                <c:pt idx="2">
                  <c:v>0.14250614250614252</c:v>
                </c:pt>
                <c:pt idx="3">
                  <c:v>0.15237559741355075</c:v>
                </c:pt>
                <c:pt idx="4">
                  <c:v>0.17327418907679512</c:v>
                </c:pt>
                <c:pt idx="5">
                  <c:v>0.17811704834605599</c:v>
                </c:pt>
                <c:pt idx="6">
                  <c:v>0.19995566393260919</c:v>
                </c:pt>
                <c:pt idx="7">
                  <c:v>0.22346816179415299</c:v>
                </c:pt>
                <c:pt idx="8">
                  <c:v>0.23941276115189158</c:v>
                </c:pt>
                <c:pt idx="9">
                  <c:v>0.25304182509505702</c:v>
                </c:pt>
                <c:pt idx="10">
                  <c:v>0.29046107896210566</c:v>
                </c:pt>
                <c:pt idx="11">
                  <c:v>0.32529891820079709</c:v>
                </c:pt>
                <c:pt idx="12">
                  <c:v>0.3466417910447761</c:v>
                </c:pt>
                <c:pt idx="13">
                  <c:v>0.36761333568530608</c:v>
                </c:pt>
                <c:pt idx="14">
                  <c:v>0.38311036789297659</c:v>
                </c:pt>
                <c:pt idx="15">
                  <c:v>0.41360691144708422</c:v>
                </c:pt>
                <c:pt idx="16">
                  <c:v>0.43226582468801683</c:v>
                </c:pt>
                <c:pt idx="17">
                  <c:v>0.46358086042879454</c:v>
                </c:pt>
                <c:pt idx="18">
                  <c:v>0.48392627518216891</c:v>
                </c:pt>
                <c:pt idx="19">
                  <c:v>0.5028490028490028</c:v>
                </c:pt>
                <c:pt idx="20">
                  <c:v>0.51232993197278909</c:v>
                </c:pt>
                <c:pt idx="21">
                  <c:v>0.52828595553053759</c:v>
                </c:pt>
                <c:pt idx="22">
                  <c:v>0.5464504196898563</c:v>
                </c:pt>
                <c:pt idx="23">
                  <c:v>0.57878611030055438</c:v>
                </c:pt>
                <c:pt idx="24">
                  <c:v>0.5883475198121515</c:v>
                </c:pt>
                <c:pt idx="25">
                  <c:v>0.60702686743430767</c:v>
                </c:pt>
                <c:pt idx="26">
                  <c:v>0.61571862787668263</c:v>
                </c:pt>
                <c:pt idx="27">
                  <c:v>0.62915155910079767</c:v>
                </c:pt>
              </c:numCache>
            </c:numRef>
          </c:val>
          <c:smooth val="0"/>
          <c:extLst>
            <c:ext xmlns:c16="http://schemas.microsoft.com/office/drawing/2014/chart" uri="{C3380CC4-5D6E-409C-BE32-E72D297353CC}">
              <c16:uniqueId val="{00000003-8A6D-4BB9-912D-424D0DEB3702}"/>
            </c:ext>
          </c:extLst>
        </c:ser>
        <c:ser>
          <c:idx val="4"/>
          <c:order val="2"/>
          <c:tx>
            <c:strRef>
              <c:f>'Figur 3.1j'!$A$8</c:f>
              <c:strCache>
                <c:ptCount val="1"/>
                <c:pt idx="0">
                  <c:v>Helseforetak</c:v>
                </c:pt>
              </c:strCache>
            </c:strRef>
          </c:tx>
          <c:spPr>
            <a:ln w="28575" cap="rnd">
              <a:solidFill>
                <a:schemeClr val="accent3"/>
              </a:solidFill>
              <a:round/>
            </a:ln>
            <a:effectLst/>
          </c:spPr>
          <c:marker>
            <c:symbol val="none"/>
          </c:marker>
          <c:cat>
            <c:numRef>
              <c:f>'Figur 3.1j'!$B$3:$AR$3</c:f>
              <c:numCache>
                <c:formatCode>General</c:formatCode>
                <c:ptCount val="28"/>
                <c:pt idx="0">
                  <c:v>1977</c:v>
                </c:pt>
                <c:pt idx="1">
                  <c:v>1979</c:v>
                </c:pt>
                <c:pt idx="2">
                  <c:v>1981</c:v>
                </c:pt>
                <c:pt idx="3">
                  <c:v>1983</c:v>
                </c:pt>
                <c:pt idx="4">
                  <c:v>1985</c:v>
                </c:pt>
                <c:pt idx="5">
                  <c:v>1987</c:v>
                </c:pt>
                <c:pt idx="6">
                  <c:v>1989</c:v>
                </c:pt>
                <c:pt idx="7">
                  <c:v>1991</c:v>
                </c:pt>
                <c:pt idx="8">
                  <c:v>1993</c:v>
                </c:pt>
                <c:pt idx="9">
                  <c:v>1995</c:v>
                </c:pt>
                <c:pt idx="10">
                  <c:v>1997</c:v>
                </c:pt>
                <c:pt idx="11">
                  <c:v>1999</c:v>
                </c:pt>
                <c:pt idx="12">
                  <c:v>2001</c:v>
                </c:pt>
                <c:pt idx="13">
                  <c:v>2003</c:v>
                </c:pt>
                <c:pt idx="14">
                  <c:v>2005</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'Figur 3.1j'!$B$8:$AR$8</c:f>
              <c:numCache>
                <c:formatCode>0%</c:formatCode>
                <c:ptCount val="28"/>
                <c:pt idx="15">
                  <c:v>0.48465608465608467</c:v>
                </c:pt>
                <c:pt idx="16">
                  <c:v>0.44897182025894899</c:v>
                </c:pt>
                <c:pt idx="17">
                  <c:v>0.47373876986869384</c:v>
                </c:pt>
                <c:pt idx="18">
                  <c:v>0.5124426981008513</c:v>
                </c:pt>
                <c:pt idx="19">
                  <c:v>0.52603996069439896</c:v>
                </c:pt>
                <c:pt idx="20">
                  <c:v>0.56747750749750081</c:v>
                </c:pt>
                <c:pt idx="21">
                  <c:v>0.58505963590709353</c:v>
                </c:pt>
                <c:pt idx="22">
                  <c:v>0.58779472954230239</c:v>
                </c:pt>
                <c:pt idx="23">
                  <c:v>0.58406621831350236</c:v>
                </c:pt>
                <c:pt idx="24">
                  <c:v>0.58976956191440866</c:v>
                </c:pt>
                <c:pt idx="25">
                  <c:v>0.57419511014282254</c:v>
                </c:pt>
                <c:pt idx="26">
                  <c:v>0.60106137517305025</c:v>
                </c:pt>
                <c:pt idx="27">
                  <c:v>0.61157585349310428</c:v>
                </c:pt>
              </c:numCache>
            </c:numRef>
          </c:val>
          <c:smooth val="0"/>
          <c:extLst>
            <c:ext xmlns:c16="http://schemas.microsoft.com/office/drawing/2014/chart" uri="{C3380CC4-5D6E-409C-BE32-E72D297353CC}">
              <c16:uniqueId val="{00000004-8A6D-4BB9-912D-424D0DEB3702}"/>
            </c:ext>
          </c:extLst>
        </c:ser>
        <c:ser>
          <c:idx val="1"/>
          <c:order val="3"/>
          <c:tx>
            <c:strRef>
              <c:f>'Figur 3.1j'!$A$5</c:f>
              <c:strCache>
                <c:ptCount val="1"/>
                <c:pt idx="0">
                  <c:v>Vitenskapelige hgsk. m.fl.</c:v>
                </c:pt>
              </c:strCache>
            </c:strRef>
          </c:tx>
          <c:spPr>
            <a:ln w="28575" cap="rnd">
              <a:solidFill>
                <a:schemeClr val="accent2">
                  <a:lumMod val="60000"/>
                  <a:lumOff val="40000"/>
                </a:schemeClr>
              </a:solidFill>
              <a:round/>
            </a:ln>
            <a:effectLst/>
          </c:spPr>
          <c:marker>
            <c:symbol val="none"/>
          </c:marker>
          <c:cat>
            <c:numRef>
              <c:f>'Figur 3.1j'!$B$3:$AR$3</c:f>
              <c:numCache>
                <c:formatCode>General</c:formatCode>
                <c:ptCount val="28"/>
                <c:pt idx="0">
                  <c:v>1977</c:v>
                </c:pt>
                <c:pt idx="1">
                  <c:v>1979</c:v>
                </c:pt>
                <c:pt idx="2">
                  <c:v>1981</c:v>
                </c:pt>
                <c:pt idx="3">
                  <c:v>1983</c:v>
                </c:pt>
                <c:pt idx="4">
                  <c:v>1985</c:v>
                </c:pt>
                <c:pt idx="5">
                  <c:v>1987</c:v>
                </c:pt>
                <c:pt idx="6">
                  <c:v>1989</c:v>
                </c:pt>
                <c:pt idx="7">
                  <c:v>1991</c:v>
                </c:pt>
                <c:pt idx="8">
                  <c:v>1993</c:v>
                </c:pt>
                <c:pt idx="9">
                  <c:v>1995</c:v>
                </c:pt>
                <c:pt idx="10">
                  <c:v>1997</c:v>
                </c:pt>
                <c:pt idx="11">
                  <c:v>1999</c:v>
                </c:pt>
                <c:pt idx="12">
                  <c:v>2001</c:v>
                </c:pt>
                <c:pt idx="13">
                  <c:v>2003</c:v>
                </c:pt>
                <c:pt idx="14">
                  <c:v>2005</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'Figur 3.1j'!$B$5:$AR$5</c:f>
              <c:numCache>
                <c:formatCode>0%</c:formatCode>
                <c:ptCount val="28"/>
                <c:pt idx="0">
                  <c:v>0.33146067415730335</c:v>
                </c:pt>
                <c:pt idx="1">
                  <c:v>0.34814814814814815</c:v>
                </c:pt>
                <c:pt idx="2">
                  <c:v>0.35</c:v>
                </c:pt>
                <c:pt idx="3">
                  <c:v>0.35993740219092329</c:v>
                </c:pt>
                <c:pt idx="4">
                  <c:v>0.35946745562130178</c:v>
                </c:pt>
                <c:pt idx="5">
                  <c:v>0.4132581100141044</c:v>
                </c:pt>
                <c:pt idx="6">
                  <c:v>0.44152431011826543</c:v>
                </c:pt>
                <c:pt idx="7">
                  <c:v>0.46627218934911241</c:v>
                </c:pt>
                <c:pt idx="8">
                  <c:v>0.48855835240274598</c:v>
                </c:pt>
                <c:pt idx="9">
                  <c:v>0.50226244343891402</c:v>
                </c:pt>
                <c:pt idx="10">
                  <c:v>0.44024604569420034</c:v>
                </c:pt>
                <c:pt idx="11">
                  <c:v>0.45819672131147543</c:v>
                </c:pt>
                <c:pt idx="12">
                  <c:v>0.51271534044298606</c:v>
                </c:pt>
                <c:pt idx="13">
                  <c:v>0.53579676674364896</c:v>
                </c:pt>
                <c:pt idx="14">
                  <c:v>0.46453546453546452</c:v>
                </c:pt>
                <c:pt idx="15">
                  <c:v>0.44878048780487806</c:v>
                </c:pt>
                <c:pt idx="16">
                  <c:v>0.47473937449879711</c:v>
                </c:pt>
                <c:pt idx="17">
                  <c:v>0.48888888888888887</c:v>
                </c:pt>
                <c:pt idx="18">
                  <c:v>0.48074179743223966</c:v>
                </c:pt>
                <c:pt idx="19">
                  <c:v>0.46260754467240239</c:v>
                </c:pt>
                <c:pt idx="20">
                  <c:v>0.47426218256691832</c:v>
                </c:pt>
                <c:pt idx="21">
                  <c:v>0.47947650208209397</c:v>
                </c:pt>
                <c:pt idx="22">
                  <c:v>0.45968790637191159</c:v>
                </c:pt>
                <c:pt idx="23">
                  <c:v>0.44388327721661053</c:v>
                </c:pt>
                <c:pt idx="24">
                  <c:v>0.43878656554712892</c:v>
                </c:pt>
                <c:pt idx="25">
                  <c:v>0.45977011494252873</c:v>
                </c:pt>
                <c:pt idx="26">
                  <c:v>0.46442687747035571</c:v>
                </c:pt>
                <c:pt idx="27">
                  <c:v>0.46867855509830819</c:v>
                </c:pt>
              </c:numCache>
            </c:numRef>
          </c:val>
          <c:smooth val="0"/>
          <c:extLst>
            <c:ext xmlns:c16="http://schemas.microsoft.com/office/drawing/2014/chart" uri="{C3380CC4-5D6E-409C-BE32-E72D297353CC}">
              <c16:uniqueId val="{00000001-8A6D-4BB9-912D-424D0DEB3702}"/>
            </c:ext>
          </c:extLst>
        </c:ser>
        <c:ser>
          <c:idx val="2"/>
          <c:order val="4"/>
          <c:tx>
            <c:strRef>
              <c:f>'Figur 3.1j'!$A$6</c:f>
              <c:strCache>
                <c:ptCount val="1"/>
                <c:pt idx="0">
                  <c:v>Statlige høgskoler</c:v>
                </c:pt>
              </c:strCache>
            </c:strRef>
          </c:tx>
          <c:spPr>
            <a:ln w="28575" cap="rnd">
              <a:solidFill>
                <a:schemeClr val="accent2">
                  <a:lumMod val="40000"/>
                  <a:lumOff val="60000"/>
                </a:schemeClr>
              </a:solidFill>
              <a:round/>
            </a:ln>
            <a:effectLst/>
          </c:spPr>
          <c:marker>
            <c:symbol val="none"/>
          </c:marker>
          <c:cat>
            <c:numRef>
              <c:f>'Figur 3.1j'!$B$3:$AR$3</c:f>
              <c:numCache>
                <c:formatCode>General</c:formatCode>
                <c:ptCount val="28"/>
                <c:pt idx="0">
                  <c:v>1977</c:v>
                </c:pt>
                <c:pt idx="1">
                  <c:v>1979</c:v>
                </c:pt>
                <c:pt idx="2">
                  <c:v>1981</c:v>
                </c:pt>
                <c:pt idx="3">
                  <c:v>1983</c:v>
                </c:pt>
                <c:pt idx="4">
                  <c:v>1985</c:v>
                </c:pt>
                <c:pt idx="5">
                  <c:v>1987</c:v>
                </c:pt>
                <c:pt idx="6">
                  <c:v>1989</c:v>
                </c:pt>
                <c:pt idx="7">
                  <c:v>1991</c:v>
                </c:pt>
                <c:pt idx="8">
                  <c:v>1993</c:v>
                </c:pt>
                <c:pt idx="9">
                  <c:v>1995</c:v>
                </c:pt>
                <c:pt idx="10">
                  <c:v>1997</c:v>
                </c:pt>
                <c:pt idx="11">
                  <c:v>1999</c:v>
                </c:pt>
                <c:pt idx="12">
                  <c:v>2001</c:v>
                </c:pt>
                <c:pt idx="13">
                  <c:v>2003</c:v>
                </c:pt>
                <c:pt idx="14">
                  <c:v>2005</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'Figur 3.1j'!$B$6:$AR$6</c:f>
              <c:numCache>
                <c:formatCode>0%</c:formatCode>
                <c:ptCount val="28"/>
                <c:pt idx="0">
                  <c:v>0.11971830985915492</c:v>
                </c:pt>
                <c:pt idx="1">
                  <c:v>9.0643274853801165E-2</c:v>
                </c:pt>
                <c:pt idx="2">
                  <c:v>9.4488188976377951E-2</c:v>
                </c:pt>
                <c:pt idx="3">
                  <c:v>0.10688836104513064</c:v>
                </c:pt>
                <c:pt idx="4">
                  <c:v>0.1244343891402715</c:v>
                </c:pt>
                <c:pt idx="5">
                  <c:v>0.17324561403508773</c:v>
                </c:pt>
                <c:pt idx="6">
                  <c:v>0.12455516014234876</c:v>
                </c:pt>
                <c:pt idx="7">
                  <c:v>0.18167456556082148</c:v>
                </c:pt>
                <c:pt idx="8">
                  <c:v>0.19138149556400508</c:v>
                </c:pt>
                <c:pt idx="9">
                  <c:v>9.4275210084033612E-2</c:v>
                </c:pt>
                <c:pt idx="10">
                  <c:v>0.10107948969578018</c:v>
                </c:pt>
                <c:pt idx="11">
                  <c:v>0.11798660817363195</c:v>
                </c:pt>
                <c:pt idx="12">
                  <c:v>0.1369150779896014</c:v>
                </c:pt>
                <c:pt idx="13">
                  <c:v>0.15781833264205725</c:v>
                </c:pt>
                <c:pt idx="14">
                  <c:v>0.17726396917148363</c:v>
                </c:pt>
                <c:pt idx="15">
                  <c:v>0.21069244426908659</c:v>
                </c:pt>
                <c:pt idx="16">
                  <c:v>0.25513010365982652</c:v>
                </c:pt>
                <c:pt idx="17">
                  <c:v>0.24940411700975082</c:v>
                </c:pt>
                <c:pt idx="18">
                  <c:v>0.27162334895611417</c:v>
                </c:pt>
                <c:pt idx="19">
                  <c:v>0.28237410071942448</c:v>
                </c:pt>
                <c:pt idx="20">
                  <c:v>0.29242105263157897</c:v>
                </c:pt>
                <c:pt idx="21">
                  <c:v>0.31093489148580966</c:v>
                </c:pt>
                <c:pt idx="22">
                  <c:v>0.34671830411740728</c:v>
                </c:pt>
                <c:pt idx="23">
                  <c:v>0.36849315068493149</c:v>
                </c:pt>
                <c:pt idx="24">
                  <c:v>0.39616055846422338</c:v>
                </c:pt>
                <c:pt idx="25">
                  <c:v>0.42149154157731711</c:v>
                </c:pt>
                <c:pt idx="26">
                  <c:v>0.40674053554939982</c:v>
                </c:pt>
                <c:pt idx="27">
                  <c:v>0.42492012779552718</c:v>
                </c:pt>
              </c:numCache>
            </c:numRef>
          </c:val>
          <c:smooth val="0"/>
          <c:extLst>
            <c:ext xmlns:c16="http://schemas.microsoft.com/office/drawing/2014/chart" uri="{C3380CC4-5D6E-409C-BE32-E72D297353CC}">
              <c16:uniqueId val="{00000002-8A6D-4BB9-912D-424D0DEB3702}"/>
            </c:ext>
          </c:extLst>
        </c:ser>
        <c:ser>
          <c:idx val="5"/>
          <c:order val="5"/>
          <c:tx>
            <c:strRef>
              <c:f>'Figur 3.1j'!$A$9</c:f>
              <c:strCache>
                <c:ptCount val="1"/>
                <c:pt idx="0">
                  <c:v>Næringslivet</c:v>
                </c:pt>
              </c:strCache>
            </c:strRef>
          </c:tx>
          <c:spPr>
            <a:ln w="28575" cap="rnd">
              <a:solidFill>
                <a:schemeClr val="accent1"/>
              </a:solidFill>
              <a:round/>
            </a:ln>
            <a:effectLst/>
          </c:spPr>
          <c:marker>
            <c:symbol val="none"/>
          </c:marker>
          <c:cat>
            <c:numRef>
              <c:f>'Figur 3.1j'!$B$3:$AR$3</c:f>
              <c:numCache>
                <c:formatCode>General</c:formatCode>
                <c:ptCount val="28"/>
                <c:pt idx="0">
                  <c:v>1977</c:v>
                </c:pt>
                <c:pt idx="1">
                  <c:v>1979</c:v>
                </c:pt>
                <c:pt idx="2">
                  <c:v>1981</c:v>
                </c:pt>
                <c:pt idx="3">
                  <c:v>1983</c:v>
                </c:pt>
                <c:pt idx="4">
                  <c:v>1985</c:v>
                </c:pt>
                <c:pt idx="5">
                  <c:v>1987</c:v>
                </c:pt>
                <c:pt idx="6">
                  <c:v>1989</c:v>
                </c:pt>
                <c:pt idx="7">
                  <c:v>1991</c:v>
                </c:pt>
                <c:pt idx="8">
                  <c:v>1993</c:v>
                </c:pt>
                <c:pt idx="9">
                  <c:v>1995</c:v>
                </c:pt>
                <c:pt idx="10">
                  <c:v>1997</c:v>
                </c:pt>
                <c:pt idx="11">
                  <c:v>1999</c:v>
                </c:pt>
                <c:pt idx="12">
                  <c:v>2001</c:v>
                </c:pt>
                <c:pt idx="13">
                  <c:v>2003</c:v>
                </c:pt>
                <c:pt idx="14">
                  <c:v>2005</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f>'Figur 3.1j'!$B$9:$AR$9</c:f>
              <c:numCache>
                <c:formatCode>0%</c:formatCode>
                <c:ptCount val="28"/>
                <c:pt idx="10">
                  <c:v>7.2564324949407344E-2</c:v>
                </c:pt>
                <c:pt idx="11">
                  <c:v>9.0102707749766572E-2</c:v>
                </c:pt>
                <c:pt idx="12">
                  <c:v>7.8223327967217912E-2</c:v>
                </c:pt>
                <c:pt idx="13">
                  <c:v>8.2890541976620616E-2</c:v>
                </c:pt>
                <c:pt idx="14">
                  <c:v>9.7492364571612283E-2</c:v>
                </c:pt>
                <c:pt idx="15">
                  <c:v>9.1923787857244421E-2</c:v>
                </c:pt>
                <c:pt idx="16">
                  <c:v>0.10147936672722555</c:v>
                </c:pt>
                <c:pt idx="17">
                  <c:v>0.10446586661420421</c:v>
                </c:pt>
                <c:pt idx="18">
                  <c:v>0.10515686010502222</c:v>
                </c:pt>
                <c:pt idx="19">
                  <c:v>0.11153143751630576</c:v>
                </c:pt>
                <c:pt idx="20">
                  <c:v>0.12077764277035237</c:v>
                </c:pt>
                <c:pt idx="21">
                  <c:v>0.11465770684586309</c:v>
                </c:pt>
                <c:pt idx="22">
                  <c:v>0.11677667766776678</c:v>
                </c:pt>
                <c:pt idx="23">
                  <c:v>0.1065710126845498</c:v>
                </c:pt>
                <c:pt idx="24">
                  <c:v>0.1029958029813305</c:v>
                </c:pt>
                <c:pt idx="25">
                  <c:v>0.10017371163867979</c:v>
                </c:pt>
                <c:pt idx="26">
                  <c:v>9.552625891506375E-2</c:v>
                </c:pt>
                <c:pt idx="27">
                  <c:v>0.10017371163867979</c:v>
                </c:pt>
              </c:numCache>
            </c:numRef>
          </c:val>
          <c:smooth val="0"/>
          <c:extLst>
            <c:ext xmlns:c16="http://schemas.microsoft.com/office/drawing/2014/chart" uri="{C3380CC4-5D6E-409C-BE32-E72D297353CC}">
              <c16:uniqueId val="{00000005-8A6D-4BB9-912D-424D0DEB3702}"/>
            </c:ext>
          </c:extLst>
        </c:ser>
        <c:dLbls>
          <c:showLegendKey val="0"/>
          <c:showVal val="0"/>
          <c:showCatName val="0"/>
          <c:showSerName val="0"/>
          <c:showPercent val="0"/>
          <c:showBubbleSize val="0"/>
        </c:dLbls>
        <c:smooth val="0"/>
        <c:axId val="216332176"/>
        <c:axId val="214746352"/>
      </c:lineChart>
      <c:catAx>
        <c:axId val="21633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Verdana" panose="020B0604030504040204" pitchFamily="34" charset="0"/>
                <a:cs typeface="+mn-cs"/>
              </a:defRPr>
            </a:pPr>
            <a:endParaRPr lang="nb-NO"/>
          </a:p>
        </c:txPr>
        <c:crossAx val="214746352"/>
        <c:crosses val="autoZero"/>
        <c:auto val="1"/>
        <c:lblAlgn val="ctr"/>
        <c:lblOffset val="100"/>
        <c:noMultiLvlLbl val="0"/>
      </c:catAx>
      <c:valAx>
        <c:axId val="2147463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Verdana" panose="020B0604030504040204" pitchFamily="34" charset="0"/>
                <a:cs typeface="+mn-cs"/>
              </a:defRPr>
            </a:pPr>
            <a:endParaRPr lang="nb-NO"/>
          </a:p>
        </c:txPr>
        <c:crossAx val="216332176"/>
        <c:crosses val="autoZero"/>
        <c:crossBetween val="between"/>
      </c:valAx>
      <c:spPr>
        <a:noFill/>
        <a:ln>
          <a:noFill/>
        </a:ln>
        <a:effectLst/>
      </c:spPr>
    </c:plotArea>
    <c:legend>
      <c:legendPos val="r"/>
      <c:layout>
        <c:manualLayout>
          <c:xMode val="edge"/>
          <c:yMode val="edge"/>
          <c:x val="0.72200347222222216"/>
          <c:y val="0.12015277777777778"/>
          <c:w val="0.27429218750000001"/>
          <c:h val="0.782869444444444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Verdana" panose="020B0604030504040204" pitchFamily="34" charset="0"/>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ea typeface="Verdana" panose="020B0604030504040204" pitchFamily="34" charset="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56944444444449E-2"/>
          <c:y val="9.7013888888888886E-2"/>
          <c:w val="0.66996568627450992"/>
          <c:h val="0.75800138888888868"/>
        </c:manualLayout>
      </c:layout>
      <c:areaChart>
        <c:grouping val="stacked"/>
        <c:varyColors val="0"/>
        <c:ser>
          <c:idx val="0"/>
          <c:order val="0"/>
          <c:tx>
            <c:strRef>
              <c:f>'Figur 3.1k'!$A$4:$B$4</c:f>
              <c:strCache>
                <c:ptCount val="2"/>
                <c:pt idx="0">
                  <c:v>Næringslivsrettede,</c:v>
                </c:pt>
                <c:pt idx="1">
                  <c:v>forsker m/dr.grad</c:v>
                </c:pt>
              </c:strCache>
            </c:strRef>
          </c:tx>
          <c:spPr>
            <a:solidFill>
              <a:schemeClr val="accent1"/>
            </a:solidFill>
            <a:ln>
              <a:noFill/>
            </a:ln>
            <a:effectLst/>
          </c:spPr>
          <c:cat>
            <c:numRef>
              <c:f>'Figur 3.1k'!$C$3:$AS$3</c:f>
              <c:numCache>
                <c:formatCode>General</c:formatCode>
                <c:ptCount val="43"/>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numCache>
            </c:numRef>
          </c:cat>
          <c:val>
            <c:numRef>
              <c:f>'Figur 3.1k'!$C$4:$AS$4</c:f>
              <c:numCache>
                <c:formatCode>_-* #,##0_-;\-* #,##0_-;_-* "-"??_-;_-@_-</c:formatCode>
                <c:ptCount val="43"/>
                <c:pt idx="0">
                  <c:v>121</c:v>
                </c:pt>
                <c:pt idx="1">
                  <c:v>132</c:v>
                </c:pt>
                <c:pt idx="2">
                  <c:v>143</c:v>
                </c:pt>
                <c:pt idx="3">
                  <c:v>166</c:v>
                </c:pt>
                <c:pt idx="4">
                  <c:v>189</c:v>
                </c:pt>
                <c:pt idx="5">
                  <c:v>207</c:v>
                </c:pt>
                <c:pt idx="6">
                  <c:v>225</c:v>
                </c:pt>
                <c:pt idx="7">
                  <c:v>243.5</c:v>
                </c:pt>
                <c:pt idx="8">
                  <c:v>262</c:v>
                </c:pt>
                <c:pt idx="9">
                  <c:v>265.5</c:v>
                </c:pt>
                <c:pt idx="10">
                  <c:v>269</c:v>
                </c:pt>
                <c:pt idx="11">
                  <c:v>308.5</c:v>
                </c:pt>
                <c:pt idx="12">
                  <c:v>348</c:v>
                </c:pt>
                <c:pt idx="13">
                  <c:v>392.5</c:v>
                </c:pt>
                <c:pt idx="14">
                  <c:v>437</c:v>
                </c:pt>
                <c:pt idx="15">
                  <c:v>468.5</c:v>
                </c:pt>
                <c:pt idx="16">
                  <c:v>500</c:v>
                </c:pt>
                <c:pt idx="17">
                  <c:v>511.5</c:v>
                </c:pt>
                <c:pt idx="18">
                  <c:v>523</c:v>
                </c:pt>
                <c:pt idx="19">
                  <c:v>532</c:v>
                </c:pt>
                <c:pt idx="20">
                  <c:v>541</c:v>
                </c:pt>
                <c:pt idx="21">
                  <c:v>570.5</c:v>
                </c:pt>
                <c:pt idx="22">
                  <c:v>600</c:v>
                </c:pt>
                <c:pt idx="23">
                  <c:v>607</c:v>
                </c:pt>
                <c:pt idx="24">
                  <c:v>614</c:v>
                </c:pt>
                <c:pt idx="25">
                  <c:v>620</c:v>
                </c:pt>
                <c:pt idx="26">
                  <c:v>626</c:v>
                </c:pt>
                <c:pt idx="27">
                  <c:v>636</c:v>
                </c:pt>
                <c:pt idx="28">
                  <c:v>646</c:v>
                </c:pt>
                <c:pt idx="29">
                  <c:v>699.5</c:v>
                </c:pt>
                <c:pt idx="30">
                  <c:v>753</c:v>
                </c:pt>
                <c:pt idx="31">
                  <c:v>888</c:v>
                </c:pt>
                <c:pt idx="32">
                  <c:v>934</c:v>
                </c:pt>
                <c:pt idx="33">
                  <c:v>971</c:v>
                </c:pt>
                <c:pt idx="34">
                  <c:v>1016</c:v>
                </c:pt>
                <c:pt idx="35">
                  <c:v>1040</c:v>
                </c:pt>
                <c:pt idx="36">
                  <c:v>1084</c:v>
                </c:pt>
                <c:pt idx="37">
                  <c:v>1123</c:v>
                </c:pt>
                <c:pt idx="38">
                  <c:v>1129</c:v>
                </c:pt>
                <c:pt idx="39">
                  <c:v>1155</c:v>
                </c:pt>
                <c:pt idx="40">
                  <c:v>1169</c:v>
                </c:pt>
                <c:pt idx="41">
                  <c:v>1216</c:v>
                </c:pt>
                <c:pt idx="42">
                  <c:v>1428</c:v>
                </c:pt>
              </c:numCache>
            </c:numRef>
          </c:val>
          <c:extLst>
            <c:ext xmlns:c16="http://schemas.microsoft.com/office/drawing/2014/chart" uri="{C3380CC4-5D6E-409C-BE32-E72D297353CC}">
              <c16:uniqueId val="{00000000-744D-44E8-AD55-199536D7486E}"/>
            </c:ext>
          </c:extLst>
        </c:ser>
        <c:ser>
          <c:idx val="1"/>
          <c:order val="1"/>
          <c:tx>
            <c:strRef>
              <c:f>'Figur 3.1k'!$A$5:$B$5</c:f>
              <c:strCache>
                <c:ptCount val="2"/>
                <c:pt idx="0">
                  <c:v>Næringslivsrettede,</c:v>
                </c:pt>
                <c:pt idx="1">
                  <c:v>forsker u/dr.grad</c:v>
                </c:pt>
              </c:strCache>
            </c:strRef>
          </c:tx>
          <c:spPr>
            <a:solidFill>
              <a:schemeClr val="accent1">
                <a:lumMod val="60000"/>
                <a:lumOff val="40000"/>
              </a:schemeClr>
            </a:solidFill>
            <a:ln>
              <a:noFill/>
            </a:ln>
            <a:effectLst/>
          </c:spPr>
          <c:cat>
            <c:numRef>
              <c:f>'Figur 3.1k'!$C$3:$AS$3</c:f>
              <c:numCache>
                <c:formatCode>General</c:formatCode>
                <c:ptCount val="43"/>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numCache>
            </c:numRef>
          </c:cat>
          <c:val>
            <c:numRef>
              <c:f>'Figur 3.1k'!$C$5:$AS$5</c:f>
              <c:numCache>
                <c:formatCode>_-* #,##0_-;\-* #,##0_-;_-* "-"??_-;_-@_-</c:formatCode>
                <c:ptCount val="43"/>
                <c:pt idx="0">
                  <c:v>801</c:v>
                </c:pt>
                <c:pt idx="1">
                  <c:v>866.5</c:v>
                </c:pt>
                <c:pt idx="2">
                  <c:v>932</c:v>
                </c:pt>
                <c:pt idx="3">
                  <c:v>1024.5</c:v>
                </c:pt>
                <c:pt idx="4">
                  <c:v>1117</c:v>
                </c:pt>
                <c:pt idx="5">
                  <c:v>1169.5</c:v>
                </c:pt>
                <c:pt idx="6">
                  <c:v>1222</c:v>
                </c:pt>
                <c:pt idx="7">
                  <c:v>1231</c:v>
                </c:pt>
                <c:pt idx="8">
                  <c:v>1240</c:v>
                </c:pt>
                <c:pt idx="9">
                  <c:v>1272.5</c:v>
                </c:pt>
                <c:pt idx="10">
                  <c:v>1305</c:v>
                </c:pt>
                <c:pt idx="11">
                  <c:v>1341.5</c:v>
                </c:pt>
                <c:pt idx="12">
                  <c:v>1378</c:v>
                </c:pt>
                <c:pt idx="13">
                  <c:v>1377.5</c:v>
                </c:pt>
                <c:pt idx="14">
                  <c:v>1377</c:v>
                </c:pt>
                <c:pt idx="15">
                  <c:v>1422</c:v>
                </c:pt>
                <c:pt idx="16">
                  <c:v>1467</c:v>
                </c:pt>
                <c:pt idx="17">
                  <c:v>1363.5</c:v>
                </c:pt>
                <c:pt idx="18">
                  <c:v>1260</c:v>
                </c:pt>
                <c:pt idx="19">
                  <c:v>1236.5</c:v>
                </c:pt>
                <c:pt idx="20">
                  <c:v>1213</c:v>
                </c:pt>
                <c:pt idx="21">
                  <c:v>1137.5</c:v>
                </c:pt>
                <c:pt idx="22">
                  <c:v>1062</c:v>
                </c:pt>
                <c:pt idx="23">
                  <c:v>1044</c:v>
                </c:pt>
                <c:pt idx="24">
                  <c:v>1026</c:v>
                </c:pt>
                <c:pt idx="25">
                  <c:v>1037.5</c:v>
                </c:pt>
                <c:pt idx="26">
                  <c:v>1049</c:v>
                </c:pt>
                <c:pt idx="27">
                  <c:v>1107</c:v>
                </c:pt>
                <c:pt idx="28">
                  <c:v>1165</c:v>
                </c:pt>
                <c:pt idx="29">
                  <c:v>1133.5</c:v>
                </c:pt>
                <c:pt idx="30">
                  <c:v>1102</c:v>
                </c:pt>
                <c:pt idx="31">
                  <c:v>1115</c:v>
                </c:pt>
                <c:pt idx="32">
                  <c:v>1107</c:v>
                </c:pt>
                <c:pt idx="33">
                  <c:v>1091</c:v>
                </c:pt>
                <c:pt idx="34">
                  <c:v>1077</c:v>
                </c:pt>
                <c:pt idx="35">
                  <c:v>1034</c:v>
                </c:pt>
                <c:pt idx="36">
                  <c:v>1029</c:v>
                </c:pt>
                <c:pt idx="37">
                  <c:v>1010</c:v>
                </c:pt>
                <c:pt idx="38">
                  <c:v>763</c:v>
                </c:pt>
                <c:pt idx="39">
                  <c:v>746</c:v>
                </c:pt>
                <c:pt idx="40">
                  <c:v>710</c:v>
                </c:pt>
                <c:pt idx="41">
                  <c:v>707</c:v>
                </c:pt>
                <c:pt idx="42">
                  <c:v>730</c:v>
                </c:pt>
              </c:numCache>
            </c:numRef>
          </c:val>
          <c:extLst>
            <c:ext xmlns:c16="http://schemas.microsoft.com/office/drawing/2014/chart" uri="{C3380CC4-5D6E-409C-BE32-E72D297353CC}">
              <c16:uniqueId val="{00000001-744D-44E8-AD55-199536D7486E}"/>
            </c:ext>
          </c:extLst>
        </c:ser>
        <c:ser>
          <c:idx val="2"/>
          <c:order val="2"/>
          <c:tx>
            <c:strRef>
              <c:f>'Figur 3.1k'!$A$6:$B$6</c:f>
              <c:strCache>
                <c:ptCount val="2"/>
                <c:pt idx="0">
                  <c:v>Næringslivsrettede,</c:v>
                </c:pt>
                <c:pt idx="1">
                  <c:v>rekrutteringsstilling</c:v>
                </c:pt>
              </c:strCache>
            </c:strRef>
          </c:tx>
          <c:spPr>
            <a:solidFill>
              <a:schemeClr val="accent1">
                <a:lumMod val="20000"/>
                <a:lumOff val="80000"/>
              </a:schemeClr>
            </a:solidFill>
            <a:ln w="25400">
              <a:noFill/>
            </a:ln>
            <a:effectLst/>
          </c:spPr>
          <c:cat>
            <c:numRef>
              <c:f>'Figur 3.1k'!$C$3:$AS$3</c:f>
              <c:numCache>
                <c:formatCode>General</c:formatCode>
                <c:ptCount val="43"/>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numCache>
            </c:numRef>
          </c:cat>
          <c:val>
            <c:numRef>
              <c:f>'Figur 3.1k'!$C$6:$AS$6</c:f>
              <c:numCache>
                <c:formatCode>_-* #,##0_-;\-* #,##0_-;_-* "-"??_-;_-@_-</c:formatCode>
                <c:ptCount val="43"/>
                <c:pt idx="0">
                  <c:v>9</c:v>
                </c:pt>
                <c:pt idx="1">
                  <c:v>9</c:v>
                </c:pt>
                <c:pt idx="2">
                  <c:v>9</c:v>
                </c:pt>
                <c:pt idx="3">
                  <c:v>12</c:v>
                </c:pt>
                <c:pt idx="4">
                  <c:v>15</c:v>
                </c:pt>
                <c:pt idx="5">
                  <c:v>15</c:v>
                </c:pt>
                <c:pt idx="6">
                  <c:v>15</c:v>
                </c:pt>
                <c:pt idx="7">
                  <c:v>25</c:v>
                </c:pt>
                <c:pt idx="8">
                  <c:v>35</c:v>
                </c:pt>
                <c:pt idx="9">
                  <c:v>26</c:v>
                </c:pt>
                <c:pt idx="10">
                  <c:v>17</c:v>
                </c:pt>
                <c:pt idx="11">
                  <c:v>54.5</c:v>
                </c:pt>
                <c:pt idx="12">
                  <c:v>92</c:v>
                </c:pt>
                <c:pt idx="13">
                  <c:v>101</c:v>
                </c:pt>
                <c:pt idx="14">
                  <c:v>110</c:v>
                </c:pt>
                <c:pt idx="15">
                  <c:v>109</c:v>
                </c:pt>
                <c:pt idx="16">
                  <c:v>108</c:v>
                </c:pt>
                <c:pt idx="17">
                  <c:v>97.5</c:v>
                </c:pt>
                <c:pt idx="18">
                  <c:v>87</c:v>
                </c:pt>
                <c:pt idx="19">
                  <c:v>88</c:v>
                </c:pt>
                <c:pt idx="20">
                  <c:v>89</c:v>
                </c:pt>
                <c:pt idx="21">
                  <c:v>81.5</c:v>
                </c:pt>
                <c:pt idx="22">
                  <c:v>74</c:v>
                </c:pt>
                <c:pt idx="23">
                  <c:v>78.5</c:v>
                </c:pt>
                <c:pt idx="24">
                  <c:v>83</c:v>
                </c:pt>
                <c:pt idx="25">
                  <c:v>89</c:v>
                </c:pt>
                <c:pt idx="26">
                  <c:v>95</c:v>
                </c:pt>
                <c:pt idx="27">
                  <c:v>105.5</c:v>
                </c:pt>
                <c:pt idx="28">
                  <c:v>116</c:v>
                </c:pt>
                <c:pt idx="29">
                  <c:v>121.5</c:v>
                </c:pt>
                <c:pt idx="30">
                  <c:v>127</c:v>
                </c:pt>
                <c:pt idx="31">
                  <c:v>174</c:v>
                </c:pt>
                <c:pt idx="32">
                  <c:v>175</c:v>
                </c:pt>
                <c:pt idx="33">
                  <c:v>165</c:v>
                </c:pt>
                <c:pt idx="34">
                  <c:v>136</c:v>
                </c:pt>
                <c:pt idx="35">
                  <c:v>96</c:v>
                </c:pt>
                <c:pt idx="36">
                  <c:v>77</c:v>
                </c:pt>
                <c:pt idx="37">
                  <c:v>74</c:v>
                </c:pt>
                <c:pt idx="38">
                  <c:v>72</c:v>
                </c:pt>
                <c:pt idx="39">
                  <c:v>83</c:v>
                </c:pt>
                <c:pt idx="40">
                  <c:v>88</c:v>
                </c:pt>
                <c:pt idx="41">
                  <c:v>85</c:v>
                </c:pt>
                <c:pt idx="42">
                  <c:v>128</c:v>
                </c:pt>
              </c:numCache>
            </c:numRef>
          </c:val>
          <c:extLst>
            <c:ext xmlns:c16="http://schemas.microsoft.com/office/drawing/2014/chart" uri="{C3380CC4-5D6E-409C-BE32-E72D297353CC}">
              <c16:uniqueId val="{00000002-744D-44E8-AD55-199536D7486E}"/>
            </c:ext>
          </c:extLst>
        </c:ser>
        <c:ser>
          <c:idx val="3"/>
          <c:order val="3"/>
          <c:tx>
            <c:strRef>
              <c:f>'Figur 3.1k'!$A$7:$B$7</c:f>
              <c:strCache>
                <c:ptCount val="2"/>
                <c:pt idx="0">
                  <c:v>Offentlig rettede,</c:v>
                </c:pt>
                <c:pt idx="1">
                  <c:v>forsker m/dr.grad</c:v>
                </c:pt>
              </c:strCache>
            </c:strRef>
          </c:tx>
          <c:spPr>
            <a:solidFill>
              <a:schemeClr val="accent2"/>
            </a:solidFill>
            <a:ln>
              <a:noFill/>
            </a:ln>
            <a:effectLst/>
          </c:spPr>
          <c:cat>
            <c:numRef>
              <c:f>'Figur 3.1k'!$C$3:$AS$3</c:f>
              <c:numCache>
                <c:formatCode>General</c:formatCode>
                <c:ptCount val="43"/>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numCache>
            </c:numRef>
          </c:cat>
          <c:val>
            <c:numRef>
              <c:f>'Figur 3.1k'!$C$7:$AS$7</c:f>
              <c:numCache>
                <c:formatCode>_-* #,##0_-;\-* #,##0_-;_-* "-"??_-;_-@_-</c:formatCode>
                <c:ptCount val="43"/>
                <c:pt idx="0">
                  <c:v>203</c:v>
                </c:pt>
                <c:pt idx="1">
                  <c:v>220.5</c:v>
                </c:pt>
                <c:pt idx="2">
                  <c:v>238</c:v>
                </c:pt>
                <c:pt idx="3">
                  <c:v>256.5</c:v>
                </c:pt>
                <c:pt idx="4">
                  <c:v>275</c:v>
                </c:pt>
                <c:pt idx="5">
                  <c:v>296</c:v>
                </c:pt>
                <c:pt idx="6">
                  <c:v>317</c:v>
                </c:pt>
                <c:pt idx="7">
                  <c:v>340</c:v>
                </c:pt>
                <c:pt idx="8">
                  <c:v>363</c:v>
                </c:pt>
                <c:pt idx="9">
                  <c:v>397</c:v>
                </c:pt>
                <c:pt idx="10">
                  <c:v>431</c:v>
                </c:pt>
                <c:pt idx="11">
                  <c:v>492.5</c:v>
                </c:pt>
                <c:pt idx="12">
                  <c:v>554</c:v>
                </c:pt>
                <c:pt idx="13">
                  <c:v>611</c:v>
                </c:pt>
                <c:pt idx="14">
                  <c:v>668</c:v>
                </c:pt>
                <c:pt idx="15">
                  <c:v>707.5</c:v>
                </c:pt>
                <c:pt idx="16">
                  <c:v>747</c:v>
                </c:pt>
                <c:pt idx="17">
                  <c:v>779</c:v>
                </c:pt>
                <c:pt idx="18">
                  <c:v>811</c:v>
                </c:pt>
                <c:pt idx="19">
                  <c:v>895.5</c:v>
                </c:pt>
                <c:pt idx="20">
                  <c:v>980</c:v>
                </c:pt>
                <c:pt idx="21">
                  <c:v>1035</c:v>
                </c:pt>
                <c:pt idx="22">
                  <c:v>1090</c:v>
                </c:pt>
                <c:pt idx="23">
                  <c:v>1147</c:v>
                </c:pt>
                <c:pt idx="24">
                  <c:v>1204</c:v>
                </c:pt>
                <c:pt idx="25">
                  <c:v>1290.5</c:v>
                </c:pt>
                <c:pt idx="26">
                  <c:v>1377</c:v>
                </c:pt>
                <c:pt idx="27">
                  <c:v>1454.5</c:v>
                </c:pt>
                <c:pt idx="28">
                  <c:v>1532</c:v>
                </c:pt>
                <c:pt idx="29">
                  <c:v>1642</c:v>
                </c:pt>
                <c:pt idx="30">
                  <c:v>1752</c:v>
                </c:pt>
                <c:pt idx="31">
                  <c:v>1759</c:v>
                </c:pt>
                <c:pt idx="32">
                  <c:v>2080</c:v>
                </c:pt>
                <c:pt idx="33">
                  <c:v>2155</c:v>
                </c:pt>
                <c:pt idx="34">
                  <c:v>2241</c:v>
                </c:pt>
                <c:pt idx="35">
                  <c:v>2320</c:v>
                </c:pt>
                <c:pt idx="36">
                  <c:v>2440</c:v>
                </c:pt>
                <c:pt idx="37">
                  <c:v>2477</c:v>
                </c:pt>
                <c:pt idx="38">
                  <c:v>2595</c:v>
                </c:pt>
                <c:pt idx="39">
                  <c:v>2601</c:v>
                </c:pt>
                <c:pt idx="40">
                  <c:v>2668</c:v>
                </c:pt>
                <c:pt idx="41">
                  <c:v>2779</c:v>
                </c:pt>
                <c:pt idx="42">
                  <c:v>2661</c:v>
                </c:pt>
              </c:numCache>
            </c:numRef>
          </c:val>
          <c:extLst>
            <c:ext xmlns:c16="http://schemas.microsoft.com/office/drawing/2014/chart" uri="{C3380CC4-5D6E-409C-BE32-E72D297353CC}">
              <c16:uniqueId val="{00000003-744D-44E8-AD55-199536D7486E}"/>
            </c:ext>
          </c:extLst>
        </c:ser>
        <c:ser>
          <c:idx val="4"/>
          <c:order val="4"/>
          <c:tx>
            <c:strRef>
              <c:f>'Figur 3.1k'!$A$8:$B$8</c:f>
              <c:strCache>
                <c:ptCount val="2"/>
                <c:pt idx="0">
                  <c:v>Offentlig rettede,</c:v>
                </c:pt>
                <c:pt idx="1">
                  <c:v>forsker u/dr.grad</c:v>
                </c:pt>
              </c:strCache>
            </c:strRef>
          </c:tx>
          <c:spPr>
            <a:solidFill>
              <a:schemeClr val="accent2">
                <a:lumMod val="60000"/>
                <a:lumOff val="40000"/>
              </a:schemeClr>
            </a:solidFill>
            <a:ln>
              <a:noFill/>
            </a:ln>
            <a:effectLst/>
          </c:spPr>
          <c:cat>
            <c:numRef>
              <c:f>'Figur 3.1k'!$C$3:$AS$3</c:f>
              <c:numCache>
                <c:formatCode>General</c:formatCode>
                <c:ptCount val="43"/>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numCache>
            </c:numRef>
          </c:cat>
          <c:val>
            <c:numRef>
              <c:f>'Figur 3.1k'!$C$8:$AS$8</c:f>
              <c:numCache>
                <c:formatCode>_-* #,##0_-;\-* #,##0_-;_-* "-"??_-;_-@_-</c:formatCode>
                <c:ptCount val="43"/>
                <c:pt idx="0">
                  <c:v>1405</c:v>
                </c:pt>
                <c:pt idx="1">
                  <c:v>1472.5</c:v>
                </c:pt>
                <c:pt idx="2">
                  <c:v>1540</c:v>
                </c:pt>
                <c:pt idx="3">
                  <c:v>1607.5</c:v>
                </c:pt>
                <c:pt idx="4">
                  <c:v>1675</c:v>
                </c:pt>
                <c:pt idx="5">
                  <c:v>1734</c:v>
                </c:pt>
                <c:pt idx="6">
                  <c:v>1793</c:v>
                </c:pt>
                <c:pt idx="7">
                  <c:v>1767.5</c:v>
                </c:pt>
                <c:pt idx="8">
                  <c:v>1742</c:v>
                </c:pt>
                <c:pt idx="9">
                  <c:v>1833.5</c:v>
                </c:pt>
                <c:pt idx="10">
                  <c:v>1925</c:v>
                </c:pt>
                <c:pt idx="11">
                  <c:v>2078</c:v>
                </c:pt>
                <c:pt idx="12">
                  <c:v>2231</c:v>
                </c:pt>
                <c:pt idx="13">
                  <c:v>2366</c:v>
                </c:pt>
                <c:pt idx="14">
                  <c:v>2501</c:v>
                </c:pt>
                <c:pt idx="15">
                  <c:v>2537</c:v>
                </c:pt>
                <c:pt idx="16">
                  <c:v>2573</c:v>
                </c:pt>
                <c:pt idx="17">
                  <c:v>2602.5</c:v>
                </c:pt>
                <c:pt idx="18">
                  <c:v>2632</c:v>
                </c:pt>
                <c:pt idx="19">
                  <c:v>2609.5</c:v>
                </c:pt>
                <c:pt idx="20">
                  <c:v>2587</c:v>
                </c:pt>
                <c:pt idx="21">
                  <c:v>2540</c:v>
                </c:pt>
                <c:pt idx="22">
                  <c:v>2493</c:v>
                </c:pt>
                <c:pt idx="23">
                  <c:v>2484</c:v>
                </c:pt>
                <c:pt idx="24">
                  <c:v>2475</c:v>
                </c:pt>
                <c:pt idx="25">
                  <c:v>2505.5</c:v>
                </c:pt>
                <c:pt idx="26">
                  <c:v>2536</c:v>
                </c:pt>
                <c:pt idx="27">
                  <c:v>2530</c:v>
                </c:pt>
                <c:pt idx="28">
                  <c:v>2524</c:v>
                </c:pt>
                <c:pt idx="29">
                  <c:v>2609</c:v>
                </c:pt>
                <c:pt idx="30">
                  <c:v>2694</c:v>
                </c:pt>
                <c:pt idx="31">
                  <c:v>2661</c:v>
                </c:pt>
                <c:pt idx="32">
                  <c:v>2671</c:v>
                </c:pt>
                <c:pt idx="33">
                  <c:v>2520</c:v>
                </c:pt>
                <c:pt idx="34">
                  <c:v>2413</c:v>
                </c:pt>
                <c:pt idx="35">
                  <c:v>2407</c:v>
                </c:pt>
                <c:pt idx="36">
                  <c:v>2323</c:v>
                </c:pt>
                <c:pt idx="37">
                  <c:v>2177</c:v>
                </c:pt>
                <c:pt idx="38">
                  <c:v>2124</c:v>
                </c:pt>
                <c:pt idx="39">
                  <c:v>2053</c:v>
                </c:pt>
                <c:pt idx="40">
                  <c:v>1951</c:v>
                </c:pt>
                <c:pt idx="41">
                  <c:v>1948</c:v>
                </c:pt>
                <c:pt idx="42">
                  <c:v>1827</c:v>
                </c:pt>
              </c:numCache>
            </c:numRef>
          </c:val>
          <c:extLst>
            <c:ext xmlns:c16="http://schemas.microsoft.com/office/drawing/2014/chart" uri="{C3380CC4-5D6E-409C-BE32-E72D297353CC}">
              <c16:uniqueId val="{00000004-744D-44E8-AD55-199536D7486E}"/>
            </c:ext>
          </c:extLst>
        </c:ser>
        <c:ser>
          <c:idx val="5"/>
          <c:order val="5"/>
          <c:tx>
            <c:strRef>
              <c:f>'Figur 3.1k'!$A$9:$B$9</c:f>
              <c:strCache>
                <c:ptCount val="2"/>
                <c:pt idx="0">
                  <c:v>Offentlig rettede,</c:v>
                </c:pt>
                <c:pt idx="1">
                  <c:v>rekrutteringsstilling</c:v>
                </c:pt>
              </c:strCache>
            </c:strRef>
          </c:tx>
          <c:spPr>
            <a:solidFill>
              <a:schemeClr val="accent2">
                <a:lumMod val="40000"/>
                <a:lumOff val="60000"/>
              </a:schemeClr>
            </a:solidFill>
            <a:ln w="25400">
              <a:noFill/>
            </a:ln>
            <a:effectLst/>
          </c:spPr>
          <c:cat>
            <c:numRef>
              <c:f>'Figur 3.1k'!$C$3:$AS$3</c:f>
              <c:numCache>
                <c:formatCode>General</c:formatCode>
                <c:ptCount val="43"/>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numCache>
            </c:numRef>
          </c:cat>
          <c:val>
            <c:numRef>
              <c:f>'Figur 3.1k'!$C$9:$AS$9</c:f>
              <c:numCache>
                <c:formatCode>_-* #,##0_-;\-* #,##0_-;_-* "-"??_-;_-@_-</c:formatCode>
                <c:ptCount val="43"/>
                <c:pt idx="0">
                  <c:v>172</c:v>
                </c:pt>
                <c:pt idx="1">
                  <c:v>195.5</c:v>
                </c:pt>
                <c:pt idx="2">
                  <c:v>219</c:v>
                </c:pt>
                <c:pt idx="3">
                  <c:v>232.5</c:v>
                </c:pt>
                <c:pt idx="4">
                  <c:v>246</c:v>
                </c:pt>
                <c:pt idx="5">
                  <c:v>235</c:v>
                </c:pt>
                <c:pt idx="6">
                  <c:v>224</c:v>
                </c:pt>
                <c:pt idx="7">
                  <c:v>250</c:v>
                </c:pt>
                <c:pt idx="8">
                  <c:v>276</c:v>
                </c:pt>
                <c:pt idx="9">
                  <c:v>302</c:v>
                </c:pt>
                <c:pt idx="10">
                  <c:v>328</c:v>
                </c:pt>
                <c:pt idx="11">
                  <c:v>366.5</c:v>
                </c:pt>
                <c:pt idx="12">
                  <c:v>405</c:v>
                </c:pt>
                <c:pt idx="13">
                  <c:v>434</c:v>
                </c:pt>
                <c:pt idx="14">
                  <c:v>463</c:v>
                </c:pt>
                <c:pt idx="15">
                  <c:v>494.5</c:v>
                </c:pt>
                <c:pt idx="16">
                  <c:v>526</c:v>
                </c:pt>
                <c:pt idx="17">
                  <c:v>502.5</c:v>
                </c:pt>
                <c:pt idx="18">
                  <c:v>479</c:v>
                </c:pt>
                <c:pt idx="19">
                  <c:v>492.5</c:v>
                </c:pt>
                <c:pt idx="20">
                  <c:v>506</c:v>
                </c:pt>
                <c:pt idx="21">
                  <c:v>463.5</c:v>
                </c:pt>
                <c:pt idx="22">
                  <c:v>421</c:v>
                </c:pt>
                <c:pt idx="23">
                  <c:v>431</c:v>
                </c:pt>
                <c:pt idx="24">
                  <c:v>441</c:v>
                </c:pt>
                <c:pt idx="25">
                  <c:v>449</c:v>
                </c:pt>
                <c:pt idx="26">
                  <c:v>457</c:v>
                </c:pt>
                <c:pt idx="27">
                  <c:v>479</c:v>
                </c:pt>
                <c:pt idx="28">
                  <c:v>501</c:v>
                </c:pt>
                <c:pt idx="29">
                  <c:v>571.5</c:v>
                </c:pt>
                <c:pt idx="30">
                  <c:v>642</c:v>
                </c:pt>
                <c:pt idx="31">
                  <c:v>692</c:v>
                </c:pt>
                <c:pt idx="32">
                  <c:v>749</c:v>
                </c:pt>
                <c:pt idx="33">
                  <c:v>813</c:v>
                </c:pt>
                <c:pt idx="34">
                  <c:v>850</c:v>
                </c:pt>
                <c:pt idx="35">
                  <c:v>769</c:v>
                </c:pt>
                <c:pt idx="36">
                  <c:v>701</c:v>
                </c:pt>
                <c:pt idx="37">
                  <c:v>630</c:v>
                </c:pt>
                <c:pt idx="38">
                  <c:v>628</c:v>
                </c:pt>
                <c:pt idx="39">
                  <c:v>634</c:v>
                </c:pt>
                <c:pt idx="40">
                  <c:v>648</c:v>
                </c:pt>
                <c:pt idx="41">
                  <c:v>670</c:v>
                </c:pt>
                <c:pt idx="42">
                  <c:v>648</c:v>
                </c:pt>
              </c:numCache>
            </c:numRef>
          </c:val>
          <c:extLst>
            <c:ext xmlns:c16="http://schemas.microsoft.com/office/drawing/2014/chart" uri="{C3380CC4-5D6E-409C-BE32-E72D297353CC}">
              <c16:uniqueId val="{00000005-744D-44E8-AD55-199536D7486E}"/>
            </c:ext>
          </c:extLst>
        </c:ser>
        <c:dLbls>
          <c:showLegendKey val="0"/>
          <c:showVal val="0"/>
          <c:showCatName val="0"/>
          <c:showSerName val="0"/>
          <c:showPercent val="0"/>
          <c:showBubbleSize val="0"/>
        </c:dLbls>
        <c:axId val="1342309535"/>
        <c:axId val="1658551759"/>
      </c:areaChart>
      <c:catAx>
        <c:axId val="134230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658551759"/>
        <c:crosses val="autoZero"/>
        <c:auto val="1"/>
        <c:lblAlgn val="ctr"/>
        <c:lblOffset val="100"/>
        <c:noMultiLvlLbl val="0"/>
      </c:catAx>
      <c:valAx>
        <c:axId val="1658551759"/>
        <c:scaling>
          <c:orientation val="minMax"/>
          <c:max val="8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r>
                  <a:rPr lang="nb-NO"/>
                  <a:t>Antall</a:t>
                </a:r>
              </a:p>
            </c:rich>
          </c:tx>
          <c:layout>
            <c:manualLayout>
              <c:xMode val="edge"/>
              <c:yMode val="edge"/>
              <c:x val="0"/>
              <c:y val="3.7222222222222032E-3"/>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crossAx val="1342309535"/>
        <c:crosses val="autoZero"/>
        <c:crossBetween val="midCat"/>
      </c:valAx>
      <c:spPr>
        <a:noFill/>
        <a:ln>
          <a:noFill/>
        </a:ln>
        <a:effectLst/>
      </c:spPr>
    </c:plotArea>
    <c:legend>
      <c:legendPos val="r"/>
      <c:layout>
        <c:manualLayout>
          <c:xMode val="edge"/>
          <c:yMode val="edge"/>
          <c:x val="0.7525264705882353"/>
          <c:y val="2.4692857142857152E-2"/>
          <c:w val="0.24664313725490197"/>
          <c:h val="0.9600666666666665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Source Sans Pro" panose="020B0503030403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4">
  <a:schemeClr val="accent1"/>
</cs:colorStyle>
</file>

<file path=xl/charts/colors62.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6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8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9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62.xml"/></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28574</xdr:rowOff>
    </xdr:from>
    <xdr:to>
      <xdr:col>15</xdr:col>
      <xdr:colOff>24000</xdr:colOff>
      <xdr:row>19</xdr:row>
      <xdr:rowOff>30074</xdr:rowOff>
    </xdr:to>
    <xdr:graphicFrame macro="">
      <xdr:nvGraphicFramePr>
        <xdr:cNvPr id="2" name="Diagram 1">
          <a:extLst>
            <a:ext uri="{FF2B5EF4-FFF2-40B4-BE49-F238E27FC236}">
              <a16:creationId xmlns:a16="http://schemas.microsoft.com/office/drawing/2014/main" id="{0FAE317E-2C36-4360-941E-2205B4F65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657225</xdr:colOff>
      <xdr:row>13</xdr:row>
      <xdr:rowOff>104776</xdr:rowOff>
    </xdr:from>
    <xdr:to>
      <xdr:col>12</xdr:col>
      <xdr:colOff>152400</xdr:colOff>
      <xdr:row>31</xdr:row>
      <xdr:rowOff>118288</xdr:rowOff>
    </xdr:to>
    <xdr:pic>
      <xdr:nvPicPr>
        <xdr:cNvPr id="2" name="Bilde 1">
          <a:extLst>
            <a:ext uri="{FF2B5EF4-FFF2-40B4-BE49-F238E27FC236}">
              <a16:creationId xmlns:a16="http://schemas.microsoft.com/office/drawing/2014/main" id="{BCBEA9C4-91D9-4CB3-8059-9B36748764CB}"/>
            </a:ext>
          </a:extLst>
        </xdr:cNvPr>
        <xdr:cNvPicPr>
          <a:picLocks noChangeAspect="1"/>
        </xdr:cNvPicPr>
      </xdr:nvPicPr>
      <xdr:blipFill>
        <a:blip xmlns:r="http://schemas.openxmlformats.org/officeDocument/2006/relationships" r:embed="rId1"/>
        <a:stretch>
          <a:fillRect/>
        </a:stretch>
      </xdr:blipFill>
      <xdr:spPr>
        <a:xfrm>
          <a:off x="2266950" y="2581276"/>
          <a:ext cx="4829175" cy="34425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12</xdr:row>
      <xdr:rowOff>28575</xdr:rowOff>
    </xdr:from>
    <xdr:to>
      <xdr:col>21</xdr:col>
      <xdr:colOff>24000</xdr:colOff>
      <xdr:row>21</xdr:row>
      <xdr:rowOff>96750</xdr:rowOff>
    </xdr:to>
    <xdr:graphicFrame macro="">
      <xdr:nvGraphicFramePr>
        <xdr:cNvPr id="2" name="Diagram 1">
          <a:extLst>
            <a:ext uri="{FF2B5EF4-FFF2-40B4-BE49-F238E27FC236}">
              <a16:creationId xmlns:a16="http://schemas.microsoft.com/office/drawing/2014/main" id="{35A3A110-4ED0-4E27-BA09-7C4D3593A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647700</xdr:colOff>
      <xdr:row>10</xdr:row>
      <xdr:rowOff>57150</xdr:rowOff>
    </xdr:from>
    <xdr:to>
      <xdr:col>10</xdr:col>
      <xdr:colOff>671700</xdr:colOff>
      <xdr:row>27</xdr:row>
      <xdr:rowOff>58650</xdr:rowOff>
    </xdr:to>
    <xdr:graphicFrame macro="">
      <xdr:nvGraphicFramePr>
        <xdr:cNvPr id="2" name="Diagram 1">
          <a:extLst>
            <a:ext uri="{FF2B5EF4-FFF2-40B4-BE49-F238E27FC236}">
              <a16:creationId xmlns:a16="http://schemas.microsoft.com/office/drawing/2014/main" id="{6FB9E74D-FD98-46D8-B06C-F3905FB82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2</xdr:row>
      <xdr:rowOff>47625</xdr:rowOff>
    </xdr:from>
    <xdr:to>
      <xdr:col>16</xdr:col>
      <xdr:colOff>24000</xdr:colOff>
      <xdr:row>18</xdr:row>
      <xdr:rowOff>49125</xdr:rowOff>
    </xdr:to>
    <xdr:graphicFrame macro="">
      <xdr:nvGraphicFramePr>
        <xdr:cNvPr id="2" name="Diagram 1">
          <a:extLst>
            <a:ext uri="{FF2B5EF4-FFF2-40B4-BE49-F238E27FC236}">
              <a16:creationId xmlns:a16="http://schemas.microsoft.com/office/drawing/2014/main" id="{DC19D9D7-A668-4B3B-A055-17BCA3072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85725</xdr:colOff>
      <xdr:row>10</xdr:row>
      <xdr:rowOff>57150</xdr:rowOff>
    </xdr:from>
    <xdr:to>
      <xdr:col>11</xdr:col>
      <xdr:colOff>109725</xdr:colOff>
      <xdr:row>27</xdr:row>
      <xdr:rowOff>58650</xdr:rowOff>
    </xdr:to>
    <xdr:graphicFrame macro="">
      <xdr:nvGraphicFramePr>
        <xdr:cNvPr id="2" name="Diagram 1">
          <a:extLst>
            <a:ext uri="{FF2B5EF4-FFF2-40B4-BE49-F238E27FC236}">
              <a16:creationId xmlns:a16="http://schemas.microsoft.com/office/drawing/2014/main" id="{78D0CE55-18D1-4E6A-82DB-2A4A35BAF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571499</xdr:colOff>
      <xdr:row>2</xdr:row>
      <xdr:rowOff>171450</xdr:rowOff>
    </xdr:from>
    <xdr:to>
      <xdr:col>12</xdr:col>
      <xdr:colOff>595499</xdr:colOff>
      <xdr:row>16</xdr:row>
      <xdr:rowOff>172950</xdr:rowOff>
    </xdr:to>
    <xdr:graphicFrame macro="">
      <xdr:nvGraphicFramePr>
        <xdr:cNvPr id="2" name="Chart 2">
          <a:extLst>
            <a:ext uri="{FF2B5EF4-FFF2-40B4-BE49-F238E27FC236}">
              <a16:creationId xmlns:a16="http://schemas.microsoft.com/office/drawing/2014/main" id="{5EA58832-E82F-48BC-B295-855EEFE15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733425</xdr:colOff>
      <xdr:row>3</xdr:row>
      <xdr:rowOff>76200</xdr:rowOff>
    </xdr:from>
    <xdr:to>
      <xdr:col>7</xdr:col>
      <xdr:colOff>4438650</xdr:colOff>
      <xdr:row>27</xdr:row>
      <xdr:rowOff>19050</xdr:rowOff>
    </xdr:to>
    <xdr:pic>
      <xdr:nvPicPr>
        <xdr:cNvPr id="2" name="Bilde 1">
          <a:extLst>
            <a:ext uri="{FF2B5EF4-FFF2-40B4-BE49-F238E27FC236}">
              <a16:creationId xmlns:a16="http://schemas.microsoft.com/office/drawing/2014/main" id="{6D1458C2-E270-402D-B8C5-E079D9A203B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6275"/>
          <a:ext cx="5476875" cy="45148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485775</xdr:colOff>
      <xdr:row>1</xdr:row>
      <xdr:rowOff>133350</xdr:rowOff>
    </xdr:from>
    <xdr:to>
      <xdr:col>13</xdr:col>
      <xdr:colOff>509775</xdr:colOff>
      <xdr:row>18</xdr:row>
      <xdr:rowOff>134850</xdr:rowOff>
    </xdr:to>
    <xdr:graphicFrame macro="">
      <xdr:nvGraphicFramePr>
        <xdr:cNvPr id="2" name="Diagram 1">
          <a:extLst>
            <a:ext uri="{FF2B5EF4-FFF2-40B4-BE49-F238E27FC236}">
              <a16:creationId xmlns:a16="http://schemas.microsoft.com/office/drawing/2014/main" id="{48B0B70E-846A-4AF4-B7A4-F5A904624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761999</xdr:colOff>
      <xdr:row>2</xdr:row>
      <xdr:rowOff>190499</xdr:rowOff>
    </xdr:from>
    <xdr:to>
      <xdr:col>13</xdr:col>
      <xdr:colOff>23999</xdr:colOff>
      <xdr:row>20</xdr:row>
      <xdr:rowOff>1499</xdr:rowOff>
    </xdr:to>
    <xdr:pic>
      <xdr:nvPicPr>
        <xdr:cNvPr id="2" name="Bilde 1">
          <a:extLst>
            <a:ext uri="{FF2B5EF4-FFF2-40B4-BE49-F238E27FC236}">
              <a16:creationId xmlns:a16="http://schemas.microsoft.com/office/drawing/2014/main" id="{C909954A-9141-4419-B379-0C78BE2051E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85"/>
        <a:stretch/>
      </xdr:blipFill>
      <xdr:spPr bwMode="auto">
        <a:xfrm>
          <a:off x="4381499" y="571499"/>
          <a:ext cx="6120000" cy="3240000"/>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752475</xdr:colOff>
      <xdr:row>5</xdr:row>
      <xdr:rowOff>0</xdr:rowOff>
    </xdr:from>
    <xdr:to>
      <xdr:col>12</xdr:col>
      <xdr:colOff>101600</xdr:colOff>
      <xdr:row>26</xdr:row>
      <xdr:rowOff>81915</xdr:rowOff>
    </xdr:to>
    <xdr:pic>
      <xdr:nvPicPr>
        <xdr:cNvPr id="2" name="Bilde 1">
          <a:extLst>
            <a:ext uri="{FF2B5EF4-FFF2-40B4-BE49-F238E27FC236}">
              <a16:creationId xmlns:a16="http://schemas.microsoft.com/office/drawing/2014/main" id="{672D7DD9-1507-40D7-8468-464373CC85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67350" y="952500"/>
          <a:ext cx="4679315" cy="408432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2533650</xdr:colOff>
      <xdr:row>16</xdr:row>
      <xdr:rowOff>114299</xdr:rowOff>
    </xdr:from>
    <xdr:to>
      <xdr:col>8</xdr:col>
      <xdr:colOff>414525</xdr:colOff>
      <xdr:row>33</xdr:row>
      <xdr:rowOff>115799</xdr:rowOff>
    </xdr:to>
    <xdr:graphicFrame macro="">
      <xdr:nvGraphicFramePr>
        <xdr:cNvPr id="2" name="Diagram 1">
          <a:extLst>
            <a:ext uri="{FF2B5EF4-FFF2-40B4-BE49-F238E27FC236}">
              <a16:creationId xmlns:a16="http://schemas.microsoft.com/office/drawing/2014/main" id="{EA59B049-1130-4A7E-B70A-236A092A1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13</xdr:col>
      <xdr:colOff>189714</xdr:colOff>
      <xdr:row>31</xdr:row>
      <xdr:rowOff>189881</xdr:rowOff>
    </xdr:to>
    <xdr:pic>
      <xdr:nvPicPr>
        <xdr:cNvPr id="2" name="Bilde 1">
          <a:extLst>
            <a:ext uri="{FF2B5EF4-FFF2-40B4-BE49-F238E27FC236}">
              <a16:creationId xmlns:a16="http://schemas.microsoft.com/office/drawing/2014/main" id="{64C68799-17B0-4BD6-BD23-BC0C10AFBD70}"/>
            </a:ext>
          </a:extLst>
        </xdr:cNvPr>
        <xdr:cNvPicPr>
          <a:picLocks noChangeAspect="1"/>
        </xdr:cNvPicPr>
      </xdr:nvPicPr>
      <xdr:blipFill>
        <a:blip xmlns:r="http://schemas.openxmlformats.org/officeDocument/2006/relationships" r:embed="rId1"/>
        <a:stretch>
          <a:fillRect/>
        </a:stretch>
      </xdr:blipFill>
      <xdr:spPr>
        <a:xfrm>
          <a:off x="4400550" y="1143000"/>
          <a:ext cx="6285714" cy="49523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609600</xdr:colOff>
      <xdr:row>3</xdr:row>
      <xdr:rowOff>276225</xdr:rowOff>
    </xdr:from>
    <xdr:to>
      <xdr:col>10</xdr:col>
      <xdr:colOff>716915</xdr:colOff>
      <xdr:row>21</xdr:row>
      <xdr:rowOff>31750</xdr:rowOff>
    </xdr:to>
    <xdr:pic>
      <xdr:nvPicPr>
        <xdr:cNvPr id="2" name="Bilde 1">
          <a:extLst>
            <a:ext uri="{FF2B5EF4-FFF2-40B4-BE49-F238E27FC236}">
              <a16:creationId xmlns:a16="http://schemas.microsoft.com/office/drawing/2014/main" id="{A74F548F-C97F-4F2B-944A-2E36BA5A5C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0" y="847725"/>
          <a:ext cx="4679315" cy="375602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647700</xdr:colOff>
      <xdr:row>3</xdr:row>
      <xdr:rowOff>304800</xdr:rowOff>
    </xdr:from>
    <xdr:to>
      <xdr:col>13</xdr:col>
      <xdr:colOff>75414</xdr:colOff>
      <xdr:row>25</xdr:row>
      <xdr:rowOff>18419</xdr:rowOff>
    </xdr:to>
    <xdr:pic>
      <xdr:nvPicPr>
        <xdr:cNvPr id="2" name="Bilde 1">
          <a:extLst>
            <a:ext uri="{FF2B5EF4-FFF2-40B4-BE49-F238E27FC236}">
              <a16:creationId xmlns:a16="http://schemas.microsoft.com/office/drawing/2014/main" id="{68EE6D9B-147E-44D2-AB27-6389269DE82D}"/>
            </a:ext>
          </a:extLst>
        </xdr:cNvPr>
        <xdr:cNvPicPr>
          <a:picLocks noChangeAspect="1"/>
        </xdr:cNvPicPr>
      </xdr:nvPicPr>
      <xdr:blipFill>
        <a:blip xmlns:r="http://schemas.openxmlformats.org/officeDocument/2006/relationships" r:embed="rId1"/>
        <a:stretch>
          <a:fillRect/>
        </a:stretch>
      </xdr:blipFill>
      <xdr:spPr>
        <a:xfrm>
          <a:off x="4019550" y="876300"/>
          <a:ext cx="6285714" cy="50476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57150</xdr:colOff>
      <xdr:row>1</xdr:row>
      <xdr:rowOff>152400</xdr:rowOff>
    </xdr:from>
    <xdr:to>
      <xdr:col>10</xdr:col>
      <xdr:colOff>123150</xdr:colOff>
      <xdr:row>22</xdr:row>
      <xdr:rowOff>111900</xdr:rowOff>
    </xdr:to>
    <xdr:graphicFrame macro="">
      <xdr:nvGraphicFramePr>
        <xdr:cNvPr id="2" name="Diagram 1">
          <a:extLst>
            <a:ext uri="{FF2B5EF4-FFF2-40B4-BE49-F238E27FC236}">
              <a16:creationId xmlns:a16="http://schemas.microsoft.com/office/drawing/2014/main" id="{F92DDA95-1E82-4C26-B975-68783AF07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0.06493</cdr:x>
      <cdr:y>0.80016</cdr:y>
    </cdr:from>
    <cdr:to>
      <cdr:x>0.2566</cdr:x>
      <cdr:y>0.88697</cdr:y>
    </cdr:to>
    <cdr:sp macro="" textlink="">
      <cdr:nvSpPr>
        <cdr:cNvPr id="2" name="TekstSylinder 1">
          <a:extLst xmlns:a="http://schemas.openxmlformats.org/drawingml/2006/main">
            <a:ext uri="{FF2B5EF4-FFF2-40B4-BE49-F238E27FC236}">
              <a16:creationId xmlns:a16="http://schemas.microsoft.com/office/drawing/2014/main" id="{854CD8A2-9FD1-44D0-8A56-B1E21D3553F3}"/>
            </a:ext>
          </a:extLst>
        </cdr:cNvPr>
        <cdr:cNvSpPr txBox="1"/>
      </cdr:nvSpPr>
      <cdr:spPr>
        <a:xfrm xmlns:a="http://schemas.openxmlformats.org/drawingml/2006/main">
          <a:off x="350607" y="3168632"/>
          <a:ext cx="1035018" cy="3437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50">
              <a:latin typeface="Source Sans Pro" panose="020B0503030403020204" pitchFamily="34" charset="0"/>
            </a:rPr>
            <a:t>N = 7 009</a:t>
          </a: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123825</xdr:colOff>
      <xdr:row>7</xdr:row>
      <xdr:rowOff>171450</xdr:rowOff>
    </xdr:from>
    <xdr:to>
      <xdr:col>10</xdr:col>
      <xdr:colOff>147825</xdr:colOff>
      <xdr:row>25</xdr:row>
      <xdr:rowOff>144375</xdr:rowOff>
    </xdr:to>
    <xdr:graphicFrame macro="">
      <xdr:nvGraphicFramePr>
        <xdr:cNvPr id="2" name="Diagram 1">
          <a:extLst>
            <a:ext uri="{FF2B5EF4-FFF2-40B4-BE49-F238E27FC236}">
              <a16:creationId xmlns:a16="http://schemas.microsoft.com/office/drawing/2014/main" id="{E3196E68-130E-4CAD-9FF3-AC89C5596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3</xdr:row>
      <xdr:rowOff>0</xdr:rowOff>
    </xdr:from>
    <xdr:to>
      <xdr:col>13</xdr:col>
      <xdr:colOff>24000</xdr:colOff>
      <xdr:row>20</xdr:row>
      <xdr:rowOff>1500</xdr:rowOff>
    </xdr:to>
    <xdr:graphicFrame macro="">
      <xdr:nvGraphicFramePr>
        <xdr:cNvPr id="2" name="Diagram 1">
          <a:extLst>
            <a:ext uri="{FF2B5EF4-FFF2-40B4-BE49-F238E27FC236}">
              <a16:creationId xmlns:a16="http://schemas.microsoft.com/office/drawing/2014/main" id="{DA3F4552-6017-4112-BE27-CF3345796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0</xdr:colOff>
      <xdr:row>2</xdr:row>
      <xdr:rowOff>0</xdr:rowOff>
    </xdr:from>
    <xdr:to>
      <xdr:col>13</xdr:col>
      <xdr:colOff>24000</xdr:colOff>
      <xdr:row>19</xdr:row>
      <xdr:rowOff>1500</xdr:rowOff>
    </xdr:to>
    <xdr:graphicFrame macro="">
      <xdr:nvGraphicFramePr>
        <xdr:cNvPr id="2" name="Diagram 1">
          <a:extLst>
            <a:ext uri="{FF2B5EF4-FFF2-40B4-BE49-F238E27FC236}">
              <a16:creationId xmlns:a16="http://schemas.microsoft.com/office/drawing/2014/main" id="{809E2463-FF74-4325-9529-3BDEF2A7D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142875</xdr:colOff>
      <xdr:row>39</xdr:row>
      <xdr:rowOff>123825</xdr:rowOff>
    </xdr:from>
    <xdr:to>
      <xdr:col>18</xdr:col>
      <xdr:colOff>122970</xdr:colOff>
      <xdr:row>65</xdr:row>
      <xdr:rowOff>27968</xdr:rowOff>
    </xdr:to>
    <xdr:pic>
      <xdr:nvPicPr>
        <xdr:cNvPr id="2" name="Bilde 1">
          <a:extLst>
            <a:ext uri="{FF2B5EF4-FFF2-40B4-BE49-F238E27FC236}">
              <a16:creationId xmlns:a16="http://schemas.microsoft.com/office/drawing/2014/main" id="{6602D239-A175-4F3D-B48B-18E9320A6918}"/>
            </a:ext>
          </a:extLst>
        </xdr:cNvPr>
        <xdr:cNvPicPr>
          <a:picLocks noChangeAspect="1"/>
        </xdr:cNvPicPr>
      </xdr:nvPicPr>
      <xdr:blipFill>
        <a:blip xmlns:r="http://schemas.openxmlformats.org/officeDocument/2006/relationships" r:embed="rId1"/>
        <a:stretch>
          <a:fillRect/>
        </a:stretch>
      </xdr:blipFill>
      <xdr:spPr>
        <a:xfrm>
          <a:off x="8010525" y="7553325"/>
          <a:ext cx="6838095" cy="48571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295274</xdr:colOff>
      <xdr:row>1</xdr:row>
      <xdr:rowOff>66674</xdr:rowOff>
    </xdr:from>
    <xdr:to>
      <xdr:col>14</xdr:col>
      <xdr:colOff>319274</xdr:colOff>
      <xdr:row>18</xdr:row>
      <xdr:rowOff>68174</xdr:rowOff>
    </xdr:to>
    <xdr:pic>
      <xdr:nvPicPr>
        <xdr:cNvPr id="2" name="Bilde 1">
          <a:extLst>
            <a:ext uri="{FF2B5EF4-FFF2-40B4-BE49-F238E27FC236}">
              <a16:creationId xmlns:a16="http://schemas.microsoft.com/office/drawing/2014/main" id="{44BE9453-6491-474E-A846-97D7853A09A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639"/>
        <a:stretch/>
      </xdr:blipFill>
      <xdr:spPr bwMode="auto">
        <a:xfrm>
          <a:off x="5905499" y="257174"/>
          <a:ext cx="6120000" cy="3240000"/>
        </a:xfrm>
        <a:prstGeom prst="rect">
          <a:avLst/>
        </a:prstGeom>
        <a:solidFill>
          <a:schemeClr val="bg1"/>
        </a:solid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12</xdr:row>
      <xdr:rowOff>142875</xdr:rowOff>
    </xdr:from>
    <xdr:to>
      <xdr:col>9</xdr:col>
      <xdr:colOff>185925</xdr:colOff>
      <xdr:row>29</xdr:row>
      <xdr:rowOff>144375</xdr:rowOff>
    </xdr:to>
    <xdr:graphicFrame macro="">
      <xdr:nvGraphicFramePr>
        <xdr:cNvPr id="2" name="Diagram 1">
          <a:extLst>
            <a:ext uri="{FF2B5EF4-FFF2-40B4-BE49-F238E27FC236}">
              <a16:creationId xmlns:a16="http://schemas.microsoft.com/office/drawing/2014/main" id="{B51FF0FE-8833-4609-B351-C32C29672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485775</xdr:colOff>
      <xdr:row>2</xdr:row>
      <xdr:rowOff>400050</xdr:rowOff>
    </xdr:from>
    <xdr:to>
      <xdr:col>14</xdr:col>
      <xdr:colOff>323850</xdr:colOff>
      <xdr:row>22</xdr:row>
      <xdr:rowOff>104775</xdr:rowOff>
    </xdr:to>
    <xdr:pic>
      <xdr:nvPicPr>
        <xdr:cNvPr id="2" name="Bilde 1">
          <a:extLst>
            <a:ext uri="{FF2B5EF4-FFF2-40B4-BE49-F238E27FC236}">
              <a16:creationId xmlns:a16="http://schemas.microsoft.com/office/drawing/2014/main" id="{86BEAFAB-D5AF-49E7-AA90-CFE44F85AD5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67575" y="781050"/>
          <a:ext cx="5172075" cy="38957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13</xdr:row>
      <xdr:rowOff>0</xdr:rowOff>
    </xdr:from>
    <xdr:to>
      <xdr:col>19</xdr:col>
      <xdr:colOff>24000</xdr:colOff>
      <xdr:row>30</xdr:row>
      <xdr:rowOff>1500</xdr:rowOff>
    </xdr:to>
    <xdr:graphicFrame macro="">
      <xdr:nvGraphicFramePr>
        <xdr:cNvPr id="2" name="Diagram 1">
          <a:extLst>
            <a:ext uri="{FF2B5EF4-FFF2-40B4-BE49-F238E27FC236}">
              <a16:creationId xmlns:a16="http://schemas.microsoft.com/office/drawing/2014/main" id="{2EFE65F1-F0A6-4F06-A934-64DC0FF7B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47625</xdr:colOff>
      <xdr:row>2</xdr:row>
      <xdr:rowOff>257175</xdr:rowOff>
    </xdr:from>
    <xdr:to>
      <xdr:col>19</xdr:col>
      <xdr:colOff>237339</xdr:colOff>
      <xdr:row>36</xdr:row>
      <xdr:rowOff>66080</xdr:rowOff>
    </xdr:to>
    <xdr:pic>
      <xdr:nvPicPr>
        <xdr:cNvPr id="2" name="Bilde 1">
          <a:extLst>
            <a:ext uri="{FF2B5EF4-FFF2-40B4-BE49-F238E27FC236}">
              <a16:creationId xmlns:a16="http://schemas.microsoft.com/office/drawing/2014/main" id="{9540E1EE-0387-436F-9042-D6B0ED2A6550}"/>
            </a:ext>
          </a:extLst>
        </xdr:cNvPr>
        <xdr:cNvPicPr>
          <a:picLocks noChangeAspect="1"/>
        </xdr:cNvPicPr>
      </xdr:nvPicPr>
      <xdr:blipFill>
        <a:blip xmlns:r="http://schemas.openxmlformats.org/officeDocument/2006/relationships" r:embed="rId1"/>
        <a:stretch>
          <a:fillRect/>
        </a:stretch>
      </xdr:blipFill>
      <xdr:spPr>
        <a:xfrm>
          <a:off x="9048750" y="638175"/>
          <a:ext cx="6285714" cy="476190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561975</xdr:colOff>
      <xdr:row>3</xdr:row>
      <xdr:rowOff>361950</xdr:rowOff>
    </xdr:from>
    <xdr:to>
      <xdr:col>15</xdr:col>
      <xdr:colOff>751689</xdr:colOff>
      <xdr:row>27</xdr:row>
      <xdr:rowOff>170855</xdr:rowOff>
    </xdr:to>
    <xdr:pic>
      <xdr:nvPicPr>
        <xdr:cNvPr id="2" name="Bilde 1">
          <a:extLst>
            <a:ext uri="{FF2B5EF4-FFF2-40B4-BE49-F238E27FC236}">
              <a16:creationId xmlns:a16="http://schemas.microsoft.com/office/drawing/2014/main" id="{B6FFF4F7-3FED-4FB6-9243-F3BAE58F515F}"/>
            </a:ext>
          </a:extLst>
        </xdr:cNvPr>
        <xdr:cNvPicPr>
          <a:picLocks noChangeAspect="1"/>
        </xdr:cNvPicPr>
      </xdr:nvPicPr>
      <xdr:blipFill>
        <a:blip xmlns:r="http://schemas.openxmlformats.org/officeDocument/2006/relationships" r:embed="rId1"/>
        <a:stretch>
          <a:fillRect/>
        </a:stretch>
      </xdr:blipFill>
      <xdr:spPr>
        <a:xfrm>
          <a:off x="6591300" y="933450"/>
          <a:ext cx="6285714" cy="47619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761999</xdr:colOff>
      <xdr:row>3</xdr:row>
      <xdr:rowOff>59348</xdr:rowOff>
    </xdr:from>
    <xdr:to>
      <xdr:col>11</xdr:col>
      <xdr:colOff>65999</xdr:colOff>
      <xdr:row>24</xdr:row>
      <xdr:rowOff>18848</xdr:rowOff>
    </xdr:to>
    <xdr:graphicFrame macro="">
      <xdr:nvGraphicFramePr>
        <xdr:cNvPr id="2" name="Diagram 1">
          <a:extLst>
            <a:ext uri="{FF2B5EF4-FFF2-40B4-BE49-F238E27FC236}">
              <a16:creationId xmlns:a16="http://schemas.microsoft.com/office/drawing/2014/main" id="{255271C2-3E09-46E1-8B16-43F7ABAC6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491491</xdr:colOff>
      <xdr:row>6</xdr:row>
      <xdr:rowOff>3810</xdr:rowOff>
    </xdr:from>
    <xdr:to>
      <xdr:col>13</xdr:col>
      <xdr:colOff>150496</xdr:colOff>
      <xdr:row>32</xdr:row>
      <xdr:rowOff>111292</xdr:rowOff>
    </xdr:to>
    <xdr:pic>
      <xdr:nvPicPr>
        <xdr:cNvPr id="2" name="Bilde 1">
          <a:extLst>
            <a:ext uri="{FF2B5EF4-FFF2-40B4-BE49-F238E27FC236}">
              <a16:creationId xmlns:a16="http://schemas.microsoft.com/office/drawing/2014/main" id="{19D7CE62-272F-413B-9B13-FA2BB1ECECC4}"/>
            </a:ext>
          </a:extLst>
        </xdr:cNvPr>
        <xdr:cNvPicPr>
          <a:picLocks noChangeAspect="1"/>
        </xdr:cNvPicPr>
      </xdr:nvPicPr>
      <xdr:blipFill rotWithShape="1">
        <a:blip xmlns:r="http://schemas.openxmlformats.org/officeDocument/2006/relationships" r:embed="rId1"/>
        <a:srcRect l="16984" t="23282" r="60598" b="6079"/>
        <a:stretch/>
      </xdr:blipFill>
      <xdr:spPr>
        <a:xfrm>
          <a:off x="5063491" y="1146810"/>
          <a:ext cx="4993005" cy="506048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581025</xdr:colOff>
      <xdr:row>3</xdr:row>
      <xdr:rowOff>47625</xdr:rowOff>
    </xdr:from>
    <xdr:to>
      <xdr:col>13</xdr:col>
      <xdr:colOff>551664</xdr:colOff>
      <xdr:row>29</xdr:row>
      <xdr:rowOff>142244</xdr:rowOff>
    </xdr:to>
    <xdr:pic>
      <xdr:nvPicPr>
        <xdr:cNvPr id="2" name="Bilde 1">
          <a:extLst>
            <a:ext uri="{FF2B5EF4-FFF2-40B4-BE49-F238E27FC236}">
              <a16:creationId xmlns:a16="http://schemas.microsoft.com/office/drawing/2014/main" id="{5C8CC682-ACFD-4CA3-B479-1A5654B3219E}"/>
            </a:ext>
          </a:extLst>
        </xdr:cNvPr>
        <xdr:cNvPicPr>
          <a:picLocks noChangeAspect="1"/>
        </xdr:cNvPicPr>
      </xdr:nvPicPr>
      <xdr:blipFill>
        <a:blip xmlns:r="http://schemas.openxmlformats.org/officeDocument/2006/relationships" r:embed="rId1"/>
        <a:stretch>
          <a:fillRect/>
        </a:stretch>
      </xdr:blipFill>
      <xdr:spPr>
        <a:xfrm>
          <a:off x="4924425" y="1000125"/>
          <a:ext cx="6285714" cy="504761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523875</xdr:colOff>
      <xdr:row>3</xdr:row>
      <xdr:rowOff>171450</xdr:rowOff>
    </xdr:from>
    <xdr:to>
      <xdr:col>12</xdr:col>
      <xdr:colOff>465939</xdr:colOff>
      <xdr:row>22</xdr:row>
      <xdr:rowOff>75569</xdr:rowOff>
    </xdr:to>
    <xdr:pic>
      <xdr:nvPicPr>
        <xdr:cNvPr id="2" name="Bilde 1">
          <a:extLst>
            <a:ext uri="{FF2B5EF4-FFF2-40B4-BE49-F238E27FC236}">
              <a16:creationId xmlns:a16="http://schemas.microsoft.com/office/drawing/2014/main" id="{51E0FD79-2138-4E88-9C65-8AEA495BB3D4}"/>
            </a:ext>
          </a:extLst>
        </xdr:cNvPr>
        <xdr:cNvPicPr>
          <a:picLocks noChangeAspect="1"/>
        </xdr:cNvPicPr>
      </xdr:nvPicPr>
      <xdr:blipFill>
        <a:blip xmlns:r="http://schemas.openxmlformats.org/officeDocument/2006/relationships" r:embed="rId1"/>
        <a:stretch>
          <a:fillRect/>
        </a:stretch>
      </xdr:blipFill>
      <xdr:spPr>
        <a:xfrm>
          <a:off x="5734050" y="1123950"/>
          <a:ext cx="6285714" cy="504761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2</xdr:row>
      <xdr:rowOff>161925</xdr:rowOff>
    </xdr:from>
    <xdr:to>
      <xdr:col>14</xdr:col>
      <xdr:colOff>24000</xdr:colOff>
      <xdr:row>19</xdr:row>
      <xdr:rowOff>163425</xdr:rowOff>
    </xdr:to>
    <xdr:graphicFrame macro="">
      <xdr:nvGraphicFramePr>
        <xdr:cNvPr id="2" name="Diagram 1">
          <a:extLst>
            <a:ext uri="{FF2B5EF4-FFF2-40B4-BE49-F238E27FC236}">
              <a16:creationId xmlns:a16="http://schemas.microsoft.com/office/drawing/2014/main" id="{4FA768C2-4BBA-474A-A514-022BA98D0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657225</xdr:colOff>
      <xdr:row>2</xdr:row>
      <xdr:rowOff>95250</xdr:rowOff>
    </xdr:from>
    <xdr:to>
      <xdr:col>14</xdr:col>
      <xdr:colOff>681225</xdr:colOff>
      <xdr:row>19</xdr:row>
      <xdr:rowOff>96750</xdr:rowOff>
    </xdr:to>
    <xdr:graphicFrame macro="">
      <xdr:nvGraphicFramePr>
        <xdr:cNvPr id="2" name="Diagram 1">
          <a:extLst>
            <a:ext uri="{FF2B5EF4-FFF2-40B4-BE49-F238E27FC236}">
              <a16:creationId xmlns:a16="http://schemas.microsoft.com/office/drawing/2014/main" id="{59104FBA-8813-4D56-B5AB-0AE522FB4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238125</xdr:colOff>
      <xdr:row>2</xdr:row>
      <xdr:rowOff>76200</xdr:rowOff>
    </xdr:from>
    <xdr:to>
      <xdr:col>17</xdr:col>
      <xdr:colOff>171450</xdr:colOff>
      <xdr:row>20</xdr:row>
      <xdr:rowOff>285750</xdr:rowOff>
    </xdr:to>
    <xdr:pic>
      <xdr:nvPicPr>
        <xdr:cNvPr id="3" name="Bilde 2">
          <a:extLst>
            <a:ext uri="{FF2B5EF4-FFF2-40B4-BE49-F238E27FC236}">
              <a16:creationId xmlns:a16="http://schemas.microsoft.com/office/drawing/2014/main" id="{8C962315-2799-4CA3-B5F3-E256086E23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82600" y="457200"/>
          <a:ext cx="6772275" cy="382905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24000</xdr:colOff>
      <xdr:row>19</xdr:row>
      <xdr:rowOff>1500</xdr:rowOff>
    </xdr:to>
    <xdr:graphicFrame macro="">
      <xdr:nvGraphicFramePr>
        <xdr:cNvPr id="2" name="Diagram 1">
          <a:extLst>
            <a:ext uri="{FF2B5EF4-FFF2-40B4-BE49-F238E27FC236}">
              <a16:creationId xmlns:a16="http://schemas.microsoft.com/office/drawing/2014/main" id="{65B1E643-11E1-4E7B-B234-96E0EA297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742950</xdr:colOff>
      <xdr:row>2</xdr:row>
      <xdr:rowOff>76200</xdr:rowOff>
    </xdr:from>
    <xdr:to>
      <xdr:col>12</xdr:col>
      <xdr:colOff>4950</xdr:colOff>
      <xdr:row>19</xdr:row>
      <xdr:rowOff>77700</xdr:rowOff>
    </xdr:to>
    <xdr:graphicFrame macro="">
      <xdr:nvGraphicFramePr>
        <xdr:cNvPr id="5" name="Diagram 1">
          <a:extLst>
            <a:ext uri="{FF2B5EF4-FFF2-40B4-BE49-F238E27FC236}">
              <a16:creationId xmlns:a16="http://schemas.microsoft.com/office/drawing/2014/main" id="{8085F348-18F7-4867-AB44-CD23DEFB1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609600</xdr:colOff>
      <xdr:row>2</xdr:row>
      <xdr:rowOff>123825</xdr:rowOff>
    </xdr:from>
    <xdr:to>
      <xdr:col>12</xdr:col>
      <xdr:colOff>633600</xdr:colOff>
      <xdr:row>15</xdr:row>
      <xdr:rowOff>125325</xdr:rowOff>
    </xdr:to>
    <xdr:graphicFrame macro="">
      <xdr:nvGraphicFramePr>
        <xdr:cNvPr id="2" name="Diagram 1">
          <a:extLst>
            <a:ext uri="{FF2B5EF4-FFF2-40B4-BE49-F238E27FC236}">
              <a16:creationId xmlns:a16="http://schemas.microsoft.com/office/drawing/2014/main" id="{39F7CB69-0495-4F16-8D0F-CD66D4CC1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0.27272</cdr:x>
      <cdr:y>0.05481</cdr:y>
    </cdr:from>
    <cdr:to>
      <cdr:x>0.27272</cdr:x>
      <cdr:y>0.65957</cdr:y>
    </cdr:to>
    <cdr:cxnSp macro="">
      <cdr:nvCxnSpPr>
        <cdr:cNvPr id="3" name="Rett linje 2">
          <a:extLst xmlns:a="http://schemas.openxmlformats.org/drawingml/2006/main">
            <a:ext uri="{FF2B5EF4-FFF2-40B4-BE49-F238E27FC236}">
              <a16:creationId xmlns:a16="http://schemas.microsoft.com/office/drawing/2014/main" id="{F29765B3-A0EB-4D0D-BE96-095D3DACD11F}"/>
            </a:ext>
          </a:extLst>
        </cdr:cNvPr>
        <cdr:cNvCxnSpPr/>
      </cdr:nvCxnSpPr>
      <cdr:spPr>
        <a:xfrm xmlns:a="http://schemas.openxmlformats.org/drawingml/2006/main" flipV="1">
          <a:off x="1276331" y="148563"/>
          <a:ext cx="0" cy="1639201"/>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0.79307</cdr:x>
      <cdr:y>0.05706</cdr:y>
    </cdr:from>
    <cdr:to>
      <cdr:x>0.79307</cdr:x>
      <cdr:y>0.66182</cdr:y>
    </cdr:to>
    <cdr:cxnSp macro="">
      <cdr:nvCxnSpPr>
        <cdr:cNvPr id="7" name="Rett linje 6">
          <a:extLst xmlns:a="http://schemas.openxmlformats.org/drawingml/2006/main">
            <a:ext uri="{FF2B5EF4-FFF2-40B4-BE49-F238E27FC236}">
              <a16:creationId xmlns:a16="http://schemas.microsoft.com/office/drawing/2014/main" id="{D844CDEE-F196-40CE-B6AC-22F6E01B356B}"/>
            </a:ext>
          </a:extLst>
        </cdr:cNvPr>
        <cdr:cNvCxnSpPr/>
      </cdr:nvCxnSpPr>
      <cdr:spPr>
        <a:xfrm xmlns:a="http://schemas.openxmlformats.org/drawingml/2006/main" flipV="1">
          <a:off x="3711588" y="154672"/>
          <a:ext cx="0" cy="1639202"/>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0.61987</cdr:x>
      <cdr:y>0.04013</cdr:y>
    </cdr:from>
    <cdr:to>
      <cdr:x>0.61987</cdr:x>
      <cdr:y>0.64489</cdr:y>
    </cdr:to>
    <cdr:cxnSp macro="">
      <cdr:nvCxnSpPr>
        <cdr:cNvPr id="4" name="Rett linje 3">
          <a:extLst xmlns:a="http://schemas.openxmlformats.org/drawingml/2006/main">
            <a:ext uri="{FF2B5EF4-FFF2-40B4-BE49-F238E27FC236}">
              <a16:creationId xmlns:a16="http://schemas.microsoft.com/office/drawing/2014/main" id="{E1E72DF9-A62C-40D3-A54F-A99BF1A5B557}"/>
            </a:ext>
          </a:extLst>
        </cdr:cNvPr>
        <cdr:cNvCxnSpPr/>
      </cdr:nvCxnSpPr>
      <cdr:spPr>
        <a:xfrm xmlns:a="http://schemas.openxmlformats.org/drawingml/2006/main" flipV="1">
          <a:off x="3793627" y="130023"/>
          <a:ext cx="0" cy="1959422"/>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0.4464</cdr:x>
      <cdr:y>0.05247</cdr:y>
    </cdr:from>
    <cdr:to>
      <cdr:x>0.4464</cdr:x>
      <cdr:y>0.65723</cdr:y>
    </cdr:to>
    <cdr:cxnSp macro="">
      <cdr:nvCxnSpPr>
        <cdr:cNvPr id="5" name="Rett linje 4">
          <a:extLst xmlns:a="http://schemas.openxmlformats.org/drawingml/2006/main">
            <a:ext uri="{FF2B5EF4-FFF2-40B4-BE49-F238E27FC236}">
              <a16:creationId xmlns:a16="http://schemas.microsoft.com/office/drawing/2014/main" id="{E1E72DF9-A62C-40D3-A54F-A99BF1A5B557}"/>
            </a:ext>
          </a:extLst>
        </cdr:cNvPr>
        <cdr:cNvCxnSpPr/>
      </cdr:nvCxnSpPr>
      <cdr:spPr>
        <a:xfrm xmlns:a="http://schemas.openxmlformats.org/drawingml/2006/main" flipV="1">
          <a:off x="2089131" y="142213"/>
          <a:ext cx="0" cy="1639201"/>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editAs="oneCell">
    <xdr:from>
      <xdr:col>4</xdr:col>
      <xdr:colOff>314325</xdr:colOff>
      <xdr:row>4</xdr:row>
      <xdr:rowOff>152400</xdr:rowOff>
    </xdr:from>
    <xdr:to>
      <xdr:col>12</xdr:col>
      <xdr:colOff>504039</xdr:colOff>
      <xdr:row>27</xdr:row>
      <xdr:rowOff>18419</xdr:rowOff>
    </xdr:to>
    <xdr:pic>
      <xdr:nvPicPr>
        <xdr:cNvPr id="2" name="Bilde 1">
          <a:extLst>
            <a:ext uri="{FF2B5EF4-FFF2-40B4-BE49-F238E27FC236}">
              <a16:creationId xmlns:a16="http://schemas.microsoft.com/office/drawing/2014/main" id="{3A784B37-C3DD-415C-B78C-25CAADCF4910}"/>
            </a:ext>
          </a:extLst>
        </xdr:cNvPr>
        <xdr:cNvPicPr>
          <a:picLocks noChangeAspect="1"/>
        </xdr:cNvPicPr>
      </xdr:nvPicPr>
      <xdr:blipFill>
        <a:blip xmlns:r="http://schemas.openxmlformats.org/officeDocument/2006/relationships" r:embed="rId1"/>
        <a:stretch>
          <a:fillRect/>
        </a:stretch>
      </xdr:blipFill>
      <xdr:spPr>
        <a:xfrm>
          <a:off x="4333875" y="914400"/>
          <a:ext cx="6285714" cy="504761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6</xdr:col>
      <xdr:colOff>219075</xdr:colOff>
      <xdr:row>2</xdr:row>
      <xdr:rowOff>133350</xdr:rowOff>
    </xdr:from>
    <xdr:to>
      <xdr:col>14</xdr:col>
      <xdr:colOff>243075</xdr:colOff>
      <xdr:row>16</xdr:row>
      <xdr:rowOff>134850</xdr:rowOff>
    </xdr:to>
    <xdr:graphicFrame macro="">
      <xdr:nvGraphicFramePr>
        <xdr:cNvPr id="5" name="Diagram 1">
          <a:extLst>
            <a:ext uri="{FF2B5EF4-FFF2-40B4-BE49-F238E27FC236}">
              <a16:creationId xmlns:a16="http://schemas.microsoft.com/office/drawing/2014/main" id="{A4669BB8-022F-44BB-8116-9502E4F79C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0.85422</cdr:x>
      <cdr:y>0.04926</cdr:y>
    </cdr:from>
    <cdr:to>
      <cdr:x>0.85422</cdr:x>
      <cdr:y>1</cdr:y>
    </cdr:to>
    <cdr:cxnSp macro="">
      <cdr:nvCxnSpPr>
        <cdr:cNvPr id="3" name="Rett linje 2">
          <a:extLst xmlns:a="http://schemas.openxmlformats.org/drawingml/2006/main">
            <a:ext uri="{FF2B5EF4-FFF2-40B4-BE49-F238E27FC236}">
              <a16:creationId xmlns:a16="http://schemas.microsoft.com/office/drawing/2014/main" id="{E966E719-061D-44D2-B3BE-5FA6DAA764FC}"/>
            </a:ext>
          </a:extLst>
        </cdr:cNvPr>
        <cdr:cNvCxnSpPr/>
      </cdr:nvCxnSpPr>
      <cdr:spPr>
        <a:xfrm xmlns:a="http://schemas.openxmlformats.org/drawingml/2006/main" flipV="1">
          <a:off x="5227809" y="159602"/>
          <a:ext cx="0" cy="3080398"/>
        </a:xfrm>
        <a:prstGeom xmlns:a="http://schemas.openxmlformats.org/drawingml/2006/main" prst="line">
          <a:avLst/>
        </a:prstGeom>
        <a:ln xmlns:a="http://schemas.openxmlformats.org/drawingml/2006/main" w="22225">
          <a:solidFill>
            <a:schemeClr val="tx2">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6</xdr:col>
      <xdr:colOff>209550</xdr:colOff>
      <xdr:row>2</xdr:row>
      <xdr:rowOff>66675</xdr:rowOff>
    </xdr:from>
    <xdr:to>
      <xdr:col>14</xdr:col>
      <xdr:colOff>233550</xdr:colOff>
      <xdr:row>19</xdr:row>
      <xdr:rowOff>68175</xdr:rowOff>
    </xdr:to>
    <xdr:graphicFrame macro="">
      <xdr:nvGraphicFramePr>
        <xdr:cNvPr id="2" name="Diagram 1">
          <a:extLst>
            <a:ext uri="{FF2B5EF4-FFF2-40B4-BE49-F238E27FC236}">
              <a16:creationId xmlns:a16="http://schemas.microsoft.com/office/drawing/2014/main" id="{20337AA6-E477-4F73-B1F1-570C4A0A2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0</xdr:colOff>
      <xdr:row>2</xdr:row>
      <xdr:rowOff>19049</xdr:rowOff>
    </xdr:from>
    <xdr:to>
      <xdr:col>13</xdr:col>
      <xdr:colOff>24000</xdr:colOff>
      <xdr:row>13</xdr:row>
      <xdr:rowOff>163424</xdr:rowOff>
    </xdr:to>
    <xdr:graphicFrame macro="">
      <xdr:nvGraphicFramePr>
        <xdr:cNvPr id="2" name="Diagram 1">
          <a:extLst>
            <a:ext uri="{FF2B5EF4-FFF2-40B4-BE49-F238E27FC236}">
              <a16:creationId xmlns:a16="http://schemas.microsoft.com/office/drawing/2014/main" id="{C48B6CC4-CD2F-41A5-8E59-081CC55E2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0.29882</cdr:x>
      <cdr:y>0.15287</cdr:y>
    </cdr:from>
    <cdr:to>
      <cdr:x>0.30038</cdr:x>
      <cdr:y>0.99072</cdr:y>
    </cdr:to>
    <cdr:cxnSp macro="">
      <cdr:nvCxnSpPr>
        <cdr:cNvPr id="3" name="Rett linje 2">
          <a:extLst xmlns:a="http://schemas.openxmlformats.org/drawingml/2006/main">
            <a:ext uri="{FF2B5EF4-FFF2-40B4-BE49-F238E27FC236}">
              <a16:creationId xmlns:a16="http://schemas.microsoft.com/office/drawing/2014/main" id="{1D6A3685-B1C8-4946-8661-8D95BEE2B366}"/>
            </a:ext>
          </a:extLst>
        </cdr:cNvPr>
        <cdr:cNvCxnSpPr/>
      </cdr:nvCxnSpPr>
      <cdr:spPr>
        <a:xfrm xmlns:a="http://schemas.openxmlformats.org/drawingml/2006/main" flipH="1" flipV="1">
          <a:off x="1828800" y="495300"/>
          <a:ext cx="9525" cy="2714625"/>
        </a:xfrm>
        <a:prstGeom xmlns:a="http://schemas.openxmlformats.org/drawingml/2006/main" prst="line">
          <a:avLst/>
        </a:prstGeom>
        <a:ln xmlns:a="http://schemas.openxmlformats.org/drawingml/2006/main" w="19050">
          <a:solidFill>
            <a:schemeClr val="accent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0.52979</cdr:x>
      <cdr:y>0.15287</cdr:y>
    </cdr:from>
    <cdr:to>
      <cdr:x>0.53228</cdr:x>
      <cdr:y>0.99026</cdr:y>
    </cdr:to>
    <cdr:cxnSp macro="">
      <cdr:nvCxnSpPr>
        <cdr:cNvPr id="4" name="Rett linje 3">
          <a:extLst xmlns:a="http://schemas.openxmlformats.org/drawingml/2006/main">
            <a:ext uri="{FF2B5EF4-FFF2-40B4-BE49-F238E27FC236}">
              <a16:creationId xmlns:a16="http://schemas.microsoft.com/office/drawing/2014/main" id="{22CB5DF7-1FEE-471E-BEE4-4F12DD6D52E1}"/>
            </a:ext>
          </a:extLst>
        </cdr:cNvPr>
        <cdr:cNvCxnSpPr/>
      </cdr:nvCxnSpPr>
      <cdr:spPr>
        <a:xfrm xmlns:a="http://schemas.openxmlformats.org/drawingml/2006/main" flipV="1">
          <a:off x="3242309" y="495300"/>
          <a:ext cx="15241" cy="2713143"/>
        </a:xfrm>
        <a:prstGeom xmlns:a="http://schemas.openxmlformats.org/drawingml/2006/main" prst="line">
          <a:avLst/>
        </a:prstGeom>
        <a:ln xmlns:a="http://schemas.openxmlformats.org/drawingml/2006/main" w="19050">
          <a:solidFill>
            <a:schemeClr val="accent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0.75795</cdr:x>
      <cdr:y>0.16169</cdr:y>
    </cdr:from>
    <cdr:to>
      <cdr:x>0.75795</cdr:x>
      <cdr:y>0.9966</cdr:y>
    </cdr:to>
    <cdr:cxnSp macro="">
      <cdr:nvCxnSpPr>
        <cdr:cNvPr id="5" name="Rett linje 4">
          <a:extLst xmlns:a="http://schemas.openxmlformats.org/drawingml/2006/main">
            <a:ext uri="{FF2B5EF4-FFF2-40B4-BE49-F238E27FC236}">
              <a16:creationId xmlns:a16="http://schemas.microsoft.com/office/drawing/2014/main" id="{4A0767E2-09F7-4FE1-9334-F9BEC2812479}"/>
            </a:ext>
          </a:extLst>
        </cdr:cNvPr>
        <cdr:cNvCxnSpPr/>
      </cdr:nvCxnSpPr>
      <cdr:spPr>
        <a:xfrm xmlns:a="http://schemas.openxmlformats.org/drawingml/2006/main" flipV="1">
          <a:off x="4638675" y="523876"/>
          <a:ext cx="0" cy="2705099"/>
        </a:xfrm>
        <a:prstGeom xmlns:a="http://schemas.openxmlformats.org/drawingml/2006/main" prst="line">
          <a:avLst/>
        </a:prstGeom>
        <a:ln xmlns:a="http://schemas.openxmlformats.org/drawingml/2006/main" w="19050">
          <a:solidFill>
            <a:schemeClr val="accent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7</xdr:col>
      <xdr:colOff>104775</xdr:colOff>
      <xdr:row>2</xdr:row>
      <xdr:rowOff>57149</xdr:rowOff>
    </xdr:from>
    <xdr:to>
      <xdr:col>14</xdr:col>
      <xdr:colOff>170775</xdr:colOff>
      <xdr:row>19</xdr:row>
      <xdr:rowOff>58649</xdr:rowOff>
    </xdr:to>
    <xdr:graphicFrame macro="">
      <xdr:nvGraphicFramePr>
        <xdr:cNvPr id="2" name="Diagram 1">
          <a:extLst>
            <a:ext uri="{FF2B5EF4-FFF2-40B4-BE49-F238E27FC236}">
              <a16:creationId xmlns:a16="http://schemas.microsoft.com/office/drawing/2014/main" id="{975BF1E5-DE01-48C9-B59B-AF7D4F16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absoluteAnchor>
    <xdr:pos x="3419475" y="590550"/>
    <xdr:ext cx="6120000" cy="3240000"/>
    <xdr:graphicFrame macro="">
      <xdr:nvGraphicFramePr>
        <xdr:cNvPr id="2" name="Diagram 1">
          <a:extLst>
            <a:ext uri="{FF2B5EF4-FFF2-40B4-BE49-F238E27FC236}">
              <a16:creationId xmlns:a16="http://schemas.microsoft.com/office/drawing/2014/main" id="{53604693-53B6-4D13-BA0E-4331508337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3190875" y="504825"/>
    <xdr:ext cx="6120000" cy="3240000"/>
    <xdr:graphicFrame macro="">
      <xdr:nvGraphicFramePr>
        <xdr:cNvPr id="2" name="Diagram 1">
          <a:extLst>
            <a:ext uri="{FF2B5EF4-FFF2-40B4-BE49-F238E27FC236}">
              <a16:creationId xmlns:a16="http://schemas.microsoft.com/office/drawing/2014/main" id="{14A0746D-2087-4981-B3AF-828B2F5BD7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twoCellAnchor editAs="oneCell">
    <xdr:from>
      <xdr:col>3</xdr:col>
      <xdr:colOff>647700</xdr:colOff>
      <xdr:row>4</xdr:row>
      <xdr:rowOff>76200</xdr:rowOff>
    </xdr:from>
    <xdr:to>
      <xdr:col>9</xdr:col>
      <xdr:colOff>685193</xdr:colOff>
      <xdr:row>29</xdr:row>
      <xdr:rowOff>170843</xdr:rowOff>
    </xdr:to>
    <xdr:pic>
      <xdr:nvPicPr>
        <xdr:cNvPr id="2" name="Bilde 1">
          <a:extLst>
            <a:ext uri="{FF2B5EF4-FFF2-40B4-BE49-F238E27FC236}">
              <a16:creationId xmlns:a16="http://schemas.microsoft.com/office/drawing/2014/main" id="{E2BE6047-B48C-4E79-AD39-35A254087008}"/>
            </a:ext>
          </a:extLst>
        </xdr:cNvPr>
        <xdr:cNvPicPr>
          <a:picLocks noChangeAspect="1"/>
        </xdr:cNvPicPr>
      </xdr:nvPicPr>
      <xdr:blipFill>
        <a:blip xmlns:r="http://schemas.openxmlformats.org/officeDocument/2006/relationships" r:embed="rId1"/>
        <a:stretch>
          <a:fillRect/>
        </a:stretch>
      </xdr:blipFill>
      <xdr:spPr>
        <a:xfrm>
          <a:off x="3724275" y="838200"/>
          <a:ext cx="4857143" cy="48571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absoluteAnchor>
    <xdr:pos x="4714875" y="1524000"/>
    <xdr:ext cx="6120000" cy="3240000"/>
    <xdr:graphicFrame macro="">
      <xdr:nvGraphicFramePr>
        <xdr:cNvPr id="2" name="Diagram 1">
          <a:extLst>
            <a:ext uri="{FF2B5EF4-FFF2-40B4-BE49-F238E27FC236}">
              <a16:creationId xmlns:a16="http://schemas.microsoft.com/office/drawing/2014/main" id="{970DCCFD-3A67-45E4-9EA6-589D82C91B2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2514600" y="1685925"/>
    <xdr:ext cx="6120000" cy="3240000"/>
    <xdr:graphicFrame macro="">
      <xdr:nvGraphicFramePr>
        <xdr:cNvPr id="2" name="Diagram 1">
          <a:extLst>
            <a:ext uri="{FF2B5EF4-FFF2-40B4-BE49-F238E27FC236}">
              <a16:creationId xmlns:a16="http://schemas.microsoft.com/office/drawing/2014/main" id="{BD9100E4-8737-4639-A7DD-55061B58C4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10</xdr:col>
      <xdr:colOff>1046946</xdr:colOff>
      <xdr:row>29</xdr:row>
      <xdr:rowOff>94667</xdr:rowOff>
    </xdr:to>
    <xdr:pic>
      <xdr:nvPicPr>
        <xdr:cNvPr id="2" name="Bilde 1">
          <a:extLst>
            <a:ext uri="{FF2B5EF4-FFF2-40B4-BE49-F238E27FC236}">
              <a16:creationId xmlns:a16="http://schemas.microsoft.com/office/drawing/2014/main" id="{51BB7F3F-1D66-418E-9F78-EE04D6D25D76}"/>
            </a:ext>
          </a:extLst>
        </xdr:cNvPr>
        <xdr:cNvPicPr>
          <a:picLocks noChangeAspect="1"/>
        </xdr:cNvPicPr>
      </xdr:nvPicPr>
      <xdr:blipFill>
        <a:blip xmlns:r="http://schemas.openxmlformats.org/officeDocument/2006/relationships" r:embed="rId1"/>
        <a:stretch>
          <a:fillRect/>
        </a:stretch>
      </xdr:blipFill>
      <xdr:spPr>
        <a:xfrm>
          <a:off x="5381625" y="1524000"/>
          <a:ext cx="6428571" cy="466666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13</xdr:col>
      <xdr:colOff>161925</xdr:colOff>
      <xdr:row>4</xdr:row>
      <xdr:rowOff>142875</xdr:rowOff>
    </xdr:from>
    <xdr:to>
      <xdr:col>21</xdr:col>
      <xdr:colOff>332592</xdr:colOff>
      <xdr:row>29</xdr:row>
      <xdr:rowOff>47042</xdr:rowOff>
    </xdr:to>
    <xdr:pic>
      <xdr:nvPicPr>
        <xdr:cNvPr id="2" name="Bilde 1">
          <a:extLst>
            <a:ext uri="{FF2B5EF4-FFF2-40B4-BE49-F238E27FC236}">
              <a16:creationId xmlns:a16="http://schemas.microsoft.com/office/drawing/2014/main" id="{AB2E14DC-843E-49A3-8A18-B7EA6818CC5F}"/>
            </a:ext>
          </a:extLst>
        </xdr:cNvPr>
        <xdr:cNvPicPr>
          <a:picLocks noChangeAspect="1"/>
        </xdr:cNvPicPr>
      </xdr:nvPicPr>
      <xdr:blipFill>
        <a:blip xmlns:r="http://schemas.openxmlformats.org/officeDocument/2006/relationships" r:embed="rId1"/>
        <a:stretch>
          <a:fillRect/>
        </a:stretch>
      </xdr:blipFill>
      <xdr:spPr>
        <a:xfrm>
          <a:off x="10401300" y="904875"/>
          <a:ext cx="6266667" cy="46666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7</xdr:col>
      <xdr:colOff>533400</xdr:colOff>
      <xdr:row>2</xdr:row>
      <xdr:rowOff>76200</xdr:rowOff>
    </xdr:from>
    <xdr:to>
      <xdr:col>15</xdr:col>
      <xdr:colOff>557400</xdr:colOff>
      <xdr:row>19</xdr:row>
      <xdr:rowOff>77700</xdr:rowOff>
    </xdr:to>
    <xdr:graphicFrame macro="">
      <xdr:nvGraphicFramePr>
        <xdr:cNvPr id="2" name="Diagram 1">
          <a:extLst>
            <a:ext uri="{FF2B5EF4-FFF2-40B4-BE49-F238E27FC236}">
              <a16:creationId xmlns:a16="http://schemas.microsoft.com/office/drawing/2014/main" id="{682395F9-12CF-484A-A735-7DF400CCF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495300</xdr:colOff>
      <xdr:row>5</xdr:row>
      <xdr:rowOff>142875</xdr:rowOff>
    </xdr:from>
    <xdr:to>
      <xdr:col>13</xdr:col>
      <xdr:colOff>437364</xdr:colOff>
      <xdr:row>32</xdr:row>
      <xdr:rowOff>46994</xdr:rowOff>
    </xdr:to>
    <xdr:pic>
      <xdr:nvPicPr>
        <xdr:cNvPr id="2" name="Bilde 1">
          <a:extLst>
            <a:ext uri="{FF2B5EF4-FFF2-40B4-BE49-F238E27FC236}">
              <a16:creationId xmlns:a16="http://schemas.microsoft.com/office/drawing/2014/main" id="{60CF0AA6-1D8F-4717-AB41-692867CC2D6E}"/>
            </a:ext>
          </a:extLst>
        </xdr:cNvPr>
        <xdr:cNvPicPr>
          <a:picLocks noChangeAspect="1"/>
        </xdr:cNvPicPr>
      </xdr:nvPicPr>
      <xdr:blipFill>
        <a:blip xmlns:r="http://schemas.openxmlformats.org/officeDocument/2006/relationships" r:embed="rId1"/>
        <a:stretch>
          <a:fillRect/>
        </a:stretch>
      </xdr:blipFill>
      <xdr:spPr>
        <a:xfrm>
          <a:off x="4638675" y="1095375"/>
          <a:ext cx="6285714" cy="504761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3</xdr:col>
      <xdr:colOff>0</xdr:colOff>
      <xdr:row>3</xdr:row>
      <xdr:rowOff>161925</xdr:rowOff>
    </xdr:from>
    <xdr:to>
      <xdr:col>11</xdr:col>
      <xdr:colOff>24000</xdr:colOff>
      <xdr:row>20</xdr:row>
      <xdr:rowOff>163425</xdr:rowOff>
    </xdr:to>
    <xdr:graphicFrame macro="">
      <xdr:nvGraphicFramePr>
        <xdr:cNvPr id="2" name="Diagram 1">
          <a:extLst>
            <a:ext uri="{FF2B5EF4-FFF2-40B4-BE49-F238E27FC236}">
              <a16:creationId xmlns:a16="http://schemas.microsoft.com/office/drawing/2014/main" id="{73942264-B94C-4F59-B6D5-7DF6D8EB4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0.78735</cdr:x>
      <cdr:y>0.1961</cdr:y>
    </cdr:from>
    <cdr:to>
      <cdr:x>0.89802</cdr:x>
      <cdr:y>0.28086</cdr:y>
    </cdr:to>
    <cdr:sp macro="" textlink="">
      <cdr:nvSpPr>
        <cdr:cNvPr id="2" name="TekstSylinder 1">
          <a:extLst xmlns:a="http://schemas.openxmlformats.org/drawingml/2006/main">
            <a:ext uri="{FF2B5EF4-FFF2-40B4-BE49-F238E27FC236}">
              <a16:creationId xmlns:a16="http://schemas.microsoft.com/office/drawing/2014/main" id="{2FDBA505-3FFB-4D3F-A9C1-AAC43D25B8FA}"/>
            </a:ext>
          </a:extLst>
        </cdr:cNvPr>
        <cdr:cNvSpPr txBox="1"/>
      </cdr:nvSpPr>
      <cdr:spPr>
        <a:xfrm xmlns:a="http://schemas.openxmlformats.org/drawingml/2006/main">
          <a:off x="4251684" y="635363"/>
          <a:ext cx="597618" cy="2746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a:latin typeface="Source Sans Pro" panose="020B0503030403020204" pitchFamily="34" charset="0"/>
            </a:rPr>
            <a:t>63%</a:t>
          </a:r>
        </a:p>
      </cdr:txBody>
    </cdr:sp>
  </cdr:relSizeAnchor>
  <cdr:relSizeAnchor xmlns:cdr="http://schemas.openxmlformats.org/drawingml/2006/chartDrawing">
    <cdr:from>
      <cdr:x>0.50446</cdr:x>
      <cdr:y>0.58616</cdr:y>
    </cdr:from>
    <cdr:to>
      <cdr:x>0.61513</cdr:x>
      <cdr:y>0.67092</cdr:y>
    </cdr:to>
    <cdr:sp macro="" textlink="">
      <cdr:nvSpPr>
        <cdr:cNvPr id="3" name="TekstSylinder 1">
          <a:extLst xmlns:a="http://schemas.openxmlformats.org/drawingml/2006/main">
            <a:ext uri="{FF2B5EF4-FFF2-40B4-BE49-F238E27FC236}">
              <a16:creationId xmlns:a16="http://schemas.microsoft.com/office/drawing/2014/main" id="{2CC41468-7D48-4058-83BA-EDE7BEEF8EC1}"/>
            </a:ext>
          </a:extLst>
        </cdr:cNvPr>
        <cdr:cNvSpPr txBox="1"/>
      </cdr:nvSpPr>
      <cdr:spPr>
        <a:xfrm xmlns:a="http://schemas.openxmlformats.org/drawingml/2006/main">
          <a:off x="2724069" y="1899155"/>
          <a:ext cx="597618" cy="274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a:latin typeface="Source Sans Pro" panose="020B0503030403020204" pitchFamily="34" charset="0"/>
            </a:rPr>
            <a:t>65%</a:t>
          </a:r>
        </a:p>
      </cdr:txBody>
    </cdr:sp>
  </cdr:relSizeAnchor>
  <cdr:relSizeAnchor xmlns:cdr="http://schemas.openxmlformats.org/drawingml/2006/chartDrawing">
    <cdr:from>
      <cdr:x>0.56328</cdr:x>
      <cdr:y>0.45315</cdr:y>
    </cdr:from>
    <cdr:to>
      <cdr:x>0.67395</cdr:x>
      <cdr:y>0.53791</cdr:y>
    </cdr:to>
    <cdr:sp macro="" textlink="">
      <cdr:nvSpPr>
        <cdr:cNvPr id="4" name="TekstSylinder 1">
          <a:extLst xmlns:a="http://schemas.openxmlformats.org/drawingml/2006/main">
            <a:ext uri="{FF2B5EF4-FFF2-40B4-BE49-F238E27FC236}">
              <a16:creationId xmlns:a16="http://schemas.microsoft.com/office/drawing/2014/main" id="{2CC41468-7D48-4058-83BA-EDE7BEEF8EC1}"/>
            </a:ext>
          </a:extLst>
        </cdr:cNvPr>
        <cdr:cNvSpPr txBox="1"/>
      </cdr:nvSpPr>
      <cdr:spPr>
        <a:xfrm xmlns:a="http://schemas.openxmlformats.org/drawingml/2006/main">
          <a:off x="3041736" y="1468204"/>
          <a:ext cx="597618" cy="274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a:latin typeface="Source Sans Pro" panose="020B0503030403020204" pitchFamily="34" charset="0"/>
            </a:rPr>
            <a:t>78</a:t>
          </a:r>
          <a:r>
            <a:rPr lang="nb-NO" sz="1000"/>
            <a:t>%</a:t>
          </a:r>
        </a:p>
      </cdr:txBody>
    </cdr:sp>
  </cdr:relSizeAnchor>
  <cdr:relSizeAnchor xmlns:cdr="http://schemas.openxmlformats.org/drawingml/2006/chartDrawing">
    <cdr:from>
      <cdr:x>0.64871</cdr:x>
      <cdr:y>0.33098</cdr:y>
    </cdr:from>
    <cdr:to>
      <cdr:x>0.75938</cdr:x>
      <cdr:y>0.41574</cdr:y>
    </cdr:to>
    <cdr:sp macro="" textlink="">
      <cdr:nvSpPr>
        <cdr:cNvPr id="5" name="TekstSylinder 1">
          <a:extLst xmlns:a="http://schemas.openxmlformats.org/drawingml/2006/main">
            <a:ext uri="{FF2B5EF4-FFF2-40B4-BE49-F238E27FC236}">
              <a16:creationId xmlns:a16="http://schemas.microsoft.com/office/drawing/2014/main" id="{2CC41468-7D48-4058-83BA-EDE7BEEF8EC1}"/>
            </a:ext>
          </a:extLst>
        </cdr:cNvPr>
        <cdr:cNvSpPr txBox="1"/>
      </cdr:nvSpPr>
      <cdr:spPr>
        <a:xfrm xmlns:a="http://schemas.openxmlformats.org/drawingml/2006/main">
          <a:off x="3503046" y="1072372"/>
          <a:ext cx="597618" cy="2746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a:latin typeface="Source Sans Pro" panose="020B0503030403020204" pitchFamily="34" charset="0"/>
            </a:rPr>
            <a:t>47%</a:t>
          </a:r>
        </a:p>
      </cdr:txBody>
    </cdr:sp>
  </cdr:relSizeAnchor>
  <cdr:relSizeAnchor xmlns:cdr="http://schemas.openxmlformats.org/drawingml/2006/chartDrawing">
    <cdr:from>
      <cdr:x>0.84886</cdr:x>
      <cdr:y>0.71036</cdr:y>
    </cdr:from>
    <cdr:to>
      <cdr:x>0.95953</cdr:x>
      <cdr:y>0.79512</cdr:y>
    </cdr:to>
    <cdr:sp macro="" textlink="">
      <cdr:nvSpPr>
        <cdr:cNvPr id="6" name="TekstSylinder 1">
          <a:extLst xmlns:a="http://schemas.openxmlformats.org/drawingml/2006/main">
            <a:ext uri="{FF2B5EF4-FFF2-40B4-BE49-F238E27FC236}">
              <a16:creationId xmlns:a16="http://schemas.microsoft.com/office/drawing/2014/main" id="{2CC41468-7D48-4058-83BA-EDE7BEEF8EC1}"/>
            </a:ext>
          </a:extLst>
        </cdr:cNvPr>
        <cdr:cNvSpPr txBox="1"/>
      </cdr:nvSpPr>
      <cdr:spPr>
        <a:xfrm xmlns:a="http://schemas.openxmlformats.org/drawingml/2006/main">
          <a:off x="4583817" y="2301564"/>
          <a:ext cx="597618" cy="2746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a:latin typeface="Source Sans Pro" panose="020B0503030403020204" pitchFamily="34" charset="0"/>
            </a:rPr>
            <a:t>48%</a:t>
          </a:r>
        </a:p>
      </cdr:txBody>
    </cdr:sp>
  </cdr:relSizeAnchor>
  <cdr:relSizeAnchor xmlns:cdr="http://schemas.openxmlformats.org/drawingml/2006/chartDrawing">
    <cdr:from>
      <cdr:x>0.56903</cdr:x>
      <cdr:y>0.83749</cdr:y>
    </cdr:from>
    <cdr:to>
      <cdr:x>0.6797</cdr:x>
      <cdr:y>0.92225</cdr:y>
    </cdr:to>
    <cdr:sp macro="" textlink="">
      <cdr:nvSpPr>
        <cdr:cNvPr id="7" name="TekstSylinder 1">
          <a:extLst xmlns:a="http://schemas.openxmlformats.org/drawingml/2006/main">
            <a:ext uri="{FF2B5EF4-FFF2-40B4-BE49-F238E27FC236}">
              <a16:creationId xmlns:a16="http://schemas.microsoft.com/office/drawing/2014/main" id="{2CC41468-7D48-4058-83BA-EDE7BEEF8EC1}"/>
            </a:ext>
          </a:extLst>
        </cdr:cNvPr>
        <cdr:cNvSpPr txBox="1"/>
      </cdr:nvSpPr>
      <cdr:spPr>
        <a:xfrm xmlns:a="http://schemas.openxmlformats.org/drawingml/2006/main">
          <a:off x="3072774" y="2713465"/>
          <a:ext cx="597618" cy="274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a:latin typeface="Source Sans Pro" panose="020B0503030403020204" pitchFamily="34" charset="0"/>
            </a:rPr>
            <a:t>34%</a:t>
          </a:r>
        </a:p>
      </cdr:txBody>
    </cdr:sp>
  </cdr:relSizeAnchor>
</c:userShapes>
</file>

<file path=xl/drawings/drawing60.xml><?xml version="1.0" encoding="utf-8"?>
<xdr:wsDr xmlns:xdr="http://schemas.openxmlformats.org/drawingml/2006/spreadsheetDrawing" xmlns:a="http://schemas.openxmlformats.org/drawingml/2006/main">
  <xdr:twoCellAnchor editAs="oneCell">
    <xdr:from>
      <xdr:col>10</xdr:col>
      <xdr:colOff>247650</xdr:colOff>
      <xdr:row>5</xdr:row>
      <xdr:rowOff>57150</xdr:rowOff>
    </xdr:from>
    <xdr:to>
      <xdr:col>18</xdr:col>
      <xdr:colOff>637364</xdr:colOff>
      <xdr:row>31</xdr:row>
      <xdr:rowOff>151769</xdr:rowOff>
    </xdr:to>
    <xdr:pic>
      <xdr:nvPicPr>
        <xdr:cNvPr id="2" name="Bilde 1">
          <a:extLst>
            <a:ext uri="{FF2B5EF4-FFF2-40B4-BE49-F238E27FC236}">
              <a16:creationId xmlns:a16="http://schemas.microsoft.com/office/drawing/2014/main" id="{5F931615-76B1-4F92-8526-B0840D47FD85}"/>
            </a:ext>
          </a:extLst>
        </xdr:cNvPr>
        <xdr:cNvPicPr>
          <a:picLocks noChangeAspect="1"/>
        </xdr:cNvPicPr>
      </xdr:nvPicPr>
      <xdr:blipFill>
        <a:blip xmlns:r="http://schemas.openxmlformats.org/officeDocument/2006/relationships" r:embed="rId1"/>
        <a:stretch>
          <a:fillRect/>
        </a:stretch>
      </xdr:blipFill>
      <xdr:spPr>
        <a:xfrm>
          <a:off x="8058150" y="1009650"/>
          <a:ext cx="6485714" cy="504761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4</xdr:col>
      <xdr:colOff>0</xdr:colOff>
      <xdr:row>5</xdr:row>
      <xdr:rowOff>0</xdr:rowOff>
    </xdr:from>
    <xdr:to>
      <xdr:col>12</xdr:col>
      <xdr:colOff>24000</xdr:colOff>
      <xdr:row>22</xdr:row>
      <xdr:rowOff>1500</xdr:rowOff>
    </xdr:to>
    <xdr:graphicFrame macro="">
      <xdr:nvGraphicFramePr>
        <xdr:cNvPr id="2" name="Diagram 1">
          <a:extLst>
            <a:ext uri="{FF2B5EF4-FFF2-40B4-BE49-F238E27FC236}">
              <a16:creationId xmlns:a16="http://schemas.microsoft.com/office/drawing/2014/main" id="{8C5383F3-E989-4056-8DCA-F32F0FC4B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361949</xdr:colOff>
      <xdr:row>4</xdr:row>
      <xdr:rowOff>28575</xdr:rowOff>
    </xdr:from>
    <xdr:to>
      <xdr:col>11</xdr:col>
      <xdr:colOff>385949</xdr:colOff>
      <xdr:row>21</xdr:row>
      <xdr:rowOff>30075</xdr:rowOff>
    </xdr:to>
    <xdr:graphicFrame macro="">
      <xdr:nvGraphicFramePr>
        <xdr:cNvPr id="2" name="Diagram 1">
          <a:extLst>
            <a:ext uri="{FF2B5EF4-FFF2-40B4-BE49-F238E27FC236}">
              <a16:creationId xmlns:a16="http://schemas.microsoft.com/office/drawing/2014/main" id="{40CAA9D6-C370-4AC6-A357-4DED3F15E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9</xdr:col>
      <xdr:colOff>247650</xdr:colOff>
      <xdr:row>2</xdr:row>
      <xdr:rowOff>57150</xdr:rowOff>
    </xdr:from>
    <xdr:to>
      <xdr:col>17</xdr:col>
      <xdr:colOff>189714</xdr:colOff>
      <xdr:row>20</xdr:row>
      <xdr:rowOff>47031</xdr:rowOff>
    </xdr:to>
    <xdr:pic>
      <xdr:nvPicPr>
        <xdr:cNvPr id="2" name="Bilde 1">
          <a:extLst>
            <a:ext uri="{FF2B5EF4-FFF2-40B4-BE49-F238E27FC236}">
              <a16:creationId xmlns:a16="http://schemas.microsoft.com/office/drawing/2014/main" id="{5AB38BA5-4875-4A22-920F-C246D9ABE2D8}"/>
            </a:ext>
          </a:extLst>
        </xdr:cNvPr>
        <xdr:cNvPicPr>
          <a:picLocks noChangeAspect="1"/>
        </xdr:cNvPicPr>
      </xdr:nvPicPr>
      <xdr:blipFill>
        <a:blip xmlns:r="http://schemas.openxmlformats.org/officeDocument/2006/relationships" r:embed="rId1"/>
        <a:stretch>
          <a:fillRect/>
        </a:stretch>
      </xdr:blipFill>
      <xdr:spPr>
        <a:xfrm>
          <a:off x="7629525" y="438150"/>
          <a:ext cx="6285714" cy="4752381"/>
        </a:xfrm>
        <a:prstGeom prst="rect">
          <a:avLst/>
        </a:prstGeom>
      </xdr:spPr>
    </xdr:pic>
    <xdr:clientData/>
  </xdr:twoCellAnchor>
  <xdr:twoCellAnchor editAs="oneCell">
    <xdr:from>
      <xdr:col>9</xdr:col>
      <xdr:colOff>342900</xdr:colOff>
      <xdr:row>19</xdr:row>
      <xdr:rowOff>561975</xdr:rowOff>
    </xdr:from>
    <xdr:to>
      <xdr:col>17</xdr:col>
      <xdr:colOff>284964</xdr:colOff>
      <xdr:row>43</xdr:row>
      <xdr:rowOff>85118</xdr:rowOff>
    </xdr:to>
    <xdr:pic>
      <xdr:nvPicPr>
        <xdr:cNvPr id="3" name="Bilde 2">
          <a:extLst>
            <a:ext uri="{FF2B5EF4-FFF2-40B4-BE49-F238E27FC236}">
              <a16:creationId xmlns:a16="http://schemas.microsoft.com/office/drawing/2014/main" id="{479F5770-887A-492E-8500-00AC355FB43E}"/>
            </a:ext>
          </a:extLst>
        </xdr:cNvPr>
        <xdr:cNvPicPr>
          <a:picLocks noChangeAspect="1"/>
        </xdr:cNvPicPr>
      </xdr:nvPicPr>
      <xdr:blipFill>
        <a:blip xmlns:r="http://schemas.openxmlformats.org/officeDocument/2006/relationships" r:embed="rId2"/>
        <a:stretch>
          <a:fillRect/>
        </a:stretch>
      </xdr:blipFill>
      <xdr:spPr>
        <a:xfrm>
          <a:off x="7724775" y="5133975"/>
          <a:ext cx="6285714" cy="485714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2</xdr:col>
      <xdr:colOff>333375</xdr:colOff>
      <xdr:row>10</xdr:row>
      <xdr:rowOff>104775</xdr:rowOff>
    </xdr:from>
    <xdr:to>
      <xdr:col>10</xdr:col>
      <xdr:colOff>357375</xdr:colOff>
      <xdr:row>27</xdr:row>
      <xdr:rowOff>106275</xdr:rowOff>
    </xdr:to>
    <xdr:graphicFrame macro="">
      <xdr:nvGraphicFramePr>
        <xdr:cNvPr id="2" name="Diagram 1">
          <a:extLst>
            <a:ext uri="{FF2B5EF4-FFF2-40B4-BE49-F238E27FC236}">
              <a16:creationId xmlns:a16="http://schemas.microsoft.com/office/drawing/2014/main" id="{033943FE-6727-49BC-A2EE-BEE3ABF3D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2</xdr:row>
      <xdr:rowOff>190499</xdr:rowOff>
    </xdr:from>
    <xdr:to>
      <xdr:col>11</xdr:col>
      <xdr:colOff>0</xdr:colOff>
      <xdr:row>19</xdr:row>
      <xdr:rowOff>66674</xdr:rowOff>
    </xdr:to>
    <xdr:graphicFrame macro="">
      <xdr:nvGraphicFramePr>
        <xdr:cNvPr id="4" name="Diagram 3">
          <a:extLst>
            <a:ext uri="{FF2B5EF4-FFF2-40B4-BE49-F238E27FC236}">
              <a16:creationId xmlns:a16="http://schemas.microsoft.com/office/drawing/2014/main" id="{59E97BF7-D994-4E13-AFB0-7AEAC9511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0</xdr:colOff>
      <xdr:row>3</xdr:row>
      <xdr:rowOff>0</xdr:rowOff>
    </xdr:from>
    <xdr:to>
      <xdr:col>14</xdr:col>
      <xdr:colOff>209551</xdr:colOff>
      <xdr:row>21</xdr:row>
      <xdr:rowOff>19050</xdr:rowOff>
    </xdr:to>
    <xdr:graphicFrame macro="">
      <xdr:nvGraphicFramePr>
        <xdr:cNvPr id="4" name="Diagram 5">
          <a:extLst>
            <a:ext uri="{FF2B5EF4-FFF2-40B4-BE49-F238E27FC236}">
              <a16:creationId xmlns:a16="http://schemas.microsoft.com/office/drawing/2014/main" id="{E39FF9F6-0C3F-4FF3-98F0-B3405A70A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3</xdr:row>
      <xdr:rowOff>190499</xdr:rowOff>
    </xdr:from>
    <xdr:to>
      <xdr:col>14</xdr:col>
      <xdr:colOff>0</xdr:colOff>
      <xdr:row>19</xdr:row>
      <xdr:rowOff>85724</xdr:rowOff>
    </xdr:to>
    <xdr:graphicFrame macro="">
      <xdr:nvGraphicFramePr>
        <xdr:cNvPr id="5" name="Diagram 3">
          <a:extLst>
            <a:ext uri="{FF2B5EF4-FFF2-40B4-BE49-F238E27FC236}">
              <a16:creationId xmlns:a16="http://schemas.microsoft.com/office/drawing/2014/main" id="{4B8E90CA-A796-4A55-9ABE-6018F3D02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0</xdr:colOff>
      <xdr:row>5</xdr:row>
      <xdr:rowOff>0</xdr:rowOff>
    </xdr:from>
    <xdr:to>
      <xdr:col>14</xdr:col>
      <xdr:colOff>633413</xdr:colOff>
      <xdr:row>23</xdr:row>
      <xdr:rowOff>138112</xdr:rowOff>
    </xdr:to>
    <xdr:graphicFrame macro="">
      <xdr:nvGraphicFramePr>
        <xdr:cNvPr id="2" name="Diagram 2">
          <a:extLst>
            <a:ext uri="{FF2B5EF4-FFF2-40B4-BE49-F238E27FC236}">
              <a16:creationId xmlns:a16="http://schemas.microsoft.com/office/drawing/2014/main" id="{8E8324ED-E73F-4F11-B5E4-8B11DD4D9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6</xdr:col>
      <xdr:colOff>0</xdr:colOff>
      <xdr:row>3</xdr:row>
      <xdr:rowOff>0</xdr:rowOff>
    </xdr:from>
    <xdr:to>
      <xdr:col>12</xdr:col>
      <xdr:colOff>0</xdr:colOff>
      <xdr:row>19</xdr:row>
      <xdr:rowOff>171450</xdr:rowOff>
    </xdr:to>
    <xdr:graphicFrame macro="">
      <xdr:nvGraphicFramePr>
        <xdr:cNvPr id="5" name="Diagram 1">
          <a:extLst>
            <a:ext uri="{FF2B5EF4-FFF2-40B4-BE49-F238E27FC236}">
              <a16:creationId xmlns:a16="http://schemas.microsoft.com/office/drawing/2014/main" id="{2B668A04-7D92-4FD9-87E3-9C7BDE741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58339</xdr:colOff>
      <xdr:row>2</xdr:row>
      <xdr:rowOff>172641</xdr:rowOff>
    </xdr:from>
    <xdr:to>
      <xdr:col>12</xdr:col>
      <xdr:colOff>272839</xdr:colOff>
      <xdr:row>12</xdr:row>
      <xdr:rowOff>364641</xdr:rowOff>
    </xdr:to>
    <xdr:graphicFrame macro="">
      <xdr:nvGraphicFramePr>
        <xdr:cNvPr id="2" name="Diagram 1">
          <a:extLst>
            <a:ext uri="{FF2B5EF4-FFF2-40B4-BE49-F238E27FC236}">
              <a16:creationId xmlns:a16="http://schemas.microsoft.com/office/drawing/2014/main" id="{45A54052-BB96-4C45-941E-805CA3F80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400050</xdr:colOff>
      <xdr:row>3</xdr:row>
      <xdr:rowOff>171450</xdr:rowOff>
    </xdr:from>
    <xdr:to>
      <xdr:col>11</xdr:col>
      <xdr:colOff>37352</xdr:colOff>
      <xdr:row>28</xdr:row>
      <xdr:rowOff>75617</xdr:rowOff>
    </xdr:to>
    <xdr:pic>
      <xdr:nvPicPr>
        <xdr:cNvPr id="2" name="Bilde 1">
          <a:extLst>
            <a:ext uri="{FF2B5EF4-FFF2-40B4-BE49-F238E27FC236}">
              <a16:creationId xmlns:a16="http://schemas.microsoft.com/office/drawing/2014/main" id="{4BA86592-1BA6-4047-9A86-004650369BD7}"/>
            </a:ext>
          </a:extLst>
        </xdr:cNvPr>
        <xdr:cNvPicPr>
          <a:picLocks noChangeAspect="1"/>
        </xdr:cNvPicPr>
      </xdr:nvPicPr>
      <xdr:blipFill>
        <a:blip xmlns:r="http://schemas.openxmlformats.org/officeDocument/2006/relationships" r:embed="rId1"/>
        <a:stretch>
          <a:fillRect/>
        </a:stretch>
      </xdr:blipFill>
      <xdr:spPr>
        <a:xfrm>
          <a:off x="3905250" y="742950"/>
          <a:ext cx="5980952" cy="466666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5</xdr:col>
      <xdr:colOff>419100</xdr:colOff>
      <xdr:row>2</xdr:row>
      <xdr:rowOff>266700</xdr:rowOff>
    </xdr:from>
    <xdr:to>
      <xdr:col>13</xdr:col>
      <xdr:colOff>443100</xdr:colOff>
      <xdr:row>19</xdr:row>
      <xdr:rowOff>77700</xdr:rowOff>
    </xdr:to>
    <xdr:graphicFrame macro="">
      <xdr:nvGraphicFramePr>
        <xdr:cNvPr id="2" name="Diagram 1">
          <a:extLst>
            <a:ext uri="{FF2B5EF4-FFF2-40B4-BE49-F238E27FC236}">
              <a16:creationId xmlns:a16="http://schemas.microsoft.com/office/drawing/2014/main" id="{EE6BAB40-3756-4F16-A299-7A5E7E105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0</xdr:colOff>
      <xdr:row>3</xdr:row>
      <xdr:rowOff>0</xdr:rowOff>
    </xdr:from>
    <xdr:to>
      <xdr:col>12</xdr:col>
      <xdr:colOff>24000</xdr:colOff>
      <xdr:row>20</xdr:row>
      <xdr:rowOff>1500</xdr:rowOff>
    </xdr:to>
    <xdr:graphicFrame macro="">
      <xdr:nvGraphicFramePr>
        <xdr:cNvPr id="2" name="Diagram 1">
          <a:extLst>
            <a:ext uri="{FF2B5EF4-FFF2-40B4-BE49-F238E27FC236}">
              <a16:creationId xmlns:a16="http://schemas.microsoft.com/office/drawing/2014/main" id="{6975774C-4269-49E5-B59D-35F96A05F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95250</xdr:colOff>
      <xdr:row>2</xdr:row>
      <xdr:rowOff>133350</xdr:rowOff>
    </xdr:from>
    <xdr:to>
      <xdr:col>10</xdr:col>
      <xdr:colOff>161250</xdr:colOff>
      <xdr:row>23</xdr:row>
      <xdr:rowOff>92850</xdr:rowOff>
    </xdr:to>
    <xdr:graphicFrame macro="">
      <xdr:nvGraphicFramePr>
        <xdr:cNvPr id="2" name="Diagram 1">
          <a:extLst>
            <a:ext uri="{FF2B5EF4-FFF2-40B4-BE49-F238E27FC236}">
              <a16:creationId xmlns:a16="http://schemas.microsoft.com/office/drawing/2014/main" id="{A5E2758F-9729-42B4-A8D6-394A0E942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85725</xdr:colOff>
      <xdr:row>3</xdr:row>
      <xdr:rowOff>28575</xdr:rowOff>
    </xdr:from>
    <xdr:to>
      <xdr:col>13</xdr:col>
      <xdr:colOff>27789</xdr:colOff>
      <xdr:row>28</xdr:row>
      <xdr:rowOff>123218</xdr:rowOff>
    </xdr:to>
    <xdr:pic>
      <xdr:nvPicPr>
        <xdr:cNvPr id="2" name="Bilde 1">
          <a:extLst>
            <a:ext uri="{FF2B5EF4-FFF2-40B4-BE49-F238E27FC236}">
              <a16:creationId xmlns:a16="http://schemas.microsoft.com/office/drawing/2014/main" id="{C249D762-5ED7-438F-98D1-72650179F933}"/>
            </a:ext>
          </a:extLst>
        </xdr:cNvPr>
        <xdr:cNvPicPr>
          <a:picLocks noChangeAspect="1"/>
        </xdr:cNvPicPr>
      </xdr:nvPicPr>
      <xdr:blipFill>
        <a:blip xmlns:r="http://schemas.openxmlformats.org/officeDocument/2006/relationships" r:embed="rId1"/>
        <a:stretch>
          <a:fillRect/>
        </a:stretch>
      </xdr:blipFill>
      <xdr:spPr>
        <a:xfrm>
          <a:off x="4762500" y="600075"/>
          <a:ext cx="6285714" cy="48571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4</xdr:col>
      <xdr:colOff>571500</xdr:colOff>
      <xdr:row>2</xdr:row>
      <xdr:rowOff>85725</xdr:rowOff>
    </xdr:from>
    <xdr:to>
      <xdr:col>12</xdr:col>
      <xdr:colOff>595500</xdr:colOff>
      <xdr:row>18</xdr:row>
      <xdr:rowOff>87225</xdr:rowOff>
    </xdr:to>
    <xdr:graphicFrame macro="">
      <xdr:nvGraphicFramePr>
        <xdr:cNvPr id="2" name="Diagram 1">
          <a:extLst>
            <a:ext uri="{FF2B5EF4-FFF2-40B4-BE49-F238E27FC236}">
              <a16:creationId xmlns:a16="http://schemas.microsoft.com/office/drawing/2014/main" id="{DC4A51EC-9392-4270-98D9-1B860566B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8</xdr:col>
      <xdr:colOff>0</xdr:colOff>
      <xdr:row>15</xdr:row>
      <xdr:rowOff>0</xdr:rowOff>
    </xdr:from>
    <xdr:to>
      <xdr:col>18</xdr:col>
      <xdr:colOff>454393</xdr:colOff>
      <xdr:row>32</xdr:row>
      <xdr:rowOff>104143</xdr:rowOff>
    </xdr:to>
    <xdr:graphicFrame macro="">
      <xdr:nvGraphicFramePr>
        <xdr:cNvPr id="3" name="Diagram 1">
          <a:extLst>
            <a:ext uri="{FF2B5EF4-FFF2-40B4-BE49-F238E27FC236}">
              <a16:creationId xmlns:a16="http://schemas.microsoft.com/office/drawing/2014/main" id="{168287CE-4C4C-41E3-B4E9-77BB01E11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441778</xdr:colOff>
      <xdr:row>4</xdr:row>
      <xdr:rowOff>88547</xdr:rowOff>
    </xdr:from>
    <xdr:to>
      <xdr:col>23</xdr:col>
      <xdr:colOff>161925</xdr:colOff>
      <xdr:row>20</xdr:row>
      <xdr:rowOff>133350</xdr:rowOff>
    </xdr:to>
    <xdr:graphicFrame macro="">
      <xdr:nvGraphicFramePr>
        <xdr:cNvPr id="2" name="Diagram 1">
          <a:extLst>
            <a:ext uri="{FF2B5EF4-FFF2-40B4-BE49-F238E27FC236}">
              <a16:creationId xmlns:a16="http://schemas.microsoft.com/office/drawing/2014/main" id="{F925C060-E07B-4D52-B60C-2C2EE3DCD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213178</xdr:colOff>
      <xdr:row>12</xdr:row>
      <xdr:rowOff>120650</xdr:rowOff>
    </xdr:from>
    <xdr:to>
      <xdr:col>35</xdr:col>
      <xdr:colOff>19049</xdr:colOff>
      <xdr:row>31</xdr:row>
      <xdr:rowOff>66675</xdr:rowOff>
    </xdr:to>
    <xdr:graphicFrame macro="">
      <xdr:nvGraphicFramePr>
        <xdr:cNvPr id="2" name="Diagram 1">
          <a:extLst>
            <a:ext uri="{FF2B5EF4-FFF2-40B4-BE49-F238E27FC236}">
              <a16:creationId xmlns:a16="http://schemas.microsoft.com/office/drawing/2014/main" id="{04B659D6-C4CE-47E1-8334-98B7EAEFF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733425</xdr:colOff>
      <xdr:row>27</xdr:row>
      <xdr:rowOff>142875</xdr:rowOff>
    </xdr:from>
    <xdr:to>
      <xdr:col>9</xdr:col>
      <xdr:colOff>1655175</xdr:colOff>
      <xdr:row>45</xdr:row>
      <xdr:rowOff>117750</xdr:rowOff>
    </xdr:to>
    <xdr:grpSp>
      <xdr:nvGrpSpPr>
        <xdr:cNvPr id="4" name="Gruppe 3">
          <a:extLst>
            <a:ext uri="{FF2B5EF4-FFF2-40B4-BE49-F238E27FC236}">
              <a16:creationId xmlns:a16="http://schemas.microsoft.com/office/drawing/2014/main" id="{78AFF85B-4127-4652-9B6D-F3038530AA8E}"/>
            </a:ext>
          </a:extLst>
        </xdr:cNvPr>
        <xdr:cNvGrpSpPr/>
      </xdr:nvGrpSpPr>
      <xdr:grpSpPr>
        <a:xfrm>
          <a:off x="4857750" y="5114925"/>
          <a:ext cx="5141325" cy="2889525"/>
          <a:chOff x="4857750" y="5029200"/>
          <a:chExt cx="5141325" cy="2889525"/>
        </a:xfrm>
      </xdr:grpSpPr>
      <xdr:graphicFrame macro="">
        <xdr:nvGraphicFramePr>
          <xdr:cNvPr id="2" name="Diagram 1">
            <a:extLst>
              <a:ext uri="{FF2B5EF4-FFF2-40B4-BE49-F238E27FC236}">
                <a16:creationId xmlns:a16="http://schemas.microsoft.com/office/drawing/2014/main" id="{33E163B7-63BB-4220-8D8C-121BD8F9F1EA}"/>
              </a:ext>
            </a:extLst>
          </xdr:cNvPr>
          <xdr:cNvGraphicFramePr>
            <a:graphicFrameLocks/>
          </xdr:cNvGraphicFramePr>
        </xdr:nvGraphicFramePr>
        <xdr:xfrm>
          <a:off x="4857750" y="5029200"/>
          <a:ext cx="2880000" cy="28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Diagram 2">
            <a:extLst>
              <a:ext uri="{FF2B5EF4-FFF2-40B4-BE49-F238E27FC236}">
                <a16:creationId xmlns:a16="http://schemas.microsoft.com/office/drawing/2014/main" id="{B53A3A70-5DA1-4228-ADE0-A1B2F4909B8D}"/>
              </a:ext>
            </a:extLst>
          </xdr:cNvPr>
          <xdr:cNvGraphicFramePr>
            <a:graphicFrameLocks/>
          </xdr:cNvGraphicFramePr>
        </xdr:nvGraphicFramePr>
        <xdr:xfrm>
          <a:off x="7839075" y="5038725"/>
          <a:ext cx="2160000" cy="288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85725</xdr:colOff>
      <xdr:row>2</xdr:row>
      <xdr:rowOff>47625</xdr:rowOff>
    </xdr:from>
    <xdr:to>
      <xdr:col>16</xdr:col>
      <xdr:colOff>109725</xdr:colOff>
      <xdr:row>18</xdr:row>
      <xdr:rowOff>49125</xdr:rowOff>
    </xdr:to>
    <xdr:graphicFrame macro="">
      <xdr:nvGraphicFramePr>
        <xdr:cNvPr id="2" name="Diagram 1">
          <a:extLst>
            <a:ext uri="{FF2B5EF4-FFF2-40B4-BE49-F238E27FC236}">
              <a16:creationId xmlns:a16="http://schemas.microsoft.com/office/drawing/2014/main" id="{7231FDB2-C92F-4D08-9FBD-421159FED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16</xdr:col>
      <xdr:colOff>325041</xdr:colOff>
      <xdr:row>3</xdr:row>
      <xdr:rowOff>159544</xdr:rowOff>
    </xdr:from>
    <xdr:to>
      <xdr:col>22</xdr:col>
      <xdr:colOff>714375</xdr:colOff>
      <xdr:row>24</xdr:row>
      <xdr:rowOff>28575</xdr:rowOff>
    </xdr:to>
    <xdr:graphicFrame macro="">
      <xdr:nvGraphicFramePr>
        <xdr:cNvPr id="5" name="Diagram 1">
          <a:extLst>
            <a:ext uri="{FF2B5EF4-FFF2-40B4-BE49-F238E27FC236}">
              <a16:creationId xmlns:a16="http://schemas.microsoft.com/office/drawing/2014/main" id="{86327E45-89E2-44F6-A992-5279752B7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0.14654</cdr:x>
      <cdr:y>0.00781</cdr:y>
    </cdr:from>
    <cdr:to>
      <cdr:x>0.14654</cdr:x>
      <cdr:y>1</cdr:y>
    </cdr:to>
    <cdr:cxnSp macro="">
      <cdr:nvCxnSpPr>
        <cdr:cNvPr id="3" name="Rett linje 2">
          <a:extLst xmlns:a="http://schemas.openxmlformats.org/drawingml/2006/main">
            <a:ext uri="{FF2B5EF4-FFF2-40B4-BE49-F238E27FC236}">
              <a16:creationId xmlns:a16="http://schemas.microsoft.com/office/drawing/2014/main" id="{73F3B5D8-5444-4018-9084-5FCC7C77E338}"/>
            </a:ext>
          </a:extLst>
        </cdr:cNvPr>
        <cdr:cNvCxnSpPr/>
      </cdr:nvCxnSpPr>
      <cdr:spPr>
        <a:xfrm xmlns:a="http://schemas.openxmlformats.org/drawingml/2006/main">
          <a:off x="685790" y="22400"/>
          <a:ext cx="0" cy="28456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0.10142</cdr:x>
      <cdr:y>0.00368</cdr:y>
    </cdr:from>
    <cdr:to>
      <cdr:x>0.10142</cdr:x>
      <cdr:y>0.99587</cdr:y>
    </cdr:to>
    <cdr:cxnSp macro="">
      <cdr:nvCxnSpPr>
        <cdr:cNvPr id="4" name="Rett linje 3">
          <a:extLst xmlns:a="http://schemas.openxmlformats.org/drawingml/2006/main">
            <a:ext uri="{FF2B5EF4-FFF2-40B4-BE49-F238E27FC236}">
              <a16:creationId xmlns:a16="http://schemas.microsoft.com/office/drawing/2014/main" id="{A694223F-FC0C-46F5-8F3D-595FD5511C49}"/>
            </a:ext>
          </a:extLst>
        </cdr:cNvPr>
        <cdr:cNvCxnSpPr/>
      </cdr:nvCxnSpPr>
      <cdr:spPr>
        <a:xfrm xmlns:a="http://schemas.openxmlformats.org/drawingml/2006/main">
          <a:off x="474645" y="10555"/>
          <a:ext cx="0" cy="28456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twoCellAnchor>
    <xdr:from>
      <xdr:col>14</xdr:col>
      <xdr:colOff>514349</xdr:colOff>
      <xdr:row>20</xdr:row>
      <xdr:rowOff>161924</xdr:rowOff>
    </xdr:from>
    <xdr:to>
      <xdr:col>22</xdr:col>
      <xdr:colOff>123825</xdr:colOff>
      <xdr:row>41</xdr:row>
      <xdr:rowOff>28575</xdr:rowOff>
    </xdr:to>
    <xdr:graphicFrame macro="">
      <xdr:nvGraphicFramePr>
        <xdr:cNvPr id="7" name="Diagram 1">
          <a:extLst>
            <a:ext uri="{FF2B5EF4-FFF2-40B4-BE49-F238E27FC236}">
              <a16:creationId xmlns:a16="http://schemas.microsoft.com/office/drawing/2014/main" id="{343B736E-CE41-42F4-9859-D807B4562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4</xdr:row>
      <xdr:rowOff>10583</xdr:rowOff>
    </xdr:from>
    <xdr:to>
      <xdr:col>2</xdr:col>
      <xdr:colOff>10583</xdr:colOff>
      <xdr:row>5</xdr:row>
      <xdr:rowOff>338666</xdr:rowOff>
    </xdr:to>
    <xdr:cxnSp macro="">
      <xdr:nvCxnSpPr>
        <xdr:cNvPr id="2" name="Rett linje 1">
          <a:extLst>
            <a:ext uri="{FF2B5EF4-FFF2-40B4-BE49-F238E27FC236}">
              <a16:creationId xmlns:a16="http://schemas.microsoft.com/office/drawing/2014/main" id="{B380EE0C-AE96-439F-B082-60673A1699BB}"/>
            </a:ext>
          </a:extLst>
        </xdr:cNvPr>
        <xdr:cNvCxnSpPr/>
      </xdr:nvCxnSpPr>
      <xdr:spPr>
        <a:xfrm>
          <a:off x="1619250" y="763058"/>
          <a:ext cx="1744133" cy="49000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24</xdr:row>
      <xdr:rowOff>10583</xdr:rowOff>
    </xdr:from>
    <xdr:to>
      <xdr:col>2</xdr:col>
      <xdr:colOff>10583</xdr:colOff>
      <xdr:row>25</xdr:row>
      <xdr:rowOff>338666</xdr:rowOff>
    </xdr:to>
    <xdr:cxnSp macro="">
      <xdr:nvCxnSpPr>
        <xdr:cNvPr id="3" name="Rett linje 2">
          <a:extLst>
            <a:ext uri="{FF2B5EF4-FFF2-40B4-BE49-F238E27FC236}">
              <a16:creationId xmlns:a16="http://schemas.microsoft.com/office/drawing/2014/main" id="{BFE93D04-D434-4561-B5D0-09AB0794BD3B}"/>
            </a:ext>
          </a:extLst>
        </xdr:cNvPr>
        <xdr:cNvCxnSpPr/>
      </xdr:nvCxnSpPr>
      <xdr:spPr>
        <a:xfrm>
          <a:off x="1619250" y="4192058"/>
          <a:ext cx="1744133" cy="48048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4</xdr:row>
      <xdr:rowOff>10583</xdr:rowOff>
    </xdr:from>
    <xdr:to>
      <xdr:col>15</xdr:col>
      <xdr:colOff>10583</xdr:colOff>
      <xdr:row>5</xdr:row>
      <xdr:rowOff>338666</xdr:rowOff>
    </xdr:to>
    <xdr:cxnSp macro="">
      <xdr:nvCxnSpPr>
        <xdr:cNvPr id="4" name="Rett linje 3">
          <a:extLst>
            <a:ext uri="{FF2B5EF4-FFF2-40B4-BE49-F238E27FC236}">
              <a16:creationId xmlns:a16="http://schemas.microsoft.com/office/drawing/2014/main" id="{33E54DF0-1C23-47E0-B812-EDCE2A1F4018}"/>
            </a:ext>
          </a:extLst>
        </xdr:cNvPr>
        <xdr:cNvCxnSpPr/>
      </xdr:nvCxnSpPr>
      <xdr:spPr>
        <a:xfrm>
          <a:off x="8458200" y="763058"/>
          <a:ext cx="1563158" cy="49000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33766</xdr:colOff>
      <xdr:row>17</xdr:row>
      <xdr:rowOff>20611</xdr:rowOff>
    </xdr:from>
    <xdr:to>
      <xdr:col>25</xdr:col>
      <xdr:colOff>161924</xdr:colOff>
      <xdr:row>36</xdr:row>
      <xdr:rowOff>28575</xdr:rowOff>
    </xdr:to>
    <xdr:graphicFrame macro="">
      <xdr:nvGraphicFramePr>
        <xdr:cNvPr id="8" name="Diagram 4">
          <a:extLst>
            <a:ext uri="{FF2B5EF4-FFF2-40B4-BE49-F238E27FC236}">
              <a16:creationId xmlns:a16="http://schemas.microsoft.com/office/drawing/2014/main" id="{FC5E0596-B06E-4019-8191-1FBF63426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oneCell">
    <xdr:from>
      <xdr:col>6</xdr:col>
      <xdr:colOff>304800</xdr:colOff>
      <xdr:row>2</xdr:row>
      <xdr:rowOff>47626</xdr:rowOff>
    </xdr:from>
    <xdr:to>
      <xdr:col>13</xdr:col>
      <xdr:colOff>270510</xdr:colOff>
      <xdr:row>24</xdr:row>
      <xdr:rowOff>120016</xdr:rowOff>
    </xdr:to>
    <xdr:pic>
      <xdr:nvPicPr>
        <xdr:cNvPr id="2" name="Bilde 1">
          <a:extLst>
            <a:ext uri="{FF2B5EF4-FFF2-40B4-BE49-F238E27FC236}">
              <a16:creationId xmlns:a16="http://schemas.microsoft.com/office/drawing/2014/main" id="{736095CD-6ACF-4ED8-B59F-3D066D366DD1}"/>
            </a:ext>
          </a:extLst>
        </xdr:cNvPr>
        <xdr:cNvPicPr>
          <a:picLocks noChangeAspect="1"/>
        </xdr:cNvPicPr>
      </xdr:nvPicPr>
      <xdr:blipFill>
        <a:blip xmlns:r="http://schemas.openxmlformats.org/officeDocument/2006/relationships" r:embed="rId1"/>
        <a:stretch>
          <a:fillRect/>
        </a:stretch>
      </xdr:blipFill>
      <xdr:spPr>
        <a:xfrm>
          <a:off x="5962650" y="428626"/>
          <a:ext cx="5547360" cy="4267200"/>
        </a:xfrm>
        <a:prstGeom prst="rect">
          <a:avLst/>
        </a:prstGeom>
      </xdr:spPr>
    </xdr:pic>
    <xdr:clientData/>
  </xdr:twoCellAnchor>
  <xdr:twoCellAnchor editAs="oneCell">
    <xdr:from>
      <xdr:col>6</xdr:col>
      <xdr:colOff>295275</xdr:colOff>
      <xdr:row>24</xdr:row>
      <xdr:rowOff>114300</xdr:rowOff>
    </xdr:from>
    <xdr:to>
      <xdr:col>13</xdr:col>
      <xdr:colOff>270689</xdr:colOff>
      <xdr:row>47</xdr:row>
      <xdr:rowOff>5120</xdr:rowOff>
    </xdr:to>
    <xdr:pic>
      <xdr:nvPicPr>
        <xdr:cNvPr id="3" name="Bilde 2">
          <a:extLst>
            <a:ext uri="{FF2B5EF4-FFF2-40B4-BE49-F238E27FC236}">
              <a16:creationId xmlns:a16="http://schemas.microsoft.com/office/drawing/2014/main" id="{DEB8F70D-0A83-4FD6-A879-E18385156AF9}"/>
            </a:ext>
          </a:extLst>
        </xdr:cNvPr>
        <xdr:cNvPicPr>
          <a:picLocks noChangeAspect="1"/>
        </xdr:cNvPicPr>
      </xdr:nvPicPr>
      <xdr:blipFill>
        <a:blip xmlns:r="http://schemas.openxmlformats.org/officeDocument/2006/relationships" r:embed="rId2"/>
        <a:stretch>
          <a:fillRect/>
        </a:stretch>
      </xdr:blipFill>
      <xdr:spPr>
        <a:xfrm>
          <a:off x="5953125" y="4686300"/>
          <a:ext cx="5558969" cy="427613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6</xdr:col>
      <xdr:colOff>504825</xdr:colOff>
      <xdr:row>2</xdr:row>
      <xdr:rowOff>161925</xdr:rowOff>
    </xdr:from>
    <xdr:to>
      <xdr:col>14</xdr:col>
      <xdr:colOff>528825</xdr:colOff>
      <xdr:row>19</xdr:row>
      <xdr:rowOff>163425</xdr:rowOff>
    </xdr:to>
    <xdr:graphicFrame macro="">
      <xdr:nvGraphicFramePr>
        <xdr:cNvPr id="2" name="Diagram 1">
          <a:extLst>
            <a:ext uri="{FF2B5EF4-FFF2-40B4-BE49-F238E27FC236}">
              <a16:creationId xmlns:a16="http://schemas.microsoft.com/office/drawing/2014/main" id="{4C4075B5-5D6A-4F07-AEE1-49D0DA4E1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152400</xdr:colOff>
      <xdr:row>2</xdr:row>
      <xdr:rowOff>161925</xdr:rowOff>
    </xdr:from>
    <xdr:to>
      <xdr:col>13</xdr:col>
      <xdr:colOff>176400</xdr:colOff>
      <xdr:row>17</xdr:row>
      <xdr:rowOff>163425</xdr:rowOff>
    </xdr:to>
    <xdr:graphicFrame macro="">
      <xdr:nvGraphicFramePr>
        <xdr:cNvPr id="2" name="Diagram 1">
          <a:extLst>
            <a:ext uri="{FF2B5EF4-FFF2-40B4-BE49-F238E27FC236}">
              <a16:creationId xmlns:a16="http://schemas.microsoft.com/office/drawing/2014/main" id="{9C72A790-8D10-4234-8829-97A2C79DB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6</xdr:col>
      <xdr:colOff>447675</xdr:colOff>
      <xdr:row>2</xdr:row>
      <xdr:rowOff>114300</xdr:rowOff>
    </xdr:from>
    <xdr:to>
      <xdr:col>14</xdr:col>
      <xdr:colOff>471675</xdr:colOff>
      <xdr:row>19</xdr:row>
      <xdr:rowOff>115800</xdr:rowOff>
    </xdr:to>
    <xdr:graphicFrame macro="">
      <xdr:nvGraphicFramePr>
        <xdr:cNvPr id="2" name="Diagram 1">
          <a:extLst>
            <a:ext uri="{FF2B5EF4-FFF2-40B4-BE49-F238E27FC236}">
              <a16:creationId xmlns:a16="http://schemas.microsoft.com/office/drawing/2014/main" id="{9C6191F1-E524-4D77-8F6C-81B7CB71A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6</xdr:col>
      <xdr:colOff>704850</xdr:colOff>
      <xdr:row>3</xdr:row>
      <xdr:rowOff>38100</xdr:rowOff>
    </xdr:from>
    <xdr:to>
      <xdr:col>14</xdr:col>
      <xdr:colOff>728850</xdr:colOff>
      <xdr:row>20</xdr:row>
      <xdr:rowOff>39600</xdr:rowOff>
    </xdr:to>
    <xdr:graphicFrame macro="">
      <xdr:nvGraphicFramePr>
        <xdr:cNvPr id="2" name="Diagram 1">
          <a:extLst>
            <a:ext uri="{FF2B5EF4-FFF2-40B4-BE49-F238E27FC236}">
              <a16:creationId xmlns:a16="http://schemas.microsoft.com/office/drawing/2014/main" id="{D88B808E-2FD9-4B60-BF4F-E9D18614C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542925</xdr:colOff>
      <xdr:row>5</xdr:row>
      <xdr:rowOff>0</xdr:rowOff>
    </xdr:from>
    <xdr:to>
      <xdr:col>12</xdr:col>
      <xdr:colOff>486894</xdr:colOff>
      <xdr:row>27</xdr:row>
      <xdr:rowOff>189952</xdr:rowOff>
    </xdr:to>
    <xdr:pic>
      <xdr:nvPicPr>
        <xdr:cNvPr id="2" name="Bilde 1">
          <a:extLst>
            <a:ext uri="{FF2B5EF4-FFF2-40B4-BE49-F238E27FC236}">
              <a16:creationId xmlns:a16="http://schemas.microsoft.com/office/drawing/2014/main" id="{EC1B4AF0-7F8D-44B0-B899-865A45C84B8E}"/>
            </a:ext>
          </a:extLst>
        </xdr:cNvPr>
        <xdr:cNvPicPr>
          <a:picLocks noChangeAspect="1"/>
        </xdr:cNvPicPr>
      </xdr:nvPicPr>
      <xdr:blipFill>
        <a:blip xmlns:r="http://schemas.openxmlformats.org/officeDocument/2006/relationships" r:embed="rId1"/>
        <a:stretch>
          <a:fillRect/>
        </a:stretch>
      </xdr:blipFill>
      <xdr:spPr>
        <a:xfrm>
          <a:off x="3590925" y="952500"/>
          <a:ext cx="6285714" cy="43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2</xdr:row>
      <xdr:rowOff>66675</xdr:rowOff>
    </xdr:from>
    <xdr:to>
      <xdr:col>12</xdr:col>
      <xdr:colOff>66000</xdr:colOff>
      <xdr:row>17</xdr:row>
      <xdr:rowOff>20550</xdr:rowOff>
    </xdr:to>
    <xdr:graphicFrame macro="">
      <xdr:nvGraphicFramePr>
        <xdr:cNvPr id="2" name="Diagram 1">
          <a:extLst>
            <a:ext uri="{FF2B5EF4-FFF2-40B4-BE49-F238E27FC236}">
              <a16:creationId xmlns:a16="http://schemas.microsoft.com/office/drawing/2014/main" id="{90E82827-08C3-4B48-9134-BB034FF1D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285750</xdr:colOff>
      <xdr:row>7</xdr:row>
      <xdr:rowOff>57150</xdr:rowOff>
    </xdr:from>
    <xdr:to>
      <xdr:col>12</xdr:col>
      <xdr:colOff>475464</xdr:colOff>
      <xdr:row>30</xdr:row>
      <xdr:rowOff>85118</xdr:rowOff>
    </xdr:to>
    <xdr:pic>
      <xdr:nvPicPr>
        <xdr:cNvPr id="2" name="Bilde 1">
          <a:extLst>
            <a:ext uri="{FF2B5EF4-FFF2-40B4-BE49-F238E27FC236}">
              <a16:creationId xmlns:a16="http://schemas.microsoft.com/office/drawing/2014/main" id="{B5FA02E6-A319-4541-A29B-CC9B82C3F530}"/>
            </a:ext>
          </a:extLst>
        </xdr:cNvPr>
        <xdr:cNvPicPr>
          <a:picLocks noChangeAspect="1"/>
        </xdr:cNvPicPr>
      </xdr:nvPicPr>
      <xdr:blipFill>
        <a:blip xmlns:r="http://schemas.openxmlformats.org/officeDocument/2006/relationships" r:embed="rId1"/>
        <a:stretch>
          <a:fillRect/>
        </a:stretch>
      </xdr:blipFill>
      <xdr:spPr>
        <a:xfrm>
          <a:off x="4038600" y="1390650"/>
          <a:ext cx="6285714" cy="485714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absoluteAnchor>
    <xdr:pos x="3657601" y="542925"/>
    <xdr:ext cx="6120000" cy="3240000"/>
    <xdr:graphicFrame macro="">
      <xdr:nvGraphicFramePr>
        <xdr:cNvPr id="2" name="Diagram 1">
          <a:extLst>
            <a:ext uri="{FF2B5EF4-FFF2-40B4-BE49-F238E27FC236}">
              <a16:creationId xmlns:a16="http://schemas.microsoft.com/office/drawing/2014/main" id="{5814FE97-C53C-4B61-A833-23D09FBFC0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xdr:wsDr xmlns:xdr="http://schemas.openxmlformats.org/drawingml/2006/spreadsheetDrawing" xmlns:a="http://schemas.openxmlformats.org/drawingml/2006/main">
  <xdr:absoluteAnchor>
    <xdr:pos x="3743324" y="523873"/>
    <xdr:ext cx="6120000" cy="3240000"/>
    <xdr:graphicFrame macro="">
      <xdr:nvGraphicFramePr>
        <xdr:cNvPr id="2" name="Diagram 1">
          <a:extLst>
            <a:ext uri="{FF2B5EF4-FFF2-40B4-BE49-F238E27FC236}">
              <a16:creationId xmlns:a16="http://schemas.microsoft.com/office/drawing/2014/main" id="{59C16B82-4846-4AC5-A875-637F2F2E46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xdr:wsDr xmlns:xdr="http://schemas.openxmlformats.org/drawingml/2006/spreadsheetDrawing" xmlns:a="http://schemas.openxmlformats.org/drawingml/2006/main">
  <xdr:absoluteAnchor>
    <xdr:pos x="3714750" y="438150"/>
    <xdr:ext cx="6120000" cy="3240000"/>
    <xdr:graphicFrame macro="">
      <xdr:nvGraphicFramePr>
        <xdr:cNvPr id="2" name="Diagram 1">
          <a:extLst>
            <a:ext uri="{FF2B5EF4-FFF2-40B4-BE49-F238E27FC236}">
              <a16:creationId xmlns:a16="http://schemas.microsoft.com/office/drawing/2014/main" id="{AB2692FA-1A28-4D3D-96A7-2ECA530827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xdr:wsDr xmlns:xdr="http://schemas.openxmlformats.org/drawingml/2006/spreadsheetDrawing" xmlns:a="http://schemas.openxmlformats.org/drawingml/2006/main">
  <xdr:twoCellAnchor editAs="oneCell">
    <xdr:from>
      <xdr:col>4</xdr:col>
      <xdr:colOff>95250</xdr:colOff>
      <xdr:row>5</xdr:row>
      <xdr:rowOff>161925</xdr:rowOff>
    </xdr:from>
    <xdr:to>
      <xdr:col>12</xdr:col>
      <xdr:colOff>284964</xdr:colOff>
      <xdr:row>33</xdr:row>
      <xdr:rowOff>161258</xdr:rowOff>
    </xdr:to>
    <xdr:pic>
      <xdr:nvPicPr>
        <xdr:cNvPr id="3" name="Bilde 2">
          <a:extLst>
            <a:ext uri="{FF2B5EF4-FFF2-40B4-BE49-F238E27FC236}">
              <a16:creationId xmlns:a16="http://schemas.microsoft.com/office/drawing/2014/main" id="{0DB8CC46-A16B-4D48-B027-70C7A322E457}"/>
            </a:ext>
          </a:extLst>
        </xdr:cNvPr>
        <xdr:cNvPicPr>
          <a:picLocks noChangeAspect="1"/>
        </xdr:cNvPicPr>
      </xdr:nvPicPr>
      <xdr:blipFill>
        <a:blip xmlns:r="http://schemas.openxmlformats.org/officeDocument/2006/relationships" r:embed="rId1"/>
        <a:stretch>
          <a:fillRect/>
        </a:stretch>
      </xdr:blipFill>
      <xdr:spPr>
        <a:xfrm>
          <a:off x="6048375" y="1114425"/>
          <a:ext cx="6285714" cy="533333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8</xdr:col>
      <xdr:colOff>695324</xdr:colOff>
      <xdr:row>2</xdr:row>
      <xdr:rowOff>66674</xdr:rowOff>
    </xdr:from>
    <xdr:to>
      <xdr:col>16</xdr:col>
      <xdr:colOff>719324</xdr:colOff>
      <xdr:row>18</xdr:row>
      <xdr:rowOff>11024</xdr:rowOff>
    </xdr:to>
    <xdr:graphicFrame macro="">
      <xdr:nvGraphicFramePr>
        <xdr:cNvPr id="3" name="Diagram 2">
          <a:extLst>
            <a:ext uri="{FF2B5EF4-FFF2-40B4-BE49-F238E27FC236}">
              <a16:creationId xmlns:a16="http://schemas.microsoft.com/office/drawing/2014/main" id="{C3DE717F-6C5C-4E94-89A1-E014D6566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oneCell">
    <xdr:from>
      <xdr:col>5</xdr:col>
      <xdr:colOff>9525</xdr:colOff>
      <xdr:row>4</xdr:row>
      <xdr:rowOff>114300</xdr:rowOff>
    </xdr:from>
    <xdr:to>
      <xdr:col>13</xdr:col>
      <xdr:colOff>484954</xdr:colOff>
      <xdr:row>32</xdr:row>
      <xdr:rowOff>113633</xdr:rowOff>
    </xdr:to>
    <xdr:pic>
      <xdr:nvPicPr>
        <xdr:cNvPr id="3" name="Bilde 2">
          <a:extLst>
            <a:ext uri="{FF2B5EF4-FFF2-40B4-BE49-F238E27FC236}">
              <a16:creationId xmlns:a16="http://schemas.microsoft.com/office/drawing/2014/main" id="{2A808693-5A93-4A60-A6DF-2ADB8C383EAC}"/>
            </a:ext>
          </a:extLst>
        </xdr:cNvPr>
        <xdr:cNvPicPr>
          <a:picLocks noChangeAspect="1"/>
        </xdr:cNvPicPr>
      </xdr:nvPicPr>
      <xdr:blipFill>
        <a:blip xmlns:r="http://schemas.openxmlformats.org/officeDocument/2006/relationships" r:embed="rId1"/>
        <a:stretch>
          <a:fillRect/>
        </a:stretch>
      </xdr:blipFill>
      <xdr:spPr>
        <a:xfrm>
          <a:off x="6496050" y="876300"/>
          <a:ext cx="6571429" cy="533333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2</xdr:col>
      <xdr:colOff>495300</xdr:colOff>
      <xdr:row>2</xdr:row>
      <xdr:rowOff>104774</xdr:rowOff>
    </xdr:from>
    <xdr:to>
      <xdr:col>10</xdr:col>
      <xdr:colOff>519300</xdr:colOff>
      <xdr:row>18</xdr:row>
      <xdr:rowOff>96749</xdr:rowOff>
    </xdr:to>
    <xdr:graphicFrame macro="">
      <xdr:nvGraphicFramePr>
        <xdr:cNvPr id="2" name="Diagram 1">
          <a:extLst>
            <a:ext uri="{FF2B5EF4-FFF2-40B4-BE49-F238E27FC236}">
              <a16:creationId xmlns:a16="http://schemas.microsoft.com/office/drawing/2014/main" id="{E8B48EDE-6694-4501-9B90-4CA60B3C58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FoU-Ressurser\Tidsserier%20-%20norsk%20FoU-statistikk\FoU-statistikk%20-%20tidsserier.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K:\Users\kaja\AppData\Local\Microsoft\Windows\Temporary%20Internet%20Files\Content.Outlook\VD16FZMB\Dokumenter\Innovasjon\Rapport%202008\Kilder\KEY%20FIGURES%202010\FROM%20JAN%202010\Matthieu\KF2010%20SF%20plus%20FP%20plus%20civGOVERD%20100607.xls?E1752A0E" TargetMode="External"/><Relationship Id="rId1" Type="http://schemas.openxmlformats.org/officeDocument/2006/relationships/externalLinkPath" Target="file:///\\E1752A0E\KF2010%20SF%20plus%20FP%20plus%20civGOVERD%201006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KAJA\FoUstat%201999\Sikkerhetskopi%20av%20Terjes%20faste%20priser.xl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Documents%20and%20Settings\bih\Local%20Settings\Temporary%20Internet%20Files\OLKB\Tabell%20og%20figur%202%20og%203%20i%20Indikatorrapport%20200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SE_CQ_201110_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NO_CQ_201110_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9%20Annet%20og%20private%20mapper\FoU-Ressurser\Internasjonal%20FoU-statistikk\Tidsserier\MSTI_2011_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Documents\OECD\2011\Juli\MSTI_201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9%20Annet%20og%20private%20mapper\FoU-Ressurser\Tidsserier%20-%20norsk%20FoU-statistikk\FoU-statistikk%20-%20tidsserietabell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Eudora\Vedlegg\Utgifter%20og%20&#229;rsverk%20Norde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sers\kaja\AppData\Local\Microsoft\Windows\Temporary%20Internet%20Files\Content.Outlook\VD16FZMB\R&amp;D_publications\2005\SIFs2005\SIF5_R&amp;D%20Psl\Extrations\Persreg_pc-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FoU-Ressurser\Tidsserier%20-%20norsk%20FoU-statistikk\FoU-statistikk%20-%20tidsseri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kaja\AppData\Local\Microsoft\Windows\Temporary%20Internet%20Files\Content.Outlook\VD16FZMB\R&amp;D_publications\2005\SIFs2005\SIF5_R&amp;D%20Psl\Extrations\Perssci_FTE_RSE_TOT_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Users\kaja\AppData\Local\Microsoft\Windows\Temporary%20Internet%20Files\Content.Outlook\VD16FZMB\WINDOWS\TEMP\A.2.1GERDme0110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Documents%20and%20Settings\hebe\Lokale%20innstillinger\Temporary%20Internet%20Files\OLK4\Indrapp%202003\Bidragene\Excel\Figurer%20kap%203.1.3%20EU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Documents%20and%20Settings\ole\Lokale%20innstillinger\Temporary%20Internet%20Files\OLK7\EUDORA\VEDLEGG\Eudora\Vedlegg\Utgifter%20og%20&#229;rsverk%20Nord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Documents%20and%20Settings\ole\Lokale%20innstillinger\Temporary%20Internet%20Files\OLK7\Eudora\Vedlegg\Utgifter%20og%20&#229;rsverk%20Norde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Documents%20and%20Settings\ingerh\Lokale%20innstillinger\Temporary%20Internet%20Files\OLKA66\Maler\Excel-figurene\Figurer%20kapittel%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ites/Indikatorrapporten/Shared%20Documents/General/2021/Tallgrunnlag/3.1_FoU-personale%20og%20FoU-&#229;rsverk.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ites/Indikatorrapporten/Shared%20Documents/General/2021/Tallgrunnlag/3.3.1%20S&#248;kertall%20Indikatorrapporten%202021%20Terje%2011.06.2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nifu-my.sharepoint.com/personal/froydis_steine_nifu_no/Documents/Indikatorrapport/Indikatorrapporten%202021/Kap%203/Education%20at%20a%20glance%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Fou\Felles\FoU-utgifter%20i%20faste%20og%20l&#248;pende%20pris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oustat\brukere\Fou\Felles\FoU-utgifter%20i%20faste%20og%20l&#248;pende%20pris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FI_CQ_201110_P_Nord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DK_CQ_201110_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Ntall\2002\Tabeller%202002\Samlerapport%202002\Samlerapport%20arbeidsfil%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Prisindekser SSB"/>
      <sheetName val="Basisindekser"/>
      <sheetName val="Basistall FoU universitetene"/>
      <sheetName val="Pivot universitetene"/>
      <sheetName val="Sekt. totalt - beløp, endringer"/>
      <sheetName val="Basisind. næringsl. t.o.m 2004"/>
      <sheetName val="Basistall FoU"/>
      <sheetName val="Eldre basistall næringslivet"/>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Folketall"/>
      <sheetName val="Per capita"/>
      <sheetName val="Årsv per pers"/>
    </sheetNames>
    <sheetDataSet>
      <sheetData sheetId="0" refreshError="1"/>
      <sheetData sheetId="1" refreshError="1"/>
      <sheetData sheetId="2">
        <row r="16">
          <cell r="E16">
            <v>2000</v>
          </cell>
        </row>
      </sheetData>
      <sheetData sheetId="3" refreshError="1"/>
      <sheetData sheetId="4" refreshError="1"/>
      <sheetData sheetId="5">
        <row r="3">
          <cell r="B3" t="str">
            <v>Lønn og sos. utg.</v>
          </cell>
        </row>
        <row r="33">
          <cell r="A33">
            <v>1997</v>
          </cell>
          <cell r="B33">
            <v>0.57456691494439061</v>
          </cell>
          <cell r="C33">
            <v>0.74199278478726671</v>
          </cell>
          <cell r="D33">
            <v>1.0978012725064761</v>
          </cell>
          <cell r="E33">
            <v>0.610259369901893</v>
          </cell>
          <cell r="G33">
            <v>0.54556090731554185</v>
          </cell>
          <cell r="H33">
            <v>0.79171219830361905</v>
          </cell>
          <cell r="I33">
            <v>1.0978012725064761</v>
          </cell>
          <cell r="J33">
            <v>0.610259369901893</v>
          </cell>
          <cell r="L33">
            <v>0.59364523279898962</v>
          </cell>
          <cell r="M33">
            <v>0.87963882335054455</v>
          </cell>
          <cell r="N33">
            <v>1.0978012725064761</v>
          </cell>
          <cell r="O33">
            <v>0.610259369901893</v>
          </cell>
          <cell r="Q33">
            <v>0.55800000000000005</v>
          </cell>
          <cell r="R33">
            <v>0.88</v>
          </cell>
          <cell r="S33">
            <v>0.83199999999999996</v>
          </cell>
          <cell r="T33">
            <v>0.61</v>
          </cell>
        </row>
        <row r="44">
          <cell r="A44" t="str">
            <v>2008*</v>
          </cell>
          <cell r="B44">
            <v>1.4541101150698885</v>
          </cell>
          <cell r="C44">
            <v>1.2177244091140316</v>
          </cell>
          <cell r="D44">
            <v>0.91103478657391812</v>
          </cell>
          <cell r="E44">
            <v>1.4077564252833759</v>
          </cell>
          <cell r="G44">
            <v>1.4820515565048265</v>
          </cell>
          <cell r="H44">
            <v>1.1777374584143541</v>
          </cell>
          <cell r="I44">
            <v>0.91103478657391812</v>
          </cell>
          <cell r="J44">
            <v>1.4077564252833759</v>
          </cell>
          <cell r="L44">
            <v>1.4262785741655046</v>
          </cell>
          <cell r="M44">
            <v>1.0362720817491151</v>
          </cell>
          <cell r="N44">
            <v>0.91103478657391812</v>
          </cell>
          <cell r="O44">
            <v>1.4077564252833759</v>
          </cell>
          <cell r="Q44">
            <v>1.4811225824102403</v>
          </cell>
          <cell r="R44">
            <v>1.0365223851606238</v>
          </cell>
          <cell r="S44">
            <v>1.1047797636875998</v>
          </cell>
          <cell r="T44">
            <v>1.4079345696000001</v>
          </cell>
        </row>
        <row r="45">
          <cell r="A45" t="str">
            <v>2009*</v>
          </cell>
          <cell r="B45">
            <v>1.5166368500178937</v>
          </cell>
          <cell r="C45">
            <v>1.2432966217054262</v>
          </cell>
          <cell r="D45">
            <v>0.93472169102484004</v>
          </cell>
          <cell r="E45">
            <v>1.4373193102143267</v>
          </cell>
          <cell r="G45">
            <v>1.5932054232426884</v>
          </cell>
          <cell r="H45">
            <v>1.1895148329984977</v>
          </cell>
          <cell r="I45">
            <v>0.93472169102484004</v>
          </cell>
          <cell r="J45">
            <v>1.4373193102143267</v>
          </cell>
          <cell r="L45">
            <v>1.4833297171321249</v>
          </cell>
          <cell r="M45">
            <v>1.0580337954658465</v>
          </cell>
          <cell r="N45">
            <v>0.93472169102484004</v>
          </cell>
          <cell r="O45">
            <v>1.4373193102143267</v>
          </cell>
          <cell r="Q45">
            <v>1.5448108534538805</v>
          </cell>
          <cell r="R45">
            <v>1.0582893552489967</v>
          </cell>
          <cell r="S45">
            <v>1.1335040375434775</v>
          </cell>
          <cell r="T45">
            <v>1.4375011955615999</v>
          </cell>
        </row>
      </sheetData>
      <sheetData sheetId="6" refreshError="1"/>
      <sheetData sheetId="7" refreshError="1"/>
      <sheetData sheetId="8" refreshError="1"/>
      <sheetData sheetId="9">
        <row r="4">
          <cell r="AF4">
            <v>8.1912845388033091</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4">
          <cell r="C4">
            <v>1314</v>
          </cell>
        </row>
      </sheetData>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5 Full List"/>
      <sheetName val="FP5 by Spec. Prog."/>
      <sheetName val="FP5 by Project Type"/>
      <sheetName val="FP5 by Org Activity"/>
      <sheetName val="FP5 by Org Legal Status"/>
      <sheetName val="FP5 by Org Type"/>
      <sheetName val="FP5 Codes"/>
    </sheetNames>
    <sheetDataSet>
      <sheetData sheetId="0">
        <row r="3">
          <cell r="A3" t="str">
            <v>EESD-ENERGY</v>
          </cell>
          <cell r="B3" t="str">
            <v>CRAFT/70845/1999</v>
          </cell>
          <cell r="C3" t="str">
            <v>EESD-1999-6.4.3</v>
          </cell>
          <cell r="D3" t="str">
            <v>Access to Research Infrastructures</v>
          </cell>
          <cell r="E3" t="str">
            <v>Remotely  Operated Abrasive Water Jet Cutting for Offshore Oil and Gas Well Removal</v>
          </cell>
          <cell r="F3">
            <v>1852396</v>
          </cell>
          <cell r="G3">
            <v>925000</v>
          </cell>
          <cell r="H3">
            <v>37517</v>
          </cell>
          <cell r="I3">
            <v>6</v>
          </cell>
          <cell r="J3">
            <v>1</v>
          </cell>
          <cell r="K3" t="str">
            <v>Principal Contractor</v>
          </cell>
          <cell r="L3" t="str">
            <v>LATERAL AS</v>
          </cell>
          <cell r="M3" t="str">
            <v>Risavika Havnering 247</v>
          </cell>
          <cell r="N3" t="str">
            <v>4056</v>
          </cell>
          <cell r="O3" t="str">
            <v>TANANGER</v>
          </cell>
          <cell r="P3" t="str">
            <v>NO</v>
          </cell>
          <cell r="Q3" t="str">
            <v>N/A</v>
          </cell>
          <cell r="R3">
            <v>114027</v>
          </cell>
          <cell r="S3">
            <v>17104</v>
          </cell>
          <cell r="T3" t="str">
            <v>OTH</v>
          </cell>
          <cell r="U3" t="str">
            <v>N/A</v>
          </cell>
          <cell r="V3" t="str">
            <v>N/A</v>
          </cell>
        </row>
        <row r="4">
          <cell r="A4" t="str">
            <v>EESD-ENERGY</v>
          </cell>
          <cell r="B4" t="str">
            <v>ENG2-CT-1999-00004</v>
          </cell>
          <cell r="C4" t="str">
            <v>1.1.4.-8.</v>
          </cell>
          <cell r="D4" t="str">
            <v>Research Projects</v>
          </cell>
          <cell r="E4" t="str">
            <v>JOINT IMPLEMENTATION FOR INTERNATIONAL EMISSIONS REDUCTION THROUGH ELECTRICITY COMPANIES IN THE EUROPEAN UNION AND IN THE CENTRAL AND EASTERN EUROPEAN COUNTRIES ('JOINT')</v>
          </cell>
          <cell r="F4">
            <v>1644735</v>
          </cell>
          <cell r="G4">
            <v>981433</v>
          </cell>
          <cell r="H4">
            <v>36585</v>
          </cell>
          <cell r="I4">
            <v>29</v>
          </cell>
          <cell r="J4">
            <v>2</v>
          </cell>
          <cell r="K4" t="str">
            <v>Principal Contractor</v>
          </cell>
          <cell r="L4" t="str">
            <v>KANENERGI AS</v>
          </cell>
          <cell r="M4" t="str">
            <v>Baerumsveien 473</v>
          </cell>
          <cell r="N4" t="str">
            <v>1351</v>
          </cell>
          <cell r="O4" t="str">
            <v>RUD</v>
          </cell>
          <cell r="P4" t="str">
            <v>NO</v>
          </cell>
          <cell r="Q4" t="str">
            <v>N/A</v>
          </cell>
          <cell r="R4">
            <v>0</v>
          </cell>
          <cell r="S4">
            <v>0</v>
          </cell>
          <cell r="T4" t="str">
            <v>OTH</v>
          </cell>
          <cell r="U4" t="str">
            <v>PRC</v>
          </cell>
          <cell r="V4" t="str">
            <v>BES</v>
          </cell>
        </row>
        <row r="5">
          <cell r="A5" t="str">
            <v>EESD-ENERGY</v>
          </cell>
          <cell r="B5" t="str">
            <v>ENG2-CT-1999-00004</v>
          </cell>
          <cell r="C5" t="str">
            <v>1.1.4.-8.</v>
          </cell>
          <cell r="D5" t="str">
            <v>Research Projects</v>
          </cell>
          <cell r="E5" t="str">
            <v>JOINT IMPLEMENTATION FOR INTERNATIONAL EMISSIONS REDUCTION THROUGH ELECTRICITY COMPANIES IN THE EUROPEAN UNION AND IN THE CENTRAL AND EASTERN EUROPEAN COUNTRIES ('JOINT')</v>
          </cell>
          <cell r="F5">
            <v>1644735</v>
          </cell>
          <cell r="G5">
            <v>981433</v>
          </cell>
          <cell r="H5">
            <v>36585</v>
          </cell>
          <cell r="I5">
            <v>29</v>
          </cell>
          <cell r="K5" t="str">
            <v>Principal Contractor</v>
          </cell>
          <cell r="L5" t="str">
            <v>NATURKRAFT AS</v>
          </cell>
          <cell r="M5" t="str">
            <v>Vollsvn 13 E</v>
          </cell>
          <cell r="N5" t="str">
            <v>1326</v>
          </cell>
          <cell r="O5" t="str">
            <v>LYSAKER</v>
          </cell>
          <cell r="P5" t="str">
            <v>NO</v>
          </cell>
          <cell r="R5">
            <v>20968</v>
          </cell>
          <cell r="S5">
            <v>10484</v>
          </cell>
          <cell r="T5" t="str">
            <v>OTH</v>
          </cell>
          <cell r="U5" t="str">
            <v>PUC</v>
          </cell>
          <cell r="V5" t="str">
            <v>PUS</v>
          </cell>
        </row>
        <row r="6">
          <cell r="A6" t="str">
            <v>EESD-ENERGY</v>
          </cell>
          <cell r="B6" t="str">
            <v>ENG2-CT-2002-20652</v>
          </cell>
          <cell r="C6" t="str">
            <v>1.1.4.-8.</v>
          </cell>
          <cell r="D6" t="str">
            <v>Thematic Network</v>
          </cell>
          <cell r="E6" t="str">
            <v>Thematic Network on Solid Oxide Fuel Cell Technology (SOFCNET)</v>
          </cell>
          <cell r="F6">
            <v>2351689</v>
          </cell>
          <cell r="G6">
            <v>1683241</v>
          </cell>
          <cell r="H6">
            <v>37607</v>
          </cell>
          <cell r="I6">
            <v>46</v>
          </cell>
          <cell r="J6">
            <v>1</v>
          </cell>
          <cell r="K6" t="str">
            <v>Member</v>
          </cell>
          <cell r="L6" t="str">
            <v>PROTOTECH AS</v>
          </cell>
          <cell r="M6" t="str">
            <v>Fantoftvegen, 38</v>
          </cell>
          <cell r="N6" t="str">
            <v>5892</v>
          </cell>
          <cell r="O6" t="str">
            <v>BERGEN</v>
          </cell>
          <cell r="P6" t="str">
            <v>NO</v>
          </cell>
          <cell r="R6">
            <v>31224</v>
          </cell>
          <cell r="S6">
            <v>24979</v>
          </cell>
          <cell r="T6" t="str">
            <v>OTH</v>
          </cell>
          <cell r="U6" t="str">
            <v>PRC</v>
          </cell>
          <cell r="V6" t="str">
            <v>BES</v>
          </cell>
        </row>
        <row r="7">
          <cell r="A7" t="str">
            <v>EESD-ENERGY</v>
          </cell>
          <cell r="B7" t="str">
            <v>ENK5-CT-2000-00303</v>
          </cell>
          <cell r="C7" t="str">
            <v>1.1.4.-5.</v>
          </cell>
          <cell r="D7" t="str">
            <v>Research Projects</v>
          </cell>
          <cell r="E7" t="str">
            <v>NATURAL ANALOGUES TO THE STORAGE OF CO2 IN THE GEOLOGICAL ENVIRONMENT (NASCENT)</v>
          </cell>
          <cell r="F7">
            <v>3292002</v>
          </cell>
          <cell r="G7">
            <v>1864433</v>
          </cell>
          <cell r="H7">
            <v>36889</v>
          </cell>
          <cell r="I7">
            <v>11</v>
          </cell>
          <cell r="J7">
            <v>1</v>
          </cell>
          <cell r="K7" t="str">
            <v>Principal Contractor</v>
          </cell>
          <cell r="L7" t="str">
            <v>STATOIL ASA</v>
          </cell>
          <cell r="M7" t="str">
            <v>Postuttak, Research Center</v>
          </cell>
          <cell r="N7" t="str">
            <v>7002</v>
          </cell>
          <cell r="O7" t="str">
            <v>TRONDHEIM</v>
          </cell>
          <cell r="P7" t="str">
            <v>NO</v>
          </cell>
          <cell r="Q7" t="str">
            <v>N/A</v>
          </cell>
          <cell r="R7">
            <v>167635</v>
          </cell>
          <cell r="S7">
            <v>83816</v>
          </cell>
          <cell r="T7" t="str">
            <v>IND</v>
          </cell>
          <cell r="U7" t="str">
            <v>PRC</v>
          </cell>
          <cell r="V7" t="str">
            <v>BES</v>
          </cell>
        </row>
        <row r="8">
          <cell r="A8" t="str">
            <v>EESD-ENERGY</v>
          </cell>
          <cell r="B8" t="str">
            <v>ENK5-CT-2000-00323</v>
          </cell>
          <cell r="C8" t="str">
            <v>1.1.4.-5.</v>
          </cell>
          <cell r="D8" t="str">
            <v>Research Projects</v>
          </cell>
          <cell r="E8" t="str">
            <v>Advanced Methanol Fuel Cells for Vehicle Propulsion (AMFC)</v>
          </cell>
          <cell r="F8">
            <v>3358965</v>
          </cell>
          <cell r="G8">
            <v>2480440</v>
          </cell>
          <cell r="H8">
            <v>36882</v>
          </cell>
          <cell r="I8">
            <v>6</v>
          </cell>
          <cell r="J8">
            <v>2</v>
          </cell>
          <cell r="K8" t="str">
            <v>Principal Contractor</v>
          </cell>
          <cell r="L8" t="str">
            <v>NTNU</v>
          </cell>
          <cell r="M8" t="str">
            <v>Gloeshaugen</v>
          </cell>
          <cell r="N8" t="str">
            <v>7491</v>
          </cell>
          <cell r="O8" t="str">
            <v>TRONDHEIM</v>
          </cell>
          <cell r="P8" t="str">
            <v>NO</v>
          </cell>
          <cell r="R8">
            <v>698640</v>
          </cell>
          <cell r="S8">
            <v>698640</v>
          </cell>
          <cell r="T8" t="str">
            <v>HES</v>
          </cell>
          <cell r="U8" t="str">
            <v>GOV</v>
          </cell>
          <cell r="V8" t="str">
            <v>HES</v>
          </cell>
        </row>
        <row r="9">
          <cell r="A9" t="str">
            <v>EESD-ENERGY</v>
          </cell>
          <cell r="B9" t="str">
            <v>ENK5-CT-2000-00323</v>
          </cell>
          <cell r="C9" t="str">
            <v>1.1.4.-5.</v>
          </cell>
          <cell r="D9" t="str">
            <v>Research Projects</v>
          </cell>
          <cell r="E9" t="str">
            <v>Advanced Methanol Fuel Cells for Vehicle Propulsion (AMFC)</v>
          </cell>
          <cell r="F9">
            <v>3358965</v>
          </cell>
          <cell r="G9">
            <v>2480440</v>
          </cell>
          <cell r="H9">
            <v>36882</v>
          </cell>
          <cell r="I9">
            <v>6</v>
          </cell>
          <cell r="K9" t="str">
            <v>Principal Contractor</v>
          </cell>
          <cell r="L9" t="str">
            <v>STATOIL ASA</v>
          </cell>
          <cell r="M9" t="str">
            <v>Postuttak, Research Center</v>
          </cell>
          <cell r="N9" t="str">
            <v>7002</v>
          </cell>
          <cell r="O9" t="str">
            <v>TRONDHEIM</v>
          </cell>
          <cell r="P9" t="str">
            <v>NO</v>
          </cell>
          <cell r="Q9" t="str">
            <v>N/A</v>
          </cell>
          <cell r="R9">
            <v>719976</v>
          </cell>
          <cell r="S9">
            <v>359987</v>
          </cell>
          <cell r="T9" t="str">
            <v>IND</v>
          </cell>
          <cell r="U9" t="str">
            <v>PRC</v>
          </cell>
          <cell r="V9" t="str">
            <v>BES</v>
          </cell>
        </row>
        <row r="10">
          <cell r="A10" t="str">
            <v>EESD-ENERGY</v>
          </cell>
          <cell r="B10" t="str">
            <v>ENK5-CT-2000-00332</v>
          </cell>
          <cell r="C10" t="str">
            <v>1.1.4.-5.</v>
          </cell>
          <cell r="D10" t="str">
            <v>Research Projects</v>
          </cell>
          <cell r="E10" t="str">
            <v>Energy-Specific Solar Radiation Data from Meteosat Second Generation (MSG): The Heliosat-3 Project</v>
          </cell>
          <cell r="F10">
            <v>2566424</v>
          </cell>
          <cell r="G10">
            <v>1491659</v>
          </cell>
          <cell r="H10">
            <v>36889</v>
          </cell>
          <cell r="I10">
            <v>9</v>
          </cell>
          <cell r="J10">
            <v>1</v>
          </cell>
          <cell r="K10" t="str">
            <v>Principal Contractor</v>
          </cell>
          <cell r="L10" t="str">
            <v xml:space="preserve">University of Bergen </v>
          </cell>
          <cell r="M10" t="str">
            <v>Prof. Keysersgt. 8</v>
          </cell>
          <cell r="N10" t="str">
            <v>5020</v>
          </cell>
          <cell r="O10" t="str">
            <v>BERGEN</v>
          </cell>
          <cell r="P10" t="str">
            <v>NO</v>
          </cell>
          <cell r="Q10" t="str">
            <v>N/A</v>
          </cell>
          <cell r="R10">
            <v>225960</v>
          </cell>
          <cell r="S10">
            <v>225960</v>
          </cell>
          <cell r="T10" t="str">
            <v>HES</v>
          </cell>
          <cell r="U10" t="str">
            <v>GOV</v>
          </cell>
          <cell r="V10" t="str">
            <v>HES</v>
          </cell>
        </row>
        <row r="11">
          <cell r="A11" t="str">
            <v>EESD-ENERGY</v>
          </cell>
          <cell r="B11" t="str">
            <v>ENK5-CT-2001-00514</v>
          </cell>
          <cell r="C11" t="str">
            <v>1.1.4.-5.</v>
          </cell>
          <cell r="D11" t="str">
            <v>Research Projects</v>
          </cell>
          <cell r="E11" t="str">
            <v>Advanced Zero Emission Power Plant (AZEP)</v>
          </cell>
          <cell r="F11">
            <v>9286342</v>
          </cell>
          <cell r="G11">
            <v>3446499</v>
          </cell>
          <cell r="H11">
            <v>37215</v>
          </cell>
          <cell r="I11">
            <v>11</v>
          </cell>
          <cell r="J11">
            <v>1</v>
          </cell>
          <cell r="K11" t="str">
            <v>Principal Contractor</v>
          </cell>
          <cell r="L11" t="str">
            <v>NORSK HYDRO ASA</v>
          </cell>
          <cell r="N11" t="str">
            <v>1321</v>
          </cell>
          <cell r="O11" t="str">
            <v>STABEKK</v>
          </cell>
          <cell r="P11" t="str">
            <v>NO</v>
          </cell>
          <cell r="Q11" t="str">
            <v>N/A</v>
          </cell>
          <cell r="R11">
            <v>2991700</v>
          </cell>
          <cell r="S11">
            <v>1495850</v>
          </cell>
          <cell r="T11" t="str">
            <v>OTH</v>
          </cell>
          <cell r="U11" t="str">
            <v>PRC</v>
          </cell>
          <cell r="V11" t="str">
            <v>BES</v>
          </cell>
        </row>
        <row r="12">
          <cell r="A12" t="str">
            <v>EESD-ENERGY</v>
          </cell>
          <cell r="B12" t="str">
            <v>ENK5-CT-2001-00552</v>
          </cell>
          <cell r="C12" t="str">
            <v>1.1.4.-5.</v>
          </cell>
          <cell r="D12" t="str">
            <v>Research Projects</v>
          </cell>
          <cell r="E12" t="str">
            <v>Pv Module Processing Based On Silicon Heterostructure (MOPHET)</v>
          </cell>
          <cell r="F12">
            <v>2586378</v>
          </cell>
          <cell r="G12">
            <v>1090394</v>
          </cell>
          <cell r="H12">
            <v>37215</v>
          </cell>
          <cell r="I12">
            <v>6</v>
          </cell>
          <cell r="J12">
            <v>1</v>
          </cell>
          <cell r="K12" t="str">
            <v>Principal Contractor</v>
          </cell>
          <cell r="L12" t="str">
            <v>SCANWAFER AS</v>
          </cell>
          <cell r="M12" t="str">
            <v>Oernesveien 3</v>
          </cell>
          <cell r="N12" t="str">
            <v>8160</v>
          </cell>
          <cell r="O12" t="str">
            <v>GLOMFJORD</v>
          </cell>
          <cell r="P12" t="str">
            <v>NO</v>
          </cell>
          <cell r="Q12" t="str">
            <v>N/A</v>
          </cell>
          <cell r="R12">
            <v>387847</v>
          </cell>
          <cell r="S12">
            <v>193923</v>
          </cell>
          <cell r="T12" t="str">
            <v>IND</v>
          </cell>
          <cell r="U12" t="str">
            <v>PRC</v>
          </cell>
          <cell r="V12" t="str">
            <v>BES</v>
          </cell>
        </row>
        <row r="13">
          <cell r="A13" t="str">
            <v>EESD-ENERGY</v>
          </cell>
          <cell r="B13" t="str">
            <v>ENK5-CT-2001-00567</v>
          </cell>
          <cell r="C13" t="str">
            <v>1.1.4.-5.</v>
          </cell>
          <cell r="D13" t="str">
            <v>Research Projects</v>
          </cell>
          <cell r="E13" t="str">
            <v>Recycling Of Silicon Rejects From PV Production Cycle (RE-SI-CLE)</v>
          </cell>
          <cell r="F13">
            <v>2854403</v>
          </cell>
          <cell r="G13">
            <v>1268597</v>
          </cell>
          <cell r="H13">
            <v>37242</v>
          </cell>
          <cell r="I13">
            <v>7</v>
          </cell>
          <cell r="J13">
            <v>1</v>
          </cell>
          <cell r="K13" t="str">
            <v>Principal Contractor</v>
          </cell>
          <cell r="L13" t="str">
            <v>SCANWAFER AS</v>
          </cell>
          <cell r="M13" t="str">
            <v>Oernesveien 3</v>
          </cell>
          <cell r="N13" t="str">
            <v>8160</v>
          </cell>
          <cell r="O13" t="str">
            <v>GLOMFJORD</v>
          </cell>
          <cell r="P13" t="str">
            <v>NO</v>
          </cell>
          <cell r="Q13" t="str">
            <v>N/A</v>
          </cell>
          <cell r="R13">
            <v>341208</v>
          </cell>
          <cell r="S13">
            <v>170604</v>
          </cell>
          <cell r="T13" t="str">
            <v>IND</v>
          </cell>
          <cell r="U13" t="str">
            <v>PRC</v>
          </cell>
          <cell r="V13" t="str">
            <v>BES</v>
          </cell>
        </row>
        <row r="14">
          <cell r="A14" t="str">
            <v>EESD-ENERGY</v>
          </cell>
          <cell r="B14" t="str">
            <v>ENK5-CT-2001-00571</v>
          </cell>
          <cell r="C14" t="str">
            <v>1.1.4.-5.</v>
          </cell>
          <cell r="D14" t="str">
            <v>Research Projects</v>
          </cell>
          <cell r="E14" t="str">
            <v>Grangemouth Advanced CO2 Capture Project (GRACE)</v>
          </cell>
          <cell r="F14">
            <v>3195990</v>
          </cell>
          <cell r="G14">
            <v>2148217</v>
          </cell>
          <cell r="H14">
            <v>37215</v>
          </cell>
          <cell r="I14">
            <v>11</v>
          </cell>
          <cell r="J14">
            <v>2</v>
          </cell>
          <cell r="K14" t="str">
            <v>Principal Contractor</v>
          </cell>
          <cell r="L14" t="str">
            <v>NORSK HYDRO ASA</v>
          </cell>
          <cell r="N14" t="str">
            <v>1321</v>
          </cell>
          <cell r="O14" t="str">
            <v>STABEKK</v>
          </cell>
          <cell r="P14" t="str">
            <v>NO</v>
          </cell>
          <cell r="Q14" t="str">
            <v>N/A</v>
          </cell>
          <cell r="R14">
            <v>132560</v>
          </cell>
          <cell r="S14">
            <v>66280</v>
          </cell>
          <cell r="T14" t="str">
            <v>OTH</v>
          </cell>
          <cell r="U14" t="str">
            <v>PRC</v>
          </cell>
          <cell r="V14" t="str">
            <v>BES</v>
          </cell>
        </row>
        <row r="15">
          <cell r="A15" t="str">
            <v>EESD-ENERGY</v>
          </cell>
          <cell r="B15" t="str">
            <v>ENK5-CT-2001-00571</v>
          </cell>
          <cell r="C15" t="str">
            <v>1.1.4.-5.</v>
          </cell>
          <cell r="D15" t="str">
            <v>Research Projects</v>
          </cell>
          <cell r="E15" t="str">
            <v>Grangemouth Advanced CO2 Capture Project (GRACE)</v>
          </cell>
          <cell r="F15">
            <v>3195990</v>
          </cell>
          <cell r="G15">
            <v>2148217</v>
          </cell>
          <cell r="H15">
            <v>37215</v>
          </cell>
          <cell r="I15">
            <v>11</v>
          </cell>
          <cell r="K15" t="str">
            <v>Assistant Contractor</v>
          </cell>
          <cell r="L15" t="str">
            <v xml:space="preserve">SINTEF </v>
          </cell>
          <cell r="M15" t="str">
            <v>Strindveien  4</v>
          </cell>
          <cell r="N15" t="str">
            <v>7465</v>
          </cell>
          <cell r="O15" t="str">
            <v>TRONDHEIM</v>
          </cell>
          <cell r="P15" t="str">
            <v>NO</v>
          </cell>
          <cell r="R15">
            <v>480777</v>
          </cell>
          <cell r="S15">
            <v>240388</v>
          </cell>
          <cell r="T15" t="str">
            <v>REC</v>
          </cell>
          <cell r="U15" t="str">
            <v>PRC</v>
          </cell>
          <cell r="V15" t="str">
            <v>RPR</v>
          </cell>
        </row>
        <row r="16">
          <cell r="A16" t="str">
            <v>EESD-ENERGY</v>
          </cell>
          <cell r="B16" t="str">
            <v>ENK5-CT-2001-35007</v>
          </cell>
          <cell r="C16" t="str">
            <v>1.1.4.-5.</v>
          </cell>
          <cell r="D16" t="str">
            <v>Exploratory Awards</v>
          </cell>
          <cell r="E16" t="str">
            <v>Exploring new concepts for small and medium-sized wind mills with improved performance</v>
          </cell>
          <cell r="F16">
            <v>29890</v>
          </cell>
          <cell r="G16">
            <v>22417</v>
          </cell>
          <cell r="H16">
            <v>37313</v>
          </cell>
          <cell r="I16">
            <v>2</v>
          </cell>
          <cell r="J16">
            <v>1</v>
          </cell>
          <cell r="K16" t="str">
            <v>Prime Contractor</v>
          </cell>
          <cell r="L16" t="str">
            <v>IDEUTVIKLING</v>
          </cell>
          <cell r="N16" t="str">
            <v>2110</v>
          </cell>
          <cell r="O16" t="str">
            <v>SLAASTAD</v>
          </cell>
          <cell r="P16" t="str">
            <v>NO</v>
          </cell>
          <cell r="R16">
            <v>0</v>
          </cell>
          <cell r="S16">
            <v>0</v>
          </cell>
          <cell r="T16" t="str">
            <v>OTH</v>
          </cell>
          <cell r="U16" t="str">
            <v>PRC</v>
          </cell>
          <cell r="V16" t="str">
            <v>BES</v>
          </cell>
        </row>
        <row r="17">
          <cell r="A17" t="str">
            <v>EESD-ENERGY</v>
          </cell>
          <cell r="B17" t="str">
            <v>ENK5-CT-2002-00621</v>
          </cell>
          <cell r="C17" t="str">
            <v>1.1.4.-5.</v>
          </cell>
          <cell r="D17" t="str">
            <v>Research Projects</v>
          </cell>
          <cell r="E17" t="str">
            <v>On-land Long Term Saline Aquifer CO2-Storage (CO2STORE)</v>
          </cell>
          <cell r="F17">
            <v>2497062</v>
          </cell>
          <cell r="G17">
            <v>1210085</v>
          </cell>
          <cell r="H17">
            <v>37652</v>
          </cell>
          <cell r="I17">
            <v>19</v>
          </cell>
          <cell r="J17">
            <v>7</v>
          </cell>
          <cell r="K17" t="str">
            <v>Principal Contractor</v>
          </cell>
          <cell r="L17" t="str">
            <v>ESSO NORGE AS</v>
          </cell>
          <cell r="M17" t="str">
            <v>Grenseveien 6</v>
          </cell>
          <cell r="N17" t="str">
            <v>4314</v>
          </cell>
          <cell r="O17" t="str">
            <v>SANDNES</v>
          </cell>
          <cell r="P17" t="str">
            <v>NO</v>
          </cell>
          <cell r="R17">
            <v>0</v>
          </cell>
          <cell r="S17">
            <v>0</v>
          </cell>
          <cell r="T17" t="str">
            <v>IND</v>
          </cell>
          <cell r="U17" t="str">
            <v>PRC</v>
          </cell>
          <cell r="V17" t="str">
            <v>BES</v>
          </cell>
        </row>
        <row r="18">
          <cell r="A18" t="str">
            <v>EESD-ENERGY</v>
          </cell>
          <cell r="B18" t="str">
            <v>ENK5-CT-2002-00621</v>
          </cell>
          <cell r="C18" t="str">
            <v>1.1.4.-5.</v>
          </cell>
          <cell r="D18" t="str">
            <v>Research Projects</v>
          </cell>
          <cell r="E18" t="str">
            <v>On-land Long Term Saline Aquifer CO2-Storage (CO2STORE)</v>
          </cell>
          <cell r="F18">
            <v>2497062</v>
          </cell>
          <cell r="G18">
            <v>1210085</v>
          </cell>
          <cell r="H18">
            <v>37652</v>
          </cell>
          <cell r="I18">
            <v>19</v>
          </cell>
          <cell r="K18" t="str">
            <v>Principal Contractor</v>
          </cell>
          <cell r="L18" t="str">
            <v>INDUSTRIKRAFT MIDT-NORGE AS</v>
          </cell>
          <cell r="N18" t="str">
            <v>1327</v>
          </cell>
          <cell r="O18" t="str">
            <v>LYSAKER</v>
          </cell>
          <cell r="P18" t="str">
            <v>NO</v>
          </cell>
          <cell r="R18">
            <v>0</v>
          </cell>
          <cell r="S18">
            <v>0</v>
          </cell>
          <cell r="T18" t="str">
            <v>IND</v>
          </cell>
          <cell r="U18" t="str">
            <v>PRC</v>
          </cell>
          <cell r="V18" t="str">
            <v>BES</v>
          </cell>
        </row>
        <row r="19">
          <cell r="A19" t="str">
            <v>EESD-ENERGY</v>
          </cell>
          <cell r="B19" t="str">
            <v>ENK5-CT-2002-00621</v>
          </cell>
          <cell r="C19" t="str">
            <v>1.1.4.-5.</v>
          </cell>
          <cell r="D19" t="str">
            <v>Research Projects</v>
          </cell>
          <cell r="E19" t="str">
            <v>On-land Long Term Saline Aquifer CO2-Storage (CO2STORE)</v>
          </cell>
          <cell r="F19">
            <v>2497062</v>
          </cell>
          <cell r="G19">
            <v>1210085</v>
          </cell>
          <cell r="H19">
            <v>37652</v>
          </cell>
          <cell r="I19">
            <v>19</v>
          </cell>
          <cell r="K19" t="str">
            <v>Principal Contractor</v>
          </cell>
          <cell r="L19" t="str">
            <v>NORGES GEOLOGISKE UNDERSOKELSE   NGU</v>
          </cell>
          <cell r="M19" t="str">
            <v>Leiv Erikssonsvei 39</v>
          </cell>
          <cell r="N19" t="str">
            <v>7491</v>
          </cell>
          <cell r="O19" t="str">
            <v>TRONDHEIM</v>
          </cell>
          <cell r="P19" t="str">
            <v>NO</v>
          </cell>
          <cell r="R19">
            <v>162400</v>
          </cell>
          <cell r="S19">
            <v>81200</v>
          </cell>
          <cell r="T19" t="str">
            <v>REC</v>
          </cell>
          <cell r="U19" t="str">
            <v>GOV</v>
          </cell>
          <cell r="V19" t="str">
            <v>RPU</v>
          </cell>
        </row>
        <row r="20">
          <cell r="A20" t="str">
            <v>EESD-ENERGY</v>
          </cell>
          <cell r="B20" t="str">
            <v>ENK5-CT-2002-00621</v>
          </cell>
          <cell r="C20" t="str">
            <v>1.1.4.-5.</v>
          </cell>
          <cell r="D20" t="str">
            <v>Research Projects</v>
          </cell>
          <cell r="E20" t="str">
            <v>On-land Long Term Saline Aquifer CO2-Storage (CO2STORE)</v>
          </cell>
          <cell r="F20">
            <v>2497062</v>
          </cell>
          <cell r="G20">
            <v>1210085</v>
          </cell>
          <cell r="H20">
            <v>37652</v>
          </cell>
          <cell r="I20">
            <v>19</v>
          </cell>
          <cell r="K20" t="str">
            <v>Principal Contractor</v>
          </cell>
          <cell r="L20" t="str">
            <v>NORSK HYDRO ASA</v>
          </cell>
          <cell r="N20" t="str">
            <v>1321</v>
          </cell>
          <cell r="O20" t="str">
            <v>STABEKK</v>
          </cell>
          <cell r="P20" t="str">
            <v>NO</v>
          </cell>
          <cell r="Q20" t="str">
            <v>N/A</v>
          </cell>
          <cell r="R20">
            <v>0</v>
          </cell>
          <cell r="S20">
            <v>0</v>
          </cell>
          <cell r="T20" t="str">
            <v>OTH</v>
          </cell>
          <cell r="U20" t="str">
            <v>PRC</v>
          </cell>
          <cell r="V20" t="str">
            <v>BES</v>
          </cell>
        </row>
        <row r="21">
          <cell r="A21" t="str">
            <v>EESD-ENERGY</v>
          </cell>
          <cell r="B21" t="str">
            <v>ENK5-CT-2002-00621</v>
          </cell>
          <cell r="C21" t="str">
            <v>1.1.4.-5.</v>
          </cell>
          <cell r="D21" t="str">
            <v>Research Projects</v>
          </cell>
          <cell r="E21" t="str">
            <v>On-land Long Term Saline Aquifer CO2-Storage (CO2STORE)</v>
          </cell>
          <cell r="F21">
            <v>2497062</v>
          </cell>
          <cell r="G21">
            <v>1210085</v>
          </cell>
          <cell r="H21">
            <v>37652</v>
          </cell>
          <cell r="I21">
            <v>19</v>
          </cell>
          <cell r="K21" t="str">
            <v>Principal Contractor</v>
          </cell>
          <cell r="L21" t="str">
            <v>SINTEF PETROLEUMSFORSKNING AS</v>
          </cell>
          <cell r="M21" t="str">
            <v>S.P. Andersens vei 15 B</v>
          </cell>
          <cell r="N21" t="str">
            <v>7034</v>
          </cell>
          <cell r="O21" t="str">
            <v>TRONDHEIM</v>
          </cell>
          <cell r="P21" t="str">
            <v>NO</v>
          </cell>
          <cell r="Q21" t="str">
            <v>N/A</v>
          </cell>
          <cell r="R21">
            <v>288472</v>
          </cell>
          <cell r="S21">
            <v>144236</v>
          </cell>
          <cell r="T21" t="str">
            <v>REC</v>
          </cell>
          <cell r="U21" t="str">
            <v>PRC</v>
          </cell>
          <cell r="V21" t="str">
            <v>RPR</v>
          </cell>
        </row>
        <row r="22">
          <cell r="A22" t="str">
            <v>EESD-ENERGY</v>
          </cell>
          <cell r="B22" t="str">
            <v>ENK5-CT-2002-00621</v>
          </cell>
          <cell r="C22" t="str">
            <v>1.1.4.-5.</v>
          </cell>
          <cell r="D22" t="str">
            <v>Research Projects</v>
          </cell>
          <cell r="E22" t="str">
            <v>On-land Long Term Saline Aquifer CO2-Storage (CO2STORE)</v>
          </cell>
          <cell r="F22">
            <v>2497062</v>
          </cell>
          <cell r="G22">
            <v>1210085</v>
          </cell>
          <cell r="H22">
            <v>37652</v>
          </cell>
          <cell r="I22">
            <v>19</v>
          </cell>
          <cell r="K22" t="str">
            <v>Prime Contractor</v>
          </cell>
          <cell r="L22" t="str">
            <v>STATOIL ASA</v>
          </cell>
          <cell r="M22" t="str">
            <v>Postuttak, Research Center</v>
          </cell>
          <cell r="N22" t="str">
            <v>7002</v>
          </cell>
          <cell r="O22" t="str">
            <v>TRONDHEIM</v>
          </cell>
          <cell r="P22" t="str">
            <v>NO</v>
          </cell>
          <cell r="Q22" t="str">
            <v>N/A</v>
          </cell>
          <cell r="R22">
            <v>518000</v>
          </cell>
          <cell r="S22">
            <v>259000</v>
          </cell>
          <cell r="T22" t="str">
            <v>IND</v>
          </cell>
          <cell r="U22" t="str">
            <v>PRC</v>
          </cell>
          <cell r="V22" t="str">
            <v>BES</v>
          </cell>
        </row>
        <row r="23">
          <cell r="A23" t="str">
            <v>EESD-ENERGY</v>
          </cell>
          <cell r="B23" t="str">
            <v>ENK5-CT-2002-00621</v>
          </cell>
          <cell r="C23" t="str">
            <v>1.1.4.-5.</v>
          </cell>
          <cell r="D23" t="str">
            <v>Research Projects</v>
          </cell>
          <cell r="E23" t="str">
            <v>On-land Long Term Saline Aquifer CO2-Storage (CO2STORE)</v>
          </cell>
          <cell r="F23">
            <v>2497062</v>
          </cell>
          <cell r="G23">
            <v>1210085</v>
          </cell>
          <cell r="H23">
            <v>37652</v>
          </cell>
          <cell r="I23">
            <v>19</v>
          </cell>
          <cell r="K23" t="str">
            <v>Principal Contractor</v>
          </cell>
          <cell r="L23" t="str">
            <v>TOTALFINAELF EXPLORATION NORGE AS</v>
          </cell>
          <cell r="M23" t="str">
            <v>Finnestadveien 44</v>
          </cell>
          <cell r="N23" t="str">
            <v>4001</v>
          </cell>
          <cell r="O23" t="str">
            <v>STAVANGER</v>
          </cell>
          <cell r="P23" t="str">
            <v>NO</v>
          </cell>
          <cell r="Q23" t="str">
            <v>N/A</v>
          </cell>
          <cell r="R23">
            <v>0</v>
          </cell>
          <cell r="S23">
            <v>0</v>
          </cell>
          <cell r="T23" t="str">
            <v>IND</v>
          </cell>
          <cell r="U23" t="str">
            <v>PRC</v>
          </cell>
          <cell r="V23" t="str">
            <v>BES</v>
          </cell>
        </row>
        <row r="24">
          <cell r="A24" t="str">
            <v>EESD-ENERGY</v>
          </cell>
          <cell r="B24" t="str">
            <v>ENK5-CT-2002-00658</v>
          </cell>
          <cell r="C24" t="str">
            <v>1.1.4.-5.</v>
          </cell>
          <cell r="D24" t="str">
            <v>Research Projects</v>
          </cell>
          <cell r="E24" t="str">
            <v>Improvement of the Quality of Supply in Distributed Generation Networks through the Integrated Application of Power Electronic Techniques (DGFACTS)</v>
          </cell>
          <cell r="F24">
            <v>3249283</v>
          </cell>
          <cell r="G24">
            <v>1799948</v>
          </cell>
          <cell r="H24">
            <v>37603</v>
          </cell>
          <cell r="I24">
            <v>13</v>
          </cell>
          <cell r="K24" t="str">
            <v>Principal Contractor</v>
          </cell>
          <cell r="L24" t="str">
            <v xml:space="preserve">SINTEF </v>
          </cell>
          <cell r="M24" t="str">
            <v>Strindveien  4</v>
          </cell>
          <cell r="N24" t="str">
            <v>7465</v>
          </cell>
          <cell r="O24" t="str">
            <v>TRONDHEIM</v>
          </cell>
          <cell r="P24" t="str">
            <v>NO</v>
          </cell>
          <cell r="R24">
            <v>380774</v>
          </cell>
          <cell r="S24">
            <v>190387</v>
          </cell>
          <cell r="T24" t="str">
            <v>REC</v>
          </cell>
          <cell r="U24" t="str">
            <v>PRC</v>
          </cell>
          <cell r="V24" t="str">
            <v>RPR</v>
          </cell>
        </row>
        <row r="25">
          <cell r="A25" t="str">
            <v>EESD-ENERGY</v>
          </cell>
          <cell r="B25" t="str">
            <v>ENK5-CT-2002-00658</v>
          </cell>
          <cell r="C25" t="str">
            <v>1.1.4.-5.</v>
          </cell>
          <cell r="D25" t="str">
            <v>Research Projects</v>
          </cell>
          <cell r="E25" t="str">
            <v>Improvement of the Quality of Supply in Distributed Generation Networks through the Integrated Application of Power Electronic Techniques (DGFACTS)</v>
          </cell>
          <cell r="F25">
            <v>3249283</v>
          </cell>
          <cell r="G25">
            <v>1799948</v>
          </cell>
          <cell r="H25">
            <v>37603</v>
          </cell>
          <cell r="I25">
            <v>13</v>
          </cell>
          <cell r="J25">
            <v>2</v>
          </cell>
          <cell r="K25" t="str">
            <v>Principal Contractor</v>
          </cell>
          <cell r="L25" t="str">
            <v>SINTEF ENERGIFORSKNING A/S</v>
          </cell>
          <cell r="M25" t="str">
            <v>Sem Saelands vei 11</v>
          </cell>
          <cell r="N25" t="str">
            <v>7465</v>
          </cell>
          <cell r="O25" t="str">
            <v>TRONDHEIM</v>
          </cell>
          <cell r="P25" t="str">
            <v>NO</v>
          </cell>
          <cell r="R25">
            <v>380774</v>
          </cell>
          <cell r="S25">
            <v>190387</v>
          </cell>
          <cell r="T25" t="str">
            <v>REC</v>
          </cell>
          <cell r="U25" t="str">
            <v>PRC</v>
          </cell>
          <cell r="V25" t="str">
            <v>RPR</v>
          </cell>
        </row>
        <row r="26">
          <cell r="A26" t="str">
            <v>EESD-ENERGY</v>
          </cell>
          <cell r="B26" t="str">
            <v>ENK5-CT-2002-00663</v>
          </cell>
          <cell r="C26" t="str">
            <v>1.1.4.-5.</v>
          </cell>
          <cell r="D26" t="str">
            <v>Research Projects</v>
          </cell>
          <cell r="E26" t="str">
            <v>Wind Power Integration in a Liberalised Electricity Market (WILMAR)</v>
          </cell>
          <cell r="F26">
            <v>2408110</v>
          </cell>
          <cell r="G26">
            <v>1399295</v>
          </cell>
          <cell r="I26">
            <v>9</v>
          </cell>
          <cell r="J26">
            <v>2</v>
          </cell>
          <cell r="K26" t="str">
            <v>Principal Contractor</v>
          </cell>
          <cell r="L26" t="str">
            <v>NORD POOL CONSULTING AS</v>
          </cell>
          <cell r="M26" t="str">
            <v>Vollsvn. 19</v>
          </cell>
          <cell r="N26" t="str">
            <v>1326</v>
          </cell>
          <cell r="O26" t="str">
            <v>LYSAKER</v>
          </cell>
          <cell r="P26" t="str">
            <v>NO</v>
          </cell>
          <cell r="R26">
            <v>73790</v>
          </cell>
          <cell r="S26">
            <v>36895</v>
          </cell>
          <cell r="T26" t="str">
            <v>IND</v>
          </cell>
          <cell r="U26" t="str">
            <v>PRC</v>
          </cell>
          <cell r="V26" t="str">
            <v>BES</v>
          </cell>
        </row>
        <row r="27">
          <cell r="A27" t="str">
            <v>EESD-ENERGY</v>
          </cell>
          <cell r="B27" t="str">
            <v>ENK5-CT-2002-00663</v>
          </cell>
          <cell r="C27" t="str">
            <v>1.1.4.-5.</v>
          </cell>
          <cell r="D27" t="str">
            <v>Research Projects</v>
          </cell>
          <cell r="E27" t="str">
            <v>Wind Power Integration in a Liberalised Electricity Market (WILMAR)</v>
          </cell>
          <cell r="F27">
            <v>2408110</v>
          </cell>
          <cell r="G27">
            <v>1399295</v>
          </cell>
          <cell r="I27">
            <v>9</v>
          </cell>
          <cell r="K27" t="str">
            <v>Principal Contractor</v>
          </cell>
          <cell r="L27" t="str">
            <v>SINTEF ENERGIFORSKNING A/S</v>
          </cell>
          <cell r="M27" t="str">
            <v>Sem Saelands vei 11</v>
          </cell>
          <cell r="N27" t="str">
            <v>7465</v>
          </cell>
          <cell r="O27" t="str">
            <v>TRONDHEIM</v>
          </cell>
          <cell r="P27" t="str">
            <v>NO</v>
          </cell>
          <cell r="R27">
            <v>474732</v>
          </cell>
          <cell r="S27">
            <v>237366</v>
          </cell>
          <cell r="T27" t="str">
            <v>REC</v>
          </cell>
          <cell r="U27" t="str">
            <v>PRC</v>
          </cell>
          <cell r="V27" t="str">
            <v>RPR</v>
          </cell>
        </row>
        <row r="28">
          <cell r="A28" t="str">
            <v>EESD-ENERGY</v>
          </cell>
          <cell r="B28" t="str">
            <v>ENK5-CT-2002-20619</v>
          </cell>
          <cell r="C28" t="str">
            <v>1.1.4.-5.</v>
          </cell>
          <cell r="D28" t="str">
            <v>Thematic Network</v>
          </cell>
          <cell r="E28" t="str">
            <v>Carbon Dioxide Thematic Network 2002-2005 (CO2NET2)</v>
          </cell>
          <cell r="F28">
            <v>2105689</v>
          </cell>
          <cell r="G28">
            <v>1398996</v>
          </cell>
          <cell r="H28">
            <v>37543</v>
          </cell>
          <cell r="I28">
            <v>21</v>
          </cell>
          <cell r="J28">
            <v>4</v>
          </cell>
          <cell r="K28" t="str">
            <v>Principal Contractor</v>
          </cell>
          <cell r="L28" t="str">
            <v>DET NORSKE VERITAS A/S</v>
          </cell>
          <cell r="M28" t="str">
            <v>Veritasveien 1</v>
          </cell>
          <cell r="N28" t="str">
            <v>1322</v>
          </cell>
          <cell r="O28" t="str">
            <v>HOVIK</v>
          </cell>
          <cell r="P28" t="str">
            <v>NO</v>
          </cell>
          <cell r="Q28" t="str">
            <v>N/A</v>
          </cell>
          <cell r="R28">
            <v>73022</v>
          </cell>
          <cell r="S28">
            <v>58417</v>
          </cell>
          <cell r="T28" t="str">
            <v>IND</v>
          </cell>
          <cell r="U28" t="str">
            <v>PRC</v>
          </cell>
          <cell r="V28" t="str">
            <v>BES</v>
          </cell>
        </row>
        <row r="29">
          <cell r="A29" t="str">
            <v>EESD-ENERGY</v>
          </cell>
          <cell r="B29" t="str">
            <v>ENK5-CT-2002-20619</v>
          </cell>
          <cell r="C29" t="str">
            <v>1.1.4.-5.</v>
          </cell>
          <cell r="D29" t="str">
            <v>Thematic Network</v>
          </cell>
          <cell r="E29" t="str">
            <v>Carbon Dioxide Thematic Network 2002-2005 (CO2NET2)</v>
          </cell>
          <cell r="F29">
            <v>2105689</v>
          </cell>
          <cell r="G29">
            <v>1398996</v>
          </cell>
          <cell r="H29">
            <v>37543</v>
          </cell>
          <cell r="I29">
            <v>21</v>
          </cell>
          <cell r="K29" t="str">
            <v>Member</v>
          </cell>
          <cell r="L29" t="str">
            <v>NORGES GEOLOGISKE UNDERSOKELSE   NGU</v>
          </cell>
          <cell r="M29" t="str">
            <v>Leiv Erikssonsvei 39</v>
          </cell>
          <cell r="N29" t="str">
            <v>7491</v>
          </cell>
          <cell r="O29" t="str">
            <v>TRONDHEIM</v>
          </cell>
          <cell r="P29" t="str">
            <v>NO</v>
          </cell>
          <cell r="R29">
            <v>27690</v>
          </cell>
          <cell r="S29">
            <v>13844</v>
          </cell>
          <cell r="T29" t="str">
            <v>REC</v>
          </cell>
          <cell r="U29" t="str">
            <v>GOV</v>
          </cell>
          <cell r="V29" t="str">
            <v>RPU</v>
          </cell>
        </row>
        <row r="30">
          <cell r="A30" t="str">
            <v>EESD-ENERGY</v>
          </cell>
          <cell r="B30" t="str">
            <v>ENK5-CT-2002-20619</v>
          </cell>
          <cell r="C30" t="str">
            <v>1.1.4.-5.</v>
          </cell>
          <cell r="D30" t="str">
            <v>Thematic Network</v>
          </cell>
          <cell r="E30" t="str">
            <v>Carbon Dioxide Thematic Network 2002-2005 (CO2NET2)</v>
          </cell>
          <cell r="F30">
            <v>2105689</v>
          </cell>
          <cell r="G30">
            <v>1398996</v>
          </cell>
          <cell r="H30">
            <v>37543</v>
          </cell>
          <cell r="I30">
            <v>21</v>
          </cell>
          <cell r="K30" t="str">
            <v>Member</v>
          </cell>
          <cell r="L30" t="str">
            <v>NORSK HYDRO ASA</v>
          </cell>
          <cell r="N30" t="str">
            <v>1321</v>
          </cell>
          <cell r="O30" t="str">
            <v>STABEKK</v>
          </cell>
          <cell r="P30" t="str">
            <v>NO</v>
          </cell>
          <cell r="Q30" t="str">
            <v>N/A</v>
          </cell>
          <cell r="R30">
            <v>59430</v>
          </cell>
          <cell r="S30">
            <v>0</v>
          </cell>
          <cell r="T30" t="str">
            <v>OTH</v>
          </cell>
          <cell r="U30" t="str">
            <v>PRC</v>
          </cell>
          <cell r="V30" t="str">
            <v>BES</v>
          </cell>
        </row>
        <row r="31">
          <cell r="A31" t="str">
            <v>EESD-ENERGY</v>
          </cell>
          <cell r="B31" t="str">
            <v>ENK5-CT-2002-20619</v>
          </cell>
          <cell r="C31" t="str">
            <v>1.1.4.-5.</v>
          </cell>
          <cell r="D31" t="str">
            <v>Thematic Network</v>
          </cell>
          <cell r="E31" t="str">
            <v>Carbon Dioxide Thematic Network 2002-2005 (CO2NET2)</v>
          </cell>
          <cell r="F31">
            <v>2105689</v>
          </cell>
          <cell r="G31">
            <v>1398996</v>
          </cell>
          <cell r="H31">
            <v>37543</v>
          </cell>
          <cell r="I31">
            <v>21</v>
          </cell>
          <cell r="K31" t="str">
            <v>Principal Contractor</v>
          </cell>
          <cell r="L31" t="str">
            <v>STATOIL ASA</v>
          </cell>
          <cell r="M31" t="str">
            <v>Postuttak, Research Center</v>
          </cell>
          <cell r="N31" t="str">
            <v>7002</v>
          </cell>
          <cell r="O31" t="str">
            <v>TRONDHEIM</v>
          </cell>
          <cell r="P31" t="str">
            <v>NO</v>
          </cell>
          <cell r="Q31" t="str">
            <v>N/A</v>
          </cell>
          <cell r="R31">
            <v>143170</v>
          </cell>
          <cell r="S31">
            <v>34002</v>
          </cell>
          <cell r="T31" t="str">
            <v>IND</v>
          </cell>
          <cell r="U31" t="str">
            <v>PRC</v>
          </cell>
          <cell r="V31" t="str">
            <v>BES</v>
          </cell>
        </row>
        <row r="32">
          <cell r="A32" t="str">
            <v>EESD-ENERGY</v>
          </cell>
          <cell r="B32" t="str">
            <v>ENK5-CT-2002-30034</v>
          </cell>
          <cell r="C32" t="str">
            <v>1.1.4.-5.</v>
          </cell>
          <cell r="D32" t="str">
            <v>Cooperative Research</v>
          </cell>
          <cell r="E32" t="str">
            <v>Exploring nex concepts for small and medium-sized winf mills to improve performance (EXPLOREWIND)</v>
          </cell>
          <cell r="F32">
            <v>689150</v>
          </cell>
          <cell r="G32">
            <v>344550</v>
          </cell>
          <cell r="H32">
            <v>37601</v>
          </cell>
          <cell r="I32">
            <v>8</v>
          </cell>
          <cell r="J32">
            <v>3</v>
          </cell>
          <cell r="K32" t="str">
            <v>Prime Contractor</v>
          </cell>
          <cell r="L32" t="str">
            <v>IDEUTVIKLING</v>
          </cell>
          <cell r="N32" t="str">
            <v>2110</v>
          </cell>
          <cell r="O32" t="str">
            <v>SLAASTAD</v>
          </cell>
          <cell r="P32" t="str">
            <v>NO</v>
          </cell>
          <cell r="R32">
            <v>114900</v>
          </cell>
          <cell r="S32">
            <v>14000</v>
          </cell>
          <cell r="T32" t="str">
            <v>OTH</v>
          </cell>
          <cell r="U32" t="str">
            <v>PRC</v>
          </cell>
          <cell r="V32" t="str">
            <v>BES</v>
          </cell>
        </row>
        <row r="33">
          <cell r="A33" t="str">
            <v>EESD-ENERGY</v>
          </cell>
          <cell r="B33" t="str">
            <v>ENK5-CT-2002-30034</v>
          </cell>
          <cell r="C33" t="str">
            <v>1.1.4.-5.</v>
          </cell>
          <cell r="D33" t="str">
            <v>Cooperative Research</v>
          </cell>
          <cell r="E33" t="str">
            <v>Exploring nex concepts for small and medium-sized winf mills to improve performance (EXPLOREWIND)</v>
          </cell>
          <cell r="F33">
            <v>689150</v>
          </cell>
          <cell r="G33">
            <v>344550</v>
          </cell>
          <cell r="H33">
            <v>37601</v>
          </cell>
          <cell r="I33">
            <v>8</v>
          </cell>
          <cell r="K33" t="str">
            <v>Principal Contractor</v>
          </cell>
          <cell r="L33" t="str">
            <v>MJOSPLAST AS</v>
          </cell>
          <cell r="M33" t="str">
            <v>Storgata, 72</v>
          </cell>
          <cell r="N33" t="str">
            <v>2390</v>
          </cell>
          <cell r="O33" t="str">
            <v>MOELV</v>
          </cell>
          <cell r="P33" t="str">
            <v>NO</v>
          </cell>
          <cell r="R33">
            <v>105400</v>
          </cell>
          <cell r="S33">
            <v>10000</v>
          </cell>
          <cell r="T33" t="str">
            <v>IND</v>
          </cell>
          <cell r="U33" t="str">
            <v>PRC</v>
          </cell>
          <cell r="V33" t="str">
            <v>BES</v>
          </cell>
        </row>
        <row r="34">
          <cell r="A34" t="str">
            <v>EESD-ENERGY</v>
          </cell>
          <cell r="B34" t="str">
            <v>ENK5-CT-2002-30034</v>
          </cell>
          <cell r="C34" t="str">
            <v>1.1.4.-5.</v>
          </cell>
          <cell r="D34" t="str">
            <v>Cooperative Research</v>
          </cell>
          <cell r="E34" t="str">
            <v>Exploring nex concepts for small and medium-sized winf mills to improve performance (EXPLOREWIND)</v>
          </cell>
          <cell r="F34">
            <v>689150</v>
          </cell>
          <cell r="G34">
            <v>344550</v>
          </cell>
          <cell r="H34">
            <v>37601</v>
          </cell>
          <cell r="I34">
            <v>8</v>
          </cell>
          <cell r="K34" t="str">
            <v>RTD performers</v>
          </cell>
          <cell r="L34" t="str">
            <v xml:space="preserve">SINTEF </v>
          </cell>
          <cell r="M34" t="str">
            <v>Strindveien  4</v>
          </cell>
          <cell r="N34" t="str">
            <v>7465</v>
          </cell>
          <cell r="O34" t="str">
            <v>TRONDHEIM</v>
          </cell>
          <cell r="P34" t="str">
            <v>NO</v>
          </cell>
          <cell r="R34">
            <v>127900</v>
          </cell>
          <cell r="S34">
            <v>127900</v>
          </cell>
          <cell r="T34" t="str">
            <v>REC</v>
          </cell>
          <cell r="U34" t="str">
            <v>PRC</v>
          </cell>
          <cell r="V34" t="str">
            <v>RPR</v>
          </cell>
        </row>
        <row r="35">
          <cell r="A35" t="str">
            <v>EESD-ENERGY</v>
          </cell>
          <cell r="B35" t="str">
            <v>ENK5-CT-2002-80633</v>
          </cell>
          <cell r="C35" t="str">
            <v>1.1.4.-5.</v>
          </cell>
          <cell r="D35" t="str">
            <v>Classical Accompanying Measures</v>
          </cell>
          <cell r="E35" t="str">
            <v>Integration of Renewable Hydrogen into the Hydrogen Economy - TARGET ACTION I (RENEWABLE-H2)</v>
          </cell>
          <cell r="F35">
            <v>93323</v>
          </cell>
          <cell r="G35">
            <v>69992</v>
          </cell>
          <cell r="H35">
            <v>37580</v>
          </cell>
          <cell r="I35">
            <v>3</v>
          </cell>
          <cell r="J35">
            <v>1</v>
          </cell>
          <cell r="K35" t="str">
            <v>Principal Contractor</v>
          </cell>
          <cell r="L35" t="str">
            <v>NORSK HYDRO ASA</v>
          </cell>
          <cell r="N35" t="str">
            <v>1321</v>
          </cell>
          <cell r="O35" t="str">
            <v>STABEKK</v>
          </cell>
          <cell r="P35" t="str">
            <v>NO</v>
          </cell>
          <cell r="Q35" t="str">
            <v>N/A</v>
          </cell>
          <cell r="R35">
            <v>24988</v>
          </cell>
          <cell r="S35">
            <v>18741</v>
          </cell>
          <cell r="T35" t="str">
            <v>OTH</v>
          </cell>
          <cell r="U35" t="str">
            <v>PRC</v>
          </cell>
          <cell r="V35" t="str">
            <v>BES</v>
          </cell>
        </row>
        <row r="36">
          <cell r="A36" t="str">
            <v>EESD-ENERGY</v>
          </cell>
          <cell r="B36" t="str">
            <v>ENK6-CT-1999-00002</v>
          </cell>
          <cell r="C36" t="str">
            <v>1.1.4.-6.</v>
          </cell>
          <cell r="D36" t="str">
            <v>Research Projects</v>
          </cell>
          <cell r="E36" t="str">
            <v>Development and Integration of Advanced Heat Exchangers and Process Control for High Energy Efficient Distillation Column ('Ahead')</v>
          </cell>
          <cell r="F36">
            <v>1351836</v>
          </cell>
          <cell r="G36">
            <v>844808</v>
          </cell>
          <cell r="H36">
            <v>36543</v>
          </cell>
          <cell r="I36">
            <v>9</v>
          </cell>
          <cell r="J36">
            <v>1</v>
          </cell>
          <cell r="K36" t="str">
            <v>Principal Contractor</v>
          </cell>
          <cell r="L36" t="str">
            <v>SINTEF ENERGIFORSKNING A/S</v>
          </cell>
          <cell r="M36" t="str">
            <v>Sem Saelands vei 11</v>
          </cell>
          <cell r="N36" t="str">
            <v>7465</v>
          </cell>
          <cell r="O36" t="str">
            <v>TRONDHEIM</v>
          </cell>
          <cell r="P36" t="str">
            <v>NO</v>
          </cell>
          <cell r="R36">
            <v>205768</v>
          </cell>
          <cell r="S36">
            <v>102884</v>
          </cell>
          <cell r="T36" t="str">
            <v>REC</v>
          </cell>
          <cell r="U36" t="str">
            <v>PRC</v>
          </cell>
          <cell r="V36" t="str">
            <v>RPR</v>
          </cell>
        </row>
        <row r="37">
          <cell r="A37" t="str">
            <v>EESD-ENERGY</v>
          </cell>
          <cell r="B37" t="str">
            <v>ENK6-CT-1999-00010</v>
          </cell>
          <cell r="C37" t="str">
            <v>1.1.4.-6.</v>
          </cell>
          <cell r="D37" t="str">
            <v>Research Projects</v>
          </cell>
          <cell r="E37" t="str">
            <v>European potential for geological storage of CO2 from fossil fuel combustion ('GESTCO')</v>
          </cell>
          <cell r="F37">
            <v>3799868</v>
          </cell>
          <cell r="G37">
            <v>1899934</v>
          </cell>
          <cell r="H37">
            <v>36585</v>
          </cell>
          <cell r="I37">
            <v>9</v>
          </cell>
          <cell r="J37">
            <v>1</v>
          </cell>
          <cell r="K37" t="str">
            <v>Principal Contractor</v>
          </cell>
          <cell r="L37" t="str">
            <v>NORGES GEOLOGISKE UNDERSOKELSE   NGU</v>
          </cell>
          <cell r="M37" t="str">
            <v>Leiv Erikssonsvei 39</v>
          </cell>
          <cell r="N37" t="str">
            <v>7491</v>
          </cell>
          <cell r="O37" t="str">
            <v>TRONDHEIM</v>
          </cell>
          <cell r="P37" t="str">
            <v>NO</v>
          </cell>
          <cell r="R37">
            <v>228500</v>
          </cell>
          <cell r="S37">
            <v>114250</v>
          </cell>
          <cell r="T37" t="str">
            <v>REC</v>
          </cell>
          <cell r="U37" t="str">
            <v>GOV</v>
          </cell>
          <cell r="V37" t="str">
            <v>RPU</v>
          </cell>
        </row>
        <row r="38">
          <cell r="A38" t="str">
            <v>EESD-ENERGY</v>
          </cell>
          <cell r="B38" t="str">
            <v>ENK6-CT-1999-00014</v>
          </cell>
          <cell r="C38" t="str">
            <v>1.1.4.-6.</v>
          </cell>
          <cell r="D38" t="str">
            <v>Research Projects</v>
          </cell>
          <cell r="E38" t="str">
            <v>Saline aquifer Co2 storage (2) - Demonstration in the sleipner field ('SACS2')</v>
          </cell>
          <cell r="F38">
            <v>3033600</v>
          </cell>
          <cell r="G38">
            <v>1200000</v>
          </cell>
          <cell r="H38">
            <v>36615</v>
          </cell>
          <cell r="I38">
            <v>14</v>
          </cell>
          <cell r="J38">
            <v>5</v>
          </cell>
          <cell r="K38" t="str">
            <v>Prime Contractor</v>
          </cell>
          <cell r="L38" t="str">
            <v>STATOIL ASA</v>
          </cell>
          <cell r="M38" t="str">
            <v>Foreusbeen 50</v>
          </cell>
          <cell r="N38" t="str">
            <v>4035</v>
          </cell>
          <cell r="O38" t="str">
            <v>STAVANGER</v>
          </cell>
          <cell r="P38" t="str">
            <v>NO</v>
          </cell>
          <cell r="Q38" t="str">
            <v>N/A</v>
          </cell>
          <cell r="R38">
            <v>750000</v>
          </cell>
          <cell r="S38">
            <v>262500</v>
          </cell>
          <cell r="T38" t="str">
            <v>OTH</v>
          </cell>
          <cell r="U38" t="str">
            <v>PUC</v>
          </cell>
          <cell r="V38" t="str">
            <v>PUS</v>
          </cell>
        </row>
        <row r="39">
          <cell r="A39" t="str">
            <v>EESD-ENERGY</v>
          </cell>
          <cell r="B39" t="str">
            <v>ENK6-CT-1999-00014</v>
          </cell>
          <cell r="C39" t="str">
            <v>1.1.4.-6.</v>
          </cell>
          <cell r="D39" t="str">
            <v>Research Projects</v>
          </cell>
          <cell r="E39" t="str">
            <v>Saline aquifer Co2 storage (2) - Demonstration in the sleipner field ('SACS2')</v>
          </cell>
          <cell r="F39">
            <v>3033600</v>
          </cell>
          <cell r="G39">
            <v>1200000</v>
          </cell>
          <cell r="H39">
            <v>36615</v>
          </cell>
          <cell r="I39">
            <v>14</v>
          </cell>
          <cell r="K39" t="str">
            <v>Principal Contractor</v>
          </cell>
          <cell r="L39" t="str">
            <v>GECO A.S.</v>
          </cell>
          <cell r="M39" t="str">
            <v>Bjergstedveien, 1</v>
          </cell>
          <cell r="N39" t="str">
            <v>4002</v>
          </cell>
          <cell r="O39" t="str">
            <v>STAVANGER</v>
          </cell>
          <cell r="P39" t="str">
            <v>NO</v>
          </cell>
          <cell r="Q39" t="str">
            <v>N/A</v>
          </cell>
          <cell r="R39">
            <v>730100</v>
          </cell>
          <cell r="S39">
            <v>365050</v>
          </cell>
          <cell r="T39" t="str">
            <v>OTH</v>
          </cell>
          <cell r="U39" t="str">
            <v>PRC</v>
          </cell>
          <cell r="V39" t="str">
            <v>BES</v>
          </cell>
        </row>
        <row r="40">
          <cell r="A40" t="str">
            <v>EESD-ENERGY</v>
          </cell>
          <cell r="B40" t="str">
            <v>ENK6-CT-1999-00014</v>
          </cell>
          <cell r="C40" t="str">
            <v>1.1.4.-6.</v>
          </cell>
          <cell r="D40" t="str">
            <v>Research Projects</v>
          </cell>
          <cell r="E40" t="str">
            <v>Saline aquifer Co2 storage (2) - Demonstration in the sleipner field ('SACS2')</v>
          </cell>
          <cell r="F40">
            <v>3033600</v>
          </cell>
          <cell r="G40">
            <v>1200000</v>
          </cell>
          <cell r="H40">
            <v>36615</v>
          </cell>
          <cell r="I40">
            <v>14</v>
          </cell>
          <cell r="K40" t="str">
            <v>Principal Contractor</v>
          </cell>
          <cell r="L40" t="str">
            <v>MOBIL EXPLORATION NORWAY INC</v>
          </cell>
          <cell r="M40" t="str">
            <v>Nedre Strandgate 43</v>
          </cell>
          <cell r="N40" t="str">
            <v>4003</v>
          </cell>
          <cell r="O40" t="str">
            <v>STAVANGER</v>
          </cell>
          <cell r="P40" t="str">
            <v>NO</v>
          </cell>
          <cell r="Q40" t="str">
            <v>N/A</v>
          </cell>
          <cell r="R40">
            <v>0</v>
          </cell>
          <cell r="S40">
            <v>0</v>
          </cell>
          <cell r="T40" t="str">
            <v>OTH</v>
          </cell>
          <cell r="U40" t="str">
            <v>PRC</v>
          </cell>
          <cell r="V40" t="str">
            <v>BES</v>
          </cell>
        </row>
        <row r="41">
          <cell r="A41" t="str">
            <v>EESD-ENERGY</v>
          </cell>
          <cell r="B41" t="str">
            <v>ENK6-CT-1999-00014</v>
          </cell>
          <cell r="C41" t="str">
            <v>1.1.4.-6.</v>
          </cell>
          <cell r="D41" t="str">
            <v>Research Projects</v>
          </cell>
          <cell r="E41" t="str">
            <v>Saline aquifer Co2 storage (2) - Demonstration in the sleipner field ('SACS2')</v>
          </cell>
          <cell r="F41">
            <v>3033600</v>
          </cell>
          <cell r="G41">
            <v>1200000</v>
          </cell>
          <cell r="H41">
            <v>36615</v>
          </cell>
          <cell r="I41">
            <v>14</v>
          </cell>
          <cell r="K41" t="str">
            <v>Principal Contractor</v>
          </cell>
          <cell r="L41" t="str">
            <v>NORSK HYDRO ASA</v>
          </cell>
          <cell r="N41" t="str">
            <v>1321</v>
          </cell>
          <cell r="O41" t="str">
            <v>STABEKK</v>
          </cell>
          <cell r="P41" t="str">
            <v>NO</v>
          </cell>
          <cell r="Q41" t="str">
            <v>N/A</v>
          </cell>
          <cell r="R41">
            <v>0</v>
          </cell>
          <cell r="S41">
            <v>0</v>
          </cell>
          <cell r="T41" t="str">
            <v>OTH</v>
          </cell>
          <cell r="U41" t="str">
            <v>PRC</v>
          </cell>
          <cell r="V41" t="str">
            <v>BES</v>
          </cell>
        </row>
        <row r="42">
          <cell r="A42" t="str">
            <v>EESD-ENERGY</v>
          </cell>
          <cell r="B42" t="str">
            <v>ENK6-CT-1999-00014</v>
          </cell>
          <cell r="C42" t="str">
            <v>1.1.4.-6.</v>
          </cell>
          <cell r="D42" t="str">
            <v>Research Projects</v>
          </cell>
          <cell r="E42" t="str">
            <v>Saline aquifer Co2 storage (2) - Demonstration in the sleipner field ('SACS2')</v>
          </cell>
          <cell r="F42">
            <v>3033600</v>
          </cell>
          <cell r="G42">
            <v>1200000</v>
          </cell>
          <cell r="H42">
            <v>36615</v>
          </cell>
          <cell r="I42">
            <v>14</v>
          </cell>
          <cell r="K42" t="str">
            <v>Principal Contractor</v>
          </cell>
          <cell r="L42" t="str">
            <v>SINTEF PETROLEUMSFORSKNING AS</v>
          </cell>
          <cell r="M42" t="str">
            <v>S.P. Andersens vei 15 B</v>
          </cell>
          <cell r="N42" t="str">
            <v>7034</v>
          </cell>
          <cell r="O42" t="str">
            <v>TRONDHEIM</v>
          </cell>
          <cell r="P42" t="str">
            <v>NO</v>
          </cell>
          <cell r="Q42" t="str">
            <v>N/A</v>
          </cell>
          <cell r="R42">
            <v>420000</v>
          </cell>
          <cell r="S42">
            <v>147000</v>
          </cell>
          <cell r="T42" t="str">
            <v>REC</v>
          </cell>
          <cell r="U42" t="str">
            <v>PRC</v>
          </cell>
          <cell r="V42" t="str">
            <v>RPR</v>
          </cell>
        </row>
        <row r="43">
          <cell r="A43" t="str">
            <v>EESD-ENERGY</v>
          </cell>
          <cell r="B43" t="str">
            <v>ENK6-CT-1999-00018</v>
          </cell>
          <cell r="C43" t="str">
            <v>1.1.4.-6.</v>
          </cell>
          <cell r="D43" t="str">
            <v>Research Projects</v>
          </cell>
          <cell r="E43" t="str">
            <v>Offshore Construction and Decommissioning Vessel ('OCDV')</v>
          </cell>
          <cell r="F43">
            <v>2464571</v>
          </cell>
          <cell r="G43">
            <v>1119000</v>
          </cell>
          <cell r="H43">
            <v>36556</v>
          </cell>
          <cell r="I43">
            <v>2</v>
          </cell>
          <cell r="J43">
            <v>1</v>
          </cell>
          <cell r="K43" t="str">
            <v>Prime Contractor</v>
          </cell>
          <cell r="L43" t="str">
            <v>MASTER MARINE AS</v>
          </cell>
          <cell r="M43" t="str">
            <v>Oksenoeystien 12</v>
          </cell>
          <cell r="N43" t="str">
            <v>1366</v>
          </cell>
          <cell r="O43" t="str">
            <v>LYSAKER</v>
          </cell>
          <cell r="P43" t="str">
            <v>NO</v>
          </cell>
          <cell r="R43">
            <v>1923017</v>
          </cell>
          <cell r="S43">
            <v>873116</v>
          </cell>
          <cell r="T43" t="str">
            <v>OTH</v>
          </cell>
          <cell r="U43" t="str">
            <v>PRC</v>
          </cell>
          <cell r="V43" t="str">
            <v>BES</v>
          </cell>
        </row>
        <row r="44">
          <cell r="A44" t="str">
            <v>EESD-ENERGY</v>
          </cell>
          <cell r="B44" t="str">
            <v>ENK6-CT-1999-35001</v>
          </cell>
          <cell r="C44" t="str">
            <v>1.1.4.-6.</v>
          </cell>
          <cell r="D44" t="str">
            <v>Exploratory Awards</v>
          </cell>
          <cell r="E44" t="str">
            <v>Deep water, remotely operate, connection of pipelines from marginal offshore oil and gas into existing large diameter transmission pipelines</v>
          </cell>
          <cell r="F44">
            <v>30000</v>
          </cell>
          <cell r="G44">
            <v>22500</v>
          </cell>
          <cell r="H44">
            <v>36609</v>
          </cell>
          <cell r="I44">
            <v>2</v>
          </cell>
          <cell r="J44">
            <v>1</v>
          </cell>
          <cell r="K44" t="str">
            <v>Principal Contractor</v>
          </cell>
          <cell r="L44" t="str">
            <v>NORWEGIAN UNIVERSAL TECHNOLOGY AS</v>
          </cell>
          <cell r="M44" t="str">
            <v>Killingoey</v>
          </cell>
          <cell r="N44" t="str">
            <v>5507</v>
          </cell>
          <cell r="O44" t="str">
            <v>HAUGESUND</v>
          </cell>
          <cell r="P44" t="str">
            <v>NO</v>
          </cell>
          <cell r="R44">
            <v>0</v>
          </cell>
          <cell r="S44">
            <v>0</v>
          </cell>
          <cell r="T44" t="str">
            <v>OTH</v>
          </cell>
          <cell r="U44" t="str">
            <v>PRC</v>
          </cell>
          <cell r="V44" t="str">
            <v>BES</v>
          </cell>
        </row>
        <row r="45">
          <cell r="A45" t="str">
            <v>EESD-ENERGY</v>
          </cell>
          <cell r="B45" t="str">
            <v>ENK6-CT-2000-00052</v>
          </cell>
          <cell r="C45" t="str">
            <v>1.1.4.-6.</v>
          </cell>
          <cell r="D45" t="str">
            <v>Research Projects</v>
          </cell>
          <cell r="E45" t="str">
            <v>Development  and validation of an integrated numerical tool for scaling control and squeeze treatment optimization (ARISSTON)</v>
          </cell>
          <cell r="F45">
            <v>1890930</v>
          </cell>
          <cell r="G45">
            <v>945465</v>
          </cell>
          <cell r="H45">
            <v>36850</v>
          </cell>
          <cell r="I45">
            <v>6</v>
          </cell>
          <cell r="J45">
            <v>2</v>
          </cell>
          <cell r="K45" t="str">
            <v>Principal Contractor</v>
          </cell>
          <cell r="L45" t="str">
            <v>DYNO OIL FIELD CHEMICALS</v>
          </cell>
          <cell r="M45" t="str">
            <v>Lillestrom Fabrikker, Svelleveien</v>
          </cell>
          <cell r="N45" t="str">
            <v>2001</v>
          </cell>
          <cell r="O45" t="str">
            <v>LILLESTROEM</v>
          </cell>
          <cell r="P45" t="str">
            <v>NO</v>
          </cell>
          <cell r="Q45" t="str">
            <v>N/A</v>
          </cell>
          <cell r="R45">
            <v>176500</v>
          </cell>
          <cell r="S45">
            <v>88250</v>
          </cell>
          <cell r="T45" t="str">
            <v>OTH</v>
          </cell>
          <cell r="U45" t="str">
            <v>PRC</v>
          </cell>
          <cell r="V45" t="str">
            <v>BES</v>
          </cell>
        </row>
        <row r="46">
          <cell r="A46" t="str">
            <v>EESD-ENERGY</v>
          </cell>
          <cell r="B46" t="str">
            <v>ENK6-CT-2000-00052</v>
          </cell>
          <cell r="C46" t="str">
            <v>1.1.4.-6.</v>
          </cell>
          <cell r="D46" t="str">
            <v>Research Projects</v>
          </cell>
          <cell r="E46" t="str">
            <v>Development  and validation of an integrated numerical tool for scaling control and squeeze treatment optimization (ARISSTON)</v>
          </cell>
          <cell r="F46">
            <v>1890930</v>
          </cell>
          <cell r="G46">
            <v>945465</v>
          </cell>
          <cell r="H46">
            <v>36850</v>
          </cell>
          <cell r="I46">
            <v>6</v>
          </cell>
          <cell r="K46" t="str">
            <v>Principal Contractor</v>
          </cell>
          <cell r="L46" t="str">
            <v xml:space="preserve">INSTITUTT FOR ENERGITEKNIKK
</v>
          </cell>
          <cell r="M46" t="str">
            <v>Instituttveien 18</v>
          </cell>
          <cell r="N46" t="str">
            <v>2027</v>
          </cell>
          <cell r="O46" t="str">
            <v>KJELLER</v>
          </cell>
          <cell r="P46" t="str">
            <v>NO</v>
          </cell>
          <cell r="R46">
            <v>849730</v>
          </cell>
          <cell r="S46">
            <v>424865</v>
          </cell>
          <cell r="T46" t="str">
            <v>REC</v>
          </cell>
          <cell r="U46" t="str">
            <v>PNP</v>
          </cell>
          <cell r="V46" t="str">
            <v>RPN</v>
          </cell>
        </row>
        <row r="47">
          <cell r="A47" t="str">
            <v>EESD-ENERGY</v>
          </cell>
          <cell r="B47" t="str">
            <v>ENK6-CT-2000-00055</v>
          </cell>
          <cell r="C47" t="str">
            <v>1.1.4.-6.</v>
          </cell>
          <cell r="D47" t="str">
            <v>Research Projects</v>
          </cell>
          <cell r="E47" t="str">
            <v>Three phase slug flow in complex terrain (THREEPLEX)</v>
          </cell>
          <cell r="F47">
            <v>3429359</v>
          </cell>
          <cell r="G47">
            <v>1984781</v>
          </cell>
          <cell r="H47">
            <v>36845</v>
          </cell>
          <cell r="I47">
            <v>4</v>
          </cell>
          <cell r="J47">
            <v>2</v>
          </cell>
          <cell r="K47" t="str">
            <v>Principal Contractor</v>
          </cell>
          <cell r="L47" t="str">
            <v xml:space="preserve">INSTITUTT FOR ENERGITEKNIKK
</v>
          </cell>
          <cell r="M47" t="str">
            <v>Instituttveien 18</v>
          </cell>
          <cell r="N47" t="str">
            <v>2027</v>
          </cell>
          <cell r="O47" t="str">
            <v>KJELLER</v>
          </cell>
          <cell r="P47" t="str">
            <v>NO</v>
          </cell>
          <cell r="R47">
            <v>887373</v>
          </cell>
          <cell r="S47">
            <v>443687</v>
          </cell>
          <cell r="T47" t="str">
            <v>REC</v>
          </cell>
          <cell r="U47" t="str">
            <v>PNP</v>
          </cell>
          <cell r="V47" t="str">
            <v>RPN</v>
          </cell>
        </row>
        <row r="48">
          <cell r="A48" t="str">
            <v>EESD-ENERGY</v>
          </cell>
          <cell r="B48" t="str">
            <v>ENK6-CT-2000-00055</v>
          </cell>
          <cell r="C48" t="str">
            <v>1.1.4.-6.</v>
          </cell>
          <cell r="D48" t="str">
            <v>Research Projects</v>
          </cell>
          <cell r="E48" t="str">
            <v>Three phase slug flow in complex terrain (THREEPLEX)</v>
          </cell>
          <cell r="F48">
            <v>3429359</v>
          </cell>
          <cell r="G48">
            <v>1984781</v>
          </cell>
          <cell r="H48">
            <v>36845</v>
          </cell>
          <cell r="I48">
            <v>4</v>
          </cell>
          <cell r="K48" t="str">
            <v>Principal Contractor</v>
          </cell>
          <cell r="L48" t="str">
            <v>SINTEF PETROLEUMSFORSKNING AS</v>
          </cell>
          <cell r="M48" t="str">
            <v>S.P. Andersens vei 15 B</v>
          </cell>
          <cell r="N48" t="str">
            <v>7034</v>
          </cell>
          <cell r="O48" t="str">
            <v>TRONDHEIM</v>
          </cell>
          <cell r="P48" t="str">
            <v>NO</v>
          </cell>
          <cell r="Q48" t="str">
            <v>N/A</v>
          </cell>
          <cell r="R48">
            <v>910131</v>
          </cell>
          <cell r="S48">
            <v>455066</v>
          </cell>
          <cell r="T48" t="str">
            <v>REC</v>
          </cell>
          <cell r="U48" t="str">
            <v>PRC</v>
          </cell>
          <cell r="V48" t="str">
            <v>RPR</v>
          </cell>
        </row>
        <row r="49">
          <cell r="A49" t="str">
            <v>EESD-ENERGY</v>
          </cell>
          <cell r="B49" t="str">
            <v>ENK6-CT-2000-00061</v>
          </cell>
          <cell r="C49" t="str">
            <v>1.1.4.-6.</v>
          </cell>
          <cell r="D49" t="str">
            <v>Research Projects</v>
          </cell>
          <cell r="E49" t="str">
            <v>History-matching using time-lapse seismic data (HUTS)</v>
          </cell>
          <cell r="F49">
            <v>1798460</v>
          </cell>
          <cell r="G49">
            <v>899231</v>
          </cell>
          <cell r="H49">
            <v>36852</v>
          </cell>
          <cell r="I49">
            <v>5</v>
          </cell>
          <cell r="J49">
            <v>1</v>
          </cell>
          <cell r="K49" t="str">
            <v>Principal Contractor</v>
          </cell>
          <cell r="L49" t="str">
            <v>NORSK HYDRO ASA</v>
          </cell>
          <cell r="N49" t="str">
            <v>1321</v>
          </cell>
          <cell r="O49" t="str">
            <v>STABEKK</v>
          </cell>
          <cell r="P49" t="str">
            <v>NO</v>
          </cell>
          <cell r="Q49" t="str">
            <v>N/A</v>
          </cell>
          <cell r="R49">
            <v>448500</v>
          </cell>
          <cell r="S49">
            <v>224250</v>
          </cell>
          <cell r="T49" t="str">
            <v>OTH</v>
          </cell>
          <cell r="U49" t="str">
            <v>PRC</v>
          </cell>
          <cell r="V49" t="str">
            <v>BES</v>
          </cell>
        </row>
        <row r="50">
          <cell r="A50" t="str">
            <v>EESD-ENERGY</v>
          </cell>
          <cell r="B50" t="str">
            <v>ENK6-CT-2000-00066</v>
          </cell>
          <cell r="C50" t="str">
            <v>1.1.4.-6.</v>
          </cell>
          <cell r="D50" t="str">
            <v>Research Projects</v>
          </cell>
          <cell r="E50" t="str">
            <v>Flexible composite production riser for deep water oil fields (AURUM)</v>
          </cell>
          <cell r="F50">
            <v>2714099</v>
          </cell>
          <cell r="G50">
            <v>1487534</v>
          </cell>
          <cell r="H50">
            <v>36824</v>
          </cell>
          <cell r="I50">
            <v>7</v>
          </cell>
          <cell r="J50">
            <v>2</v>
          </cell>
          <cell r="K50" t="str">
            <v>Prime Contractor</v>
          </cell>
          <cell r="L50" t="str">
            <v>ABB OFFSHORE SYSTEMS AS</v>
          </cell>
          <cell r="M50" t="str">
            <v>Bergerveien 12</v>
          </cell>
          <cell r="N50" t="str">
            <v>1375</v>
          </cell>
          <cell r="O50" t="str">
            <v>BILLINGSTAD</v>
          </cell>
          <cell r="P50" t="str">
            <v>NO</v>
          </cell>
          <cell r="R50">
            <v>943506</v>
          </cell>
          <cell r="S50">
            <v>471749</v>
          </cell>
          <cell r="T50" t="str">
            <v>OTH</v>
          </cell>
          <cell r="U50" t="str">
            <v>INO</v>
          </cell>
          <cell r="V50" t="str">
            <v>PUS</v>
          </cell>
        </row>
        <row r="51">
          <cell r="A51" t="str">
            <v>EESD-ENERGY</v>
          </cell>
          <cell r="B51" t="str">
            <v>ENK6-CT-2000-00066</v>
          </cell>
          <cell r="C51" t="str">
            <v>1.1.4.-6.</v>
          </cell>
          <cell r="D51" t="str">
            <v>Research Projects</v>
          </cell>
          <cell r="E51" t="str">
            <v>Flexible composite production riser for deep water oil fields (AURUM)</v>
          </cell>
          <cell r="F51">
            <v>2714099</v>
          </cell>
          <cell r="G51">
            <v>1487534</v>
          </cell>
          <cell r="H51">
            <v>36824</v>
          </cell>
          <cell r="I51">
            <v>7</v>
          </cell>
          <cell r="K51" t="str">
            <v>Principal Contractor</v>
          </cell>
          <cell r="L51" t="str">
            <v>NORSK HYDRO ASA</v>
          </cell>
          <cell r="N51" t="str">
            <v>1321</v>
          </cell>
          <cell r="O51" t="str">
            <v>STABEKK</v>
          </cell>
          <cell r="P51" t="str">
            <v>NO</v>
          </cell>
          <cell r="Q51" t="str">
            <v>N/A</v>
          </cell>
          <cell r="R51">
            <v>280112</v>
          </cell>
          <cell r="S51">
            <v>140056</v>
          </cell>
          <cell r="T51" t="str">
            <v>OTH</v>
          </cell>
          <cell r="U51" t="str">
            <v>PRC</v>
          </cell>
          <cell r="V51" t="str">
            <v>BES</v>
          </cell>
        </row>
        <row r="52">
          <cell r="A52" t="str">
            <v>EESD-ENERGY</v>
          </cell>
          <cell r="B52" t="str">
            <v>ENK6-CT-2000-00067</v>
          </cell>
          <cell r="C52" t="str">
            <v>1.1.4.-6.</v>
          </cell>
          <cell r="D52" t="str">
            <v>Research Projects</v>
          </cell>
          <cell r="E52" t="str">
            <v>Well productivity 2002 (WP-2002)</v>
          </cell>
          <cell r="F52">
            <v>2274737</v>
          </cell>
          <cell r="G52">
            <v>1074811</v>
          </cell>
          <cell r="H52">
            <v>36839</v>
          </cell>
          <cell r="I52">
            <v>5</v>
          </cell>
          <cell r="J52">
            <v>2</v>
          </cell>
          <cell r="K52" t="str">
            <v>Principal Contractor</v>
          </cell>
          <cell r="L52" t="str">
            <v>RESERVOIR LABORATORIES AS</v>
          </cell>
          <cell r="M52" t="str">
            <v>Pirsenteret</v>
          </cell>
          <cell r="N52" t="str">
            <v>7462</v>
          </cell>
          <cell r="O52" t="str">
            <v>TRONDHEIM</v>
          </cell>
          <cell r="P52" t="str">
            <v>NO</v>
          </cell>
          <cell r="R52">
            <v>451705</v>
          </cell>
          <cell r="S52">
            <v>213430</v>
          </cell>
          <cell r="T52" t="str">
            <v>OTH</v>
          </cell>
          <cell r="U52" t="str">
            <v>PRC</v>
          </cell>
          <cell r="V52" t="str">
            <v>BES</v>
          </cell>
        </row>
        <row r="53">
          <cell r="A53" t="str">
            <v>EESD-ENERGY</v>
          </cell>
          <cell r="B53" t="str">
            <v>ENK6-CT-2000-00067</v>
          </cell>
          <cell r="C53" t="str">
            <v>1.1.4.-6.</v>
          </cell>
          <cell r="D53" t="str">
            <v>Research Projects</v>
          </cell>
          <cell r="E53" t="str">
            <v>Well productivity 2002 (WP-2002)</v>
          </cell>
          <cell r="F53">
            <v>2274737</v>
          </cell>
          <cell r="G53">
            <v>1074811</v>
          </cell>
          <cell r="H53">
            <v>36839</v>
          </cell>
          <cell r="I53">
            <v>5</v>
          </cell>
          <cell r="K53" t="str">
            <v>Prime Contractor</v>
          </cell>
          <cell r="L53" t="str">
            <v>ROGALAND RESEARCH</v>
          </cell>
          <cell r="M53" t="str">
            <v>Prof. Olav Hanssens vei 15</v>
          </cell>
          <cell r="N53" t="str">
            <v>4091</v>
          </cell>
          <cell r="O53" t="str">
            <v>STAVANGER</v>
          </cell>
          <cell r="P53" t="str">
            <v>NO</v>
          </cell>
          <cell r="R53">
            <v>889040</v>
          </cell>
          <cell r="S53">
            <v>420071</v>
          </cell>
          <cell r="T53" t="str">
            <v>REC</v>
          </cell>
          <cell r="U53" t="str">
            <v>PNP</v>
          </cell>
          <cell r="V53" t="str">
            <v>RPN</v>
          </cell>
        </row>
        <row r="54">
          <cell r="A54" t="str">
            <v>EESD-ENERGY</v>
          </cell>
          <cell r="B54" t="str">
            <v>ENK6-CT-2000-00072</v>
          </cell>
          <cell r="C54" t="str">
            <v>1.1.4.-6.</v>
          </cell>
          <cell r="D54" t="str">
            <v>Research Projects</v>
          </cell>
          <cell r="E54" t="str">
            <v>Incorporation of fault properties in hydrocarbon migration models (INFAMI)</v>
          </cell>
          <cell r="F54">
            <v>1169652</v>
          </cell>
          <cell r="G54">
            <v>799208</v>
          </cell>
          <cell r="H54">
            <v>36759</v>
          </cell>
          <cell r="I54">
            <v>6</v>
          </cell>
          <cell r="J54">
            <v>2</v>
          </cell>
          <cell r="K54" t="str">
            <v>Principal Contractor</v>
          </cell>
          <cell r="L54" t="str">
            <v>NORSK HYDRO ASA</v>
          </cell>
          <cell r="N54" t="str">
            <v>1321</v>
          </cell>
          <cell r="O54" t="str">
            <v>STABEKK</v>
          </cell>
          <cell r="P54" t="str">
            <v>NO</v>
          </cell>
          <cell r="Q54" t="str">
            <v>N/A</v>
          </cell>
          <cell r="R54">
            <v>207809</v>
          </cell>
          <cell r="S54">
            <v>103904</v>
          </cell>
          <cell r="T54" t="str">
            <v>OTH</v>
          </cell>
          <cell r="U54" t="str">
            <v>PRC</v>
          </cell>
          <cell r="V54" t="str">
            <v>BES</v>
          </cell>
        </row>
        <row r="55">
          <cell r="A55" t="str">
            <v>EESD-ENERGY</v>
          </cell>
          <cell r="B55" t="str">
            <v>ENK6-CT-2000-00072</v>
          </cell>
          <cell r="C55" t="str">
            <v>1.1.4.-6.</v>
          </cell>
          <cell r="D55" t="str">
            <v>Research Projects</v>
          </cell>
          <cell r="E55" t="str">
            <v>Incorporation of fault properties in hydrocarbon migration models (INFAMI)</v>
          </cell>
          <cell r="F55">
            <v>1169652</v>
          </cell>
          <cell r="G55">
            <v>799208</v>
          </cell>
          <cell r="H55">
            <v>36759</v>
          </cell>
          <cell r="I55">
            <v>6</v>
          </cell>
          <cell r="K55" t="str">
            <v>Prime Contractor</v>
          </cell>
          <cell r="L55" t="str">
            <v>SINTEF PETROLEUMSFORSKNING AS</v>
          </cell>
          <cell r="M55" t="str">
            <v>S.P. Andersens vei 15 B</v>
          </cell>
          <cell r="N55" t="str">
            <v>7034</v>
          </cell>
          <cell r="O55" t="str">
            <v>TRONDHEIM</v>
          </cell>
          <cell r="P55" t="str">
            <v>NO</v>
          </cell>
          <cell r="Q55" t="str">
            <v>N/A</v>
          </cell>
          <cell r="R55">
            <v>393114</v>
          </cell>
          <cell r="S55">
            <v>196556</v>
          </cell>
          <cell r="T55" t="str">
            <v>REC</v>
          </cell>
          <cell r="U55" t="str">
            <v>PRC</v>
          </cell>
          <cell r="V55" t="str">
            <v>RPR</v>
          </cell>
        </row>
        <row r="56">
          <cell r="A56" t="str">
            <v>EESD-ENERGY</v>
          </cell>
          <cell r="B56" t="str">
            <v>ENK6-CT-2000-00073</v>
          </cell>
          <cell r="C56" t="str">
            <v>1.1.4.-6.</v>
          </cell>
          <cell r="D56" t="str">
            <v>Research Projects</v>
          </cell>
          <cell r="E56" t="str">
            <v>Sensitivity analysis of the impact of geological uncertainties on production forecasting in clastic_x000D_
hydrocarbon reservoirs (SAIGUP)</v>
          </cell>
          <cell r="F56">
            <v>2005907</v>
          </cell>
          <cell r="G56">
            <v>1385656</v>
          </cell>
          <cell r="H56">
            <v>36794</v>
          </cell>
          <cell r="I56">
            <v>11</v>
          </cell>
          <cell r="J56">
            <v>2</v>
          </cell>
          <cell r="K56" t="str">
            <v>Principal Contractor</v>
          </cell>
          <cell r="L56" t="str">
            <v xml:space="preserve">NORWEGIAN COMPUTING CENTER
</v>
          </cell>
          <cell r="M56" t="str">
            <v>Gaustadalleen 23,</v>
          </cell>
          <cell r="N56" t="str">
            <v>0134</v>
          </cell>
          <cell r="O56" t="str">
            <v>OSLO</v>
          </cell>
          <cell r="P56" t="str">
            <v>NO</v>
          </cell>
          <cell r="Q56" t="str">
            <v>N/A</v>
          </cell>
          <cell r="R56">
            <v>392350</v>
          </cell>
          <cell r="S56">
            <v>196175</v>
          </cell>
          <cell r="T56" t="str">
            <v>REC</v>
          </cell>
          <cell r="U56" t="str">
            <v>PNP</v>
          </cell>
          <cell r="V56" t="str">
            <v>RPN</v>
          </cell>
        </row>
        <row r="57">
          <cell r="A57" t="str">
            <v>EESD-ENERGY</v>
          </cell>
          <cell r="B57" t="str">
            <v>ENK6-CT-2000-00073</v>
          </cell>
          <cell r="C57" t="str">
            <v>1.1.4.-6.</v>
          </cell>
          <cell r="D57" t="str">
            <v>Research Projects</v>
          </cell>
          <cell r="E57" t="str">
            <v>Sensitivity analysis of the impact of geological uncertainties on production forecasting in clastic_x000D_
hydrocarbon reservoirs (SAIGUP)</v>
          </cell>
          <cell r="F57">
            <v>2005907</v>
          </cell>
          <cell r="G57">
            <v>1385656</v>
          </cell>
          <cell r="H57">
            <v>36794</v>
          </cell>
          <cell r="I57">
            <v>11</v>
          </cell>
          <cell r="K57" t="str">
            <v>Principal Contractor</v>
          </cell>
          <cell r="L57" t="str">
            <v>ROXAR SOFTWARE SOLUTIONS AS</v>
          </cell>
          <cell r="N57" t="str">
            <v>4033</v>
          </cell>
          <cell r="O57" t="str">
            <v>FORUS</v>
          </cell>
          <cell r="P57" t="str">
            <v>NO</v>
          </cell>
          <cell r="Q57" t="str">
            <v>N/A</v>
          </cell>
          <cell r="R57">
            <v>208832</v>
          </cell>
          <cell r="S57">
            <v>104416</v>
          </cell>
          <cell r="T57" t="str">
            <v>OTH</v>
          </cell>
          <cell r="U57" t="str">
            <v>PRC</v>
          </cell>
          <cell r="V57" t="str">
            <v>BES</v>
          </cell>
        </row>
        <row r="58">
          <cell r="A58" t="str">
            <v>EESD-ENERGY</v>
          </cell>
          <cell r="B58" t="str">
            <v>ENK6-CT-2000-00074</v>
          </cell>
          <cell r="C58" t="str">
            <v>1.1.4.-6.</v>
          </cell>
          <cell r="D58" t="str">
            <v>Research Projects</v>
          </cell>
          <cell r="E58" t="str">
            <v>Research and development of an intelligent power and data transmission composite coiled tubing for the_x000D_
exploration of hydrocarbons (PDT-COIL)</v>
          </cell>
          <cell r="F58">
            <v>1825132</v>
          </cell>
          <cell r="G58">
            <v>650000</v>
          </cell>
          <cell r="H58">
            <v>36763</v>
          </cell>
          <cell r="I58">
            <v>9</v>
          </cell>
          <cell r="J58">
            <v>1</v>
          </cell>
          <cell r="L58" t="str">
            <v>CORROCEAN ASA (Withdrawn as partner)</v>
          </cell>
          <cell r="M58" t="str">
            <v>Teglgaarden, Hornebergveien 7</v>
          </cell>
          <cell r="N58" t="str">
            <v>7485</v>
          </cell>
          <cell r="O58" t="str">
            <v>TRONDHEIM</v>
          </cell>
          <cell r="P58" t="str">
            <v>NO</v>
          </cell>
          <cell r="R58">
            <v>20737</v>
          </cell>
          <cell r="S58">
            <v>10368</v>
          </cell>
          <cell r="T58" t="str">
            <v>OTH</v>
          </cell>
          <cell r="U58" t="str">
            <v>PRC</v>
          </cell>
          <cell r="V58" t="str">
            <v>BES</v>
          </cell>
        </row>
        <row r="59">
          <cell r="A59" t="str">
            <v>EESD-ENERGY</v>
          </cell>
          <cell r="B59" t="str">
            <v>ENK6-CT-2000-00075</v>
          </cell>
          <cell r="C59" t="str">
            <v>1.1.4.-6.</v>
          </cell>
          <cell r="D59" t="str">
            <v>Research Projects</v>
          </cell>
          <cell r="E59" t="str">
            <v>Integrating geological and geophysical methods for characterisation of reservoirs in complex areas (SIMBA)</v>
          </cell>
          <cell r="F59">
            <v>2465614</v>
          </cell>
          <cell r="G59">
            <v>1491034</v>
          </cell>
          <cell r="H59">
            <v>36838</v>
          </cell>
          <cell r="I59">
            <v>11</v>
          </cell>
          <cell r="J59">
            <v>1</v>
          </cell>
          <cell r="K59" t="str">
            <v>Principal Contractor</v>
          </cell>
          <cell r="L59" t="str">
            <v>NORSK HYDRO ASA</v>
          </cell>
          <cell r="N59" t="str">
            <v>1321</v>
          </cell>
          <cell r="O59" t="str">
            <v>STABEKK</v>
          </cell>
          <cell r="P59" t="str">
            <v>NO</v>
          </cell>
          <cell r="Q59" t="str">
            <v>N/A</v>
          </cell>
          <cell r="R59">
            <v>207000</v>
          </cell>
          <cell r="S59">
            <v>62100</v>
          </cell>
          <cell r="T59" t="str">
            <v>OTH</v>
          </cell>
          <cell r="U59" t="str">
            <v>PRC</v>
          </cell>
          <cell r="V59" t="str">
            <v>BES</v>
          </cell>
        </row>
        <row r="60">
          <cell r="A60" t="str">
            <v>EESD-ENERGY</v>
          </cell>
          <cell r="B60" t="str">
            <v>ENK6-CT-2000-00089</v>
          </cell>
          <cell r="C60" t="str">
            <v>1.1.4.-6.</v>
          </cell>
          <cell r="D60" t="str">
            <v>Research Projects</v>
          </cell>
          <cell r="E60" t="str">
            <v>Mechanical behaviour of partially and multiphase saturated chalks.  Fluid-skeleton interaction : main factor of chalk oil reservoirs compaction and related subsidence - Part 2 (PASACHALK 2)</v>
          </cell>
          <cell r="F60">
            <v>518733</v>
          </cell>
          <cell r="G60">
            <v>369295</v>
          </cell>
          <cell r="H60">
            <v>36776</v>
          </cell>
          <cell r="I60">
            <v>3</v>
          </cell>
          <cell r="J60">
            <v>1</v>
          </cell>
          <cell r="K60" t="str">
            <v>Principal Contractor</v>
          </cell>
          <cell r="L60" t="str">
            <v>ELF PETROLEUM NORGE AS</v>
          </cell>
          <cell r="M60" t="str">
            <v>Dusavika</v>
          </cell>
          <cell r="N60" t="str">
            <v>4001</v>
          </cell>
          <cell r="O60" t="str">
            <v>STAVANGER</v>
          </cell>
          <cell r="P60" t="str">
            <v>NO</v>
          </cell>
          <cell r="Q60" t="str">
            <v>N/A</v>
          </cell>
          <cell r="R60">
            <v>149438</v>
          </cell>
          <cell r="S60">
            <v>0</v>
          </cell>
          <cell r="T60" t="str">
            <v>OTH</v>
          </cell>
          <cell r="U60" t="str">
            <v>PRC</v>
          </cell>
          <cell r="V60" t="str">
            <v>BES</v>
          </cell>
        </row>
        <row r="61">
          <cell r="A61" t="str">
            <v>EESD-ENERGY</v>
          </cell>
          <cell r="B61" t="str">
            <v>ENK6-CT-2000-00098</v>
          </cell>
          <cell r="C61" t="str">
            <v>1.1.4.-6.</v>
          </cell>
          <cell r="D61" t="str">
            <v>Research Projects</v>
          </cell>
          <cell r="E61" t="str">
            <v>Deepwater flowline and riser insulation systems (DEFRIS)</v>
          </cell>
          <cell r="F61">
            <v>2608551</v>
          </cell>
          <cell r="G61">
            <v>1304275</v>
          </cell>
          <cell r="H61">
            <v>36824</v>
          </cell>
          <cell r="I61">
            <v>5</v>
          </cell>
          <cell r="J61">
            <v>1</v>
          </cell>
          <cell r="K61" t="str">
            <v>Principal Contractor</v>
          </cell>
          <cell r="L61" t="str">
            <v>THERMOTITE AS</v>
          </cell>
          <cell r="M61" t="str">
            <v>Gronora Industriomrade</v>
          </cell>
          <cell r="N61" t="str">
            <v>7303</v>
          </cell>
          <cell r="O61" t="str">
            <v>ORKANGER</v>
          </cell>
          <cell r="P61" t="str">
            <v>NO</v>
          </cell>
          <cell r="R61">
            <v>737536</v>
          </cell>
          <cell r="S61">
            <v>368768</v>
          </cell>
          <cell r="T61" t="str">
            <v>OTH</v>
          </cell>
          <cell r="U61" t="str">
            <v>PRC</v>
          </cell>
          <cell r="V61" t="str">
            <v>BES</v>
          </cell>
        </row>
        <row r="62">
          <cell r="A62" t="str">
            <v>EESD-ENERGY</v>
          </cell>
          <cell r="B62" t="str">
            <v>ENK6-CT-2000-00104</v>
          </cell>
          <cell r="C62" t="str">
            <v>1.1.4.-6.</v>
          </cell>
          <cell r="D62" t="str">
            <v>Research Projects</v>
          </cell>
          <cell r="E62" t="str">
            <v>Improved dynamic positioning for large vessels to increase safety_x000D_
and effectivity in offshore operations and exploration and_x000D_
exploitation of marine resources (DP-JIP)</v>
          </cell>
          <cell r="F62">
            <v>1653508</v>
          </cell>
          <cell r="G62">
            <v>567500</v>
          </cell>
          <cell r="H62">
            <v>36859</v>
          </cell>
          <cell r="I62">
            <v>5</v>
          </cell>
          <cell r="J62">
            <v>1</v>
          </cell>
          <cell r="K62" t="str">
            <v>Principal Contractor</v>
          </cell>
          <cell r="L62" t="str">
            <v>SIMRAD A/S+K867</v>
          </cell>
          <cell r="M62" t="str">
            <v>Dyrmyrgata 35</v>
          </cell>
          <cell r="N62" t="str">
            <v>3601</v>
          </cell>
          <cell r="O62" t="str">
            <v>KONGSBERG</v>
          </cell>
          <cell r="P62" t="str">
            <v>NO</v>
          </cell>
          <cell r="Q62" t="str">
            <v>N/A</v>
          </cell>
          <cell r="R62">
            <v>66920</v>
          </cell>
          <cell r="S62">
            <v>21920</v>
          </cell>
          <cell r="T62" t="str">
            <v>OTH</v>
          </cell>
          <cell r="U62" t="str">
            <v>PRC</v>
          </cell>
          <cell r="V62" t="str">
            <v>BES</v>
          </cell>
        </row>
        <row r="63">
          <cell r="A63" t="str">
            <v>EESD-ENERGY</v>
          </cell>
          <cell r="B63" t="str">
            <v>ENK6-CT-2000-00106</v>
          </cell>
          <cell r="C63" t="str">
            <v>1.1.4.-6.</v>
          </cell>
          <cell r="D63" t="str">
            <v>Research Projects</v>
          </cell>
          <cell r="E63" t="str">
            <v>Noise in completions amelioration for permenent seismic sensors (NICAPSS)</v>
          </cell>
          <cell r="F63">
            <v>1270000</v>
          </cell>
          <cell r="G63">
            <v>635000</v>
          </cell>
          <cell r="H63">
            <v>36843</v>
          </cell>
          <cell r="I63">
            <v>4</v>
          </cell>
          <cell r="J63">
            <v>1</v>
          </cell>
          <cell r="K63" t="str">
            <v>Principal Contractor</v>
          </cell>
          <cell r="L63" t="str">
            <v>SUBSURFACE TECHNOLOGY AS</v>
          </cell>
          <cell r="M63" t="str">
            <v>Stokkamyrv. 17, Lura</v>
          </cell>
          <cell r="N63" t="str">
            <v>4068</v>
          </cell>
          <cell r="O63" t="str">
            <v>STAVANGER</v>
          </cell>
          <cell r="P63" t="str">
            <v>NO</v>
          </cell>
          <cell r="R63">
            <v>191038</v>
          </cell>
          <cell r="S63">
            <v>95519</v>
          </cell>
          <cell r="T63" t="str">
            <v>OTH</v>
          </cell>
          <cell r="U63" t="str">
            <v>INO</v>
          </cell>
          <cell r="V63" t="str">
            <v>PUS</v>
          </cell>
        </row>
        <row r="64">
          <cell r="A64" t="str">
            <v>EESD-ENERGY</v>
          </cell>
          <cell r="B64" t="str">
            <v>ENK6-CT-2000-00107</v>
          </cell>
          <cell r="C64" t="str">
            <v>1.1.4.-6.</v>
          </cell>
          <cell r="D64" t="str">
            <v>Research Projects</v>
          </cell>
          <cell r="E64" t="str">
            <v>Reliability based structural design of FPSO systems (REBASDO)</v>
          </cell>
          <cell r="F64">
            <v>2617758</v>
          </cell>
          <cell r="G64">
            <v>1484378</v>
          </cell>
          <cell r="H64">
            <v>36944</v>
          </cell>
          <cell r="I64">
            <v>8</v>
          </cell>
          <cell r="J64">
            <v>1</v>
          </cell>
          <cell r="K64" t="str">
            <v>Principal Contractor</v>
          </cell>
          <cell r="L64" t="str">
            <v>DET NORSKE VERITAS A/S</v>
          </cell>
          <cell r="M64" t="str">
            <v>Veritasveien 1</v>
          </cell>
          <cell r="N64" t="str">
            <v>1322</v>
          </cell>
          <cell r="O64" t="str">
            <v>HOVIK</v>
          </cell>
          <cell r="P64" t="str">
            <v>NO</v>
          </cell>
          <cell r="Q64" t="str">
            <v>N/A</v>
          </cell>
          <cell r="R64">
            <v>367181</v>
          </cell>
          <cell r="S64">
            <v>183591</v>
          </cell>
          <cell r="T64" t="str">
            <v>IND</v>
          </cell>
          <cell r="U64" t="str">
            <v>PRC</v>
          </cell>
          <cell r="V64" t="str">
            <v>BES</v>
          </cell>
        </row>
        <row r="65">
          <cell r="A65" t="str">
            <v>EESD-ENERGY</v>
          </cell>
          <cell r="B65" t="str">
            <v>ENK6-CT-2000-00108</v>
          </cell>
          <cell r="C65" t="str">
            <v>1.1.4.-6.</v>
          </cell>
          <cell r="D65" t="str">
            <v>Research Projects</v>
          </cell>
          <cell r="E65" t="str">
            <v>Analysis of time lapse seismic data for improved management of hydrocarbon reservoirs (ATLASS)</v>
          </cell>
          <cell r="F65">
            <v>2982049</v>
          </cell>
          <cell r="G65">
            <v>1623656</v>
          </cell>
          <cell r="H65">
            <v>36829</v>
          </cell>
          <cell r="I65">
            <v>7</v>
          </cell>
          <cell r="J65">
            <v>3</v>
          </cell>
          <cell r="K65" t="str">
            <v>Principal Contractor</v>
          </cell>
          <cell r="L65" t="str">
            <v>NORSK HYDRO ASA</v>
          </cell>
          <cell r="N65" t="str">
            <v>1321</v>
          </cell>
          <cell r="O65" t="str">
            <v>STABEKK</v>
          </cell>
          <cell r="P65" t="str">
            <v>NO</v>
          </cell>
          <cell r="Q65" t="str">
            <v>N/A</v>
          </cell>
          <cell r="R65">
            <v>414921</v>
          </cell>
          <cell r="S65">
            <v>207458</v>
          </cell>
          <cell r="T65" t="str">
            <v>OTH</v>
          </cell>
          <cell r="U65" t="str">
            <v>PRC</v>
          </cell>
          <cell r="V65" t="str">
            <v>BES</v>
          </cell>
        </row>
        <row r="66">
          <cell r="A66" t="str">
            <v>EESD-ENERGY</v>
          </cell>
          <cell r="B66" t="str">
            <v>ENK6-CT-2000-00108</v>
          </cell>
          <cell r="C66" t="str">
            <v>1.1.4.-6.</v>
          </cell>
          <cell r="D66" t="str">
            <v>Research Projects</v>
          </cell>
          <cell r="E66" t="str">
            <v>Analysis of time lapse seismic data for improved management of hydrocarbon reservoirs (ATLASS)</v>
          </cell>
          <cell r="F66">
            <v>2982049</v>
          </cell>
          <cell r="G66">
            <v>1623656</v>
          </cell>
          <cell r="H66">
            <v>36829</v>
          </cell>
          <cell r="I66">
            <v>7</v>
          </cell>
          <cell r="K66" t="str">
            <v>Prime Contractor</v>
          </cell>
          <cell r="L66" t="str">
            <v>NTNU</v>
          </cell>
          <cell r="M66" t="str">
            <v>Gloeshaugen</v>
          </cell>
          <cell r="N66" t="str">
            <v>7491</v>
          </cell>
          <cell r="O66" t="str">
            <v>TRONDHEIM</v>
          </cell>
          <cell r="P66" t="str">
            <v>NO</v>
          </cell>
          <cell r="R66">
            <v>265280</v>
          </cell>
          <cell r="S66">
            <v>265279</v>
          </cell>
          <cell r="T66" t="str">
            <v>HES</v>
          </cell>
          <cell r="U66" t="str">
            <v>GOV</v>
          </cell>
          <cell r="V66" t="str">
            <v>HES</v>
          </cell>
        </row>
        <row r="67">
          <cell r="A67" t="str">
            <v>EESD-ENERGY</v>
          </cell>
          <cell r="B67" t="str">
            <v>ENK6-CT-2000-00108</v>
          </cell>
          <cell r="C67" t="str">
            <v>1.1.4.-6.</v>
          </cell>
          <cell r="D67" t="str">
            <v>Research Projects</v>
          </cell>
          <cell r="E67" t="str">
            <v>Analysis of time lapse seismic data for improved management of hydrocarbon reservoirs (ATLASS)</v>
          </cell>
          <cell r="F67">
            <v>2982049</v>
          </cell>
          <cell r="G67">
            <v>1623656</v>
          </cell>
          <cell r="H67">
            <v>36829</v>
          </cell>
          <cell r="I67">
            <v>7</v>
          </cell>
          <cell r="K67" t="str">
            <v>Principal Contractor</v>
          </cell>
          <cell r="L67" t="str">
            <v>STATOIL ASA</v>
          </cell>
          <cell r="M67" t="str">
            <v>Postuttak, Research Center</v>
          </cell>
          <cell r="N67" t="str">
            <v>7002</v>
          </cell>
          <cell r="O67" t="str">
            <v>TRONDHEIM</v>
          </cell>
          <cell r="P67" t="str">
            <v>NO</v>
          </cell>
          <cell r="Q67" t="str">
            <v>N/A</v>
          </cell>
          <cell r="R67">
            <v>431048</v>
          </cell>
          <cell r="S67">
            <v>215523</v>
          </cell>
          <cell r="T67" t="str">
            <v>IND</v>
          </cell>
          <cell r="U67" t="str">
            <v>PRC</v>
          </cell>
          <cell r="V67" t="str">
            <v>BES</v>
          </cell>
        </row>
        <row r="68">
          <cell r="A68" t="str">
            <v>EESD-ENERGY</v>
          </cell>
          <cell r="B68" t="str">
            <v>ENK6-CT-2000-00442</v>
          </cell>
          <cell r="C68" t="str">
            <v>1.1.4.-6.</v>
          </cell>
          <cell r="D68" t="str">
            <v>Research Projects</v>
          </cell>
          <cell r="E68" t="str">
            <v>European Integrated Hydrogen Project - Phase II (EIHP2)</v>
          </cell>
          <cell r="F68">
            <v>4926304</v>
          </cell>
          <cell r="G68">
            <v>2359787</v>
          </cell>
          <cell r="H68">
            <v>36922</v>
          </cell>
          <cell r="I68">
            <v>21</v>
          </cell>
          <cell r="J68">
            <v>3</v>
          </cell>
          <cell r="K68" t="str">
            <v>Principal Contractor</v>
          </cell>
          <cell r="L68" t="str">
            <v>DET NORSKE VERITAS A/S</v>
          </cell>
          <cell r="M68" t="str">
            <v>Veritasveien 1</v>
          </cell>
          <cell r="N68" t="str">
            <v>1322</v>
          </cell>
          <cell r="O68" t="str">
            <v>HOVIK</v>
          </cell>
          <cell r="P68" t="str">
            <v>NO</v>
          </cell>
          <cell r="Q68" t="str">
            <v>N/A</v>
          </cell>
          <cell r="R68">
            <v>186516</v>
          </cell>
          <cell r="S68">
            <v>93257</v>
          </cell>
          <cell r="T68" t="str">
            <v>IND</v>
          </cell>
          <cell r="U68" t="str">
            <v>PRC</v>
          </cell>
          <cell r="V68" t="str">
            <v>BES</v>
          </cell>
        </row>
        <row r="69">
          <cell r="A69" t="str">
            <v>EESD-ENERGY</v>
          </cell>
          <cell r="B69" t="str">
            <v>ENK6-CT-2000-00442</v>
          </cell>
          <cell r="C69" t="str">
            <v>1.1.4.-6.</v>
          </cell>
          <cell r="D69" t="str">
            <v>Research Projects</v>
          </cell>
          <cell r="E69" t="str">
            <v>European Integrated Hydrogen Project - Phase II (EIHP2)</v>
          </cell>
          <cell r="F69">
            <v>4926304</v>
          </cell>
          <cell r="G69">
            <v>2359787</v>
          </cell>
          <cell r="H69">
            <v>36922</v>
          </cell>
          <cell r="I69">
            <v>21</v>
          </cell>
          <cell r="K69" t="str">
            <v>Principal Contractor</v>
          </cell>
          <cell r="L69" t="str">
            <v>NORSK HYDRO ASA</v>
          </cell>
          <cell r="N69" t="str">
            <v>1321</v>
          </cell>
          <cell r="O69" t="str">
            <v>STABEKK</v>
          </cell>
          <cell r="P69" t="str">
            <v>NO</v>
          </cell>
          <cell r="Q69" t="str">
            <v>N/A</v>
          </cell>
          <cell r="R69">
            <v>300195</v>
          </cell>
          <cell r="S69">
            <v>150096</v>
          </cell>
          <cell r="T69" t="str">
            <v>OTH</v>
          </cell>
          <cell r="U69" t="str">
            <v>PRC</v>
          </cell>
          <cell r="V69" t="str">
            <v>BES</v>
          </cell>
        </row>
        <row r="70">
          <cell r="A70" t="str">
            <v>EESD-ENERGY</v>
          </cell>
          <cell r="B70" t="str">
            <v>ENK6-CT-2000-00442</v>
          </cell>
          <cell r="C70" t="str">
            <v>1.1.4.-6.</v>
          </cell>
          <cell r="D70" t="str">
            <v>Research Projects</v>
          </cell>
          <cell r="E70" t="str">
            <v>European Integrated Hydrogen Project - Phase II (EIHP2)</v>
          </cell>
          <cell r="F70">
            <v>4926304</v>
          </cell>
          <cell r="G70">
            <v>2359787</v>
          </cell>
          <cell r="H70">
            <v>36922</v>
          </cell>
          <cell r="I70">
            <v>21</v>
          </cell>
          <cell r="K70" t="str">
            <v>Principal Contractor</v>
          </cell>
          <cell r="L70" t="str">
            <v>RAUFOSS A/S</v>
          </cell>
          <cell r="N70" t="str">
            <v>2831</v>
          </cell>
          <cell r="O70" t="str">
            <v>RAUFOSS</v>
          </cell>
          <cell r="P70" t="str">
            <v>NO</v>
          </cell>
          <cell r="Q70" t="str">
            <v>N/A</v>
          </cell>
          <cell r="R70">
            <v>196732</v>
          </cell>
          <cell r="S70">
            <v>98366</v>
          </cell>
          <cell r="T70" t="str">
            <v>OTH</v>
          </cell>
          <cell r="U70" t="str">
            <v>PRC</v>
          </cell>
          <cell r="V70" t="str">
            <v>BES</v>
          </cell>
        </row>
        <row r="71">
          <cell r="A71" t="str">
            <v>EESD-ENERGY</v>
          </cell>
          <cell r="B71" t="str">
            <v>ENK6-CT-2001-00501</v>
          </cell>
          <cell r="C71" t="str">
            <v>1.1.4.-6.</v>
          </cell>
          <cell r="D71" t="str">
            <v>Research Projects</v>
          </cell>
          <cell r="E71" t="str">
            <v>Assessment of Impact of SF6 and PFCs Reservoir Tracers On Global Warming and Development of Environmentally Friendly Tracer Technology (AEOLOS)</v>
          </cell>
          <cell r="F71">
            <v>1908781</v>
          </cell>
          <cell r="G71">
            <v>996400</v>
          </cell>
          <cell r="H71">
            <v>37195</v>
          </cell>
          <cell r="I71">
            <v>6</v>
          </cell>
          <cell r="J71">
            <v>3</v>
          </cell>
          <cell r="K71" t="str">
            <v>Principal Contractor</v>
          </cell>
          <cell r="L71" t="str">
            <v xml:space="preserve">INSTITUTT FOR ENERGITEKNIKK
</v>
          </cell>
          <cell r="M71" t="str">
            <v>Instituttveien 18</v>
          </cell>
          <cell r="N71" t="str">
            <v>2027</v>
          </cell>
          <cell r="O71" t="str">
            <v>KJELLER</v>
          </cell>
          <cell r="P71" t="str">
            <v>NO</v>
          </cell>
          <cell r="R71">
            <v>1172000</v>
          </cell>
          <cell r="S71">
            <v>586000</v>
          </cell>
          <cell r="T71" t="str">
            <v>REC</v>
          </cell>
          <cell r="U71" t="str">
            <v>PNP</v>
          </cell>
          <cell r="V71" t="str">
            <v>RPN</v>
          </cell>
        </row>
        <row r="72">
          <cell r="A72" t="str">
            <v>EESD-ENERGY</v>
          </cell>
          <cell r="B72" t="str">
            <v>ENK6-CT-2001-00501</v>
          </cell>
          <cell r="C72" t="str">
            <v>1.1.4.-6.</v>
          </cell>
          <cell r="D72" t="str">
            <v>Research Projects</v>
          </cell>
          <cell r="E72" t="str">
            <v>Assessment of Impact of SF6 and PFCs Reservoir Tracers On Global Warming and Development of Environmentally Friendly Tracer Technology (AEOLOS)</v>
          </cell>
          <cell r="F72">
            <v>1908781</v>
          </cell>
          <cell r="G72">
            <v>996400</v>
          </cell>
          <cell r="H72">
            <v>37195</v>
          </cell>
          <cell r="I72">
            <v>6</v>
          </cell>
          <cell r="K72" t="str">
            <v>Principal Contractor</v>
          </cell>
          <cell r="L72" t="str">
            <v>STATE POLLUTION CONTROL AUTHORITY</v>
          </cell>
          <cell r="M72" t="str">
            <v>Strormveien 96</v>
          </cell>
          <cell r="N72" t="str">
            <v>0032</v>
          </cell>
          <cell r="O72" t="str">
            <v>OSLO</v>
          </cell>
          <cell r="P72" t="str">
            <v>NO</v>
          </cell>
          <cell r="Q72" t="str">
            <v>N/A</v>
          </cell>
          <cell r="R72">
            <v>98000</v>
          </cell>
          <cell r="S72">
            <v>49000</v>
          </cell>
          <cell r="T72" t="str">
            <v>OTH</v>
          </cell>
          <cell r="U72" t="str">
            <v>GOV</v>
          </cell>
          <cell r="V72" t="str">
            <v>PUS</v>
          </cell>
        </row>
        <row r="73">
          <cell r="A73" t="str">
            <v>EESD-ENERGY</v>
          </cell>
          <cell r="B73" t="str">
            <v>ENK6-CT-2001-00501</v>
          </cell>
          <cell r="C73" t="str">
            <v>1.1.4.-6.</v>
          </cell>
          <cell r="D73" t="str">
            <v>Research Projects</v>
          </cell>
          <cell r="E73" t="str">
            <v>Assessment of Impact of SF6 and PFCs Reservoir Tracers On Global Warming and Development of Environmentally Friendly Tracer Technology (AEOLOS)</v>
          </cell>
          <cell r="F73">
            <v>1908781</v>
          </cell>
          <cell r="G73">
            <v>996400</v>
          </cell>
          <cell r="H73">
            <v>37195</v>
          </cell>
          <cell r="I73">
            <v>6</v>
          </cell>
          <cell r="K73" t="str">
            <v>Principal Contractor</v>
          </cell>
          <cell r="L73" t="str">
            <v>STATOIL ASA</v>
          </cell>
          <cell r="M73" t="str">
            <v>Postuttak, Research Center</v>
          </cell>
          <cell r="N73" t="str">
            <v>7002</v>
          </cell>
          <cell r="O73" t="str">
            <v>TRONDHEIM</v>
          </cell>
          <cell r="P73" t="str">
            <v>NO</v>
          </cell>
          <cell r="Q73" t="str">
            <v>N/A</v>
          </cell>
          <cell r="R73">
            <v>178000</v>
          </cell>
          <cell r="S73">
            <v>89000</v>
          </cell>
          <cell r="T73" t="str">
            <v>IND</v>
          </cell>
          <cell r="U73" t="str">
            <v>PRC</v>
          </cell>
          <cell r="V73" t="str">
            <v>BES</v>
          </cell>
        </row>
        <row r="74">
          <cell r="A74" t="str">
            <v>EESD-ENERGY</v>
          </cell>
          <cell r="B74" t="str">
            <v>ENK6-CT-2001-00504</v>
          </cell>
          <cell r="C74" t="str">
            <v>1.1.4.-6.</v>
          </cell>
          <cell r="D74" t="str">
            <v>Research Projects</v>
          </cell>
          <cell r="E74" t="str">
            <v>Power production from the osmotic pressure difference between fresh water and sea water ('SALINITY POWER')</v>
          </cell>
          <cell r="F74">
            <v>3371285</v>
          </cell>
          <cell r="G74">
            <v>1808752</v>
          </cell>
          <cell r="H74">
            <v>37188</v>
          </cell>
          <cell r="I74">
            <v>6</v>
          </cell>
          <cell r="K74" t="str">
            <v>Principal Contractor</v>
          </cell>
          <cell r="L74" t="str">
            <v xml:space="preserve">SINTEF </v>
          </cell>
          <cell r="M74" t="str">
            <v>Strindveien  4</v>
          </cell>
          <cell r="N74" t="str">
            <v>7465</v>
          </cell>
          <cell r="O74" t="str">
            <v>TRONDHEIM</v>
          </cell>
          <cell r="P74" t="str">
            <v>NO</v>
          </cell>
          <cell r="R74">
            <v>1068184</v>
          </cell>
          <cell r="S74">
            <v>534092</v>
          </cell>
          <cell r="T74" t="str">
            <v>REC</v>
          </cell>
          <cell r="U74" t="str">
            <v>PRC</v>
          </cell>
          <cell r="V74" t="str">
            <v>RPR</v>
          </cell>
        </row>
        <row r="75">
          <cell r="A75" t="str">
            <v>EESD-ENERGY</v>
          </cell>
          <cell r="B75" t="str">
            <v>ENK6-CT-2001-00504</v>
          </cell>
          <cell r="C75" t="str">
            <v>1.1.4.-6.</v>
          </cell>
          <cell r="D75" t="str">
            <v>Research Projects</v>
          </cell>
          <cell r="E75" t="str">
            <v>Power production from the osmotic pressure difference between fresh water and sea water ('SALINITY POWER')</v>
          </cell>
          <cell r="F75">
            <v>3371285</v>
          </cell>
          <cell r="G75">
            <v>1808752</v>
          </cell>
          <cell r="H75">
            <v>37188</v>
          </cell>
          <cell r="I75">
            <v>6</v>
          </cell>
          <cell r="J75">
            <v>2</v>
          </cell>
          <cell r="K75" t="str">
            <v>Prime Contractor</v>
          </cell>
          <cell r="L75" t="str">
            <v>STATKRAFT SF</v>
          </cell>
          <cell r="N75" t="str">
            <v>0216</v>
          </cell>
          <cell r="O75" t="str">
            <v>OSLO</v>
          </cell>
          <cell r="P75" t="str">
            <v>NO</v>
          </cell>
          <cell r="Q75" t="str">
            <v>N/A</v>
          </cell>
          <cell r="R75">
            <v>777998</v>
          </cell>
          <cell r="S75">
            <v>388999</v>
          </cell>
          <cell r="T75" t="str">
            <v>IND</v>
          </cell>
          <cell r="U75" t="str">
            <v>N/A</v>
          </cell>
          <cell r="V75" t="str">
            <v>N/A</v>
          </cell>
        </row>
        <row r="76">
          <cell r="A76" t="str">
            <v>EESD-ENERGY</v>
          </cell>
          <cell r="B76" t="str">
            <v>ENK6-CT-2001-00510</v>
          </cell>
          <cell r="C76" t="str">
            <v>1.1.4.-6.</v>
          </cell>
          <cell r="D76" t="str">
            <v>Research Projects</v>
          </cell>
          <cell r="E76" t="str">
            <v>Catalyst Development  For Catalytic Biomass Flash Pyrolysis Producing Promissing  Liquid Bio-Fuels (BIOCAT)</v>
          </cell>
          <cell r="F76">
            <v>2454550</v>
          </cell>
          <cell r="G76">
            <v>1317389</v>
          </cell>
          <cell r="H76">
            <v>37231</v>
          </cell>
          <cell r="I76">
            <v>7</v>
          </cell>
          <cell r="J76">
            <v>1</v>
          </cell>
          <cell r="K76" t="str">
            <v>Principal Contractor</v>
          </cell>
          <cell r="L76" t="str">
            <v xml:space="preserve">SINTEF </v>
          </cell>
          <cell r="M76" t="str">
            <v>Strindveien  4</v>
          </cell>
          <cell r="N76" t="str">
            <v>7465</v>
          </cell>
          <cell r="O76" t="str">
            <v>TRONDHEIM</v>
          </cell>
          <cell r="P76" t="str">
            <v>NO</v>
          </cell>
          <cell r="R76">
            <v>390098</v>
          </cell>
          <cell r="S76">
            <v>195049</v>
          </cell>
          <cell r="T76" t="str">
            <v>REC</v>
          </cell>
          <cell r="U76" t="str">
            <v>PRC</v>
          </cell>
          <cell r="V76" t="str">
            <v>RPR</v>
          </cell>
        </row>
        <row r="77">
          <cell r="A77" t="str">
            <v>EESD-ENERGY</v>
          </cell>
          <cell r="B77" t="str">
            <v>ENK6-CT-2001-00533</v>
          </cell>
          <cell r="C77" t="str">
            <v>1.1.4.-6.</v>
          </cell>
          <cell r="D77" t="str">
            <v>Research Projects</v>
          </cell>
          <cell r="E77" t="str">
            <v>Cluster Project On Demand Controlled Hybrid Ventilation In Residential Buildings With Specific Emphasis Of The Integration Of Renewables (RESHYVENT)</v>
          </cell>
          <cell r="F77">
            <v>3667105</v>
          </cell>
          <cell r="G77">
            <v>1894075</v>
          </cell>
          <cell r="H77">
            <v>37235</v>
          </cell>
          <cell r="I77">
            <v>22</v>
          </cell>
          <cell r="J77">
            <v>2</v>
          </cell>
          <cell r="K77" t="str">
            <v>Principal Contractor</v>
          </cell>
          <cell r="L77" t="str">
            <v>FLEXIT AS</v>
          </cell>
          <cell r="N77" t="str">
            <v>1871</v>
          </cell>
          <cell r="O77" t="str">
            <v>ORJE</v>
          </cell>
          <cell r="P77" t="str">
            <v>NO</v>
          </cell>
          <cell r="R77">
            <v>147255</v>
          </cell>
          <cell r="S77">
            <v>73627</v>
          </cell>
          <cell r="T77" t="str">
            <v>IND</v>
          </cell>
          <cell r="U77" t="str">
            <v>PRC</v>
          </cell>
          <cell r="V77" t="str">
            <v>BES</v>
          </cell>
        </row>
        <row r="78">
          <cell r="A78" t="str">
            <v>EESD-ENERGY</v>
          </cell>
          <cell r="B78" t="str">
            <v>ENK6-CT-2001-00533</v>
          </cell>
          <cell r="C78" t="str">
            <v>1.1.4.-6.</v>
          </cell>
          <cell r="D78" t="str">
            <v>Research Projects</v>
          </cell>
          <cell r="E78" t="str">
            <v>Cluster Project On Demand Controlled Hybrid Ventilation In Residential Buildings With Specific Emphasis Of The Integration Of Renewables (RESHYVENT)</v>
          </cell>
          <cell r="F78">
            <v>3667105</v>
          </cell>
          <cell r="G78">
            <v>1894075</v>
          </cell>
          <cell r="H78">
            <v>37235</v>
          </cell>
          <cell r="I78">
            <v>22</v>
          </cell>
          <cell r="K78" t="str">
            <v>Principal Contractor</v>
          </cell>
          <cell r="L78" t="str">
            <v>NORGES BYGGFORSKNINGSINSTITUTT  NBI</v>
          </cell>
          <cell r="M78" t="str">
            <v>Forskningsveien 3B Blindern</v>
          </cell>
          <cell r="N78" t="str">
            <v>0314</v>
          </cell>
          <cell r="O78" t="str">
            <v>OSLO</v>
          </cell>
          <cell r="P78" t="str">
            <v>NO</v>
          </cell>
          <cell r="Q78" t="str">
            <v>N/A</v>
          </cell>
          <cell r="R78">
            <v>223517</v>
          </cell>
          <cell r="S78">
            <v>111758</v>
          </cell>
          <cell r="T78" t="str">
            <v>REC</v>
          </cell>
          <cell r="U78" t="str">
            <v>PNP</v>
          </cell>
          <cell r="V78" t="str">
            <v>RPN</v>
          </cell>
        </row>
        <row r="79">
          <cell r="A79" t="str">
            <v>EESD-ENERGY</v>
          </cell>
          <cell r="B79" t="str">
            <v>ENK6-CT-2001-00556</v>
          </cell>
          <cell r="C79" t="str">
            <v>1.1.4.-6.</v>
          </cell>
          <cell r="D79" t="str">
            <v>Research Projects</v>
          </cell>
          <cell r="E79" t="str">
            <v>Pre-Normative Work On Sampling And Testing Of Solid Biofuels For The Development Of Quality Management (BIONORM)</v>
          </cell>
          <cell r="F79">
            <v>5672156</v>
          </cell>
          <cell r="G79">
            <v>3428332</v>
          </cell>
          <cell r="H79">
            <v>37242</v>
          </cell>
          <cell r="I79">
            <v>41</v>
          </cell>
          <cell r="J79">
            <v>1</v>
          </cell>
          <cell r="K79" t="str">
            <v>Principal Contractor</v>
          </cell>
          <cell r="L79" t="str">
            <v xml:space="preserve">INSTITUTT FOR ENERGITEKNIKK
</v>
          </cell>
          <cell r="M79" t="str">
            <v>Instituttveien 18</v>
          </cell>
          <cell r="N79" t="str">
            <v>2027</v>
          </cell>
          <cell r="O79" t="str">
            <v>KJELLER</v>
          </cell>
          <cell r="P79" t="str">
            <v>NO</v>
          </cell>
          <cell r="R79">
            <v>81626</v>
          </cell>
          <cell r="S79">
            <v>40813</v>
          </cell>
          <cell r="T79" t="str">
            <v>REC</v>
          </cell>
          <cell r="U79" t="str">
            <v>PNP</v>
          </cell>
          <cell r="V79" t="str">
            <v>RPN</v>
          </cell>
        </row>
        <row r="80">
          <cell r="A80" t="str">
            <v>EESD-ENERGY</v>
          </cell>
          <cell r="B80" t="str">
            <v>ENK6-CT-2001-20537</v>
          </cell>
          <cell r="C80" t="str">
            <v>1.1.4.-6.</v>
          </cell>
          <cell r="D80" t="str">
            <v>Thematic Network</v>
          </cell>
          <cell r="E80" t="str">
            <v>European Hydrogen Energy Thematic Network - HYNET</v>
          </cell>
          <cell r="F80">
            <v>1432905</v>
          </cell>
          <cell r="G80">
            <v>1072609</v>
          </cell>
          <cell r="H80">
            <v>37235</v>
          </cell>
          <cell r="I80">
            <v>11</v>
          </cell>
          <cell r="J80">
            <v>2</v>
          </cell>
          <cell r="K80" t="str">
            <v>Principal Contractor</v>
          </cell>
          <cell r="L80" t="str">
            <v>NORSK HYDRO ASA</v>
          </cell>
          <cell r="N80" t="str">
            <v>1321</v>
          </cell>
          <cell r="O80" t="str">
            <v>STABEKK</v>
          </cell>
          <cell r="P80" t="str">
            <v>NO</v>
          </cell>
          <cell r="Q80" t="str">
            <v>N/A</v>
          </cell>
          <cell r="R80">
            <v>56064</v>
          </cell>
          <cell r="S80">
            <v>0</v>
          </cell>
          <cell r="T80" t="str">
            <v>OTH</v>
          </cell>
          <cell r="U80" t="str">
            <v>PRC</v>
          </cell>
          <cell r="V80" t="str">
            <v>BES</v>
          </cell>
        </row>
        <row r="81">
          <cell r="A81" t="str">
            <v>EESD-ENERGY</v>
          </cell>
          <cell r="B81" t="str">
            <v>ENK6-CT-2001-20537</v>
          </cell>
          <cell r="C81" t="str">
            <v>1.1.4.-6.</v>
          </cell>
          <cell r="D81" t="str">
            <v>Thematic Network</v>
          </cell>
          <cell r="E81" t="str">
            <v>European Hydrogen Energy Thematic Network - HYNET</v>
          </cell>
          <cell r="F81">
            <v>1432905</v>
          </cell>
          <cell r="G81">
            <v>1072609</v>
          </cell>
          <cell r="H81">
            <v>37235</v>
          </cell>
          <cell r="I81">
            <v>11</v>
          </cell>
          <cell r="K81" t="str">
            <v>Principal Contractor</v>
          </cell>
          <cell r="L81" t="str">
            <v>RAUFOSS A/S</v>
          </cell>
          <cell r="N81" t="str">
            <v>2831</v>
          </cell>
          <cell r="O81" t="str">
            <v>RAUFOSS</v>
          </cell>
          <cell r="P81" t="str">
            <v>NO</v>
          </cell>
          <cell r="Q81" t="str">
            <v>N/A</v>
          </cell>
          <cell r="R81">
            <v>24000</v>
          </cell>
          <cell r="S81">
            <v>0</v>
          </cell>
          <cell r="T81" t="str">
            <v>OTH</v>
          </cell>
          <cell r="U81" t="str">
            <v>PRC</v>
          </cell>
          <cell r="V81" t="str">
            <v>BES</v>
          </cell>
        </row>
        <row r="82">
          <cell r="A82" t="str">
            <v>EESD-ENERGY</v>
          </cell>
          <cell r="B82" t="str">
            <v>ENK6-CT-2001-30006</v>
          </cell>
          <cell r="C82" t="str">
            <v>1.1.4.-6.</v>
          </cell>
          <cell r="D82" t="str">
            <v>Cooperative Research</v>
          </cell>
          <cell r="E82" t="str">
            <v>Silicon Purification Technology For Solar Cells At Low Costs And Medium Scale (SPURT)</v>
          </cell>
          <cell r="F82">
            <v>1976000</v>
          </cell>
          <cell r="G82">
            <v>988000</v>
          </cell>
          <cell r="H82">
            <v>37239</v>
          </cell>
          <cell r="I82">
            <v>5</v>
          </cell>
          <cell r="J82">
            <v>2</v>
          </cell>
          <cell r="K82" t="str">
            <v>Principal Contractor</v>
          </cell>
          <cell r="L82" t="str">
            <v>SCANWAFER AS</v>
          </cell>
          <cell r="M82" t="str">
            <v>Oernesveien 3</v>
          </cell>
          <cell r="N82" t="str">
            <v>8160</v>
          </cell>
          <cell r="O82" t="str">
            <v>GLOMFJORD</v>
          </cell>
          <cell r="P82" t="str">
            <v>NO</v>
          </cell>
          <cell r="Q82" t="str">
            <v>N/A</v>
          </cell>
          <cell r="R82">
            <v>336200</v>
          </cell>
          <cell r="S82">
            <v>168100</v>
          </cell>
          <cell r="T82" t="str">
            <v>IND</v>
          </cell>
          <cell r="U82" t="str">
            <v>PRC</v>
          </cell>
          <cell r="V82" t="str">
            <v>BES</v>
          </cell>
        </row>
        <row r="83">
          <cell r="A83" t="str">
            <v>EESD-ENERGY</v>
          </cell>
          <cell r="B83" t="str">
            <v>ENK6-CT-2001-30006</v>
          </cell>
          <cell r="C83" t="str">
            <v>1.1.4.-6.</v>
          </cell>
          <cell r="D83" t="str">
            <v>Cooperative Research</v>
          </cell>
          <cell r="E83" t="str">
            <v>Silicon Purification Technology For Solar Cells At Low Costs And Medium Scale (SPURT)</v>
          </cell>
          <cell r="F83">
            <v>1976000</v>
          </cell>
          <cell r="G83">
            <v>988000</v>
          </cell>
          <cell r="H83">
            <v>37239</v>
          </cell>
          <cell r="I83">
            <v>5</v>
          </cell>
          <cell r="K83" t="str">
            <v>RTD performers</v>
          </cell>
          <cell r="L83" t="str">
            <v xml:space="preserve">SINTEF </v>
          </cell>
          <cell r="M83" t="str">
            <v>Strindveien  4</v>
          </cell>
          <cell r="N83" t="str">
            <v>7465</v>
          </cell>
          <cell r="O83" t="str">
            <v>TRONDHEIM</v>
          </cell>
          <cell r="P83" t="str">
            <v>NO</v>
          </cell>
          <cell r="R83">
            <v>655500</v>
          </cell>
          <cell r="S83">
            <v>327750</v>
          </cell>
          <cell r="T83" t="str">
            <v>REC</v>
          </cell>
          <cell r="U83" t="str">
            <v>PRC</v>
          </cell>
          <cell r="V83" t="str">
            <v>RPR</v>
          </cell>
        </row>
        <row r="84">
          <cell r="A84" t="str">
            <v>EESD-ENERGY</v>
          </cell>
          <cell r="B84" t="str">
            <v>ENK6-CT-2001-80449</v>
          </cell>
          <cell r="C84" t="str">
            <v>1.1.4.-6.</v>
          </cell>
          <cell r="D84" t="str">
            <v>Classical Accompanying Measures</v>
          </cell>
          <cell r="E84" t="str">
            <v>Feasibility study for export of hydrogen from Iceland to the European continent (EURO-HYPORT)</v>
          </cell>
          <cell r="F84">
            <v>456093</v>
          </cell>
          <cell r="G84">
            <v>259468</v>
          </cell>
          <cell r="I84">
            <v>8</v>
          </cell>
          <cell r="J84">
            <v>2</v>
          </cell>
          <cell r="K84" t="str">
            <v>Principal Contractor</v>
          </cell>
          <cell r="L84" t="str">
            <v>NORSK HYDRO ASA</v>
          </cell>
          <cell r="N84" t="str">
            <v>1321</v>
          </cell>
          <cell r="O84" t="str">
            <v>STABEKK</v>
          </cell>
          <cell r="P84" t="str">
            <v>NO</v>
          </cell>
          <cell r="Q84" t="str">
            <v>N/A</v>
          </cell>
          <cell r="R84">
            <v>64713</v>
          </cell>
          <cell r="S84">
            <v>32357</v>
          </cell>
          <cell r="T84" t="str">
            <v>OTH</v>
          </cell>
          <cell r="U84" t="str">
            <v>PRC</v>
          </cell>
          <cell r="V84" t="str">
            <v>BES</v>
          </cell>
        </row>
        <row r="85">
          <cell r="A85" t="str">
            <v>EESD-ENERGY</v>
          </cell>
          <cell r="B85" t="str">
            <v>ENK6-CT-2001-80449</v>
          </cell>
          <cell r="C85" t="str">
            <v>1.1.4.-6.</v>
          </cell>
          <cell r="D85" t="str">
            <v>Classical Accompanying Measures</v>
          </cell>
          <cell r="E85" t="str">
            <v>Feasibility study for export of hydrogen from Iceland to the European continent (EURO-HYPORT)</v>
          </cell>
          <cell r="F85">
            <v>456093</v>
          </cell>
          <cell r="G85">
            <v>259468</v>
          </cell>
          <cell r="I85">
            <v>8</v>
          </cell>
          <cell r="K85" t="str">
            <v>Principal Contractor</v>
          </cell>
          <cell r="L85" t="str">
            <v>NORSK HYDRO ELECTROLYSERS AS</v>
          </cell>
          <cell r="N85" t="str">
            <v>3671</v>
          </cell>
          <cell r="O85" t="str">
            <v>NOTODDEN</v>
          </cell>
          <cell r="P85" t="str">
            <v>NO</v>
          </cell>
          <cell r="Q85" t="str">
            <v>N/A</v>
          </cell>
          <cell r="R85">
            <v>64713</v>
          </cell>
          <cell r="S85">
            <v>32357</v>
          </cell>
          <cell r="T85" t="str">
            <v>IND</v>
          </cell>
          <cell r="U85" t="str">
            <v>PRC</v>
          </cell>
          <cell r="V85" t="str">
            <v>BES</v>
          </cell>
        </row>
        <row r="86">
          <cell r="A86" t="str">
            <v>EESD-ENERGY</v>
          </cell>
          <cell r="B86" t="str">
            <v>ENK6-CT-2002-00600</v>
          </cell>
          <cell r="C86" t="str">
            <v>1.1.4.-6.</v>
          </cell>
          <cell r="D86" t="str">
            <v>Research Projects</v>
          </cell>
          <cell r="E86" t="str">
            <v>Hydrogen Storage in Hydrides for Safe Energy Systems (HYSTORY)</v>
          </cell>
          <cell r="F86">
            <v>4245918</v>
          </cell>
          <cell r="G86">
            <v>2370789</v>
          </cell>
          <cell r="H86">
            <v>37554</v>
          </cell>
          <cell r="I86">
            <v>10</v>
          </cell>
          <cell r="J86">
            <v>2</v>
          </cell>
          <cell r="K86" t="str">
            <v>Principal Contractor</v>
          </cell>
          <cell r="L86" t="str">
            <v xml:space="preserve">INSTITUTT FOR ENERGITEKNIKK
</v>
          </cell>
          <cell r="M86" t="str">
            <v>Instituttveien 18</v>
          </cell>
          <cell r="N86" t="str">
            <v>2027</v>
          </cell>
          <cell r="O86" t="str">
            <v>KJELLER</v>
          </cell>
          <cell r="P86" t="str">
            <v>NO</v>
          </cell>
          <cell r="R86">
            <v>1173000</v>
          </cell>
          <cell r="S86">
            <v>586500</v>
          </cell>
          <cell r="T86" t="str">
            <v>REC</v>
          </cell>
          <cell r="U86" t="str">
            <v>PNP</v>
          </cell>
          <cell r="V86" t="str">
            <v>RPN</v>
          </cell>
        </row>
        <row r="87">
          <cell r="A87" t="str">
            <v>EESD-ENERGY</v>
          </cell>
          <cell r="B87" t="str">
            <v>ENK6-CT-2002-00600</v>
          </cell>
          <cell r="C87" t="str">
            <v>1.1.4.-6.</v>
          </cell>
          <cell r="D87" t="str">
            <v>Research Projects</v>
          </cell>
          <cell r="E87" t="str">
            <v>Hydrogen Storage in Hydrides for Safe Energy Systems (HYSTORY)</v>
          </cell>
          <cell r="F87">
            <v>4245918</v>
          </cell>
          <cell r="G87">
            <v>2370789</v>
          </cell>
          <cell r="H87">
            <v>37554</v>
          </cell>
          <cell r="I87">
            <v>10</v>
          </cell>
          <cell r="K87" t="str">
            <v>Principal Contractor</v>
          </cell>
          <cell r="L87" t="str">
            <v>STATKRAFT SF</v>
          </cell>
          <cell r="N87" t="str">
            <v>0216</v>
          </cell>
          <cell r="O87" t="str">
            <v>OSLO</v>
          </cell>
          <cell r="P87" t="str">
            <v>NO</v>
          </cell>
          <cell r="Q87" t="str">
            <v>N/A</v>
          </cell>
          <cell r="R87">
            <v>238000</v>
          </cell>
          <cell r="S87">
            <v>119000</v>
          </cell>
          <cell r="T87" t="str">
            <v>IND</v>
          </cell>
          <cell r="U87" t="str">
            <v>N/A</v>
          </cell>
          <cell r="V87" t="str">
            <v>N/A</v>
          </cell>
        </row>
        <row r="88">
          <cell r="A88" t="str">
            <v>EESD-ENERGY</v>
          </cell>
          <cell r="B88" t="str">
            <v>ENK6-CT-2002-00602</v>
          </cell>
          <cell r="C88" t="str">
            <v>1.1.4.-6.</v>
          </cell>
          <cell r="D88" t="str">
            <v>Research Projects</v>
          </cell>
          <cell r="E88" t="str">
            <v>Development of Environmentally Friendly Tracer Technology for Improved Reservoir Description (ENVITRACER)</v>
          </cell>
          <cell r="F88">
            <v>2834618</v>
          </cell>
          <cell r="G88">
            <v>1417309</v>
          </cell>
          <cell r="H88">
            <v>37554</v>
          </cell>
          <cell r="I88">
            <v>7</v>
          </cell>
          <cell r="J88">
            <v>3</v>
          </cell>
          <cell r="K88" t="str">
            <v>Principal Contractor</v>
          </cell>
          <cell r="L88" t="str">
            <v>INSTITUTT FOR ENERGITEKNIKK</v>
          </cell>
          <cell r="M88" t="str">
            <v>Instituttveien 18</v>
          </cell>
          <cell r="N88" t="str">
            <v>2027</v>
          </cell>
          <cell r="O88" t="str">
            <v>KJELLER</v>
          </cell>
          <cell r="P88" t="str">
            <v>NO</v>
          </cell>
          <cell r="R88">
            <v>1379550</v>
          </cell>
          <cell r="S88">
            <v>689775</v>
          </cell>
          <cell r="T88" t="str">
            <v>REC</v>
          </cell>
          <cell r="U88" t="str">
            <v>PNP</v>
          </cell>
          <cell r="V88" t="str">
            <v>RPN</v>
          </cell>
        </row>
        <row r="89">
          <cell r="A89" t="str">
            <v>EESD-ENERGY</v>
          </cell>
          <cell r="B89" t="str">
            <v>ENK6-CT-2002-00602</v>
          </cell>
          <cell r="C89" t="str">
            <v>1.1.4.-6.</v>
          </cell>
          <cell r="D89" t="str">
            <v>Research Projects</v>
          </cell>
          <cell r="E89" t="str">
            <v>Development of Environmentally Friendly Tracer Technology for Improved Reservoir Description (ENVITRACER)</v>
          </cell>
          <cell r="F89">
            <v>2834618</v>
          </cell>
          <cell r="G89">
            <v>1417309</v>
          </cell>
          <cell r="H89">
            <v>37554</v>
          </cell>
          <cell r="I89">
            <v>7</v>
          </cell>
          <cell r="K89" t="str">
            <v>Principal Contractor</v>
          </cell>
          <cell r="L89" t="str">
            <v>STATE POLLUTION CONTROL AUTHORITY</v>
          </cell>
          <cell r="M89" t="str">
            <v>Strormveien 96</v>
          </cell>
          <cell r="N89" t="str">
            <v>0032</v>
          </cell>
          <cell r="O89" t="str">
            <v>OSLO</v>
          </cell>
          <cell r="P89" t="str">
            <v>NO</v>
          </cell>
          <cell r="Q89" t="str">
            <v>N/A</v>
          </cell>
          <cell r="R89">
            <v>106700</v>
          </cell>
          <cell r="S89">
            <v>53350</v>
          </cell>
          <cell r="T89" t="str">
            <v>OTH</v>
          </cell>
          <cell r="U89" t="str">
            <v>GOV</v>
          </cell>
          <cell r="V89" t="str">
            <v>PUS</v>
          </cell>
        </row>
        <row r="90">
          <cell r="A90" t="str">
            <v>EESD-ENERGY</v>
          </cell>
          <cell r="B90" t="str">
            <v>ENK6-CT-2002-00602</v>
          </cell>
          <cell r="C90" t="str">
            <v>1.1.4.-6.</v>
          </cell>
          <cell r="D90" t="str">
            <v>Research Projects</v>
          </cell>
          <cell r="E90" t="str">
            <v>Development of Environmentally Friendly Tracer Technology for Improved Reservoir Description (ENVITRACER)</v>
          </cell>
          <cell r="F90">
            <v>2834618</v>
          </cell>
          <cell r="G90">
            <v>1417309</v>
          </cell>
          <cell r="H90">
            <v>37554</v>
          </cell>
          <cell r="I90">
            <v>7</v>
          </cell>
          <cell r="K90" t="str">
            <v>Principal Contractor</v>
          </cell>
          <cell r="L90" t="str">
            <v>STATOIL ASA</v>
          </cell>
          <cell r="M90" t="str">
            <v>Postuttak, Research Center</v>
          </cell>
          <cell r="N90" t="str">
            <v>7002</v>
          </cell>
          <cell r="O90" t="str">
            <v>TRONDHEIM</v>
          </cell>
          <cell r="P90" t="str">
            <v>NO</v>
          </cell>
          <cell r="Q90" t="str">
            <v>N/A</v>
          </cell>
          <cell r="R90">
            <v>495000</v>
          </cell>
          <cell r="S90">
            <v>247500</v>
          </cell>
          <cell r="T90" t="str">
            <v>IND</v>
          </cell>
          <cell r="U90" t="str">
            <v>PRC</v>
          </cell>
          <cell r="V90" t="str">
            <v>BES</v>
          </cell>
        </row>
        <row r="91">
          <cell r="A91" t="str">
            <v>EESD-ENERGY</v>
          </cell>
          <cell r="B91" t="str">
            <v>ENK6-CT-2002-00618</v>
          </cell>
          <cell r="C91" t="str">
            <v>1.1.4.-6.</v>
          </cell>
          <cell r="D91" t="str">
            <v>Research Projects</v>
          </cell>
          <cell r="E91" t="str">
            <v>High throughput epitaxial reactor development for solar cell manufacturing from MG-Silicon (EPIMETSI)</v>
          </cell>
          <cell r="F91">
            <v>3619803</v>
          </cell>
          <cell r="G91">
            <v>1997400</v>
          </cell>
          <cell r="H91">
            <v>37574</v>
          </cell>
          <cell r="I91">
            <v>7</v>
          </cell>
          <cell r="J91">
            <v>1</v>
          </cell>
          <cell r="K91" t="str">
            <v>Principal Contractor</v>
          </cell>
          <cell r="L91" t="str">
            <v>ELKEM ASA</v>
          </cell>
          <cell r="M91" t="str">
            <v>Hoffsveien 65B</v>
          </cell>
          <cell r="N91" t="str">
            <v>0303</v>
          </cell>
          <cell r="O91" t="str">
            <v>OSLO</v>
          </cell>
          <cell r="P91" t="str">
            <v>NO</v>
          </cell>
          <cell r="Q91" t="str">
            <v>N/A</v>
          </cell>
          <cell r="R91">
            <v>550363</v>
          </cell>
          <cell r="S91">
            <v>275181</v>
          </cell>
          <cell r="T91" t="str">
            <v>OTH</v>
          </cell>
          <cell r="U91" t="str">
            <v>PUC</v>
          </cell>
          <cell r="V91" t="str">
            <v>PUS</v>
          </cell>
        </row>
        <row r="92">
          <cell r="A92" t="str">
            <v>EESD-ENERGY</v>
          </cell>
          <cell r="B92" t="str">
            <v>ENK6-CT-2002-00628</v>
          </cell>
          <cell r="C92" t="str">
            <v>1.1.4.-6.</v>
          </cell>
          <cell r="D92" t="str">
            <v>Research Projects</v>
          </cell>
          <cell r="E92" t="str">
            <v>Development of a low-cost permanently installed microelectronic wireless monitoring system for process plant (SENS-IT)</v>
          </cell>
          <cell r="F92">
            <v>3241343</v>
          </cell>
          <cell r="G92">
            <v>1700000</v>
          </cell>
          <cell r="I92">
            <v>6</v>
          </cell>
          <cell r="J92">
            <v>2</v>
          </cell>
          <cell r="K92" t="str">
            <v>Principal Contractor</v>
          </cell>
          <cell r="L92" t="str">
            <v>CORROCEAN ASA</v>
          </cell>
          <cell r="M92" t="str">
            <v>Teglgaarden, Hornebergveien 7</v>
          </cell>
          <cell r="N92" t="str">
            <v>7485</v>
          </cell>
          <cell r="O92" t="str">
            <v>TRONDHEIM</v>
          </cell>
          <cell r="P92" t="str">
            <v>NO</v>
          </cell>
          <cell r="R92">
            <v>1239533</v>
          </cell>
          <cell r="S92">
            <v>509007</v>
          </cell>
          <cell r="T92" t="str">
            <v>OTH</v>
          </cell>
          <cell r="U92" t="str">
            <v>PRC</v>
          </cell>
          <cell r="V92" t="str">
            <v>BES</v>
          </cell>
        </row>
        <row r="93">
          <cell r="A93" t="str">
            <v>EESD-ENERGY</v>
          </cell>
          <cell r="B93" t="str">
            <v>ENK6-CT-2002-00628</v>
          </cell>
          <cell r="C93" t="str">
            <v>1.1.4.-6.</v>
          </cell>
          <cell r="D93" t="str">
            <v>Research Projects</v>
          </cell>
          <cell r="E93" t="str">
            <v>Development of a low-cost permanently installed microelectronic wireless monitoring system for process plant (SENS-IT)</v>
          </cell>
          <cell r="F93">
            <v>3241343</v>
          </cell>
          <cell r="G93">
            <v>1700000</v>
          </cell>
          <cell r="I93">
            <v>6</v>
          </cell>
          <cell r="K93" t="str">
            <v>Principal Contractor</v>
          </cell>
          <cell r="L93" t="str">
            <v>INTELLIGENT DECISIONS AS</v>
          </cell>
          <cell r="M93" t="str">
            <v>Stortingsgaten 12</v>
          </cell>
          <cell r="N93" t="str">
            <v>0160</v>
          </cell>
          <cell r="O93" t="str">
            <v>OSLO</v>
          </cell>
          <cell r="P93" t="str">
            <v>NO</v>
          </cell>
          <cell r="Q93" t="str">
            <v>N/A</v>
          </cell>
          <cell r="R93">
            <v>369607</v>
          </cell>
          <cell r="S93">
            <v>151777</v>
          </cell>
          <cell r="T93" t="str">
            <v>IND</v>
          </cell>
          <cell r="U93" t="str">
            <v>PRC</v>
          </cell>
          <cell r="V93" t="str">
            <v>BES</v>
          </cell>
        </row>
        <row r="94">
          <cell r="A94" t="str">
            <v>EESD-ENERGY</v>
          </cell>
          <cell r="B94" t="str">
            <v>ENK6-CT-2002-00644</v>
          </cell>
          <cell r="C94" t="str">
            <v>1.1.4.-6.</v>
          </cell>
          <cell r="D94" t="str">
            <v>Research Projects</v>
          </cell>
          <cell r="E94" t="str">
            <v>Diesel Reforming by Catalytic Technologies (DIRECT)</v>
          </cell>
          <cell r="F94">
            <v>3598180</v>
          </cell>
          <cell r="G94">
            <v>1799088</v>
          </cell>
          <cell r="H94">
            <v>37589</v>
          </cell>
          <cell r="I94">
            <v>8</v>
          </cell>
          <cell r="J94">
            <v>1</v>
          </cell>
          <cell r="K94" t="str">
            <v>Principal Contractor</v>
          </cell>
          <cell r="L94" t="str">
            <v>PROTOTECH AS</v>
          </cell>
          <cell r="M94" t="str">
            <v>Fantoftvegen, 38</v>
          </cell>
          <cell r="N94" t="str">
            <v>5892</v>
          </cell>
          <cell r="O94" t="str">
            <v>BERGEN</v>
          </cell>
          <cell r="P94" t="str">
            <v>NO</v>
          </cell>
          <cell r="R94">
            <v>579686</v>
          </cell>
          <cell r="S94">
            <v>289843</v>
          </cell>
          <cell r="T94" t="str">
            <v>OTH</v>
          </cell>
          <cell r="U94" t="str">
            <v>PRC</v>
          </cell>
          <cell r="V94" t="str">
            <v>BES</v>
          </cell>
        </row>
        <row r="95">
          <cell r="A95" t="str">
            <v>EESD-ENERGY</v>
          </cell>
          <cell r="B95" t="str">
            <v>ENK6-CT-2002-00648</v>
          </cell>
          <cell r="C95" t="str">
            <v>1.1.4.-6.</v>
          </cell>
          <cell r="D95" t="str">
            <v>Research Projects</v>
          </cell>
          <cell r="E95" t="str">
            <v>Highly Insulating and Light Transmitting Aerogel Glazing for Super Insulating Windows (HILIT+)</v>
          </cell>
          <cell r="F95">
            <v>2845072</v>
          </cell>
          <cell r="G95">
            <v>1840797</v>
          </cell>
          <cell r="I95">
            <v>9</v>
          </cell>
          <cell r="J95">
            <v>1</v>
          </cell>
          <cell r="K95" t="str">
            <v>Principal Contractor</v>
          </cell>
          <cell r="L95" t="str">
            <v>NTNU</v>
          </cell>
          <cell r="M95" t="str">
            <v>Gloeshaugen</v>
          </cell>
          <cell r="N95" t="str">
            <v>7491</v>
          </cell>
          <cell r="O95" t="str">
            <v>TRONDHEIM</v>
          </cell>
          <cell r="P95" t="str">
            <v>NO</v>
          </cell>
          <cell r="R95">
            <v>166040</v>
          </cell>
          <cell r="S95">
            <v>166040</v>
          </cell>
          <cell r="T95" t="str">
            <v>HES</v>
          </cell>
          <cell r="U95" t="str">
            <v>GOV</v>
          </cell>
          <cell r="V95" t="str">
            <v>HES</v>
          </cell>
        </row>
        <row r="96">
          <cell r="A96" t="str">
            <v>EESD-ENERGY</v>
          </cell>
          <cell r="B96" t="str">
            <v>ENK6-CT-2002-00666</v>
          </cell>
          <cell r="C96" t="str">
            <v>1.1.4.-6.</v>
          </cell>
          <cell r="D96" t="str">
            <v>Research Projects</v>
          </cell>
          <cell r="E96" t="str">
            <v>TOwards 20 Percent mc-Si Industrial solar CelL Efficiency (TOPSICLE)</v>
          </cell>
          <cell r="F96">
            <v>2781966</v>
          </cell>
          <cell r="G96">
            <v>1599378</v>
          </cell>
          <cell r="H96">
            <v>37574</v>
          </cell>
          <cell r="I96">
            <v>6</v>
          </cell>
          <cell r="J96">
            <v>1</v>
          </cell>
          <cell r="K96" t="str">
            <v>Principal Contractor</v>
          </cell>
          <cell r="L96" t="str">
            <v>SCANWAFER AS</v>
          </cell>
          <cell r="M96" t="str">
            <v>Oernesveien 3</v>
          </cell>
          <cell r="N96" t="str">
            <v>8160</v>
          </cell>
          <cell r="O96" t="str">
            <v>GLOMFJORD</v>
          </cell>
          <cell r="P96" t="str">
            <v>NO</v>
          </cell>
          <cell r="Q96" t="str">
            <v>N/A</v>
          </cell>
          <cell r="R96">
            <v>422800</v>
          </cell>
          <cell r="S96">
            <v>211400</v>
          </cell>
          <cell r="T96" t="str">
            <v>IND</v>
          </cell>
          <cell r="U96" t="str">
            <v>PRC</v>
          </cell>
          <cell r="V96" t="str">
            <v>BES</v>
          </cell>
        </row>
        <row r="97">
          <cell r="A97" t="str">
            <v>EESD-ENERGY</v>
          </cell>
          <cell r="B97" t="str">
            <v>ENK6-CT-2002-00667</v>
          </cell>
          <cell r="C97" t="str">
            <v>1.1.4.-6.</v>
          </cell>
          <cell r="D97" t="str">
            <v>Research Projects</v>
          </cell>
          <cell r="E97" t="str">
            <v>Seismic Seabed System for Deep-water operation, significantly improved imaging and efficiency for better reservoir management (DEEPSEIS)</v>
          </cell>
          <cell r="F97">
            <v>4141445</v>
          </cell>
          <cell r="G97">
            <v>1618179</v>
          </cell>
          <cell r="I97">
            <v>8</v>
          </cell>
          <cell r="J97">
            <v>3</v>
          </cell>
          <cell r="K97" t="str">
            <v>Principal Contractor</v>
          </cell>
          <cell r="L97" t="str">
            <v>NTNU</v>
          </cell>
          <cell r="M97" t="str">
            <v>Gloeshaugen</v>
          </cell>
          <cell r="N97" t="str">
            <v>7491</v>
          </cell>
          <cell r="O97" t="str">
            <v>TRONDHEIM</v>
          </cell>
          <cell r="P97" t="str">
            <v>NO</v>
          </cell>
          <cell r="R97">
            <v>259500</v>
          </cell>
          <cell r="S97">
            <v>259500</v>
          </cell>
          <cell r="T97" t="str">
            <v>HES</v>
          </cell>
          <cell r="U97" t="str">
            <v>GOV</v>
          </cell>
          <cell r="V97" t="str">
            <v>HES</v>
          </cell>
        </row>
        <row r="98">
          <cell r="A98" t="str">
            <v>EESD-ENERGY</v>
          </cell>
          <cell r="B98" t="str">
            <v>ENK6-CT-2002-00667</v>
          </cell>
          <cell r="C98" t="str">
            <v>1.1.4.-6.</v>
          </cell>
          <cell r="D98" t="str">
            <v>Research Projects</v>
          </cell>
          <cell r="E98" t="str">
            <v>Seismic Seabed System for Deep-water operation, significantly improved imaging and efficiency for better reservoir management (DEEPSEIS)</v>
          </cell>
          <cell r="F98">
            <v>4141445</v>
          </cell>
          <cell r="G98">
            <v>1618179</v>
          </cell>
          <cell r="I98">
            <v>8</v>
          </cell>
          <cell r="K98" t="str">
            <v>Principal Contractor</v>
          </cell>
          <cell r="L98" t="str">
            <v>STATOIL ASA</v>
          </cell>
          <cell r="M98" t="str">
            <v>Postuttak, Research Center</v>
          </cell>
          <cell r="N98" t="str">
            <v>7002</v>
          </cell>
          <cell r="O98" t="str">
            <v>TRONDHEIM</v>
          </cell>
          <cell r="P98" t="str">
            <v>NO</v>
          </cell>
          <cell r="Q98" t="str">
            <v>N/A</v>
          </cell>
          <cell r="R98">
            <v>316000</v>
          </cell>
          <cell r="S98">
            <v>110600</v>
          </cell>
          <cell r="T98" t="str">
            <v>IND</v>
          </cell>
          <cell r="U98" t="str">
            <v>PRC</v>
          </cell>
          <cell r="V98" t="str">
            <v>BES</v>
          </cell>
        </row>
        <row r="99">
          <cell r="A99" t="str">
            <v>EESD-ENERGY</v>
          </cell>
          <cell r="B99" t="str">
            <v>ENK6-CT-2002-00667</v>
          </cell>
          <cell r="C99" t="str">
            <v>1.1.4.-6.</v>
          </cell>
          <cell r="D99" t="str">
            <v>Research Projects</v>
          </cell>
          <cell r="E99" t="str">
            <v>Seismic Seabed System for Deep-water operation, significantly improved imaging and efficiency for better reservoir management (DEEPSEIS)</v>
          </cell>
          <cell r="F99">
            <v>4141445</v>
          </cell>
          <cell r="G99">
            <v>1618179</v>
          </cell>
          <cell r="I99">
            <v>8</v>
          </cell>
          <cell r="K99" t="str">
            <v>Principal Contractor</v>
          </cell>
          <cell r="L99" t="str">
            <v>WESTERNGECO AS</v>
          </cell>
          <cell r="M99" t="str">
            <v>Solbraaveien 23</v>
          </cell>
          <cell r="N99" t="str">
            <v>1372</v>
          </cell>
          <cell r="O99" t="str">
            <v>ASKER</v>
          </cell>
          <cell r="P99" t="str">
            <v>NO</v>
          </cell>
          <cell r="Q99" t="str">
            <v>N/A</v>
          </cell>
          <cell r="R99">
            <v>1248000</v>
          </cell>
          <cell r="S99">
            <v>436800</v>
          </cell>
          <cell r="T99" t="str">
            <v>IND</v>
          </cell>
          <cell r="U99" t="str">
            <v>PRC</v>
          </cell>
          <cell r="V99" t="str">
            <v>BES</v>
          </cell>
        </row>
        <row r="100">
          <cell r="A100" t="str">
            <v>EESD-ENERGY</v>
          </cell>
          <cell r="B100" t="str">
            <v>ENK6-CT-2002-00677</v>
          </cell>
          <cell r="C100" t="str">
            <v>1.1.4.-6.</v>
          </cell>
          <cell r="D100" t="str">
            <v>Research Projects</v>
          </cell>
          <cell r="E100" t="str">
            <v>Thin Film Crystalline Silicon Solar Cell on Metallurgical Silicon Substrate (TREASURE)</v>
          </cell>
          <cell r="F100">
            <v>2114282</v>
          </cell>
          <cell r="G100">
            <v>1293523</v>
          </cell>
          <cell r="H100">
            <v>37557</v>
          </cell>
          <cell r="I100">
            <v>4</v>
          </cell>
          <cell r="J100">
            <v>2</v>
          </cell>
          <cell r="K100" t="str">
            <v>Principal Contractor</v>
          </cell>
          <cell r="L100" t="str">
            <v>ELKEM ASA</v>
          </cell>
          <cell r="M100" t="str">
            <v>Hoffsveien 65B</v>
          </cell>
          <cell r="N100" t="str">
            <v>0303</v>
          </cell>
          <cell r="O100" t="str">
            <v>OSLO</v>
          </cell>
          <cell r="P100" t="str">
            <v>NO</v>
          </cell>
          <cell r="Q100" t="str">
            <v>N/A</v>
          </cell>
          <cell r="R100">
            <v>802110</v>
          </cell>
          <cell r="S100">
            <v>401054</v>
          </cell>
          <cell r="T100" t="str">
            <v>OTH</v>
          </cell>
          <cell r="U100" t="str">
            <v>PUC</v>
          </cell>
          <cell r="V100" t="str">
            <v>PUS</v>
          </cell>
        </row>
        <row r="101">
          <cell r="A101" t="str">
            <v>EESD-ENERGY</v>
          </cell>
          <cell r="B101" t="str">
            <v>ENK6-CT-2002-00677</v>
          </cell>
          <cell r="C101" t="str">
            <v>1.1.4.-6.</v>
          </cell>
          <cell r="D101" t="str">
            <v>Research Projects</v>
          </cell>
          <cell r="E101" t="str">
            <v>Thin Film Crystalline Silicon Solar Cell on Metallurgical Silicon Substrate (TREASURE)</v>
          </cell>
          <cell r="F101">
            <v>2114282</v>
          </cell>
          <cell r="G101">
            <v>1293523</v>
          </cell>
          <cell r="H101">
            <v>37557</v>
          </cell>
          <cell r="I101">
            <v>4</v>
          </cell>
          <cell r="K101" t="str">
            <v>Principal Contractor</v>
          </cell>
          <cell r="L101" t="str">
            <v xml:space="preserve">SINTEF </v>
          </cell>
          <cell r="M101" t="str">
            <v>Strindveien  4</v>
          </cell>
          <cell r="N101" t="str">
            <v>7465</v>
          </cell>
          <cell r="O101" t="str">
            <v>TRONDHEIM</v>
          </cell>
          <cell r="P101" t="str">
            <v>NO</v>
          </cell>
          <cell r="R101">
            <v>432736</v>
          </cell>
          <cell r="S101">
            <v>216368</v>
          </cell>
          <cell r="T101" t="str">
            <v>REC</v>
          </cell>
          <cell r="U101" t="str">
            <v>PRC</v>
          </cell>
          <cell r="V101" t="str">
            <v>RPR</v>
          </cell>
        </row>
        <row r="102">
          <cell r="A102" t="str">
            <v>EESD-ENERGY</v>
          </cell>
          <cell r="B102" t="str">
            <v>ENK6-CT-2002-00684</v>
          </cell>
          <cell r="C102" t="str">
            <v>1.1.4.-6.</v>
          </cell>
          <cell r="D102" t="str">
            <v>Research Projects</v>
          </cell>
          <cell r="E102" t="str">
            <v>Intensified Technology for Distributed Hydrogen Production (HYDROFUELER)</v>
          </cell>
          <cell r="F102">
            <v>2589552</v>
          </cell>
          <cell r="G102">
            <v>1619978</v>
          </cell>
          <cell r="H102">
            <v>37610</v>
          </cell>
          <cell r="I102">
            <v>7</v>
          </cell>
          <cell r="J102">
            <v>1</v>
          </cell>
          <cell r="K102" t="str">
            <v>Principal Contractor</v>
          </cell>
          <cell r="L102" t="str">
            <v xml:space="preserve">SINTEF </v>
          </cell>
          <cell r="M102" t="str">
            <v>Strindveien  4</v>
          </cell>
          <cell r="N102" t="str">
            <v>7465</v>
          </cell>
          <cell r="O102" t="str">
            <v>TRONDHEIM</v>
          </cell>
          <cell r="P102" t="str">
            <v>NO</v>
          </cell>
          <cell r="R102">
            <v>384182</v>
          </cell>
          <cell r="S102">
            <v>192091</v>
          </cell>
          <cell r="T102" t="str">
            <v>REC</v>
          </cell>
          <cell r="U102" t="str">
            <v>PRC</v>
          </cell>
          <cell r="V102" t="str">
            <v>RPR</v>
          </cell>
        </row>
        <row r="103">
          <cell r="A103" t="str">
            <v>EESD-ENERGY</v>
          </cell>
          <cell r="B103" t="str">
            <v>ENK6-CT-2002-20651</v>
          </cell>
          <cell r="C103" t="str">
            <v>1.1.4.-6.</v>
          </cell>
          <cell r="D103" t="str">
            <v>Thematic Network</v>
          </cell>
          <cell r="E103" t="str">
            <v>The Resource Network facilitating QHSE Development for Sustainable Energy Industry - PART 2 (TRENDS-2)</v>
          </cell>
          <cell r="F103">
            <v>1192200</v>
          </cell>
          <cell r="G103">
            <v>1000000</v>
          </cell>
          <cell r="H103">
            <v>37587</v>
          </cell>
          <cell r="I103">
            <v>41</v>
          </cell>
          <cell r="J103">
            <v>8</v>
          </cell>
          <cell r="K103" t="str">
            <v>Prime Contractor</v>
          </cell>
          <cell r="L103" t="str">
            <v>DET NORSKE VERITAS A/S</v>
          </cell>
          <cell r="M103" t="str">
            <v>Veritasveien 1</v>
          </cell>
          <cell r="N103" t="str">
            <v>1322</v>
          </cell>
          <cell r="O103" t="str">
            <v>HOVIK</v>
          </cell>
          <cell r="P103" t="str">
            <v>NO</v>
          </cell>
          <cell r="Q103" t="str">
            <v>N/A</v>
          </cell>
          <cell r="R103">
            <v>178200</v>
          </cell>
          <cell r="S103">
            <v>166600</v>
          </cell>
          <cell r="T103" t="str">
            <v>IND</v>
          </cell>
          <cell r="U103" t="str">
            <v>PRC</v>
          </cell>
          <cell r="V103" t="str">
            <v>BES</v>
          </cell>
        </row>
        <row r="104">
          <cell r="A104" t="str">
            <v>EESD-ENERGY</v>
          </cell>
          <cell r="B104" t="str">
            <v>ENK6-CT-2002-20651</v>
          </cell>
          <cell r="C104" t="str">
            <v>1.1.4.-6.</v>
          </cell>
          <cell r="D104" t="str">
            <v>Thematic Network</v>
          </cell>
          <cell r="E104" t="str">
            <v>The Resource Network facilitating QHSE Development for Sustainable Energy Industry - PART 2 (TRENDS-2)</v>
          </cell>
          <cell r="F104">
            <v>1192200</v>
          </cell>
          <cell r="G104">
            <v>1000000</v>
          </cell>
          <cell r="H104">
            <v>37587</v>
          </cell>
          <cell r="I104">
            <v>41</v>
          </cell>
          <cell r="K104" t="str">
            <v>Member</v>
          </cell>
          <cell r="L104" t="str">
            <v>FOUNDATION FOR BUSINESS AND SOCIETY</v>
          </cell>
          <cell r="M104" t="str">
            <v>Veritasveien, 14</v>
          </cell>
          <cell r="N104" t="str">
            <v>1323</v>
          </cell>
          <cell r="O104" t="str">
            <v>HOVIK</v>
          </cell>
          <cell r="P104" t="str">
            <v>NO</v>
          </cell>
          <cell r="R104">
            <v>79200</v>
          </cell>
          <cell r="S104">
            <v>64800</v>
          </cell>
          <cell r="T104" t="str">
            <v>OTH</v>
          </cell>
          <cell r="U104" t="str">
            <v>PNP</v>
          </cell>
          <cell r="V104" t="str">
            <v>PNP</v>
          </cell>
        </row>
        <row r="105">
          <cell r="A105" t="str">
            <v>EESD-ENERGY</v>
          </cell>
          <cell r="B105" t="str">
            <v>ENK6-CT-2002-20651</v>
          </cell>
          <cell r="C105" t="str">
            <v>1.1.4.-6.</v>
          </cell>
          <cell r="D105" t="str">
            <v>Thematic Network</v>
          </cell>
          <cell r="E105" t="str">
            <v>The Resource Network facilitating QHSE Development for Sustainable Energy Industry - PART 2 (TRENDS-2)</v>
          </cell>
          <cell r="F105">
            <v>1192200</v>
          </cell>
          <cell r="G105">
            <v>1000000</v>
          </cell>
          <cell r="H105">
            <v>37587</v>
          </cell>
          <cell r="I105">
            <v>41</v>
          </cell>
          <cell r="K105" t="str">
            <v>Member</v>
          </cell>
          <cell r="L105" t="str">
            <v>HANDELSHØYSKOLEN  BI</v>
          </cell>
          <cell r="M105" t="str">
            <v>Elias Smiths Vei 15</v>
          </cell>
          <cell r="N105" t="str">
            <v>1301</v>
          </cell>
          <cell r="O105" t="str">
            <v>SANDVIKA</v>
          </cell>
          <cell r="P105" t="str">
            <v>NO</v>
          </cell>
          <cell r="Q105" t="str">
            <v>N/A</v>
          </cell>
          <cell r="R105">
            <v>61200</v>
          </cell>
          <cell r="S105">
            <v>61200</v>
          </cell>
          <cell r="T105" t="str">
            <v>HES</v>
          </cell>
          <cell r="U105" t="str">
            <v>PNP</v>
          </cell>
          <cell r="V105" t="str">
            <v>HES</v>
          </cell>
        </row>
        <row r="106">
          <cell r="A106" t="str">
            <v>EESD-ENERGY</v>
          </cell>
          <cell r="B106" t="str">
            <v>ENK6-CT-2002-20651</v>
          </cell>
          <cell r="C106" t="str">
            <v>1.1.4.-6.</v>
          </cell>
          <cell r="D106" t="str">
            <v>Thematic Network</v>
          </cell>
          <cell r="E106" t="str">
            <v>The Resource Network facilitating QHSE Development for Sustainable Energy Industry - PART 2 (TRENDS-2)</v>
          </cell>
          <cell r="F106">
            <v>1192200</v>
          </cell>
          <cell r="G106">
            <v>1000000</v>
          </cell>
          <cell r="H106">
            <v>37587</v>
          </cell>
          <cell r="I106">
            <v>41</v>
          </cell>
          <cell r="K106" t="str">
            <v>Member</v>
          </cell>
          <cell r="L106" t="str">
            <v>KVAERNER OIL &amp; GAS A.S.</v>
          </cell>
          <cell r="N106" t="str">
            <v>3204</v>
          </cell>
          <cell r="O106" t="str">
            <v>SANDEFJORD</v>
          </cell>
          <cell r="P106" t="str">
            <v>NO</v>
          </cell>
          <cell r="Q106" t="str">
            <v>N/A</v>
          </cell>
          <cell r="R106">
            <v>68400</v>
          </cell>
          <cell r="S106">
            <v>55800</v>
          </cell>
          <cell r="T106" t="str">
            <v>OTH</v>
          </cell>
          <cell r="U106" t="str">
            <v>PRC</v>
          </cell>
          <cell r="V106" t="str">
            <v>BES</v>
          </cell>
        </row>
        <row r="107">
          <cell r="A107" t="str">
            <v>EESD-ENERGY</v>
          </cell>
          <cell r="B107" t="str">
            <v>ENK6-CT-2002-20651</v>
          </cell>
          <cell r="C107" t="str">
            <v>1.1.4.-6.</v>
          </cell>
          <cell r="D107" t="str">
            <v>Thematic Network</v>
          </cell>
          <cell r="E107" t="str">
            <v>The Resource Network facilitating QHSE Development for Sustainable Energy Industry - PART 2 (TRENDS-2)</v>
          </cell>
          <cell r="F107">
            <v>1192200</v>
          </cell>
          <cell r="G107">
            <v>1000000</v>
          </cell>
          <cell r="H107">
            <v>37587</v>
          </cell>
          <cell r="I107">
            <v>41</v>
          </cell>
          <cell r="K107" t="str">
            <v>Member</v>
          </cell>
          <cell r="L107" t="str">
            <v>NORSK HYDRO ASA</v>
          </cell>
          <cell r="N107" t="str">
            <v>1321</v>
          </cell>
          <cell r="O107" t="str">
            <v>STABEKK</v>
          </cell>
          <cell r="P107" t="str">
            <v>NO</v>
          </cell>
          <cell r="Q107" t="str">
            <v>N/A</v>
          </cell>
          <cell r="R107">
            <v>19200</v>
          </cell>
          <cell r="S107">
            <v>0</v>
          </cell>
          <cell r="T107" t="str">
            <v>OTH</v>
          </cell>
          <cell r="U107" t="str">
            <v>PRC</v>
          </cell>
          <cell r="V107" t="str">
            <v>BES</v>
          </cell>
        </row>
        <row r="108">
          <cell r="A108" t="str">
            <v>EESD-ENERGY</v>
          </cell>
          <cell r="B108" t="str">
            <v>ENK6-CT-2002-20651</v>
          </cell>
          <cell r="C108" t="str">
            <v>1.1.4.-6.</v>
          </cell>
          <cell r="D108" t="str">
            <v>Thematic Network</v>
          </cell>
          <cell r="E108" t="str">
            <v>The Resource Network facilitating QHSE Development for Sustainable Energy Industry - PART 2 (TRENDS-2)</v>
          </cell>
          <cell r="F108">
            <v>1192200</v>
          </cell>
          <cell r="G108">
            <v>1000000</v>
          </cell>
          <cell r="H108">
            <v>37587</v>
          </cell>
          <cell r="I108">
            <v>41</v>
          </cell>
          <cell r="K108" t="str">
            <v>Member</v>
          </cell>
          <cell r="L108" t="str">
            <v xml:space="preserve">SINTEF </v>
          </cell>
          <cell r="M108" t="str">
            <v>Strindveien  4</v>
          </cell>
          <cell r="N108" t="str">
            <v>7465</v>
          </cell>
          <cell r="O108" t="str">
            <v>TRONDHEIM</v>
          </cell>
          <cell r="P108" t="str">
            <v>NO</v>
          </cell>
          <cell r="R108">
            <v>9600</v>
          </cell>
          <cell r="S108">
            <v>8400</v>
          </cell>
          <cell r="T108" t="str">
            <v>REC</v>
          </cell>
          <cell r="U108" t="str">
            <v>PRC</v>
          </cell>
          <cell r="V108" t="str">
            <v>RPR</v>
          </cell>
        </row>
        <row r="109">
          <cell r="A109" t="str">
            <v>EESD-ENERGY</v>
          </cell>
          <cell r="B109" t="str">
            <v>ENK6-CT-2002-20651</v>
          </cell>
          <cell r="C109" t="str">
            <v>1.1.4.-6.</v>
          </cell>
          <cell r="D109" t="str">
            <v>Thematic Network</v>
          </cell>
          <cell r="E109" t="str">
            <v>The Resource Network facilitating QHSE Development for Sustainable Energy Industry - PART 2 (TRENDS-2)</v>
          </cell>
          <cell r="F109">
            <v>1192200</v>
          </cell>
          <cell r="G109">
            <v>1000000</v>
          </cell>
          <cell r="H109">
            <v>37587</v>
          </cell>
          <cell r="I109">
            <v>41</v>
          </cell>
          <cell r="K109" t="str">
            <v>Member</v>
          </cell>
          <cell r="L109" t="str">
            <v>STATOIL ASA</v>
          </cell>
          <cell r="M109" t="str">
            <v>Postuttak, Research Center</v>
          </cell>
          <cell r="N109" t="str">
            <v>7002</v>
          </cell>
          <cell r="O109" t="str">
            <v>TRONDHEIM</v>
          </cell>
          <cell r="P109" t="str">
            <v>NO</v>
          </cell>
          <cell r="Q109" t="str">
            <v>N/A</v>
          </cell>
          <cell r="R109">
            <v>19200</v>
          </cell>
          <cell r="S109">
            <v>0</v>
          </cell>
          <cell r="T109" t="str">
            <v>IND</v>
          </cell>
          <cell r="U109" t="str">
            <v>PRC</v>
          </cell>
          <cell r="V109" t="str">
            <v>BES</v>
          </cell>
        </row>
        <row r="110">
          <cell r="A110" t="str">
            <v>EESD-ENERGY</v>
          </cell>
          <cell r="B110" t="str">
            <v>ENK6-CT-2002-20651</v>
          </cell>
          <cell r="C110" t="str">
            <v>1.1.4.-6.</v>
          </cell>
          <cell r="D110" t="str">
            <v>Thematic Network</v>
          </cell>
          <cell r="E110" t="str">
            <v>The Resource Network facilitating QHSE Development for Sustainable Energy Industry - PART 2 (TRENDS-2)</v>
          </cell>
          <cell r="F110">
            <v>1192200</v>
          </cell>
          <cell r="G110">
            <v>1000000</v>
          </cell>
          <cell r="H110">
            <v>37587</v>
          </cell>
          <cell r="I110">
            <v>41</v>
          </cell>
          <cell r="K110" t="str">
            <v>Member</v>
          </cell>
          <cell r="L110" t="str">
            <v>VIRTUAL LEARNING PARTNERS AS</v>
          </cell>
          <cell r="M110" t="str">
            <v>Veritasneien, 14</v>
          </cell>
          <cell r="N110" t="str">
            <v>1323</v>
          </cell>
          <cell r="O110" t="str">
            <v>MOVIK</v>
          </cell>
          <cell r="P110" t="str">
            <v>NO</v>
          </cell>
          <cell r="R110">
            <v>61200</v>
          </cell>
          <cell r="S110">
            <v>52200</v>
          </cell>
          <cell r="T110" t="str">
            <v>HES</v>
          </cell>
          <cell r="U110" t="str">
            <v>PRC</v>
          </cell>
          <cell r="V110" t="str">
            <v>HES</v>
          </cell>
        </row>
        <row r="111">
          <cell r="A111" t="str">
            <v>EESD-ENERGY</v>
          </cell>
          <cell r="B111" t="str">
            <v>ENK6-CT-2002-20694</v>
          </cell>
          <cell r="C111" t="str">
            <v>1.1.4.-6.</v>
          </cell>
          <cell r="D111" t="str">
            <v>Thematic Network</v>
          </cell>
          <cell r="E111" t="str">
            <v>Innovative and sustainable sub-surface exploitation of natural resources (Smart Reservoir Net)</v>
          </cell>
          <cell r="F111">
            <v>1895527</v>
          </cell>
          <cell r="G111">
            <v>1495200</v>
          </cell>
          <cell r="H111">
            <v>37602</v>
          </cell>
          <cell r="I111">
            <v>50</v>
          </cell>
          <cell r="J111">
            <v>5</v>
          </cell>
          <cell r="K111" t="str">
            <v>Member</v>
          </cell>
          <cell r="L111" t="str">
            <v>DET NORSKE VERITAS A/S</v>
          </cell>
          <cell r="M111" t="str">
            <v>Veritasveien 1</v>
          </cell>
          <cell r="N111" t="str">
            <v>1322</v>
          </cell>
          <cell r="O111" t="str">
            <v>HOVIK</v>
          </cell>
          <cell r="P111" t="str">
            <v>NO</v>
          </cell>
          <cell r="Q111" t="str">
            <v>N/A</v>
          </cell>
          <cell r="R111">
            <v>24000</v>
          </cell>
          <cell r="S111">
            <v>22800</v>
          </cell>
          <cell r="T111" t="str">
            <v>IND</v>
          </cell>
          <cell r="U111" t="str">
            <v>PRC</v>
          </cell>
          <cell r="V111" t="str">
            <v>BES</v>
          </cell>
        </row>
        <row r="112">
          <cell r="A112" t="str">
            <v>EESD-ENERGY</v>
          </cell>
          <cell r="B112" t="str">
            <v>ENK6-CT-2002-20694</v>
          </cell>
          <cell r="C112" t="str">
            <v>1.1.4.-6.</v>
          </cell>
          <cell r="D112" t="str">
            <v>Thematic Network</v>
          </cell>
          <cell r="E112" t="str">
            <v>Innovative and sustainable sub-surface exploitation of natural resources (Smart Reservoir Net)</v>
          </cell>
          <cell r="F112">
            <v>1895527</v>
          </cell>
          <cell r="G112">
            <v>1495200</v>
          </cell>
          <cell r="H112">
            <v>37602</v>
          </cell>
          <cell r="I112">
            <v>50</v>
          </cell>
          <cell r="K112" t="str">
            <v>Member</v>
          </cell>
          <cell r="L112" t="str">
            <v xml:space="preserve">INSTITUTT FOR ENERGITEKNIKK
</v>
          </cell>
          <cell r="M112" t="str">
            <v>Instituttveien 18</v>
          </cell>
          <cell r="N112" t="str">
            <v>2027</v>
          </cell>
          <cell r="O112" t="str">
            <v>KJELLER</v>
          </cell>
          <cell r="P112" t="str">
            <v>NO</v>
          </cell>
          <cell r="R112">
            <v>24000</v>
          </cell>
          <cell r="S112">
            <v>22800</v>
          </cell>
          <cell r="T112" t="str">
            <v>REC</v>
          </cell>
          <cell r="U112" t="str">
            <v>PNP</v>
          </cell>
          <cell r="V112" t="str">
            <v>RPN</v>
          </cell>
        </row>
        <row r="113">
          <cell r="A113" t="str">
            <v>EESD-ENERGY</v>
          </cell>
          <cell r="B113" t="str">
            <v>ENK6-CT-2002-20694</v>
          </cell>
          <cell r="C113" t="str">
            <v>1.1.4.-6.</v>
          </cell>
          <cell r="D113" t="str">
            <v>Thematic Network</v>
          </cell>
          <cell r="E113" t="str">
            <v>Innovative and sustainable sub-surface exploitation of natural resources (Smart Reservoir Net)</v>
          </cell>
          <cell r="F113">
            <v>1895527</v>
          </cell>
          <cell r="G113">
            <v>1495200</v>
          </cell>
          <cell r="H113">
            <v>37602</v>
          </cell>
          <cell r="I113">
            <v>50</v>
          </cell>
          <cell r="K113" t="str">
            <v>Member</v>
          </cell>
          <cell r="L113" t="str">
            <v>KVAERNER OILFIELD PRODUCTS AS</v>
          </cell>
          <cell r="M113" t="str">
            <v>Prof. Koths vei 5</v>
          </cell>
          <cell r="N113" t="str">
            <v>1325</v>
          </cell>
          <cell r="O113" t="str">
            <v>LYSAKER</v>
          </cell>
          <cell r="P113" t="str">
            <v>NO</v>
          </cell>
          <cell r="R113">
            <v>24000</v>
          </cell>
          <cell r="S113">
            <v>22800</v>
          </cell>
          <cell r="T113" t="str">
            <v>N/A</v>
          </cell>
          <cell r="U113" t="str">
            <v>PRC</v>
          </cell>
          <cell r="V113" t="str">
            <v>N/A</v>
          </cell>
        </row>
        <row r="114">
          <cell r="A114" t="str">
            <v>EESD-ENERGY</v>
          </cell>
          <cell r="B114" t="str">
            <v>ENK6-CT-2002-20694</v>
          </cell>
          <cell r="C114" t="str">
            <v>1.1.4.-6.</v>
          </cell>
          <cell r="D114" t="str">
            <v>Thematic Network</v>
          </cell>
          <cell r="E114" t="str">
            <v>Innovative and sustainable sub-surface exploitation of natural resources (Smart Reservoir Net)</v>
          </cell>
          <cell r="F114">
            <v>1895527</v>
          </cell>
          <cell r="G114">
            <v>1495200</v>
          </cell>
          <cell r="H114">
            <v>37602</v>
          </cell>
          <cell r="I114">
            <v>50</v>
          </cell>
          <cell r="K114" t="str">
            <v>Member</v>
          </cell>
          <cell r="L114" t="str">
            <v>READ GROUP ASA</v>
          </cell>
          <cell r="M114" t="str">
            <v>Ravnsborgvn, 56</v>
          </cell>
          <cell r="N114" t="str">
            <v>1378</v>
          </cell>
          <cell r="O114" t="str">
            <v>NESBRU</v>
          </cell>
          <cell r="P114" t="str">
            <v>NO</v>
          </cell>
          <cell r="R114">
            <v>24000</v>
          </cell>
          <cell r="S114">
            <v>22800</v>
          </cell>
          <cell r="T114" t="str">
            <v>IND</v>
          </cell>
          <cell r="U114" t="str">
            <v>PRC</v>
          </cell>
          <cell r="V114" t="str">
            <v>BES</v>
          </cell>
        </row>
        <row r="115">
          <cell r="A115" t="str">
            <v>EESD-ENERGY</v>
          </cell>
          <cell r="B115" t="str">
            <v>ENK6-CT-2002-20694</v>
          </cell>
          <cell r="C115" t="str">
            <v>1.1.4.-6.</v>
          </cell>
          <cell r="D115" t="str">
            <v>Thematic Network</v>
          </cell>
          <cell r="E115" t="str">
            <v>Innovative and sustainable sub-surface exploitation of natural resources (Smart Reservoir Net)</v>
          </cell>
          <cell r="F115">
            <v>1895527</v>
          </cell>
          <cell r="G115">
            <v>1495200</v>
          </cell>
          <cell r="H115">
            <v>37602</v>
          </cell>
          <cell r="I115">
            <v>50</v>
          </cell>
          <cell r="K115" t="str">
            <v>Member</v>
          </cell>
          <cell r="L115" t="str">
            <v>ROGALAND RESEARCH</v>
          </cell>
          <cell r="M115" t="str">
            <v>Thermohlengstr, 55</v>
          </cell>
          <cell r="N115" t="str">
            <v>5008</v>
          </cell>
          <cell r="O115" t="str">
            <v>BERGEN</v>
          </cell>
          <cell r="P115" t="str">
            <v>NO</v>
          </cell>
          <cell r="Q115" t="str">
            <v>N/A</v>
          </cell>
          <cell r="R115">
            <v>24000</v>
          </cell>
          <cell r="S115">
            <v>22800</v>
          </cell>
          <cell r="T115" t="str">
            <v>REC</v>
          </cell>
          <cell r="U115" t="str">
            <v>PNP</v>
          </cell>
          <cell r="V115" t="str">
            <v>RPN</v>
          </cell>
        </row>
        <row r="116">
          <cell r="A116" t="str">
            <v>EESD-ENERGY</v>
          </cell>
          <cell r="B116" t="str">
            <v>ENK6-CT-2002-50519</v>
          </cell>
          <cell r="C116" t="str">
            <v>1.1.4.-6.</v>
          </cell>
          <cell r="D116" t="str">
            <v>Marie Curie Fellowships</v>
          </cell>
          <cell r="E116" t="str">
            <v>New complex hydrides for hydrogen storage</v>
          </cell>
          <cell r="F116">
            <v>142748</v>
          </cell>
          <cell r="G116">
            <v>142748</v>
          </cell>
          <cell r="H116">
            <v>37517</v>
          </cell>
          <cell r="I116">
            <v>1</v>
          </cell>
          <cell r="J116">
            <v>1</v>
          </cell>
          <cell r="K116" t="str">
            <v>Prime Contractor - Host</v>
          </cell>
          <cell r="L116" t="str">
            <v xml:space="preserve">INSTITUTT FOR ENERGITEKNIKK
</v>
          </cell>
          <cell r="M116" t="str">
            <v>Instituttveien 18</v>
          </cell>
          <cell r="N116" t="str">
            <v>2027</v>
          </cell>
          <cell r="O116" t="str">
            <v>KJELLER</v>
          </cell>
          <cell r="P116" t="str">
            <v>NO</v>
          </cell>
          <cell r="R116">
            <v>142748</v>
          </cell>
          <cell r="S116">
            <v>142748</v>
          </cell>
          <cell r="T116" t="str">
            <v>REC</v>
          </cell>
          <cell r="U116" t="str">
            <v>PNP</v>
          </cell>
          <cell r="V116" t="str">
            <v>RPN</v>
          </cell>
        </row>
        <row r="117">
          <cell r="A117" t="str">
            <v>EESD-ENERGY</v>
          </cell>
          <cell r="B117" t="str">
            <v>ENK6-CT-2002-50524</v>
          </cell>
          <cell r="C117" t="str">
            <v>1.1.4.-6.</v>
          </cell>
          <cell r="D117" t="str">
            <v>Marie Curie Fellowships</v>
          </cell>
          <cell r="E117" t="str">
            <v>Multicomponent Strategy for Imaging through a Complex Near-surface (MUSIC)</v>
          </cell>
          <cell r="F117">
            <v>122796</v>
          </cell>
          <cell r="G117">
            <v>122796</v>
          </cell>
          <cell r="H117">
            <v>37517</v>
          </cell>
          <cell r="I117">
            <v>1</v>
          </cell>
          <cell r="J117">
            <v>1</v>
          </cell>
          <cell r="K117" t="str">
            <v>Prime Contractor -Host</v>
          </cell>
          <cell r="L117" t="str">
            <v>WESTERNGECO AS</v>
          </cell>
          <cell r="M117" t="str">
            <v>Solbraaveien 23</v>
          </cell>
          <cell r="N117" t="str">
            <v>1372</v>
          </cell>
          <cell r="O117" t="str">
            <v>ASKER</v>
          </cell>
          <cell r="P117" t="str">
            <v>NO</v>
          </cell>
          <cell r="Q117" t="str">
            <v>N/A</v>
          </cell>
          <cell r="R117">
            <v>0</v>
          </cell>
          <cell r="S117">
            <v>122796</v>
          </cell>
          <cell r="T117" t="str">
            <v>IND</v>
          </cell>
          <cell r="U117" t="str">
            <v>PRC</v>
          </cell>
          <cell r="V117" t="str">
            <v>BES</v>
          </cell>
        </row>
        <row r="118">
          <cell r="A118" t="str">
            <v>EESD-ENERGY</v>
          </cell>
          <cell r="B118" t="str">
            <v>ENK6-CT-2002-80652</v>
          </cell>
          <cell r="C118" t="str">
            <v>1.1.4.-6.</v>
          </cell>
          <cell r="D118" t="str">
            <v>Classical Accompanying Measures</v>
          </cell>
          <cell r="E118" t="str">
            <v>Dissemination and Discussion of the ExternE Methodology and Results (DIEM)</v>
          </cell>
          <cell r="F118">
            <v>149991</v>
          </cell>
          <cell r="G118">
            <v>149991</v>
          </cell>
          <cell r="H118">
            <v>37558</v>
          </cell>
          <cell r="I118">
            <v>7</v>
          </cell>
          <cell r="J118">
            <v>1</v>
          </cell>
          <cell r="K118" t="str">
            <v>Principal Contractor</v>
          </cell>
          <cell r="L118" t="str">
            <v>E-CO PARTNER AS</v>
          </cell>
          <cell r="M118" t="str">
            <v>Haslevangen 15</v>
          </cell>
          <cell r="N118" t="str">
            <v>0520</v>
          </cell>
          <cell r="O118" t="str">
            <v>OSLO</v>
          </cell>
          <cell r="P118" t="str">
            <v>NO</v>
          </cell>
          <cell r="Q118" t="str">
            <v>N/A</v>
          </cell>
          <cell r="R118">
            <v>11190</v>
          </cell>
          <cell r="S118">
            <v>11190</v>
          </cell>
          <cell r="T118" t="str">
            <v>OTH</v>
          </cell>
          <cell r="U118" t="str">
            <v>PRC</v>
          </cell>
          <cell r="V118" t="str">
            <v>BES</v>
          </cell>
        </row>
        <row r="119">
          <cell r="A119" t="str">
            <v>EESD-ENERGY</v>
          </cell>
          <cell r="B119" t="str">
            <v>ERK5-CT-1999-00002</v>
          </cell>
          <cell r="C119" t="str">
            <v>1.1.4.-5.</v>
          </cell>
          <cell r="D119" t="str">
            <v>Research Projects</v>
          </cell>
          <cell r="E119" t="str">
            <v>High efficiency silicon solar cells concentrator ('HISICON')</v>
          </cell>
          <cell r="F119">
            <v>2978726</v>
          </cell>
          <cell r="G119">
            <v>1489363</v>
          </cell>
          <cell r="H119">
            <v>36595</v>
          </cell>
          <cell r="I119">
            <v>5</v>
          </cell>
          <cell r="J119">
            <v>1</v>
          </cell>
          <cell r="K119" t="str">
            <v>Principal Contractor</v>
          </cell>
          <cell r="L119" t="str">
            <v xml:space="preserve">SINTEF </v>
          </cell>
          <cell r="M119" t="str">
            <v>Strindveien  4</v>
          </cell>
          <cell r="N119" t="str">
            <v>7465</v>
          </cell>
          <cell r="O119" t="str">
            <v>TRONDHEIM</v>
          </cell>
          <cell r="P119" t="str">
            <v>NO</v>
          </cell>
          <cell r="R119">
            <v>218540</v>
          </cell>
          <cell r="S119">
            <v>109270</v>
          </cell>
          <cell r="T119" t="str">
            <v>REC</v>
          </cell>
          <cell r="U119" t="str">
            <v>PRC</v>
          </cell>
          <cell r="V119" t="str">
            <v>RPR</v>
          </cell>
        </row>
        <row r="120">
          <cell r="A120" t="str">
            <v>EESD-ENERGY</v>
          </cell>
          <cell r="B120" t="str">
            <v>ERK5-CT-1999-00016</v>
          </cell>
          <cell r="C120" t="str">
            <v>1.1.4.-5.</v>
          </cell>
          <cell r="D120" t="str">
            <v>Research Projects</v>
          </cell>
          <cell r="E120" t="str">
            <v>Towards high penetration and firm power from wind energy ('FIRMWIND')</v>
          </cell>
          <cell r="F120">
            <v>876208</v>
          </cell>
          <cell r="G120">
            <v>463040</v>
          </cell>
          <cell r="H120">
            <v>36627</v>
          </cell>
          <cell r="I120">
            <v>6</v>
          </cell>
          <cell r="J120">
            <v>1</v>
          </cell>
          <cell r="K120" t="str">
            <v>Principal Contractor</v>
          </cell>
          <cell r="L120" t="str">
            <v>SINTEF ENERGIFORSKNING A/S</v>
          </cell>
          <cell r="M120" t="str">
            <v>Sem Saelands vei 11</v>
          </cell>
          <cell r="N120" t="str">
            <v>7465</v>
          </cell>
          <cell r="O120" t="str">
            <v>TRONDHEIM</v>
          </cell>
          <cell r="P120" t="str">
            <v>NO</v>
          </cell>
          <cell r="R120">
            <v>199328</v>
          </cell>
          <cell r="S120">
            <v>99664</v>
          </cell>
          <cell r="T120" t="str">
            <v>REC</v>
          </cell>
          <cell r="U120" t="str">
            <v>PRC</v>
          </cell>
          <cell r="V120" t="str">
            <v>RPR</v>
          </cell>
        </row>
        <row r="121">
          <cell r="A121" t="str">
            <v>EESD-ENERGY</v>
          </cell>
          <cell r="B121" t="str">
            <v>ERK5-CT-1999-00026</v>
          </cell>
          <cell r="C121" t="str">
            <v>1.1.4.-5.</v>
          </cell>
          <cell r="D121" t="str">
            <v>Research Projects</v>
          </cell>
          <cell r="E121" t="str">
            <v>Decentralized Power Generation Plants Based On Planar Sofc Technology - Proof Of Concept ('ProCon')</v>
          </cell>
          <cell r="F121">
            <v>2972000</v>
          </cell>
          <cell r="G121">
            <v>1486000</v>
          </cell>
          <cell r="H121">
            <v>36606</v>
          </cell>
          <cell r="I121">
            <v>4</v>
          </cell>
          <cell r="J121">
            <v>1</v>
          </cell>
          <cell r="K121" t="str">
            <v>Principal Contractor</v>
          </cell>
          <cell r="L121" t="str">
            <v>PROTOTECH AS</v>
          </cell>
          <cell r="M121" t="str">
            <v>Fantoftvegen, 38</v>
          </cell>
          <cell r="N121" t="str">
            <v>5892</v>
          </cell>
          <cell r="O121" t="str">
            <v>BERGEN</v>
          </cell>
          <cell r="P121" t="str">
            <v>NO</v>
          </cell>
          <cell r="R121">
            <v>800000</v>
          </cell>
          <cell r="S121">
            <v>400000</v>
          </cell>
          <cell r="T121" t="str">
            <v>OTH</v>
          </cell>
          <cell r="U121" t="str">
            <v>PRC</v>
          </cell>
          <cell r="V121" t="str">
            <v>BES</v>
          </cell>
        </row>
        <row r="122">
          <cell r="A122" t="str">
            <v>EESD-ENERGY</v>
          </cell>
          <cell r="B122" t="str">
            <v>ERK6-CT-1999-00005</v>
          </cell>
          <cell r="C122" t="str">
            <v>1.1.4.-6.</v>
          </cell>
          <cell r="D122" t="str">
            <v>Research Projects</v>
          </cell>
          <cell r="E122" t="str">
            <v>A Direct Route To Produce Solar Grade Silicon At Low Cost ('SOLSILC')</v>
          </cell>
          <cell r="F122">
            <v>2179031</v>
          </cell>
          <cell r="G122">
            <v>1089515</v>
          </cell>
          <cell r="H122">
            <v>36585</v>
          </cell>
          <cell r="I122">
            <v>4</v>
          </cell>
          <cell r="J122">
            <v>1</v>
          </cell>
          <cell r="K122" t="str">
            <v>Principal Contractor</v>
          </cell>
          <cell r="L122" t="str">
            <v xml:space="preserve">SINTEF </v>
          </cell>
          <cell r="M122" t="str">
            <v>Strindveien  4</v>
          </cell>
          <cell r="N122" t="str">
            <v>7465</v>
          </cell>
          <cell r="O122" t="str">
            <v>TRONDHEIM</v>
          </cell>
          <cell r="P122" t="str">
            <v>NO</v>
          </cell>
          <cell r="R122">
            <v>700410</v>
          </cell>
          <cell r="S122">
            <v>350205</v>
          </cell>
          <cell r="T122" t="str">
            <v>REC</v>
          </cell>
          <cell r="U122" t="str">
            <v>PRC</v>
          </cell>
          <cell r="V122" t="str">
            <v>RPR</v>
          </cell>
        </row>
        <row r="123">
          <cell r="A123" t="str">
            <v>EESD-ENERGY</v>
          </cell>
          <cell r="B123" t="str">
            <v>ERK6-CT-1999-00017</v>
          </cell>
          <cell r="C123" t="str">
            <v>1.1.4.-6.</v>
          </cell>
          <cell r="D123" t="str">
            <v>Research Projects</v>
          </cell>
          <cell r="E123" t="str">
            <v>Wind Energy Mapping using Synthetic Aperture Radar ('Wemsar')</v>
          </cell>
          <cell r="F123">
            <v>1192243</v>
          </cell>
          <cell r="G123">
            <v>596122</v>
          </cell>
          <cell r="H123">
            <v>36561</v>
          </cell>
          <cell r="I123">
            <v>5</v>
          </cell>
          <cell r="J123">
            <v>2</v>
          </cell>
          <cell r="K123" t="str">
            <v>Prime Contractor</v>
          </cell>
          <cell r="L123" t="str">
            <v>NANSEN ENVIRONMENTAL AND REMOTE SENSING CENTER</v>
          </cell>
          <cell r="M123" t="str">
            <v>Edvard Griegsvej 3a</v>
          </cell>
          <cell r="N123" t="str">
            <v>5059</v>
          </cell>
          <cell r="O123" t="str">
            <v>BERGEN</v>
          </cell>
          <cell r="P123" t="str">
            <v>NO</v>
          </cell>
          <cell r="R123">
            <v>485400</v>
          </cell>
          <cell r="S123">
            <v>242700</v>
          </cell>
          <cell r="T123" t="str">
            <v>REC</v>
          </cell>
          <cell r="U123" t="str">
            <v>PNP</v>
          </cell>
          <cell r="V123" t="str">
            <v>RPN</v>
          </cell>
        </row>
        <row r="124">
          <cell r="A124" t="str">
            <v>EESD-ENERGY</v>
          </cell>
          <cell r="B124" t="str">
            <v>ERK6-CT-1999-00017</v>
          </cell>
          <cell r="C124" t="str">
            <v>1.1.4.-6.</v>
          </cell>
          <cell r="D124" t="str">
            <v>Research Projects</v>
          </cell>
          <cell r="E124" t="str">
            <v>Wind Energy Mapping using Synthetic Aperture Radar ('Wemsar')</v>
          </cell>
          <cell r="F124">
            <v>1192243</v>
          </cell>
          <cell r="G124">
            <v>596122</v>
          </cell>
          <cell r="H124">
            <v>36561</v>
          </cell>
          <cell r="I124">
            <v>5</v>
          </cell>
          <cell r="K124" t="str">
            <v>Principal Contractor</v>
          </cell>
          <cell r="L124" t="str">
            <v>TERRA ORBIT AS</v>
          </cell>
          <cell r="M124" t="str">
            <v>Edv. Griegsvei 3A</v>
          </cell>
          <cell r="N124" t="str">
            <v>5059</v>
          </cell>
          <cell r="O124" t="str">
            <v>BERGEN</v>
          </cell>
          <cell r="P124" t="str">
            <v>NO</v>
          </cell>
          <cell r="R124">
            <v>120500</v>
          </cell>
          <cell r="S124">
            <v>60250</v>
          </cell>
          <cell r="T124" t="str">
            <v>OTH</v>
          </cell>
          <cell r="U124" t="str">
            <v>PRC</v>
          </cell>
          <cell r="V124" t="str">
            <v>BES</v>
          </cell>
        </row>
        <row r="125">
          <cell r="A125" t="str">
            <v>EESD-ENERGY</v>
          </cell>
          <cell r="B125" t="str">
            <v>NNE5/113/2000</v>
          </cell>
          <cell r="C125" t="str">
            <v>EESD-2000-6.1.4</v>
          </cell>
          <cell r="D125" t="str">
            <v>Demonstration Projects</v>
          </cell>
          <cell r="E125" t="str">
            <v>Clean Urban Transport For Europe</v>
          </cell>
          <cell r="F125">
            <v>52438453</v>
          </cell>
          <cell r="G125">
            <v>18551209</v>
          </cell>
          <cell r="H125">
            <v>37218</v>
          </cell>
          <cell r="I125">
            <v>28</v>
          </cell>
          <cell r="J125">
            <v>2</v>
          </cell>
          <cell r="K125" t="str">
            <v>Principal Contractor</v>
          </cell>
          <cell r="L125" t="str">
            <v>NORSK HYDRO ASA</v>
          </cell>
          <cell r="M125" t="str">
            <v>Bygdoy Alle 2</v>
          </cell>
          <cell r="N125" t="str">
            <v>0240</v>
          </cell>
          <cell r="O125" t="str">
            <v>OSLO</v>
          </cell>
          <cell r="P125" t="str">
            <v>NO</v>
          </cell>
          <cell r="Q125" t="str">
            <v>N/A</v>
          </cell>
          <cell r="R125">
            <v>323795</v>
          </cell>
          <cell r="S125">
            <v>113328</v>
          </cell>
          <cell r="T125" t="str">
            <v>OTH</v>
          </cell>
          <cell r="U125" t="str">
            <v>PRC</v>
          </cell>
          <cell r="V125" t="str">
            <v>BES</v>
          </cell>
        </row>
        <row r="126">
          <cell r="A126" t="str">
            <v>EESD-ENERGY</v>
          </cell>
          <cell r="B126" t="str">
            <v>NNE5/113/2000</v>
          </cell>
          <cell r="C126" t="str">
            <v>EESD-2000-6.1.4</v>
          </cell>
          <cell r="D126" t="str">
            <v>Demonstration Projects</v>
          </cell>
          <cell r="E126" t="str">
            <v>Clean Urban Transport For Europe</v>
          </cell>
          <cell r="F126">
            <v>52438453</v>
          </cell>
          <cell r="G126">
            <v>18551209</v>
          </cell>
          <cell r="H126">
            <v>37218</v>
          </cell>
          <cell r="I126">
            <v>28</v>
          </cell>
          <cell r="K126" t="str">
            <v>Principal Contractor</v>
          </cell>
          <cell r="L126" t="str">
            <v>STATKRAFT SF</v>
          </cell>
          <cell r="M126" t="str">
            <v>Veritasveien.26 - 494</v>
          </cell>
          <cell r="N126" t="str">
            <v>1323</v>
          </cell>
          <cell r="O126" t="str">
            <v>HOEVIK</v>
          </cell>
          <cell r="P126" t="str">
            <v>NO</v>
          </cell>
          <cell r="R126">
            <v>56212</v>
          </cell>
          <cell r="S126">
            <v>19674</v>
          </cell>
          <cell r="T126" t="str">
            <v>OTH</v>
          </cell>
          <cell r="U126" t="str">
            <v>PUC</v>
          </cell>
          <cell r="V126" t="str">
            <v>PUS</v>
          </cell>
        </row>
        <row r="127">
          <cell r="A127" t="str">
            <v>EESD-ENERGY</v>
          </cell>
          <cell r="B127" t="str">
            <v>NNE5/126/2000</v>
          </cell>
          <cell r="C127" t="str">
            <v>EESD-2000-8.1.1</v>
          </cell>
          <cell r="D127" t="str">
            <v>Classical Accompanying Measures</v>
          </cell>
          <cell r="E127" t="str">
            <v>Renewable Energy: Best Practice Projects Yearbook'00</v>
          </cell>
          <cell r="F127">
            <v>200000</v>
          </cell>
          <cell r="G127">
            <v>100000</v>
          </cell>
          <cell r="H127">
            <v>37055</v>
          </cell>
          <cell r="I127">
            <v>4</v>
          </cell>
          <cell r="J127">
            <v>1</v>
          </cell>
          <cell r="K127" t="str">
            <v>Principal Contractor</v>
          </cell>
          <cell r="L127" t="str">
            <v>INSTITUTT FOR ENERGITEKNIKK</v>
          </cell>
          <cell r="M127" t="str">
            <v>Instituttveien 18 - POBox 40</v>
          </cell>
          <cell r="N127" t="str">
            <v>2027</v>
          </cell>
          <cell r="O127" t="str">
            <v>KJELLER</v>
          </cell>
          <cell r="P127" t="str">
            <v>NO</v>
          </cell>
          <cell r="R127">
            <v>39500</v>
          </cell>
          <cell r="S127">
            <v>19750</v>
          </cell>
          <cell r="T127" t="str">
            <v>REC</v>
          </cell>
          <cell r="U127" t="str">
            <v>PNP</v>
          </cell>
          <cell r="V127" t="str">
            <v>RPN</v>
          </cell>
        </row>
        <row r="128">
          <cell r="A128" t="str">
            <v>EESD-ENERGY</v>
          </cell>
          <cell r="B128" t="str">
            <v>NNE5/18/1999</v>
          </cell>
          <cell r="C128" t="str">
            <v>EESD-1999-6.1.3</v>
          </cell>
          <cell r="D128" t="str">
            <v>Demonstration Projects</v>
          </cell>
          <cell r="E128" t="str">
            <v>Large High Rise Reconversion Housing</v>
          </cell>
          <cell r="F128">
            <v>5450000</v>
          </cell>
          <cell r="G128">
            <v>1900000</v>
          </cell>
          <cell r="H128">
            <v>36738</v>
          </cell>
          <cell r="I128">
            <v>11</v>
          </cell>
          <cell r="J128">
            <v>2</v>
          </cell>
          <cell r="K128" t="str">
            <v>Sub-contractor</v>
          </cell>
          <cell r="L128" t="str">
            <v>Arkitektkontoret GASA AS</v>
          </cell>
          <cell r="M128" t="str">
            <v>Nedre Slottsgt. 11</v>
          </cell>
          <cell r="N128" t="str">
            <v>0157</v>
          </cell>
          <cell r="O128" t="str">
            <v>OSLO</v>
          </cell>
          <cell r="P128" t="str">
            <v>NO</v>
          </cell>
          <cell r="Q128" t="str">
            <v>N/A</v>
          </cell>
          <cell r="R128">
            <v>0</v>
          </cell>
          <cell r="S128">
            <v>0</v>
          </cell>
          <cell r="T128" t="str">
            <v>OTH</v>
          </cell>
          <cell r="U128" t="str">
            <v>PRC</v>
          </cell>
          <cell r="V128" t="str">
            <v>BES</v>
          </cell>
        </row>
        <row r="129">
          <cell r="A129" t="str">
            <v>EESD-ENERGY</v>
          </cell>
          <cell r="B129" t="str">
            <v>NNE5/18/1999</v>
          </cell>
          <cell r="C129" t="str">
            <v>EESD-1999-6.1.3</v>
          </cell>
          <cell r="D129" t="str">
            <v>Demonstration Projects</v>
          </cell>
          <cell r="E129" t="str">
            <v>Large High Rise Reconversion Housing</v>
          </cell>
          <cell r="F129">
            <v>5450000</v>
          </cell>
          <cell r="G129">
            <v>1900000</v>
          </cell>
          <cell r="H129">
            <v>36738</v>
          </cell>
          <cell r="I129">
            <v>11</v>
          </cell>
          <cell r="K129" t="str">
            <v>Principal Contractor</v>
          </cell>
          <cell r="L129" t="str">
            <v>Pilestredet Park Boligutbygging ANS</v>
          </cell>
          <cell r="M129" t="str">
            <v>St Olavs Gate 21 B</v>
          </cell>
          <cell r="N129" t="str">
            <v>0107</v>
          </cell>
          <cell r="O129" t="str">
            <v>OSLO</v>
          </cell>
          <cell r="P129" t="str">
            <v>NO</v>
          </cell>
          <cell r="Q129" t="str">
            <v>N/A</v>
          </cell>
          <cell r="R129">
            <v>1270969</v>
          </cell>
          <cell r="S129">
            <v>443090</v>
          </cell>
          <cell r="T129" t="str">
            <v>OTH</v>
          </cell>
          <cell r="U129" t="str">
            <v>PRC</v>
          </cell>
          <cell r="V129" t="str">
            <v>BES</v>
          </cell>
        </row>
        <row r="130">
          <cell r="A130" t="str">
            <v>EESD-ENERGY</v>
          </cell>
          <cell r="B130" t="str">
            <v>NNE5/20071/1999</v>
          </cell>
          <cell r="C130" t="str">
            <v>EESD-1999-6.4.1</v>
          </cell>
          <cell r="D130" t="str">
            <v>Demonstration Projects</v>
          </cell>
          <cell r="E130" t="str">
            <v>Air Injection To Boost Oil Production From Mature North Sea Fields</v>
          </cell>
          <cell r="F130">
            <v>12178000</v>
          </cell>
          <cell r="G130">
            <v>1985000</v>
          </cell>
          <cell r="H130">
            <v>37082</v>
          </cell>
          <cell r="I130">
            <v>7</v>
          </cell>
          <cell r="J130">
            <v>4</v>
          </cell>
          <cell r="K130" t="str">
            <v>Assistant Contractor</v>
          </cell>
          <cell r="L130" t="str">
            <v>HALLIBURTON AS</v>
          </cell>
          <cell r="M130" t="str">
            <v>Eldfiskvegen 1 - 200</v>
          </cell>
          <cell r="N130" t="str">
            <v>4065</v>
          </cell>
          <cell r="O130" t="str">
            <v>STAVANGER</v>
          </cell>
          <cell r="P130" t="str">
            <v>NO</v>
          </cell>
          <cell r="R130">
            <v>550004</v>
          </cell>
          <cell r="S130">
            <v>151960</v>
          </cell>
          <cell r="T130" t="str">
            <v>OTH</v>
          </cell>
          <cell r="U130" t="str">
            <v>INO</v>
          </cell>
          <cell r="V130" t="str">
            <v>PUS</v>
          </cell>
        </row>
        <row r="131">
          <cell r="A131" t="str">
            <v>EESD-ENERGY</v>
          </cell>
          <cell r="B131" t="str">
            <v>NNE5/20071/1999</v>
          </cell>
          <cell r="C131" t="str">
            <v>EESD-1999-6.4.1</v>
          </cell>
          <cell r="D131" t="str">
            <v>Demonstration Projects</v>
          </cell>
          <cell r="E131" t="str">
            <v>Air Injection To Boost Oil Production From Mature North Sea Fields</v>
          </cell>
          <cell r="F131">
            <v>12178000</v>
          </cell>
          <cell r="G131">
            <v>1985000</v>
          </cell>
          <cell r="H131">
            <v>37082</v>
          </cell>
          <cell r="I131">
            <v>7</v>
          </cell>
          <cell r="K131" t="str">
            <v>Assistant Contractor</v>
          </cell>
          <cell r="L131" t="str">
            <v>PETEC SOFTWARE &amp; SERVICES AS</v>
          </cell>
          <cell r="M131" t="str">
            <v>Prof. Olav Hanssensvei 15</v>
          </cell>
          <cell r="N131" t="str">
            <v>N-4091</v>
          </cell>
          <cell r="O131" t="str">
            <v>STAVANGER</v>
          </cell>
          <cell r="P131" t="str">
            <v>NO</v>
          </cell>
          <cell r="R131">
            <v>300000</v>
          </cell>
          <cell r="S131">
            <v>90000</v>
          </cell>
          <cell r="T131" t="str">
            <v>OTH</v>
          </cell>
          <cell r="U131" t="str">
            <v>PRC</v>
          </cell>
          <cell r="V131" t="str">
            <v>BES</v>
          </cell>
        </row>
        <row r="132">
          <cell r="A132" t="str">
            <v>EESD-ENERGY</v>
          </cell>
          <cell r="B132" t="str">
            <v>NNE5/20071/1999</v>
          </cell>
          <cell r="C132" t="str">
            <v>EESD-1999-6.4.1</v>
          </cell>
          <cell r="D132" t="str">
            <v>Demonstration Projects</v>
          </cell>
          <cell r="E132" t="str">
            <v>Air Injection To Boost Oil Production From Mature North Sea Fields</v>
          </cell>
          <cell r="F132">
            <v>12178000</v>
          </cell>
          <cell r="G132">
            <v>1985000</v>
          </cell>
          <cell r="H132">
            <v>37082</v>
          </cell>
          <cell r="I132">
            <v>7</v>
          </cell>
          <cell r="K132" t="str">
            <v>Principal Contractor</v>
          </cell>
          <cell r="L132" t="str">
            <v>PHILLIPS PETROLEUM COMPANY NORWAY</v>
          </cell>
          <cell r="M132" t="str">
            <v>Industriveien - PO Box 220</v>
          </cell>
          <cell r="N132" t="str">
            <v>4098</v>
          </cell>
          <cell r="O132" t="str">
            <v>TANANGER</v>
          </cell>
          <cell r="P132" t="str">
            <v>NO</v>
          </cell>
          <cell r="R132">
            <v>9449652</v>
          </cell>
          <cell r="S132">
            <v>952524</v>
          </cell>
          <cell r="T132" t="str">
            <v>OTH</v>
          </cell>
          <cell r="U132" t="str">
            <v>PRC</v>
          </cell>
          <cell r="V132" t="str">
            <v>BES</v>
          </cell>
        </row>
        <row r="133">
          <cell r="A133" t="str">
            <v>EESD-ENERGY</v>
          </cell>
          <cell r="B133" t="str">
            <v>NNE5/20071/1999</v>
          </cell>
          <cell r="C133" t="str">
            <v>EESD-1999-6.4.1</v>
          </cell>
          <cell r="D133" t="str">
            <v>Demonstration Projects</v>
          </cell>
          <cell r="E133" t="str">
            <v>Air Injection To Boost Oil Production From Mature North Sea Fields</v>
          </cell>
          <cell r="F133">
            <v>12178000</v>
          </cell>
          <cell r="G133">
            <v>1985000</v>
          </cell>
          <cell r="H133">
            <v>37082</v>
          </cell>
          <cell r="I133">
            <v>7</v>
          </cell>
          <cell r="K133" t="str">
            <v>Prime Contractor</v>
          </cell>
          <cell r="L133" t="str">
            <v>ROGALAND RESEARCH</v>
          </cell>
          <cell r="M133" t="str">
            <v>Prof. Olav Hanssens vei 15 - Box 2503 Ulland</v>
          </cell>
          <cell r="N133" t="str">
            <v>N-4020</v>
          </cell>
          <cell r="O133" t="str">
            <v>STAVANGER</v>
          </cell>
          <cell r="P133" t="str">
            <v>NO</v>
          </cell>
          <cell r="R133">
            <v>650326</v>
          </cell>
          <cell r="S133">
            <v>227610</v>
          </cell>
          <cell r="T133" t="str">
            <v>OTH</v>
          </cell>
          <cell r="U133" t="str">
            <v>PNP</v>
          </cell>
          <cell r="V133" t="str">
            <v>PNP</v>
          </cell>
        </row>
        <row r="134">
          <cell r="A134" t="str">
            <v>EESD-ENERGY</v>
          </cell>
          <cell r="B134" t="str">
            <v>NNE5/20081/1999</v>
          </cell>
          <cell r="C134" t="str">
            <v>EESD-1999-6.4.1</v>
          </cell>
          <cell r="D134" t="str">
            <v>Combined Projects</v>
          </cell>
          <cell r="E134" t="str">
            <v>Novel Modelled Analogue Data For More Efficient Exploitation Of Deepwater Hydrocarbon Reservoirs</v>
          </cell>
          <cell r="F134">
            <v>3204078</v>
          </cell>
          <cell r="G134">
            <v>1599297</v>
          </cell>
          <cell r="H134">
            <v>37008</v>
          </cell>
          <cell r="I134">
            <v>7</v>
          </cell>
          <cell r="J134">
            <v>1</v>
          </cell>
          <cell r="K134" t="str">
            <v>Principal Contractor</v>
          </cell>
          <cell r="M134" t="str">
            <v>Forusbeen 50</v>
          </cell>
          <cell r="N134" t="str">
            <v>4035</v>
          </cell>
          <cell r="O134" t="str">
            <v>STAVANGER</v>
          </cell>
          <cell r="P134" t="str">
            <v>NO</v>
          </cell>
          <cell r="Q134" t="str">
            <v>N/A</v>
          </cell>
          <cell r="R134">
            <v>681473</v>
          </cell>
          <cell r="S134">
            <v>272589</v>
          </cell>
          <cell r="T134" t="str">
            <v>OTH</v>
          </cell>
          <cell r="U134" t="str">
            <v>PRC</v>
          </cell>
          <cell r="V134" t="str">
            <v>BES</v>
          </cell>
        </row>
        <row r="135">
          <cell r="A135" t="str">
            <v>EESD-ENERGY</v>
          </cell>
          <cell r="B135" t="str">
            <v>NNE5/20091/1999</v>
          </cell>
          <cell r="C135" t="str">
            <v>EESD-1999-6.4.1</v>
          </cell>
          <cell r="D135" t="str">
            <v>Combined Projects</v>
          </cell>
          <cell r="E135" t="str">
            <v>Non Conductive Mud Imager</v>
          </cell>
          <cell r="F135">
            <v>2785615</v>
          </cell>
          <cell r="G135">
            <v>1100317</v>
          </cell>
          <cell r="H135">
            <v>37195</v>
          </cell>
          <cell r="I135">
            <v>4</v>
          </cell>
          <cell r="J135">
            <v>2</v>
          </cell>
          <cell r="K135" t="str">
            <v>Principal Contractor</v>
          </cell>
          <cell r="L135" t="str">
            <v>NORSK HYDRO ASA</v>
          </cell>
          <cell r="M135" t="str">
            <v>Bygdoy Alle 2</v>
          </cell>
          <cell r="N135" t="str">
            <v>N-0240</v>
          </cell>
          <cell r="O135" t="str">
            <v>OSLO</v>
          </cell>
          <cell r="P135" t="str">
            <v>NO</v>
          </cell>
          <cell r="R135">
            <v>116097</v>
          </cell>
          <cell r="S135">
            <v>45859</v>
          </cell>
          <cell r="T135" t="str">
            <v>OTH</v>
          </cell>
          <cell r="U135" t="str">
            <v>PRC</v>
          </cell>
          <cell r="V135" t="str">
            <v>BES</v>
          </cell>
        </row>
        <row r="136">
          <cell r="A136" t="str">
            <v>EESD-ENERGY</v>
          </cell>
          <cell r="B136" t="str">
            <v>NNE5/20091/1999</v>
          </cell>
          <cell r="C136" t="str">
            <v>EESD-1999-6.4.1</v>
          </cell>
          <cell r="D136" t="str">
            <v>Combined Projects</v>
          </cell>
          <cell r="E136" t="str">
            <v>Non Conductive Mud Imager</v>
          </cell>
          <cell r="F136">
            <v>2785615</v>
          </cell>
          <cell r="G136">
            <v>1100317</v>
          </cell>
          <cell r="H136">
            <v>37195</v>
          </cell>
          <cell r="I136">
            <v>4</v>
          </cell>
          <cell r="K136" t="str">
            <v>Principal Contractor</v>
          </cell>
          <cell r="L136" t="str">
            <v>SINTEF ELECTRONICS AND CYBERNETICS</v>
          </cell>
          <cell r="M136" t="str">
            <v>Forskningsveien, 1</v>
          </cell>
          <cell r="N136" t="str">
            <v>N-0314</v>
          </cell>
          <cell r="O136" t="str">
            <v>OSLO</v>
          </cell>
          <cell r="P136" t="str">
            <v>NO</v>
          </cell>
          <cell r="R136">
            <v>847375</v>
          </cell>
          <cell r="S136">
            <v>334713</v>
          </cell>
          <cell r="T136" t="str">
            <v>REC</v>
          </cell>
          <cell r="U136" t="str">
            <v>PRC</v>
          </cell>
          <cell r="V136" t="str">
            <v>RPR</v>
          </cell>
        </row>
        <row r="137">
          <cell r="A137" t="str">
            <v>EESD-ENERGY</v>
          </cell>
          <cell r="B137" t="str">
            <v>NNE5/20112/1999</v>
          </cell>
          <cell r="C137" t="str">
            <v>EESD-1999-6.4.1</v>
          </cell>
          <cell r="D137" t="str">
            <v>Combined Projects</v>
          </cell>
          <cell r="E137" t="str">
            <v>Quasi-natural Consolidation Of Unconsolidated Or Poorly Consolidated Oil Formations</v>
          </cell>
          <cell r="F137">
            <v>1648320</v>
          </cell>
          <cell r="G137">
            <v>749998</v>
          </cell>
          <cell r="H137">
            <v>37040</v>
          </cell>
          <cell r="I137">
            <v>5</v>
          </cell>
          <cell r="J137">
            <v>4</v>
          </cell>
          <cell r="K137" t="str">
            <v>Principal Contractor</v>
          </cell>
          <cell r="L137" t="str">
            <v>NORSK HYDRO ASA</v>
          </cell>
          <cell r="M137" t="str">
            <v>Bygdoy Alle 2</v>
          </cell>
          <cell r="N137" t="str">
            <v>0240</v>
          </cell>
          <cell r="O137" t="str">
            <v>OSLO</v>
          </cell>
          <cell r="P137" t="str">
            <v>NO</v>
          </cell>
          <cell r="Q137" t="str">
            <v>N/A</v>
          </cell>
          <cell r="R137">
            <v>714000</v>
          </cell>
          <cell r="S137">
            <v>249900</v>
          </cell>
          <cell r="T137" t="str">
            <v>OTH</v>
          </cell>
          <cell r="U137" t="str">
            <v>PRC</v>
          </cell>
          <cell r="V137" t="str">
            <v>BES</v>
          </cell>
        </row>
        <row r="138">
          <cell r="A138" t="str">
            <v>EESD-ENERGY</v>
          </cell>
          <cell r="B138" t="str">
            <v>NNE5/20112/1999</v>
          </cell>
          <cell r="C138" t="str">
            <v>EESD-1999-6.4.1</v>
          </cell>
          <cell r="D138" t="str">
            <v>Combined Projects</v>
          </cell>
          <cell r="E138" t="str">
            <v>Quasi-natural Consolidation Of Unconsolidated Or Poorly Consolidated Oil Formations</v>
          </cell>
          <cell r="F138">
            <v>1648320</v>
          </cell>
          <cell r="G138">
            <v>749998</v>
          </cell>
          <cell r="H138">
            <v>37040</v>
          </cell>
          <cell r="I138">
            <v>5</v>
          </cell>
          <cell r="K138" t="str">
            <v>Principal Contractor</v>
          </cell>
          <cell r="L138" t="str">
            <v>NTNU</v>
          </cell>
          <cell r="M138" t="str">
            <v>Hogskoleringen 1</v>
          </cell>
          <cell r="N138" t="str">
            <v>7491</v>
          </cell>
          <cell r="O138" t="str">
            <v>TRONDHEIM</v>
          </cell>
          <cell r="P138" t="str">
            <v>NO</v>
          </cell>
          <cell r="R138">
            <v>185200</v>
          </cell>
          <cell r="S138">
            <v>185200</v>
          </cell>
          <cell r="T138" t="str">
            <v>HES</v>
          </cell>
          <cell r="U138" t="str">
            <v>GOV</v>
          </cell>
          <cell r="V138" t="str">
            <v>HES</v>
          </cell>
        </row>
        <row r="139">
          <cell r="A139" t="str">
            <v>EESD-ENERGY</v>
          </cell>
          <cell r="B139" t="str">
            <v>NNE5/20112/1999</v>
          </cell>
          <cell r="C139" t="str">
            <v>EESD-1999-6.4.1</v>
          </cell>
          <cell r="D139" t="str">
            <v>Combined Projects</v>
          </cell>
          <cell r="E139" t="str">
            <v>Quasi-natural Consolidation Of Unconsolidated Or Poorly Consolidated Oil Formations</v>
          </cell>
          <cell r="F139">
            <v>1648320</v>
          </cell>
          <cell r="G139">
            <v>749998</v>
          </cell>
          <cell r="H139">
            <v>37040</v>
          </cell>
          <cell r="I139">
            <v>5</v>
          </cell>
          <cell r="K139" t="str">
            <v>Prime Contractor</v>
          </cell>
          <cell r="L139" t="str">
            <v>SCHLUMBERGER NORGE A/S.</v>
          </cell>
          <cell r="M139" t="str">
            <v>Hammaren 23, Tananger</v>
          </cell>
          <cell r="N139" t="str">
            <v>4068</v>
          </cell>
          <cell r="O139" t="str">
            <v>STAVANGER</v>
          </cell>
          <cell r="P139" t="str">
            <v>NO</v>
          </cell>
          <cell r="R139">
            <v>320172</v>
          </cell>
          <cell r="S139">
            <v>112059</v>
          </cell>
          <cell r="T139" t="str">
            <v>OTH</v>
          </cell>
          <cell r="U139" t="str">
            <v>INO</v>
          </cell>
          <cell r="V139" t="str">
            <v>PUS</v>
          </cell>
        </row>
        <row r="140">
          <cell r="A140" t="str">
            <v>EESD-ENERGY</v>
          </cell>
          <cell r="B140" t="str">
            <v>NNE5/20112/1999</v>
          </cell>
          <cell r="C140" t="str">
            <v>EESD-1999-6.4.1</v>
          </cell>
          <cell r="D140" t="str">
            <v>Combined Projects</v>
          </cell>
          <cell r="E140" t="str">
            <v>Quasi-natural Consolidation Of Unconsolidated Or Poorly Consolidated Oil Formations</v>
          </cell>
          <cell r="F140">
            <v>1648320</v>
          </cell>
          <cell r="G140">
            <v>749998</v>
          </cell>
          <cell r="H140">
            <v>37040</v>
          </cell>
          <cell r="I140">
            <v>5</v>
          </cell>
          <cell r="K140" t="str">
            <v>Principal Contractor</v>
          </cell>
          <cell r="L140" t="str">
            <v>TR OIL SERVICES AS</v>
          </cell>
          <cell r="M140" t="str">
            <v>Lars Hillesgt. 20A</v>
          </cell>
          <cell r="N140" t="str">
            <v>5837</v>
          </cell>
          <cell r="O140" t="str">
            <v>BERGER</v>
          </cell>
          <cell r="P140" t="str">
            <v>NO</v>
          </cell>
          <cell r="R140">
            <v>77550</v>
          </cell>
          <cell r="S140">
            <v>27142</v>
          </cell>
          <cell r="T140" t="str">
            <v>OTH</v>
          </cell>
          <cell r="U140" t="str">
            <v>PRC</v>
          </cell>
          <cell r="V140" t="str">
            <v>BES</v>
          </cell>
        </row>
        <row r="141">
          <cell r="A141" t="str">
            <v>EESD-ENERGY</v>
          </cell>
          <cell r="B141" t="str">
            <v>NNE5/20128/1999</v>
          </cell>
          <cell r="C141" t="str">
            <v>EESD-1999-5.1.4</v>
          </cell>
          <cell r="D141" t="str">
            <v>Demonstration Projects</v>
          </cell>
          <cell r="E141" t="str">
            <v>Optimised Microturbine Energy Systems</v>
          </cell>
          <cell r="F141">
            <v>4066864</v>
          </cell>
          <cell r="G141">
            <v>1553542</v>
          </cell>
          <cell r="H141">
            <v>37105</v>
          </cell>
          <cell r="I141">
            <v>6</v>
          </cell>
          <cell r="J141">
            <v>1</v>
          </cell>
          <cell r="K141" t="str">
            <v>Assistant Contractor</v>
          </cell>
          <cell r="L141" t="str">
            <v>STATOIL ASA</v>
          </cell>
          <cell r="M141" t="str">
            <v>Arkitekt Ebbells vei 10, Rotvoll</v>
          </cell>
          <cell r="N141" t="str">
            <v>7005</v>
          </cell>
          <cell r="O141" t="str">
            <v>TRONDHEIM</v>
          </cell>
          <cell r="P141" t="str">
            <v>NO</v>
          </cell>
          <cell r="Q141" t="str">
            <v>N/A</v>
          </cell>
          <cell r="R141">
            <v>386457</v>
          </cell>
          <cell r="S141">
            <v>139369</v>
          </cell>
          <cell r="T141" t="str">
            <v>REC</v>
          </cell>
          <cell r="U141" t="str">
            <v>PRC</v>
          </cell>
          <cell r="V141" t="str">
            <v>RPR</v>
          </cell>
        </row>
        <row r="142">
          <cell r="A142" t="str">
            <v>EESD-ENERGY</v>
          </cell>
          <cell r="B142" t="str">
            <v>NNE5/20184/1999</v>
          </cell>
          <cell r="C142" t="str">
            <v>EESD-1999-6.4.1</v>
          </cell>
          <cell r="D142" t="str">
            <v>Demonstration Projects</v>
          </cell>
          <cell r="E142" t="str">
            <v>Development Of A Low-cost, Remotely Controlled Hydraulic Valve System For Increasing Recovery Rates From Hydrocarbon Res</v>
          </cell>
          <cell r="F142">
            <v>2160300</v>
          </cell>
          <cell r="G142">
            <v>756105</v>
          </cell>
          <cell r="H142">
            <v>37008</v>
          </cell>
          <cell r="I142">
            <v>4</v>
          </cell>
          <cell r="J142">
            <v>3</v>
          </cell>
          <cell r="K142" t="str">
            <v>Sub-contractor</v>
          </cell>
          <cell r="L142" t="str">
            <v>ROGALAND RESEARCH</v>
          </cell>
          <cell r="M142" t="str">
            <v>Prof. Olav Hanssensvei 15 - 2503 Ullandhaug</v>
          </cell>
          <cell r="N142" t="str">
            <v>4091</v>
          </cell>
          <cell r="O142" t="str">
            <v>STAVANGER</v>
          </cell>
          <cell r="P142" t="str">
            <v>NO</v>
          </cell>
          <cell r="R142">
            <v>0</v>
          </cell>
          <cell r="S142">
            <v>0</v>
          </cell>
          <cell r="T142" t="str">
            <v>OTH</v>
          </cell>
          <cell r="U142" t="str">
            <v>PNP</v>
          </cell>
          <cell r="V142" t="str">
            <v>PNP</v>
          </cell>
        </row>
        <row r="143">
          <cell r="A143" t="str">
            <v>EESD-ENERGY</v>
          </cell>
          <cell r="B143" t="str">
            <v>NNE5/20184/1999</v>
          </cell>
          <cell r="C143" t="str">
            <v>EESD-1999-6.4.1</v>
          </cell>
          <cell r="D143" t="str">
            <v>Demonstration Projects</v>
          </cell>
          <cell r="E143" t="str">
            <v>Development Of A Low-cost, Remotely Controlled Hydraulic Valve System For Increasing Recovery Rates From Hydrocarbon Res</v>
          </cell>
          <cell r="F143">
            <v>2160300</v>
          </cell>
          <cell r="G143">
            <v>756105</v>
          </cell>
          <cell r="H143">
            <v>37008</v>
          </cell>
          <cell r="I143">
            <v>4</v>
          </cell>
          <cell r="K143" t="str">
            <v>Principal Contractor</v>
          </cell>
          <cell r="L143" t="str">
            <v>STATOIL ASA</v>
          </cell>
          <cell r="N143" t="str">
            <v>4035</v>
          </cell>
          <cell r="O143" t="str">
            <v>STAVANGER</v>
          </cell>
          <cell r="P143" t="str">
            <v>NO</v>
          </cell>
          <cell r="Q143" t="str">
            <v>N/A</v>
          </cell>
          <cell r="R143">
            <v>41100</v>
          </cell>
          <cell r="S143">
            <v>14385</v>
          </cell>
          <cell r="T143" t="str">
            <v>OTH</v>
          </cell>
          <cell r="U143" t="str">
            <v>PUC</v>
          </cell>
          <cell r="V143" t="str">
            <v>PUS</v>
          </cell>
        </row>
        <row r="144">
          <cell r="A144" t="str">
            <v>EESD-ENERGY</v>
          </cell>
          <cell r="B144" t="str">
            <v>NNE5/20184/1999</v>
          </cell>
          <cell r="C144" t="str">
            <v>EESD-1999-6.4.1</v>
          </cell>
          <cell r="D144" t="str">
            <v>Demonstration Projects</v>
          </cell>
          <cell r="E144" t="str">
            <v>Development Of A Low-cost, Remotely Controlled Hydraulic Valve System For Increasing Recovery Rates From Hydrocarbon Res</v>
          </cell>
          <cell r="F144">
            <v>2160300</v>
          </cell>
          <cell r="G144">
            <v>756105</v>
          </cell>
          <cell r="H144">
            <v>37008</v>
          </cell>
          <cell r="I144">
            <v>4</v>
          </cell>
          <cell r="K144" t="str">
            <v>Prime Contractor</v>
          </cell>
          <cell r="L144" t="str">
            <v>TRIANGLE EQUIPMENT AS</v>
          </cell>
          <cell r="M144" t="str">
            <v>Fabrikkveien 9</v>
          </cell>
          <cell r="N144" t="str">
            <v>4033</v>
          </cell>
          <cell r="O144" t="str">
            <v>STAVANGER</v>
          </cell>
          <cell r="P144" t="str">
            <v>NO</v>
          </cell>
          <cell r="Q144" t="str">
            <v>N/A</v>
          </cell>
          <cell r="R144">
            <v>989600</v>
          </cell>
          <cell r="S144">
            <v>346360</v>
          </cell>
          <cell r="T144" t="str">
            <v>OTH</v>
          </cell>
          <cell r="U144" t="str">
            <v>PRC</v>
          </cell>
          <cell r="V144" t="str">
            <v>BES</v>
          </cell>
        </row>
        <row r="145">
          <cell r="A145" t="str">
            <v>EESD-ENERGY</v>
          </cell>
          <cell r="B145" t="str">
            <v>NNE5/205/2000</v>
          </cell>
          <cell r="C145" t="str">
            <v>EESD-2000-5.3.3</v>
          </cell>
          <cell r="D145" t="str">
            <v>Concerted Actions</v>
          </cell>
          <cell r="E145" t="str">
            <v>Operational Test And Demonstration Of The Renewable Energy Certificate System.</v>
          </cell>
          <cell r="F145">
            <v>1135950</v>
          </cell>
          <cell r="G145">
            <v>445000</v>
          </cell>
          <cell r="H145">
            <v>37005</v>
          </cell>
          <cell r="I145">
            <v>7</v>
          </cell>
          <cell r="J145">
            <v>1</v>
          </cell>
          <cell r="K145" t="str">
            <v>Member</v>
          </cell>
          <cell r="L145" t="str">
            <v>Energieforsyningens fellesorganisasjon</v>
          </cell>
          <cell r="M145" t="str">
            <v>Vollsveien 13H,  POBox 274</v>
          </cell>
          <cell r="N145" t="str">
            <v>N-1326</v>
          </cell>
          <cell r="O145" t="str">
            <v>LYSAKER</v>
          </cell>
          <cell r="P145" t="str">
            <v>NO</v>
          </cell>
          <cell r="R145">
            <v>46000</v>
          </cell>
          <cell r="S145">
            <v>34500</v>
          </cell>
          <cell r="T145" t="str">
            <v>OTH</v>
          </cell>
          <cell r="U145" t="str">
            <v>N/A</v>
          </cell>
          <cell r="V145" t="str">
            <v>N/A</v>
          </cell>
        </row>
        <row r="146">
          <cell r="A146" t="str">
            <v>EESD-ENERGY</v>
          </cell>
          <cell r="B146" t="str">
            <v>NNE5/240/2001</v>
          </cell>
          <cell r="C146" t="str">
            <v>EESD-2001-6.4.3</v>
          </cell>
          <cell r="D146" t="str">
            <v>Combined Projects</v>
          </cell>
          <cell r="E146" t="str">
            <v>Subsea Operations With Automomous Vehicles</v>
          </cell>
          <cell r="F146">
            <v>6622035</v>
          </cell>
          <cell r="G146">
            <v>2699912</v>
          </cell>
          <cell r="H146">
            <v>37292</v>
          </cell>
          <cell r="I146">
            <v>6</v>
          </cell>
          <cell r="J146">
            <v>1</v>
          </cell>
          <cell r="K146" t="str">
            <v>Principal Contractor</v>
          </cell>
          <cell r="L146" t="str">
            <v>OCEANEERING AS</v>
          </cell>
          <cell r="M146" t="str">
            <v>Jaattaavaagen - 8024</v>
          </cell>
          <cell r="N146" t="str">
            <v>N-4068</v>
          </cell>
          <cell r="O146" t="str">
            <v>STAVANGER</v>
          </cell>
          <cell r="P146" t="str">
            <v>NO</v>
          </cell>
          <cell r="R146">
            <v>1972801</v>
          </cell>
          <cell r="S146">
            <v>690480</v>
          </cell>
          <cell r="T146" t="str">
            <v>OTH</v>
          </cell>
          <cell r="U146" t="str">
            <v>N/A</v>
          </cell>
          <cell r="V146" t="str">
            <v>N/A</v>
          </cell>
        </row>
        <row r="147">
          <cell r="A147" t="str">
            <v>EESD-ENERGY</v>
          </cell>
          <cell r="B147" t="str">
            <v>NNE5/25/1999</v>
          </cell>
          <cell r="C147" t="str">
            <v>EESD-1999-OPET</v>
          </cell>
          <cell r="D147" t="str">
            <v>Classical Accompanying Measures</v>
          </cell>
          <cell r="E147" t="str">
            <v>The Arctic Opet</v>
          </cell>
          <cell r="F147">
            <v>292000</v>
          </cell>
          <cell r="G147">
            <v>140000</v>
          </cell>
          <cell r="H147">
            <v>36634</v>
          </cell>
          <cell r="I147">
            <v>3</v>
          </cell>
          <cell r="J147">
            <v>2</v>
          </cell>
          <cell r="K147" t="str">
            <v>Principal Contractor</v>
          </cell>
          <cell r="L147" t="str">
            <v>SINTEF Energy Research</v>
          </cell>
          <cell r="M147" t="str">
            <v>Sem Saelands vei, 11</v>
          </cell>
          <cell r="N147" t="str">
            <v>7034</v>
          </cell>
          <cell r="O147" t="str">
            <v>TRONDHEIM</v>
          </cell>
          <cell r="P147" t="str">
            <v>NO</v>
          </cell>
          <cell r="Q147" t="str">
            <v>N/A</v>
          </cell>
          <cell r="R147">
            <v>105000</v>
          </cell>
          <cell r="S147">
            <v>50000</v>
          </cell>
          <cell r="T147" t="str">
            <v>REC</v>
          </cell>
          <cell r="U147" t="str">
            <v>PNP</v>
          </cell>
          <cell r="V147" t="str">
            <v>RPN</v>
          </cell>
        </row>
        <row r="148">
          <cell r="A148" t="str">
            <v>EESD-ENERGY</v>
          </cell>
          <cell r="B148" t="str">
            <v>NNE5/25/2001</v>
          </cell>
          <cell r="C148" t="str">
            <v>EESD-2001-OPET</v>
          </cell>
          <cell r="D148" t="str">
            <v>Classical Accompanying Measures</v>
          </cell>
          <cell r="E148" t="str">
            <v>The Arctic Opet</v>
          </cell>
          <cell r="F148">
            <v>292000</v>
          </cell>
          <cell r="G148">
            <v>140000</v>
          </cell>
          <cell r="H148">
            <v>37068</v>
          </cell>
          <cell r="I148">
            <v>2</v>
          </cell>
          <cell r="K148" t="str">
            <v>Principal Contractor</v>
          </cell>
          <cell r="L148" t="str">
            <v>SINTEF Energy Research</v>
          </cell>
          <cell r="M148" t="str">
            <v>Kolbjoern Hejes Vei 1a</v>
          </cell>
          <cell r="N148" t="str">
            <v>7465</v>
          </cell>
          <cell r="O148" t="str">
            <v>TRONDHEIM</v>
          </cell>
          <cell r="P148" t="str">
            <v>NO</v>
          </cell>
          <cell r="R148">
            <v>158000</v>
          </cell>
          <cell r="S148">
            <v>75753</v>
          </cell>
          <cell r="T148" t="str">
            <v>REC</v>
          </cell>
          <cell r="U148" t="str">
            <v>PNP</v>
          </cell>
          <cell r="V148" t="str">
            <v>RPN</v>
          </cell>
        </row>
        <row r="149">
          <cell r="A149" t="str">
            <v>EESD-ENERGY</v>
          </cell>
          <cell r="B149" t="str">
            <v>NNE5/250/2001</v>
          </cell>
          <cell r="C149" t="str">
            <v>EESD-2001-6.4.1</v>
          </cell>
          <cell r="D149" t="str">
            <v>Demonstration Projects</v>
          </cell>
          <cell r="E149" t="str">
            <v>Evaluation Of The Miscible Gas Injection In Oil Reservoirs By Monitoring The Asphaltenes Concentration</v>
          </cell>
          <cell r="F149">
            <v>3209102</v>
          </cell>
          <cell r="G149">
            <v>1255785</v>
          </cell>
          <cell r="H149">
            <v>37303</v>
          </cell>
          <cell r="I149">
            <v>9</v>
          </cell>
          <cell r="J149">
            <v>4</v>
          </cell>
          <cell r="K149" t="str">
            <v>Principal Contractor</v>
          </cell>
          <cell r="L149" t="str">
            <v>DEWPOINT A/S</v>
          </cell>
          <cell r="M149" t="str">
            <v>Kirkeveien 59d - PO Box 2</v>
          </cell>
          <cell r="N149" t="str">
            <v>N-1301</v>
          </cell>
          <cell r="O149" t="str">
            <v>SANDVIKA</v>
          </cell>
          <cell r="P149" t="str">
            <v>NO</v>
          </cell>
          <cell r="R149">
            <v>258000</v>
          </cell>
          <cell r="S149">
            <v>90300</v>
          </cell>
          <cell r="T149" t="str">
            <v>OTH</v>
          </cell>
          <cell r="U149" t="str">
            <v>N/A</v>
          </cell>
          <cell r="V149" t="str">
            <v>N/A</v>
          </cell>
        </row>
        <row r="150">
          <cell r="A150" t="str">
            <v>EESD-ENERGY</v>
          </cell>
          <cell r="B150" t="str">
            <v>NNE5/250/2001</v>
          </cell>
          <cell r="C150" t="str">
            <v>EESD-2001-6.4.1</v>
          </cell>
          <cell r="D150" t="str">
            <v>Demonstration Projects</v>
          </cell>
          <cell r="E150" t="str">
            <v>Evaluation Of The Miscible Gas Injection In Oil Reservoirs By Monitoring The Asphaltenes Concentration</v>
          </cell>
          <cell r="F150">
            <v>3209102</v>
          </cell>
          <cell r="G150">
            <v>1255785</v>
          </cell>
          <cell r="H150">
            <v>37303</v>
          </cell>
          <cell r="I150">
            <v>9</v>
          </cell>
          <cell r="K150" t="str">
            <v>Principal Contractor</v>
          </cell>
          <cell r="L150" t="str">
            <v>INSTITUTT FOR ENERGITEKNIKK</v>
          </cell>
          <cell r="M150" t="str">
            <v>PO Box 40, Instituttveien 18</v>
          </cell>
          <cell r="N150" t="str">
            <v>N-2027</v>
          </cell>
          <cell r="O150" t="str">
            <v>KJELLER</v>
          </cell>
          <cell r="P150" t="str">
            <v>NO</v>
          </cell>
          <cell r="R150">
            <v>1240752</v>
          </cell>
          <cell r="S150">
            <v>434263</v>
          </cell>
          <cell r="T150" t="str">
            <v>REC</v>
          </cell>
          <cell r="U150" t="str">
            <v>PNP</v>
          </cell>
          <cell r="V150" t="str">
            <v>RPN</v>
          </cell>
        </row>
        <row r="151">
          <cell r="A151" t="str">
            <v>EESD-ENERGY</v>
          </cell>
          <cell r="B151" t="str">
            <v>NNE5/250/2001</v>
          </cell>
          <cell r="C151" t="str">
            <v>EESD-2001-6.4.1</v>
          </cell>
          <cell r="D151" t="str">
            <v>Demonstration Projects</v>
          </cell>
          <cell r="E151" t="str">
            <v>Evaluation Of The Miscible Gas Injection In Oil Reservoirs By Monitoring The Asphaltenes Concentration</v>
          </cell>
          <cell r="F151">
            <v>3209102</v>
          </cell>
          <cell r="G151">
            <v>1255785</v>
          </cell>
          <cell r="H151">
            <v>37303</v>
          </cell>
          <cell r="I151">
            <v>9</v>
          </cell>
          <cell r="K151" t="str">
            <v>Principal Contractor</v>
          </cell>
          <cell r="L151" t="str">
            <v>NORSK HYDRO ASA</v>
          </cell>
          <cell r="M151" t="str">
            <v>PO Box 7190, Sandsliveien 90</v>
          </cell>
          <cell r="N151" t="str">
            <v>N-5020</v>
          </cell>
          <cell r="O151" t="str">
            <v>BERGEN</v>
          </cell>
          <cell r="P151" t="str">
            <v>NO</v>
          </cell>
          <cell r="R151">
            <v>323000</v>
          </cell>
          <cell r="S151">
            <v>113050</v>
          </cell>
          <cell r="T151" t="str">
            <v>OTH</v>
          </cell>
          <cell r="U151" t="str">
            <v>PRC</v>
          </cell>
          <cell r="V151" t="str">
            <v>BES</v>
          </cell>
        </row>
        <row r="152">
          <cell r="A152" t="str">
            <v>EESD-ENERGY</v>
          </cell>
          <cell r="B152" t="str">
            <v>NNE5/250/2001</v>
          </cell>
          <cell r="C152" t="str">
            <v>EESD-2001-6.4.1</v>
          </cell>
          <cell r="D152" t="str">
            <v>Demonstration Projects</v>
          </cell>
          <cell r="E152" t="str">
            <v>Evaluation Of The Miscible Gas Injection In Oil Reservoirs By Monitoring The Asphaltenes Concentration</v>
          </cell>
          <cell r="F152">
            <v>3209102</v>
          </cell>
          <cell r="G152">
            <v>1255785</v>
          </cell>
          <cell r="H152">
            <v>37303</v>
          </cell>
          <cell r="I152">
            <v>9</v>
          </cell>
          <cell r="K152" t="str">
            <v>Principal Contractor</v>
          </cell>
          <cell r="L152" t="str">
            <v>STATOIL ASA</v>
          </cell>
          <cell r="M152" t="str">
            <v>Forusbeen 50</v>
          </cell>
          <cell r="N152" t="str">
            <v>N-4035</v>
          </cell>
          <cell r="O152" t="str">
            <v>STAVANGER</v>
          </cell>
          <cell r="P152" t="str">
            <v>NO</v>
          </cell>
          <cell r="R152">
            <v>181000</v>
          </cell>
          <cell r="S152">
            <v>63350</v>
          </cell>
          <cell r="T152" t="str">
            <v>OTH</v>
          </cell>
          <cell r="U152" t="str">
            <v>PRC</v>
          </cell>
          <cell r="V152" t="str">
            <v>BES</v>
          </cell>
        </row>
        <row r="153">
          <cell r="A153" t="str">
            <v>EESD-ENERGY</v>
          </cell>
          <cell r="B153" t="str">
            <v>NNE5/255/2001</v>
          </cell>
          <cell r="C153" t="str">
            <v>EESD-2001-5.2.1</v>
          </cell>
          <cell r="D153" t="str">
            <v>Demonstration Projects</v>
          </cell>
          <cell r="E153" t="str">
            <v>Novel Reactor System For Utilisation Of Unprocessed Biomass And Waste Fuels To Replace Fossil Fuels.</v>
          </cell>
          <cell r="F153">
            <v>3625569</v>
          </cell>
          <cell r="G153">
            <v>1198511</v>
          </cell>
          <cell r="H153">
            <v>37252</v>
          </cell>
          <cell r="I153">
            <v>4</v>
          </cell>
          <cell r="J153">
            <v>1</v>
          </cell>
          <cell r="K153" t="str">
            <v>Principal Contractor</v>
          </cell>
          <cell r="L153" t="str">
            <v>NORCEM A.S</v>
          </cell>
          <cell r="M153" t="str">
            <v>Behrens vei 15 - 3</v>
          </cell>
          <cell r="N153" t="str">
            <v>8591</v>
          </cell>
          <cell r="O153" t="str">
            <v>KJOEPSVIK</v>
          </cell>
          <cell r="P153" t="str">
            <v>NO</v>
          </cell>
          <cell r="R153">
            <v>1340737</v>
          </cell>
          <cell r="S153">
            <v>442443</v>
          </cell>
          <cell r="T153" t="str">
            <v>OTH</v>
          </cell>
          <cell r="U153" t="str">
            <v>PRC</v>
          </cell>
          <cell r="V153" t="str">
            <v>BES</v>
          </cell>
        </row>
        <row r="154">
          <cell r="A154" t="str">
            <v>EESD-ENERGY</v>
          </cell>
          <cell r="B154" t="str">
            <v>NNE5/256/2001</v>
          </cell>
          <cell r="C154" t="str">
            <v>EESD-2001-6.2.1</v>
          </cell>
          <cell r="D154" t="str">
            <v>Research Projects</v>
          </cell>
          <cell r="E154" t="str">
            <v>Business Models In A World Characterised By Distributed Generation</v>
          </cell>
          <cell r="F154">
            <v>1676809</v>
          </cell>
          <cell r="G154">
            <v>987575</v>
          </cell>
          <cell r="H154">
            <v>37320</v>
          </cell>
          <cell r="I154">
            <v>7</v>
          </cell>
          <cell r="J154">
            <v>1</v>
          </cell>
          <cell r="K154" t="str">
            <v>Principal Contractor</v>
          </cell>
          <cell r="L154" t="str">
            <v>SINTEF ENERGIFORSKNING AS</v>
          </cell>
          <cell r="M154" t="str">
            <v>Sem Saelends vei 11</v>
          </cell>
          <cell r="N154" t="str">
            <v>N-7465</v>
          </cell>
          <cell r="O154" t="str">
            <v>TRONDHEIM</v>
          </cell>
          <cell r="P154" t="str">
            <v>NO</v>
          </cell>
          <cell r="R154">
            <v>342728</v>
          </cell>
          <cell r="S154">
            <v>171364</v>
          </cell>
          <cell r="T154" t="str">
            <v>REC</v>
          </cell>
          <cell r="U154" t="str">
            <v>N/A</v>
          </cell>
          <cell r="V154" t="str">
            <v>N/A</v>
          </cell>
        </row>
        <row r="155">
          <cell r="A155" t="str">
            <v>EESD-ENERGY</v>
          </cell>
          <cell r="B155" t="str">
            <v>NNE5/264/2001</v>
          </cell>
          <cell r="C155" t="str">
            <v>EESD-2001-5.2.3</v>
          </cell>
          <cell r="D155" t="str">
            <v>Combined Projects</v>
          </cell>
          <cell r="E155" t="str">
            <v>Widespread Exploitation Of Building Integrated Photovoltaics In The Nordic Dimension Of The European Union</v>
          </cell>
          <cell r="F155">
            <v>2844475</v>
          </cell>
          <cell r="G155">
            <v>1099969</v>
          </cell>
          <cell r="H155">
            <v>37245</v>
          </cell>
          <cell r="I155">
            <v>16</v>
          </cell>
          <cell r="J155">
            <v>2</v>
          </cell>
          <cell r="K155" t="str">
            <v>Principal Contractor</v>
          </cell>
          <cell r="L155" t="str">
            <v>KANENERGI AS</v>
          </cell>
          <cell r="M155" t="str">
            <v>Baerumsveien 473</v>
          </cell>
          <cell r="N155" t="str">
            <v>1351</v>
          </cell>
          <cell r="O155" t="str">
            <v>RUD</v>
          </cell>
          <cell r="P155" t="str">
            <v>NO</v>
          </cell>
          <cell r="Q155" t="str">
            <v>N/A</v>
          </cell>
          <cell r="R155">
            <v>54175</v>
          </cell>
          <cell r="S155">
            <v>27088</v>
          </cell>
          <cell r="T155" t="str">
            <v>OTH</v>
          </cell>
          <cell r="U155" t="str">
            <v>PRC</v>
          </cell>
          <cell r="V155" t="str">
            <v>BES</v>
          </cell>
        </row>
        <row r="156">
          <cell r="A156" t="str">
            <v>EESD-ENERGY</v>
          </cell>
          <cell r="B156" t="str">
            <v>NNE5/264/2001</v>
          </cell>
          <cell r="C156" t="str">
            <v>EESD-2001-5.2.3</v>
          </cell>
          <cell r="D156" t="str">
            <v>Combined Projects</v>
          </cell>
          <cell r="E156" t="str">
            <v>Widespread Exploitation Of Building Integrated Photovoltaics In The Nordic Dimension Of The European Union</v>
          </cell>
          <cell r="F156">
            <v>2844475</v>
          </cell>
          <cell r="G156">
            <v>1099969</v>
          </cell>
          <cell r="H156">
            <v>37245</v>
          </cell>
          <cell r="I156">
            <v>16</v>
          </cell>
          <cell r="K156" t="str">
            <v>Principal Contractor</v>
          </cell>
          <cell r="L156" t="str">
            <v>VEST-AGDER FYLKESKOMMUNE</v>
          </cell>
          <cell r="M156" t="str">
            <v>PO BOX 770</v>
          </cell>
          <cell r="N156" t="str">
            <v>4666</v>
          </cell>
          <cell r="O156" t="str">
            <v>KRISTIANSAND</v>
          </cell>
          <cell r="P156" t="str">
            <v>NO</v>
          </cell>
          <cell r="R156">
            <v>60605</v>
          </cell>
          <cell r="S156">
            <v>22428</v>
          </cell>
          <cell r="T156" t="str">
            <v>OTH</v>
          </cell>
          <cell r="U156" t="str">
            <v>N/A</v>
          </cell>
          <cell r="V156" t="str">
            <v>N/A</v>
          </cell>
        </row>
        <row r="157">
          <cell r="A157" t="str">
            <v>EESD-ENERGY</v>
          </cell>
          <cell r="B157" t="str">
            <v>NNE5/294/2001</v>
          </cell>
          <cell r="C157" t="str">
            <v>EESD-2001-6.4.1</v>
          </cell>
          <cell r="D157" t="str">
            <v>Combined Projects</v>
          </cell>
          <cell r="E157" t="str">
            <v>Remote Control For Improved Reservoir Management - Demonstration Project</v>
          </cell>
          <cell r="F157">
            <v>4916795</v>
          </cell>
          <cell r="G157">
            <v>1300000</v>
          </cell>
          <cell r="H157">
            <v>37433</v>
          </cell>
          <cell r="I157">
            <v>6</v>
          </cell>
          <cell r="J157">
            <v>2</v>
          </cell>
          <cell r="K157" t="str">
            <v>Principal Contractor</v>
          </cell>
          <cell r="L157" t="str">
            <v>DRAKA NORSK KABEL</v>
          </cell>
          <cell r="M157" t="str">
            <v>Kjerraten 16, 369 Bragernes</v>
          </cell>
          <cell r="N157" t="str">
            <v>NO-3001</v>
          </cell>
          <cell r="O157" t="str">
            <v>DRAMMEN</v>
          </cell>
          <cell r="P157" t="str">
            <v>NO</v>
          </cell>
          <cell r="R157">
            <v>631917</v>
          </cell>
          <cell r="S157">
            <v>167079</v>
          </cell>
          <cell r="T157" t="str">
            <v>OTH</v>
          </cell>
          <cell r="U157" t="str">
            <v>N/A</v>
          </cell>
          <cell r="V157" t="str">
            <v>N/A</v>
          </cell>
        </row>
        <row r="158">
          <cell r="A158" t="str">
            <v>EESD-ENERGY</v>
          </cell>
          <cell r="B158" t="str">
            <v>NNE5/294/2001</v>
          </cell>
          <cell r="C158" t="str">
            <v>EESD-2001-6.4.1</v>
          </cell>
          <cell r="D158" t="str">
            <v>Combined Projects</v>
          </cell>
          <cell r="E158" t="str">
            <v>Remote Control For Improved Reservoir Management - Demonstration Project</v>
          </cell>
          <cell r="F158">
            <v>4916795</v>
          </cell>
          <cell r="G158">
            <v>1300000</v>
          </cell>
          <cell r="H158">
            <v>37433</v>
          </cell>
          <cell r="I158">
            <v>6</v>
          </cell>
          <cell r="K158" t="str">
            <v>Principal Contractor</v>
          </cell>
          <cell r="L158" t="str">
            <v>STATOIL ASA</v>
          </cell>
          <cell r="M158" t="str">
            <v>P O Box 300, Forusbeen 50</v>
          </cell>
          <cell r="N158" t="str">
            <v>NO-4035</v>
          </cell>
          <cell r="O158" t="str">
            <v>STAVANGER</v>
          </cell>
          <cell r="P158" t="str">
            <v>NO</v>
          </cell>
          <cell r="R158">
            <v>536264</v>
          </cell>
          <cell r="S158">
            <v>141788</v>
          </cell>
          <cell r="T158" t="str">
            <v>OTH</v>
          </cell>
          <cell r="U158" t="str">
            <v>PUC</v>
          </cell>
          <cell r="V158" t="str">
            <v>PUS</v>
          </cell>
        </row>
        <row r="159">
          <cell r="A159" t="str">
            <v>EESD-ENERGY</v>
          </cell>
          <cell r="B159" t="str">
            <v>NNE5/359/1999</v>
          </cell>
          <cell r="C159" t="str">
            <v>EESD-1999-6.4.3</v>
          </cell>
          <cell r="D159" t="str">
            <v>Demonstration Projects</v>
          </cell>
          <cell r="E159" t="str">
            <v>Tool For Quantifying Toxic Organic Solutes In Discharge Waters From Petroleum Platforms Using Integrated Approach</v>
          </cell>
          <cell r="F159">
            <v>1426620</v>
          </cell>
          <cell r="G159">
            <v>499317</v>
          </cell>
          <cell r="H159">
            <v>36648</v>
          </cell>
          <cell r="I159">
            <v>4</v>
          </cell>
          <cell r="J159">
            <v>2</v>
          </cell>
          <cell r="K159" t="str">
            <v>Principal Contractor</v>
          </cell>
          <cell r="L159" t="str">
            <v>INSTITUTT FOR ENERGITEKNIKK</v>
          </cell>
          <cell r="M159" t="str">
            <v>INSTITUTTVEIEN 18 - PO BOX 40</v>
          </cell>
          <cell r="N159" t="str">
            <v>N - 2027</v>
          </cell>
          <cell r="O159" t="str">
            <v>KJELLER</v>
          </cell>
          <cell r="P159" t="str">
            <v>NO</v>
          </cell>
          <cell r="R159">
            <v>780380</v>
          </cell>
          <cell r="S159">
            <v>273133</v>
          </cell>
          <cell r="T159" t="str">
            <v>REC</v>
          </cell>
          <cell r="U159" t="str">
            <v>PNP</v>
          </cell>
          <cell r="V159" t="str">
            <v>RPN</v>
          </cell>
        </row>
        <row r="160">
          <cell r="A160" t="str">
            <v>EESD-ENERGY</v>
          </cell>
          <cell r="B160" t="str">
            <v>NNE5/359/1999</v>
          </cell>
          <cell r="C160" t="str">
            <v>EESD-1999-6.4.3</v>
          </cell>
          <cell r="D160" t="str">
            <v>Demonstration Projects</v>
          </cell>
          <cell r="E160" t="str">
            <v>Tool For Quantifying Toxic Organic Solutes In Discharge Waters From Petroleum Platforms Using Integrated Approach</v>
          </cell>
          <cell r="F160">
            <v>1426620</v>
          </cell>
          <cell r="G160">
            <v>499317</v>
          </cell>
          <cell r="H160">
            <v>36648</v>
          </cell>
          <cell r="I160">
            <v>4</v>
          </cell>
          <cell r="K160" t="str">
            <v>Principal Contractor</v>
          </cell>
          <cell r="L160" t="str">
            <v>NORWEGIAN PULLOTION CONTROL AUTHORITY</v>
          </cell>
          <cell r="M160" t="str">
            <v>STROMSVEIEN 96 - 8100 DEP.</v>
          </cell>
          <cell r="N160" t="str">
            <v>0032</v>
          </cell>
          <cell r="O160" t="str">
            <v>OSLO</v>
          </cell>
          <cell r="P160" t="str">
            <v>NO</v>
          </cell>
          <cell r="Q160" t="str">
            <v>N/A</v>
          </cell>
          <cell r="R160">
            <v>192250</v>
          </cell>
          <cell r="S160">
            <v>67287</v>
          </cell>
          <cell r="T160" t="str">
            <v>OTH</v>
          </cell>
          <cell r="U160" t="str">
            <v>GOV</v>
          </cell>
          <cell r="V160" t="str">
            <v>PUS</v>
          </cell>
        </row>
        <row r="161">
          <cell r="A161" t="str">
            <v>EESD-ENERGY</v>
          </cell>
          <cell r="B161" t="str">
            <v>NNE5/379/2001</v>
          </cell>
          <cell r="C161" t="str">
            <v>EESD-2001-6.4.3</v>
          </cell>
          <cell r="D161" t="str">
            <v>Thematic Network</v>
          </cell>
          <cell r="E161" t="str">
            <v>The Resource Network Facilitating Qhse Development For A Sustainable Energy Industry</v>
          </cell>
          <cell r="F161">
            <v>2211200</v>
          </cell>
          <cell r="G161">
            <v>1615250</v>
          </cell>
          <cell r="H161">
            <v>37266</v>
          </cell>
          <cell r="I161">
            <v>46</v>
          </cell>
          <cell r="J161">
            <v>5</v>
          </cell>
          <cell r="K161" t="str">
            <v>Prime Contractor</v>
          </cell>
          <cell r="L161" t="str">
            <v>DET NORSKE VERITAS AS</v>
          </cell>
          <cell r="M161" t="str">
            <v>Veritasveien 1 - 300</v>
          </cell>
          <cell r="N161" t="str">
            <v>N-1322</v>
          </cell>
          <cell r="O161" t="str">
            <v>HOEVIK</v>
          </cell>
          <cell r="P161" t="str">
            <v>NO</v>
          </cell>
          <cell r="R161">
            <v>423200</v>
          </cell>
          <cell r="S161">
            <v>336650</v>
          </cell>
          <cell r="T161" t="str">
            <v>OTH</v>
          </cell>
          <cell r="U161" t="str">
            <v>PRC</v>
          </cell>
          <cell r="V161" t="str">
            <v>BES</v>
          </cell>
        </row>
        <row r="162">
          <cell r="A162" t="str">
            <v>EESD-ENERGY</v>
          </cell>
          <cell r="B162" t="str">
            <v>NNE5/379/2001</v>
          </cell>
          <cell r="C162" t="str">
            <v>EESD-2001-6.4.3</v>
          </cell>
          <cell r="D162" t="str">
            <v>Thematic Network</v>
          </cell>
          <cell r="E162" t="str">
            <v>The Resource Network Facilitating Qhse Development For A Sustainable Energy Industry</v>
          </cell>
          <cell r="F162">
            <v>2211200</v>
          </cell>
          <cell r="G162">
            <v>1615250</v>
          </cell>
          <cell r="H162">
            <v>37266</v>
          </cell>
          <cell r="I162">
            <v>46</v>
          </cell>
          <cell r="K162" t="str">
            <v>Member</v>
          </cell>
          <cell r="L162" t="str">
            <v>NORSK HYDRO</v>
          </cell>
          <cell r="M162" t="str">
            <v>Sandsliveien 90</v>
          </cell>
          <cell r="N162" t="str">
            <v>N-5049</v>
          </cell>
          <cell r="O162" t="str">
            <v>SANDSLI</v>
          </cell>
          <cell r="P162" t="str">
            <v>NO</v>
          </cell>
          <cell r="R162">
            <v>24000</v>
          </cell>
          <cell r="S162">
            <v>0</v>
          </cell>
          <cell r="T162" t="str">
            <v>OTH</v>
          </cell>
          <cell r="U162" t="str">
            <v>PRC</v>
          </cell>
          <cell r="V162" t="str">
            <v>BES</v>
          </cell>
        </row>
        <row r="163">
          <cell r="A163" t="str">
            <v>EESD-ENERGY</v>
          </cell>
          <cell r="B163" t="str">
            <v>NNE5/379/2001</v>
          </cell>
          <cell r="C163" t="str">
            <v>EESD-2001-6.4.3</v>
          </cell>
          <cell r="D163" t="str">
            <v>Thematic Network</v>
          </cell>
          <cell r="E163" t="str">
            <v>The Resource Network Facilitating Qhse Development For A Sustainable Energy Industry</v>
          </cell>
          <cell r="F163">
            <v>2211200</v>
          </cell>
          <cell r="G163">
            <v>1615250</v>
          </cell>
          <cell r="H163">
            <v>37266</v>
          </cell>
          <cell r="I163">
            <v>46</v>
          </cell>
          <cell r="K163" t="str">
            <v>Member</v>
          </cell>
          <cell r="L163" t="str">
            <v>NORWEGIAN SHIPOWNERS ASSOCIATION</v>
          </cell>
          <cell r="M163" t="str">
            <v>Raadhusgaten 25 - 1452 Vika</v>
          </cell>
          <cell r="N163" t="str">
            <v>N-0116</v>
          </cell>
          <cell r="O163" t="str">
            <v>OSLO</v>
          </cell>
          <cell r="P163" t="str">
            <v>NO</v>
          </cell>
          <cell r="R163">
            <v>24000</v>
          </cell>
          <cell r="S163">
            <v>0</v>
          </cell>
          <cell r="T163" t="str">
            <v>OTH</v>
          </cell>
          <cell r="U163" t="str">
            <v>N/A</v>
          </cell>
          <cell r="V163" t="str">
            <v>N/A</v>
          </cell>
        </row>
        <row r="164">
          <cell r="A164" t="str">
            <v>EESD-ENERGY</v>
          </cell>
          <cell r="B164" t="str">
            <v>NNE5/379/2001</v>
          </cell>
          <cell r="C164" t="str">
            <v>EESD-2001-6.4.3</v>
          </cell>
          <cell r="D164" t="str">
            <v>Thematic Network</v>
          </cell>
          <cell r="E164" t="str">
            <v>The Resource Network Facilitating Qhse Development For A Sustainable Energy Industry</v>
          </cell>
          <cell r="F164">
            <v>2211200</v>
          </cell>
          <cell r="G164">
            <v>1615250</v>
          </cell>
          <cell r="H164">
            <v>37266</v>
          </cell>
          <cell r="I164">
            <v>46</v>
          </cell>
          <cell r="K164" t="str">
            <v>Member</v>
          </cell>
          <cell r="L164" t="str">
            <v>SINTEF</v>
          </cell>
          <cell r="M164" t="str">
            <v>S. P. Andersens vei 5</v>
          </cell>
          <cell r="N164" t="str">
            <v>7465</v>
          </cell>
          <cell r="O164" t="str">
            <v>TRONDHEIM</v>
          </cell>
          <cell r="P164" t="str">
            <v>NO</v>
          </cell>
          <cell r="R164">
            <v>24000</v>
          </cell>
          <cell r="S164">
            <v>19200</v>
          </cell>
          <cell r="T164" t="str">
            <v>REC</v>
          </cell>
          <cell r="U164" t="str">
            <v>PNP</v>
          </cell>
          <cell r="V164" t="str">
            <v>RPN</v>
          </cell>
        </row>
        <row r="165">
          <cell r="A165" t="str">
            <v>EESD-ENERGY</v>
          </cell>
          <cell r="B165" t="str">
            <v>NNE5/379/2001</v>
          </cell>
          <cell r="C165" t="str">
            <v>EESD-2001-6.4.3</v>
          </cell>
          <cell r="D165" t="str">
            <v>Thematic Network</v>
          </cell>
          <cell r="E165" t="str">
            <v>The Resource Network Facilitating Qhse Development For A Sustainable Energy Industry</v>
          </cell>
          <cell r="F165">
            <v>2211200</v>
          </cell>
          <cell r="G165">
            <v>1615250</v>
          </cell>
          <cell r="H165">
            <v>37266</v>
          </cell>
          <cell r="I165">
            <v>46</v>
          </cell>
          <cell r="K165" t="str">
            <v>Member</v>
          </cell>
          <cell r="L165" t="str">
            <v>ROGALAND RESEARCH</v>
          </cell>
          <cell r="M165" t="str">
            <v>Prof. Olav Hansens vei 15 - 8046 Ullandhaug</v>
          </cell>
          <cell r="N165" t="str">
            <v>N-4068</v>
          </cell>
          <cell r="O165" t="str">
            <v>STAVANGER</v>
          </cell>
          <cell r="P165" t="str">
            <v>NO</v>
          </cell>
          <cell r="R165">
            <v>61200</v>
          </cell>
          <cell r="S165">
            <v>52200</v>
          </cell>
          <cell r="T165" t="str">
            <v>REC</v>
          </cell>
          <cell r="U165" t="str">
            <v>N/A</v>
          </cell>
          <cell r="V165" t="str">
            <v>N/A</v>
          </cell>
        </row>
        <row r="166">
          <cell r="A166" t="str">
            <v>EESD-ENERGY</v>
          </cell>
          <cell r="B166" t="str">
            <v>NNE5/38/1999</v>
          </cell>
          <cell r="C166" t="str">
            <v>EESD-1999-6.1.7</v>
          </cell>
          <cell r="D166" t="str">
            <v>Thematic Network</v>
          </cell>
          <cell r="E166" t="str">
            <v>Network Of Industrial Ventilation</v>
          </cell>
          <cell r="F166">
            <v>335352</v>
          </cell>
          <cell r="G166">
            <v>202005</v>
          </cell>
          <cell r="H166">
            <v>36630</v>
          </cell>
          <cell r="I166">
            <v>12</v>
          </cell>
          <cell r="J166">
            <v>1</v>
          </cell>
          <cell r="K166" t="str">
            <v>Member</v>
          </cell>
          <cell r="L166" t="str">
            <v>SINTEF ENERGIFORSKNING AS</v>
          </cell>
          <cell r="M166" t="str">
            <v>Sem Saelandsvej 11</v>
          </cell>
          <cell r="N166" t="str">
            <v>7465</v>
          </cell>
          <cell r="O166" t="str">
            <v>TRONDHEIM</v>
          </cell>
          <cell r="P166" t="str">
            <v>NO</v>
          </cell>
          <cell r="R166">
            <v>32000</v>
          </cell>
          <cell r="S166">
            <v>24000</v>
          </cell>
          <cell r="T166" t="str">
            <v>REC</v>
          </cell>
          <cell r="U166" t="str">
            <v>JRC</v>
          </cell>
          <cell r="V166" t="str">
            <v>RPU</v>
          </cell>
        </row>
        <row r="167">
          <cell r="A167" t="str">
            <v>EESD-ENERGY</v>
          </cell>
          <cell r="B167" t="str">
            <v>NNE5/392/2001</v>
          </cell>
          <cell r="C167" t="str">
            <v>EESD-2001-5.4.1</v>
          </cell>
          <cell r="D167" t="str">
            <v>Concerted Actions</v>
          </cell>
          <cell r="E167" t="str">
            <v>Environmental Friendly Natural Gas Technologies</v>
          </cell>
          <cell r="F167">
            <v>1262287</v>
          </cell>
          <cell r="G167">
            <v>701628</v>
          </cell>
          <cell r="I167">
            <v>34</v>
          </cell>
          <cell r="J167">
            <v>6</v>
          </cell>
          <cell r="K167" t="str">
            <v>Principal Contractor</v>
          </cell>
          <cell r="L167" t="str">
            <v>AKER MARITIME ASA</v>
          </cell>
          <cell r="M167" t="str">
            <v>Lilleakerveien 8 - 248 Lilleaker</v>
          </cell>
          <cell r="N167" t="str">
            <v>0216</v>
          </cell>
          <cell r="O167" t="str">
            <v>OSLO</v>
          </cell>
          <cell r="P167" t="str">
            <v>NO</v>
          </cell>
          <cell r="Q167" t="str">
            <v>N/A</v>
          </cell>
          <cell r="R167">
            <v>77544</v>
          </cell>
          <cell r="S167">
            <v>38585</v>
          </cell>
          <cell r="T167" t="str">
            <v>OTH</v>
          </cell>
          <cell r="U167" t="str">
            <v>PRC</v>
          </cell>
          <cell r="V167" t="str">
            <v>BES</v>
          </cell>
        </row>
        <row r="168">
          <cell r="A168" t="str">
            <v>EESD-ENERGY</v>
          </cell>
          <cell r="B168" t="str">
            <v>NNE5/392/2001</v>
          </cell>
          <cell r="C168" t="str">
            <v>EESD-2001-5.4.1</v>
          </cell>
          <cell r="D168" t="str">
            <v>Concerted Actions</v>
          </cell>
          <cell r="E168" t="str">
            <v>Environmental Friendly Natural Gas Technologies</v>
          </cell>
          <cell r="F168">
            <v>1262287</v>
          </cell>
          <cell r="G168">
            <v>701628</v>
          </cell>
          <cell r="I168">
            <v>34</v>
          </cell>
          <cell r="K168" t="str">
            <v>Member</v>
          </cell>
          <cell r="L168" t="str">
            <v>DET NORSKE VERITAS AS</v>
          </cell>
          <cell r="M168" t="str">
            <v>Veritasveien 1 - 300</v>
          </cell>
          <cell r="N168" t="str">
            <v>N-1322</v>
          </cell>
          <cell r="O168" t="str">
            <v>HOEVIK</v>
          </cell>
          <cell r="P168" t="str">
            <v>NO</v>
          </cell>
          <cell r="R168">
            <v>92646</v>
          </cell>
          <cell r="S168">
            <v>46100</v>
          </cell>
          <cell r="T168" t="str">
            <v>OTH</v>
          </cell>
          <cell r="U168" t="str">
            <v>PRC</v>
          </cell>
          <cell r="V168" t="str">
            <v>BES</v>
          </cell>
        </row>
        <row r="169">
          <cell r="A169" t="str">
            <v>EESD-ENERGY</v>
          </cell>
          <cell r="B169" t="str">
            <v>NNE5/392/2001</v>
          </cell>
          <cell r="C169" t="str">
            <v>EESD-2001-5.4.1</v>
          </cell>
          <cell r="D169" t="str">
            <v>Concerted Actions</v>
          </cell>
          <cell r="E169" t="str">
            <v>Environmental Friendly Natural Gas Technologies</v>
          </cell>
          <cell r="F169">
            <v>1262287</v>
          </cell>
          <cell r="G169">
            <v>701628</v>
          </cell>
          <cell r="I169">
            <v>34</v>
          </cell>
          <cell r="K169" t="str">
            <v>Member</v>
          </cell>
          <cell r="L169" t="str">
            <v>KVAERNER OIL &amp; GAS A.S</v>
          </cell>
          <cell r="M169" t="str">
            <v>Prof. Kohts vei 5 - 222</v>
          </cell>
          <cell r="N169" t="str">
            <v>1326</v>
          </cell>
          <cell r="O169" t="str">
            <v>LYSAKER</v>
          </cell>
          <cell r="P169" t="str">
            <v>NO</v>
          </cell>
          <cell r="R169">
            <v>36072</v>
          </cell>
          <cell r="S169">
            <v>17949</v>
          </cell>
          <cell r="T169" t="str">
            <v>OTH</v>
          </cell>
          <cell r="U169" t="str">
            <v>PRC</v>
          </cell>
          <cell r="V169" t="str">
            <v>BES</v>
          </cell>
        </row>
        <row r="170">
          <cell r="A170" t="str">
            <v>EESD-ENERGY</v>
          </cell>
          <cell r="B170" t="str">
            <v>NNE5/392/2001</v>
          </cell>
          <cell r="C170" t="str">
            <v>EESD-2001-5.4.1</v>
          </cell>
          <cell r="D170" t="str">
            <v>Concerted Actions</v>
          </cell>
          <cell r="E170" t="str">
            <v>Environmental Friendly Natural Gas Technologies</v>
          </cell>
          <cell r="F170">
            <v>1262287</v>
          </cell>
          <cell r="G170">
            <v>701628</v>
          </cell>
          <cell r="I170">
            <v>34</v>
          </cell>
          <cell r="K170" t="str">
            <v>Member</v>
          </cell>
          <cell r="L170" t="str">
            <v>NORSK HYDRO ASA</v>
          </cell>
          <cell r="M170" t="str">
            <v>Kjoerboveien 31 - N-0246 OSLO</v>
          </cell>
          <cell r="N170" t="str">
            <v>1300</v>
          </cell>
          <cell r="O170" t="str">
            <v>SANDVIKA</v>
          </cell>
          <cell r="P170" t="str">
            <v>NO</v>
          </cell>
          <cell r="Q170" t="str">
            <v>N/A</v>
          </cell>
          <cell r="R170">
            <v>0</v>
          </cell>
          <cell r="S170">
            <v>0</v>
          </cell>
          <cell r="T170" t="str">
            <v>OTH</v>
          </cell>
          <cell r="U170" t="str">
            <v>PRC</v>
          </cell>
          <cell r="V170" t="str">
            <v>BES</v>
          </cell>
        </row>
        <row r="171">
          <cell r="A171" t="str">
            <v>EESD-ENERGY</v>
          </cell>
          <cell r="B171" t="str">
            <v>NNE5/392/2001</v>
          </cell>
          <cell r="C171" t="str">
            <v>EESD-2001-5.4.1</v>
          </cell>
          <cell r="D171" t="str">
            <v>Concerted Actions</v>
          </cell>
          <cell r="E171" t="str">
            <v>Environmental Friendly Natural Gas Technologies</v>
          </cell>
          <cell r="F171">
            <v>1262287</v>
          </cell>
          <cell r="G171">
            <v>701628</v>
          </cell>
          <cell r="I171">
            <v>34</v>
          </cell>
          <cell r="K171" t="str">
            <v>Member</v>
          </cell>
          <cell r="L171" t="str">
            <v>NTNU</v>
          </cell>
          <cell r="N171" t="str">
            <v>7491</v>
          </cell>
          <cell r="O171" t="str">
            <v>TRONDHEIM</v>
          </cell>
          <cell r="P171" t="str">
            <v>NO</v>
          </cell>
          <cell r="R171">
            <v>17640</v>
          </cell>
          <cell r="S171">
            <v>17555</v>
          </cell>
          <cell r="T171" t="str">
            <v>OTH</v>
          </cell>
          <cell r="U171" t="str">
            <v>GOV</v>
          </cell>
          <cell r="V171" t="str">
            <v>PUS</v>
          </cell>
        </row>
        <row r="172">
          <cell r="A172" t="str">
            <v>EESD-ENERGY</v>
          </cell>
          <cell r="B172" t="str">
            <v>NNE5/392/2001</v>
          </cell>
          <cell r="C172" t="str">
            <v>EESD-2001-5.4.1</v>
          </cell>
          <cell r="D172" t="str">
            <v>Concerted Actions</v>
          </cell>
          <cell r="E172" t="str">
            <v>Environmental Friendly Natural Gas Technologies</v>
          </cell>
          <cell r="F172">
            <v>1262287</v>
          </cell>
          <cell r="G172">
            <v>701628</v>
          </cell>
          <cell r="I172">
            <v>34</v>
          </cell>
          <cell r="K172" t="str">
            <v>Member</v>
          </cell>
          <cell r="L172" t="str">
            <v>STATOIL ASA</v>
          </cell>
          <cell r="M172" t="str">
            <v>Arkitekt ebbels vei 10, Rotvoll</v>
          </cell>
          <cell r="N172" t="str">
            <v>N-7005</v>
          </cell>
          <cell r="O172" t="str">
            <v>TRONDHEIM</v>
          </cell>
          <cell r="P172" t="str">
            <v>NO</v>
          </cell>
          <cell r="R172">
            <v>0</v>
          </cell>
          <cell r="S172">
            <v>0</v>
          </cell>
          <cell r="T172" t="str">
            <v>OTH</v>
          </cell>
          <cell r="U172" t="str">
            <v>PRC</v>
          </cell>
          <cell r="V172" t="str">
            <v>BES</v>
          </cell>
        </row>
        <row r="173">
          <cell r="A173" t="str">
            <v>EESD-ENERGY</v>
          </cell>
          <cell r="B173" t="str">
            <v>NNE5/456/1999</v>
          </cell>
          <cell r="C173" t="str">
            <v>EESD-1999-6.1.3</v>
          </cell>
          <cell r="D173" t="str">
            <v>Demonstration Projects</v>
          </cell>
          <cell r="E173" t="str">
            <v>Demonstration Of Energy Efficient And Environmental Friendly Heat Pumping System Using Co2 As Working Fluid</v>
          </cell>
          <cell r="F173">
            <v>448229</v>
          </cell>
          <cell r="G173">
            <v>234000</v>
          </cell>
          <cell r="H173">
            <v>36661</v>
          </cell>
          <cell r="I173">
            <v>4</v>
          </cell>
          <cell r="J173">
            <v>1</v>
          </cell>
          <cell r="K173" t="str">
            <v>Prime Contractor</v>
          </cell>
          <cell r="L173" t="str">
            <v>Finsam International Inc AS</v>
          </cell>
          <cell r="M173" t="str">
            <v>23 Bygdoey Alle, PO Box 3065 EL</v>
          </cell>
          <cell r="N173" t="str">
            <v>0270</v>
          </cell>
          <cell r="O173" t="str">
            <v>OSLO</v>
          </cell>
          <cell r="P173" t="str">
            <v>NO</v>
          </cell>
          <cell r="Q173" t="str">
            <v>N/A</v>
          </cell>
          <cell r="R173">
            <v>151827</v>
          </cell>
          <cell r="S173">
            <v>37957</v>
          </cell>
          <cell r="T173" t="str">
            <v>OTH</v>
          </cell>
          <cell r="U173" t="str">
            <v>PRC</v>
          </cell>
          <cell r="V173" t="str">
            <v>BES</v>
          </cell>
        </row>
        <row r="174">
          <cell r="A174" t="str">
            <v>EESD-ENERGY</v>
          </cell>
          <cell r="B174" t="str">
            <v>NNE5/51/1999</v>
          </cell>
          <cell r="C174" t="str">
            <v>EESD-1999-8.1.2</v>
          </cell>
          <cell r="D174" t="str">
            <v>Classical Accompanying Measures</v>
          </cell>
          <cell r="E174" t="str">
            <v>The European Renewable Electricity Certificate Trading Project.</v>
          </cell>
          <cell r="F174">
            <v>904790</v>
          </cell>
          <cell r="G174">
            <v>619483</v>
          </cell>
          <cell r="H174">
            <v>36700</v>
          </cell>
          <cell r="I174">
            <v>26</v>
          </cell>
          <cell r="J174">
            <v>2</v>
          </cell>
          <cell r="K174" t="str">
            <v>Member</v>
          </cell>
          <cell r="L174" t="str">
            <v>Norsk Hydro Ltd</v>
          </cell>
          <cell r="M174" t="str">
            <v>Strandveien 18   PO Box:Postboks 200</v>
          </cell>
          <cell r="N174" t="str">
            <v>1366</v>
          </cell>
          <cell r="O174" t="str">
            <v>OSLO</v>
          </cell>
          <cell r="P174" t="str">
            <v>NO</v>
          </cell>
          <cell r="R174">
            <v>18491</v>
          </cell>
          <cell r="S174">
            <v>9060</v>
          </cell>
          <cell r="T174" t="str">
            <v>OTH</v>
          </cell>
          <cell r="U174" t="str">
            <v>PRC</v>
          </cell>
          <cell r="V174" t="str">
            <v>BES</v>
          </cell>
        </row>
        <row r="175">
          <cell r="A175" t="str">
            <v>EESD-ENERGY</v>
          </cell>
          <cell r="B175" t="str">
            <v>NNE5/51/1999</v>
          </cell>
          <cell r="C175" t="str">
            <v>EESD-1999-8.1.2</v>
          </cell>
          <cell r="D175" t="str">
            <v>Classical Accompanying Measures</v>
          </cell>
          <cell r="E175" t="str">
            <v>The European Renewable Electricity Certificate Trading Project.</v>
          </cell>
          <cell r="F175">
            <v>904790</v>
          </cell>
          <cell r="G175">
            <v>619483</v>
          </cell>
          <cell r="H175">
            <v>36700</v>
          </cell>
          <cell r="I175">
            <v>26</v>
          </cell>
          <cell r="K175" t="str">
            <v>Member</v>
          </cell>
          <cell r="L175" t="str">
            <v>PricewaterhouseCoopers DA</v>
          </cell>
          <cell r="M175" t="str">
            <v>Karenslyst alle 12</v>
          </cell>
          <cell r="N175" t="str">
            <v>0245</v>
          </cell>
          <cell r="O175" t="str">
            <v>OSLO</v>
          </cell>
          <cell r="P175" t="str">
            <v>NO</v>
          </cell>
          <cell r="Q175" t="str">
            <v>N/A</v>
          </cell>
          <cell r="R175">
            <v>11200</v>
          </cell>
          <cell r="S175">
            <v>11200</v>
          </cell>
          <cell r="T175" t="str">
            <v>OTH</v>
          </cell>
          <cell r="U175" t="str">
            <v>PRC</v>
          </cell>
          <cell r="V175" t="str">
            <v>BES</v>
          </cell>
        </row>
        <row r="176">
          <cell r="A176" t="str">
            <v>EESD-ENERGY</v>
          </cell>
          <cell r="B176" t="str">
            <v>NNE5/525/2001</v>
          </cell>
          <cell r="C176" t="str">
            <v>EESD-2001-6.3.1</v>
          </cell>
          <cell r="D176" t="str">
            <v>Combined Projects</v>
          </cell>
          <cell r="E176" t="str">
            <v>Development And Testing Of An Innovative 30 Bar Low Cost, Small Size Pressure Module Electrolyser (pme) In The MW Power Range For The Cost Efficient Production Of Electrolytic Hydrogen.</v>
          </cell>
          <cell r="F176">
            <v>7399161</v>
          </cell>
          <cell r="G176">
            <v>3100000</v>
          </cell>
          <cell r="H176">
            <v>37629</v>
          </cell>
          <cell r="I176">
            <v>3</v>
          </cell>
          <cell r="J176">
            <v>1</v>
          </cell>
          <cell r="K176" t="str">
            <v>Principal Contractor</v>
          </cell>
          <cell r="L176" t="str">
            <v>NORSK HYDRO ASA</v>
          </cell>
          <cell r="M176" t="str">
            <v>Bygdoy Alle 2 - 44</v>
          </cell>
          <cell r="N176" t="str">
            <v>0240</v>
          </cell>
          <cell r="O176" t="str">
            <v>OSLO</v>
          </cell>
          <cell r="P176" t="str">
            <v>NO</v>
          </cell>
          <cell r="Q176" t="str">
            <v>N/A</v>
          </cell>
          <cell r="R176">
            <v>1828809</v>
          </cell>
          <cell r="S176">
            <v>786829</v>
          </cell>
          <cell r="T176" t="str">
            <v>OTH</v>
          </cell>
          <cell r="U176" t="str">
            <v>PRC</v>
          </cell>
          <cell r="V176" t="str">
            <v>BES</v>
          </cell>
        </row>
        <row r="177">
          <cell r="A177" t="str">
            <v>EESD-ENERGY</v>
          </cell>
          <cell r="B177" t="str">
            <v>NNE5/551/2001</v>
          </cell>
          <cell r="C177" t="str">
            <v>EESD-2001-6.1.2</v>
          </cell>
          <cell r="D177" t="str">
            <v>Research Projects</v>
          </cell>
          <cell r="E177" t="str">
            <v>Environmental Co-housing In Europe</v>
          </cell>
          <cell r="F177">
            <v>1475143</v>
          </cell>
          <cell r="G177">
            <v>839787</v>
          </cell>
          <cell r="H177">
            <v>37610</v>
          </cell>
          <cell r="I177">
            <v>6</v>
          </cell>
          <cell r="J177">
            <v>1</v>
          </cell>
          <cell r="K177" t="str">
            <v>Principal Contractor</v>
          </cell>
          <cell r="L177" t="str">
            <v>SINTEF</v>
          </cell>
          <cell r="M177" t="str">
            <v>Strindveien 4</v>
          </cell>
          <cell r="N177" t="str">
            <v>7465</v>
          </cell>
          <cell r="O177" t="str">
            <v>TRONDHEIM</v>
          </cell>
          <cell r="P177" t="str">
            <v>NO</v>
          </cell>
          <cell r="R177">
            <v>372491</v>
          </cell>
          <cell r="S177">
            <v>186245</v>
          </cell>
          <cell r="T177" t="str">
            <v>REC</v>
          </cell>
          <cell r="U177" t="str">
            <v>PNP</v>
          </cell>
          <cell r="V177" t="str">
            <v>RPN</v>
          </cell>
        </row>
        <row r="178">
          <cell r="A178" t="str">
            <v>EESD-ENERGY</v>
          </cell>
          <cell r="B178" t="str">
            <v>NNE5/641/2001</v>
          </cell>
          <cell r="C178" t="str">
            <v>EESD-2001-5.2.6</v>
          </cell>
          <cell r="D178" t="str">
            <v>Classical Accompanying Measures</v>
          </cell>
          <cell r="E178" t="str">
            <v>The European Hydrogen (based) Society - Target Action A</v>
          </cell>
          <cell r="F178">
            <v>2108288</v>
          </cell>
          <cell r="G178">
            <v>1617918</v>
          </cell>
          <cell r="H178">
            <v>37642</v>
          </cell>
          <cell r="I178">
            <v>17</v>
          </cell>
          <cell r="J178">
            <v>2</v>
          </cell>
          <cell r="K178" t="str">
            <v>Principal Contractor</v>
          </cell>
          <cell r="L178" t="str">
            <v>SINTEF ENERGIFORSKNING AS</v>
          </cell>
          <cell r="M178" t="str">
            <v>Sem Saelands vei 11</v>
          </cell>
          <cell r="N178" t="str">
            <v>NO-7465</v>
          </cell>
          <cell r="O178" t="str">
            <v>TRONDHEIM</v>
          </cell>
          <cell r="P178" t="str">
            <v>NO</v>
          </cell>
          <cell r="R178">
            <v>120335</v>
          </cell>
          <cell r="S178">
            <v>89301</v>
          </cell>
          <cell r="T178" t="str">
            <v>REC</v>
          </cell>
          <cell r="U178" t="str">
            <v>N/A</v>
          </cell>
          <cell r="V178" t="str">
            <v>N/A</v>
          </cell>
        </row>
        <row r="179">
          <cell r="A179" t="str">
            <v>EESD-ENERGY</v>
          </cell>
          <cell r="B179" t="str">
            <v>NNE5/641/2001</v>
          </cell>
          <cell r="C179" t="str">
            <v>EESD-2001-5.2.6</v>
          </cell>
          <cell r="D179" t="str">
            <v>Classical Accompanying Measures</v>
          </cell>
          <cell r="E179" t="str">
            <v>The European Hydrogen (based) Society - Target Action A</v>
          </cell>
          <cell r="F179">
            <v>2108288</v>
          </cell>
          <cell r="G179">
            <v>1617918</v>
          </cell>
          <cell r="H179">
            <v>37642</v>
          </cell>
          <cell r="I179">
            <v>17</v>
          </cell>
          <cell r="K179" t="str">
            <v>Principal Contractor</v>
          </cell>
          <cell r="L179" t="str">
            <v>ROGALAND RESEARCH</v>
          </cell>
          <cell r="M179" t="str">
            <v>Prof. Olav Hanssensvei 15 - 8046</v>
          </cell>
          <cell r="N179" t="str">
            <v>N-4068</v>
          </cell>
          <cell r="O179" t="str">
            <v>STAVANGER</v>
          </cell>
          <cell r="P179" t="str">
            <v>NO</v>
          </cell>
          <cell r="R179">
            <v>100000</v>
          </cell>
          <cell r="S179">
            <v>74210</v>
          </cell>
          <cell r="T179" t="str">
            <v>REC</v>
          </cell>
          <cell r="U179" t="str">
            <v>N/A</v>
          </cell>
          <cell r="V179" t="str">
            <v>N/A</v>
          </cell>
        </row>
        <row r="180">
          <cell r="A180" t="str">
            <v>EESD-ENERGY</v>
          </cell>
          <cell r="B180" t="str">
            <v>NNE5/73/2002</v>
          </cell>
          <cell r="C180" t="str">
            <v>EESD-2002-5.1.1</v>
          </cell>
          <cell r="D180" t="str">
            <v>Classical Accompanying Measures</v>
          </cell>
          <cell r="E180" t="str">
            <v>Renewable Energy Solutions For Islands Target Action A</v>
          </cell>
          <cell r="F180">
            <v>510936</v>
          </cell>
          <cell r="G180">
            <v>292783</v>
          </cell>
          <cell r="H180">
            <v>37613</v>
          </cell>
          <cell r="I180">
            <v>7</v>
          </cell>
          <cell r="J180">
            <v>1</v>
          </cell>
          <cell r="K180" t="str">
            <v>Principal Contractor</v>
          </cell>
          <cell r="L180" t="str">
            <v>NORSK HYDRO</v>
          </cell>
          <cell r="M180" t="str">
            <v>Kjoerboveien 16, Sandvika</v>
          </cell>
          <cell r="N180" t="str">
            <v>0246</v>
          </cell>
          <cell r="O180" t="str">
            <v>OSLO</v>
          </cell>
          <cell r="P180" t="str">
            <v>NO</v>
          </cell>
          <cell r="Q180" t="str">
            <v>N/A</v>
          </cell>
          <cell r="R180">
            <v>108730</v>
          </cell>
          <cell r="S180">
            <v>67413</v>
          </cell>
          <cell r="T180" t="str">
            <v>OTH</v>
          </cell>
          <cell r="U180" t="str">
            <v>PRC</v>
          </cell>
          <cell r="V180" t="str">
            <v>BES</v>
          </cell>
        </row>
        <row r="181">
          <cell r="A181" t="str">
            <v>EESD-ENERGY</v>
          </cell>
          <cell r="B181" t="str">
            <v>NNE5/90/2000</v>
          </cell>
          <cell r="C181" t="str">
            <v>EESD-2000-5.1.2</v>
          </cell>
          <cell r="D181" t="str">
            <v>Classical Accompanying Measures</v>
          </cell>
          <cell r="E181" t="str">
            <v>Preparation And Distribution Of The Clean Coal Technology Newsletter N?16, 17 And 18</v>
          </cell>
          <cell r="F181">
            <v>1005655</v>
          </cell>
          <cell r="G181">
            <v>517124</v>
          </cell>
          <cell r="H181">
            <v>37160</v>
          </cell>
          <cell r="I181">
            <v>9</v>
          </cell>
          <cell r="J181">
            <v>1</v>
          </cell>
          <cell r="K181" t="str">
            <v>Principal Contractor</v>
          </cell>
          <cell r="L181" t="str">
            <v>STATOIL ASA</v>
          </cell>
          <cell r="N181" t="str">
            <v>4035</v>
          </cell>
          <cell r="O181" t="str">
            <v>STAVANGER</v>
          </cell>
          <cell r="P181" t="str">
            <v>NO</v>
          </cell>
          <cell r="Q181" t="str">
            <v>N/A</v>
          </cell>
          <cell r="R181">
            <v>20000</v>
          </cell>
          <cell r="S181">
            <v>10000</v>
          </cell>
          <cell r="T181" t="str">
            <v>OTH</v>
          </cell>
          <cell r="U181" t="str">
            <v>PUC</v>
          </cell>
          <cell r="V181" t="str">
            <v>PUS</v>
          </cell>
        </row>
        <row r="182">
          <cell r="A182" t="str">
            <v>EESD-ENVIRO</v>
          </cell>
          <cell r="B182" t="str">
            <v>EVG1-CT-1999-00006</v>
          </cell>
          <cell r="C182" t="str">
            <v>1.1.4.-7.</v>
          </cell>
          <cell r="D182" t="str">
            <v>Research Projects</v>
          </cell>
          <cell r="E182" t="str">
            <v>DEVELOPING EFFECTIVE AND EFFICIENT PRODUCT INFORMATION SCHEMES. ASSESSING AND EXPANDING PRODUCT INFORMATION SCHEMES BETWEEN VOLUNTARY AND MANDATORY APPROACHES.</v>
          </cell>
          <cell r="F182">
            <v>774400</v>
          </cell>
          <cell r="G182">
            <v>449200</v>
          </cell>
          <cell r="H182">
            <v>36532</v>
          </cell>
          <cell r="I182">
            <v>9</v>
          </cell>
          <cell r="J182">
            <v>1</v>
          </cell>
          <cell r="K182" t="str">
            <v>Principal Contractor</v>
          </cell>
          <cell r="L182" t="str">
            <v>NATIONAL INSTITUTE FOR CONSUMER RESEARCH</v>
          </cell>
          <cell r="M182" t="str">
            <v>Strandvegen 35</v>
          </cell>
          <cell r="N182" t="str">
            <v>1325</v>
          </cell>
          <cell r="O182" t="str">
            <v>LYSAKER</v>
          </cell>
          <cell r="P182" t="str">
            <v>NO</v>
          </cell>
          <cell r="R182">
            <v>186000</v>
          </cell>
          <cell r="S182">
            <v>93000</v>
          </cell>
          <cell r="T182" t="str">
            <v>REC</v>
          </cell>
          <cell r="U182" t="str">
            <v>PUC</v>
          </cell>
          <cell r="V182" t="str">
            <v>RPU</v>
          </cell>
        </row>
        <row r="183">
          <cell r="A183" t="str">
            <v>EESD-ENVIRO</v>
          </cell>
          <cell r="B183" t="str">
            <v>EVG1-CT-1999-00009</v>
          </cell>
          <cell r="C183" t="str">
            <v>1.1.4.-7.</v>
          </cell>
          <cell r="D183" t="str">
            <v>Research Projects</v>
          </cell>
          <cell r="E183" t="str">
            <v>Catastrophic Avalanches: Defense Structures and Zoning in Europe</v>
          </cell>
          <cell r="F183">
            <v>1517624</v>
          </cell>
          <cell r="G183">
            <v>689599</v>
          </cell>
          <cell r="H183">
            <v>36615</v>
          </cell>
          <cell r="I183">
            <v>10</v>
          </cell>
          <cell r="J183">
            <v>1</v>
          </cell>
          <cell r="K183" t="str">
            <v>Principal Contractor</v>
          </cell>
          <cell r="L183" t="str">
            <v>NGI</v>
          </cell>
          <cell r="M183" t="str">
            <v>Ullevaal Hageby</v>
          </cell>
          <cell r="N183" t="str">
            <v>0806</v>
          </cell>
          <cell r="O183" t="str">
            <v>OSLO</v>
          </cell>
          <cell r="P183" t="str">
            <v>NO</v>
          </cell>
          <cell r="Q183" t="str">
            <v>N/A</v>
          </cell>
          <cell r="R183">
            <v>222550</v>
          </cell>
          <cell r="S183">
            <v>111275</v>
          </cell>
          <cell r="T183" t="str">
            <v>REC</v>
          </cell>
          <cell r="U183" t="str">
            <v>PNP</v>
          </cell>
          <cell r="V183" t="str">
            <v>RPN</v>
          </cell>
        </row>
        <row r="184">
          <cell r="A184" t="str">
            <v>EESD-ENVIRO</v>
          </cell>
          <cell r="B184" t="str">
            <v>EVG1-CT-2000-00018</v>
          </cell>
          <cell r="C184" t="str">
            <v>1.1.4.-7.</v>
          </cell>
          <cell r="D184" t="str">
            <v>Research Projects</v>
          </cell>
          <cell r="E184" t="str">
            <v>Survay and prevention of extreme glaciological hazards in european montainous regions (GLACIORISK)</v>
          </cell>
          <cell r="F184">
            <v>1325509</v>
          </cell>
          <cell r="G184">
            <v>647624</v>
          </cell>
          <cell r="H184">
            <v>36889</v>
          </cell>
          <cell r="I184">
            <v>11</v>
          </cell>
          <cell r="J184">
            <v>2</v>
          </cell>
          <cell r="K184" t="str">
            <v>Principal Contractor</v>
          </cell>
          <cell r="L184" t="str">
            <v>NORWEGIAN WATER RESOURCES AND ENERGY DIRECTORATE  -  NVE</v>
          </cell>
          <cell r="M184" t="str">
            <v>Middelthuns Gate 29</v>
          </cell>
          <cell r="N184" t="str">
            <v>0301</v>
          </cell>
          <cell r="O184" t="str">
            <v>OSLO</v>
          </cell>
          <cell r="P184" t="str">
            <v>NO</v>
          </cell>
          <cell r="Q184" t="str">
            <v>N/A</v>
          </cell>
          <cell r="R184">
            <v>114695</v>
          </cell>
          <cell r="S184">
            <v>57347</v>
          </cell>
          <cell r="T184" t="str">
            <v>OTH</v>
          </cell>
          <cell r="U184" t="str">
            <v>GOV</v>
          </cell>
          <cell r="V184" t="str">
            <v>PUS</v>
          </cell>
        </row>
        <row r="185">
          <cell r="A185" t="str">
            <v>EESD-ENVIRO</v>
          </cell>
          <cell r="B185" t="str">
            <v>EVG1-CT-2000-00018</v>
          </cell>
          <cell r="C185" t="str">
            <v>1.1.4.-7.</v>
          </cell>
          <cell r="D185" t="str">
            <v>Research Projects</v>
          </cell>
          <cell r="E185" t="str">
            <v>Survay and prevention of extreme glaciological hazards in european montainous regions (GLACIORISK)</v>
          </cell>
          <cell r="F185">
            <v>1325509</v>
          </cell>
          <cell r="G185">
            <v>647624</v>
          </cell>
          <cell r="H185">
            <v>36889</v>
          </cell>
          <cell r="I185">
            <v>11</v>
          </cell>
          <cell r="K185" t="str">
            <v>Principal Contractor</v>
          </cell>
          <cell r="L185" t="str">
            <v>University of Oslo</v>
          </cell>
          <cell r="M185" t="str">
            <v>Problemveien 1</v>
          </cell>
          <cell r="N185" t="str">
            <v>0316</v>
          </cell>
          <cell r="O185" t="str">
            <v>OSLO</v>
          </cell>
          <cell r="P185" t="str">
            <v>NO</v>
          </cell>
          <cell r="Q185" t="str">
            <v>N/A</v>
          </cell>
          <cell r="R185">
            <v>77972</v>
          </cell>
          <cell r="S185">
            <v>77972</v>
          </cell>
          <cell r="T185" t="str">
            <v>HES</v>
          </cell>
          <cell r="U185" t="str">
            <v>GOV</v>
          </cell>
          <cell r="V185" t="str">
            <v>HES</v>
          </cell>
        </row>
        <row r="186">
          <cell r="A186" t="str">
            <v>EESD-ENVIRO</v>
          </cell>
          <cell r="B186" t="str">
            <v>EVG1-CT-2000-00019</v>
          </cell>
          <cell r="C186" t="str">
            <v>1.1.4.-7.</v>
          </cell>
          <cell r="D186" t="str">
            <v>Research Projects</v>
          </cell>
          <cell r="E186" t="str">
            <v>Spatial indicators for european nature conservation (SPIN)</v>
          </cell>
          <cell r="F186">
            <v>2553452</v>
          </cell>
          <cell r="G186">
            <v>1756659</v>
          </cell>
          <cell r="H186">
            <v>36962</v>
          </cell>
          <cell r="I186">
            <v>21</v>
          </cell>
          <cell r="J186">
            <v>2</v>
          </cell>
          <cell r="K186" t="str">
            <v>Principal Contractor</v>
          </cell>
          <cell r="L186" t="str">
            <v>NORWEGIAN WATER RESOURCES AND ENERGY DIRECTORATE  -  NVE</v>
          </cell>
          <cell r="M186" t="str">
            <v>Middelthuns Gate 29</v>
          </cell>
          <cell r="N186" t="str">
            <v>0301</v>
          </cell>
          <cell r="O186" t="str">
            <v>OSLO</v>
          </cell>
          <cell r="P186" t="str">
            <v>NO</v>
          </cell>
          <cell r="Q186" t="str">
            <v>N/A</v>
          </cell>
          <cell r="R186">
            <v>134285</v>
          </cell>
          <cell r="S186">
            <v>134285</v>
          </cell>
          <cell r="T186" t="str">
            <v>OTH</v>
          </cell>
          <cell r="U186" t="str">
            <v>GOV</v>
          </cell>
          <cell r="V186" t="str">
            <v>PUS</v>
          </cell>
        </row>
        <row r="187">
          <cell r="A187" t="str">
            <v>EESD-ENVIRO</v>
          </cell>
          <cell r="B187" t="str">
            <v>EVG1-CT-2000-00019</v>
          </cell>
          <cell r="C187" t="str">
            <v>1.1.4.-7.</v>
          </cell>
          <cell r="D187" t="str">
            <v>Research Projects</v>
          </cell>
          <cell r="E187" t="str">
            <v>Spatial indicators for european nature conservation (SPIN)</v>
          </cell>
          <cell r="F187">
            <v>2553452</v>
          </cell>
          <cell r="G187">
            <v>1756659</v>
          </cell>
          <cell r="H187">
            <v>36962</v>
          </cell>
          <cell r="I187">
            <v>21</v>
          </cell>
          <cell r="K187" t="str">
            <v>Principal Contractor</v>
          </cell>
          <cell r="L187" t="str">
            <v>University of Oslo</v>
          </cell>
          <cell r="M187" t="str">
            <v>Problemveien 1</v>
          </cell>
          <cell r="N187" t="str">
            <v>0316</v>
          </cell>
          <cell r="O187" t="str">
            <v>OSLO</v>
          </cell>
          <cell r="P187" t="str">
            <v>NO</v>
          </cell>
          <cell r="Q187" t="str">
            <v>N/A</v>
          </cell>
          <cell r="R187">
            <v>234768</v>
          </cell>
          <cell r="S187">
            <v>234768</v>
          </cell>
          <cell r="T187" t="str">
            <v>HES</v>
          </cell>
          <cell r="U187" t="str">
            <v>GOV</v>
          </cell>
          <cell r="V187" t="str">
            <v>HES</v>
          </cell>
        </row>
        <row r="188">
          <cell r="A188" t="str">
            <v>EESD-ENVIRO</v>
          </cell>
          <cell r="B188" t="str">
            <v>EVG1-CT-2000-00023</v>
          </cell>
          <cell r="C188" t="str">
            <v>1.1.4.-7.</v>
          </cell>
          <cell r="D188" t="str">
            <v>Research Projects</v>
          </cell>
          <cell r="E188" t="str">
            <v>Slow active faults in europe (s.a.f.e.). assessing fundamental input for seismic risk in regions of low seismicity (S.A.F.E.)</v>
          </cell>
          <cell r="F188">
            <v>1702834</v>
          </cell>
          <cell r="G188">
            <v>970231</v>
          </cell>
          <cell r="H188">
            <v>36896</v>
          </cell>
          <cell r="I188">
            <v>13</v>
          </cell>
          <cell r="J188">
            <v>1</v>
          </cell>
          <cell r="K188" t="str">
            <v>Principal Contractor</v>
          </cell>
          <cell r="L188" t="str">
            <v xml:space="preserve">University of Bergen </v>
          </cell>
          <cell r="M188" t="str">
            <v>Prof. Keysersgt. 8</v>
          </cell>
          <cell r="N188" t="str">
            <v>5020</v>
          </cell>
          <cell r="O188" t="str">
            <v>BERGEN</v>
          </cell>
          <cell r="P188" t="str">
            <v>NO</v>
          </cell>
          <cell r="Q188" t="str">
            <v>N/A</v>
          </cell>
          <cell r="R188">
            <v>64519</v>
          </cell>
          <cell r="S188">
            <v>64519</v>
          </cell>
          <cell r="T188" t="str">
            <v>HES</v>
          </cell>
          <cell r="U188" t="str">
            <v>GOV</v>
          </cell>
          <cell r="V188" t="str">
            <v>HES</v>
          </cell>
        </row>
        <row r="189">
          <cell r="A189" t="str">
            <v>EESD-ENVIRO</v>
          </cell>
          <cell r="B189" t="str">
            <v>EVG1-CT-2000-00024</v>
          </cell>
          <cell r="C189" t="str">
            <v>1.1.4.-7.</v>
          </cell>
          <cell r="D189" t="str">
            <v>Research Projects</v>
          </cell>
          <cell r="E189" t="str">
            <v>Measurements on structures in ice (STRICE)</v>
          </cell>
          <cell r="F189">
            <v>1538581</v>
          </cell>
          <cell r="G189">
            <v>1054766</v>
          </cell>
          <cell r="H189">
            <v>36880</v>
          </cell>
          <cell r="I189">
            <v>8</v>
          </cell>
          <cell r="J189">
            <v>1</v>
          </cell>
          <cell r="K189" t="str">
            <v>Principal Contractor</v>
          </cell>
          <cell r="L189" t="str">
            <v>NTNU</v>
          </cell>
          <cell r="M189" t="str">
            <v>Gloeshaugen</v>
          </cell>
          <cell r="N189" t="str">
            <v>7491</v>
          </cell>
          <cell r="O189" t="str">
            <v>TRONDHEIM</v>
          </cell>
          <cell r="P189" t="str">
            <v>NO</v>
          </cell>
          <cell r="R189">
            <v>138368</v>
          </cell>
          <cell r="S189">
            <v>138368</v>
          </cell>
          <cell r="T189" t="str">
            <v>HES</v>
          </cell>
          <cell r="U189" t="str">
            <v>GOV</v>
          </cell>
          <cell r="V189" t="str">
            <v>HES</v>
          </cell>
        </row>
        <row r="190">
          <cell r="A190" t="str">
            <v>EESD-ENVIRO</v>
          </cell>
          <cell r="B190" t="str">
            <v>EVG1-CT-2000-00025</v>
          </cell>
          <cell r="C190" t="str">
            <v>1.1.4.-7.</v>
          </cell>
          <cell r="D190" t="str">
            <v>Research Projects</v>
          </cell>
          <cell r="E190" t="str">
            <v>Flashing Liquids in Industrial Environments (FLIE)</v>
          </cell>
          <cell r="F190">
            <v>2044481</v>
          </cell>
          <cell r="G190">
            <v>1141762</v>
          </cell>
          <cell r="H190">
            <v>37064</v>
          </cell>
          <cell r="I190">
            <v>5</v>
          </cell>
          <cell r="J190">
            <v>2</v>
          </cell>
          <cell r="K190" t="str">
            <v>Principal Contractor</v>
          </cell>
          <cell r="L190" t="str">
            <v>CHRISTIAN MICHELSEN RESEARCH AS</v>
          </cell>
          <cell r="M190" t="str">
            <v>Fantoftveien 38</v>
          </cell>
          <cell r="N190" t="str">
            <v>5892</v>
          </cell>
          <cell r="O190" t="str">
            <v>BERGEN</v>
          </cell>
          <cell r="P190" t="str">
            <v>NO</v>
          </cell>
          <cell r="R190">
            <v>532585</v>
          </cell>
          <cell r="S190">
            <v>266292</v>
          </cell>
          <cell r="T190" t="str">
            <v>REC</v>
          </cell>
          <cell r="U190" t="str">
            <v>PNP</v>
          </cell>
          <cell r="V190" t="str">
            <v>RPN</v>
          </cell>
        </row>
        <row r="191">
          <cell r="A191" t="str">
            <v>EESD-ENVIRO</v>
          </cell>
          <cell r="B191" t="str">
            <v>EVG1-CT-2000-00025</v>
          </cell>
          <cell r="C191" t="str">
            <v>1.1.4.-7.</v>
          </cell>
          <cell r="D191" t="str">
            <v>Research Projects</v>
          </cell>
          <cell r="E191" t="str">
            <v>Flashing Liquids in Industrial Environments (FLIE)</v>
          </cell>
          <cell r="F191">
            <v>2044481</v>
          </cell>
          <cell r="G191">
            <v>1141762</v>
          </cell>
          <cell r="H191">
            <v>37064</v>
          </cell>
          <cell r="I191">
            <v>5</v>
          </cell>
          <cell r="K191" t="str">
            <v>Prime Contractor</v>
          </cell>
          <cell r="L191" t="str">
            <v>GEXCON AS</v>
          </cell>
          <cell r="M191" t="str">
            <v>Fantoftvegen 38</v>
          </cell>
          <cell r="N191" t="str">
            <v>5892</v>
          </cell>
          <cell r="O191" t="str">
            <v>BERGEN</v>
          </cell>
          <cell r="P191" t="str">
            <v>NO</v>
          </cell>
          <cell r="R191">
            <v>532585</v>
          </cell>
          <cell r="S191">
            <v>266292</v>
          </cell>
          <cell r="T191" t="str">
            <v>IND</v>
          </cell>
          <cell r="U191" t="str">
            <v>PRC</v>
          </cell>
          <cell r="V191" t="str">
            <v>BES</v>
          </cell>
        </row>
        <row r="192">
          <cell r="A192" t="str">
            <v>EESD-ENVIRO</v>
          </cell>
          <cell r="B192" t="str">
            <v>EVG1-CT-2000-00026</v>
          </cell>
          <cell r="C192" t="str">
            <v>1.1.4.-7.</v>
          </cell>
          <cell r="D192" t="str">
            <v>Research Projects</v>
          </cell>
          <cell r="E192" t="str">
            <v>Site effects assessment using ambient excitations (SESAME)</v>
          </cell>
          <cell r="F192">
            <v>1571674</v>
          </cell>
          <cell r="G192">
            <v>889648</v>
          </cell>
          <cell r="H192">
            <v>36992</v>
          </cell>
          <cell r="I192">
            <v>17</v>
          </cell>
          <cell r="J192">
            <v>1</v>
          </cell>
          <cell r="K192" t="str">
            <v>Principal Contractor</v>
          </cell>
          <cell r="L192" t="str">
            <v xml:space="preserve">University of Bergen </v>
          </cell>
          <cell r="M192" t="str">
            <v>Prof. Keysersgt. 8</v>
          </cell>
          <cell r="N192" t="str">
            <v>5020</v>
          </cell>
          <cell r="O192" t="str">
            <v>BERGEN</v>
          </cell>
          <cell r="P192" t="str">
            <v>NO</v>
          </cell>
          <cell r="Q192" t="str">
            <v>N/A</v>
          </cell>
          <cell r="R192">
            <v>103210</v>
          </cell>
          <cell r="S192">
            <v>103210</v>
          </cell>
          <cell r="T192" t="str">
            <v>HES</v>
          </cell>
          <cell r="U192" t="str">
            <v>GOV</v>
          </cell>
          <cell r="V192" t="str">
            <v>HES</v>
          </cell>
        </row>
        <row r="193">
          <cell r="A193" t="str">
            <v>EESD-ENVIRO</v>
          </cell>
          <cell r="B193" t="str">
            <v>EVG1-CT-2000-00028</v>
          </cell>
          <cell r="C193" t="str">
            <v>1.1.4.-7.</v>
          </cell>
          <cell r="D193" t="str">
            <v>Combined Projects</v>
          </cell>
          <cell r="E193" t="str">
            <v>Earth Observation for Natura 2000+ (EON2000+)</v>
          </cell>
          <cell r="F193">
            <v>3005012</v>
          </cell>
          <cell r="G193">
            <v>1488261</v>
          </cell>
          <cell r="H193">
            <v>37014</v>
          </cell>
          <cell r="I193">
            <v>14</v>
          </cell>
          <cell r="J193">
            <v>1</v>
          </cell>
          <cell r="K193" t="str">
            <v>Principal Contractor</v>
          </cell>
          <cell r="L193" t="str">
            <v>NANSEN ENVIRONMENTAL AND REMOTE SENSING CENTER</v>
          </cell>
          <cell r="M193" t="str">
            <v>Edvard Griegsvej 3a</v>
          </cell>
          <cell r="N193" t="str">
            <v>5059</v>
          </cell>
          <cell r="O193" t="str">
            <v>BERGEN</v>
          </cell>
          <cell r="P193" t="str">
            <v>NO</v>
          </cell>
          <cell r="R193">
            <v>217070</v>
          </cell>
          <cell r="S193">
            <v>87262</v>
          </cell>
          <cell r="T193" t="str">
            <v>REC</v>
          </cell>
          <cell r="U193" t="str">
            <v>PNP</v>
          </cell>
          <cell r="V193" t="str">
            <v>RPN</v>
          </cell>
        </row>
        <row r="194">
          <cell r="A194" t="str">
            <v>EESD-ENVIRO</v>
          </cell>
          <cell r="B194" t="str">
            <v>EVG1-CT-2000-00029</v>
          </cell>
          <cell r="C194" t="str">
            <v>1.1.4.-7.</v>
          </cell>
          <cell r="D194" t="str">
            <v>Research Projects</v>
          </cell>
          <cell r="E194" t="str">
            <v>Development and implementation of a generic marine sar analyses and interpretation system for application to the coastal zones (MARSAIS)</v>
          </cell>
          <cell r="F194">
            <v>2673662</v>
          </cell>
          <cell r="G194">
            <v>1656562</v>
          </cell>
          <cell r="H194">
            <v>36881</v>
          </cell>
          <cell r="I194">
            <v>8</v>
          </cell>
          <cell r="J194">
            <v>1</v>
          </cell>
          <cell r="K194" t="str">
            <v>Prime Contractor</v>
          </cell>
          <cell r="L194" t="str">
            <v>NANSEN ENVIRONMENTAL AND REMOTE SENSING CENTER</v>
          </cell>
          <cell r="M194" t="str">
            <v>Edvard Griegsvej 3a</v>
          </cell>
          <cell r="N194" t="str">
            <v>5059</v>
          </cell>
          <cell r="O194" t="str">
            <v>BERGEN</v>
          </cell>
          <cell r="P194" t="str">
            <v>NO</v>
          </cell>
          <cell r="R194">
            <v>788230</v>
          </cell>
          <cell r="S194">
            <v>394115</v>
          </cell>
          <cell r="T194" t="str">
            <v>REC</v>
          </cell>
          <cell r="U194" t="str">
            <v>PNP</v>
          </cell>
          <cell r="V194" t="str">
            <v>RPN</v>
          </cell>
        </row>
        <row r="195">
          <cell r="A195" t="str">
            <v>EESD-ENVIRO</v>
          </cell>
          <cell r="B195" t="str">
            <v>EVG1-CT-2000-00032</v>
          </cell>
          <cell r="C195" t="str">
            <v>1.1.4.-7.</v>
          </cell>
          <cell r="D195" t="str">
            <v>Research Projects</v>
          </cell>
          <cell r="E195" t="str">
            <v>Multi-pollutant multi-effect modeling of European air pollution-an integrated approach (MERLIN)</v>
          </cell>
          <cell r="F195">
            <v>1318490</v>
          </cell>
          <cell r="G195">
            <v>1103774</v>
          </cell>
          <cell r="H195">
            <v>36903</v>
          </cell>
          <cell r="I195">
            <v>9</v>
          </cell>
          <cell r="J195">
            <v>1</v>
          </cell>
          <cell r="K195" t="str">
            <v>Principal Contractor</v>
          </cell>
          <cell r="L195" t="str">
            <v>NORWEGIAN METEOROLOGICAL OFFICE</v>
          </cell>
          <cell r="M195" t="str">
            <v>Niels Henrik Abelsvej 40</v>
          </cell>
          <cell r="N195" t="str">
            <v>0313</v>
          </cell>
          <cell r="O195" t="str">
            <v>OSLO</v>
          </cell>
          <cell r="P195" t="str">
            <v>NO</v>
          </cell>
          <cell r="Q195" t="str">
            <v>N/A</v>
          </cell>
          <cell r="R195">
            <v>200446</v>
          </cell>
          <cell r="S195">
            <v>100223</v>
          </cell>
          <cell r="T195" t="str">
            <v>REC</v>
          </cell>
          <cell r="U195" t="str">
            <v>GOV</v>
          </cell>
          <cell r="V195" t="str">
            <v>RPU</v>
          </cell>
        </row>
        <row r="196">
          <cell r="A196" t="str">
            <v>EESD-ENVIRO</v>
          </cell>
          <cell r="B196" t="str">
            <v>EVG1-CT-2000-20002</v>
          </cell>
          <cell r="C196" t="str">
            <v>1.1.4.-7.</v>
          </cell>
          <cell r="D196" t="str">
            <v>Thematic Network</v>
          </cell>
          <cell r="E196" t="str">
            <v>European forum on eo use for environment and security - a thematic network (EUFOREO)</v>
          </cell>
          <cell r="F196">
            <v>436604</v>
          </cell>
          <cell r="G196">
            <v>400004</v>
          </cell>
          <cell r="H196">
            <v>37042</v>
          </cell>
          <cell r="I196">
            <v>17</v>
          </cell>
          <cell r="J196">
            <v>2</v>
          </cell>
          <cell r="K196" t="str">
            <v>Member</v>
          </cell>
          <cell r="L196" t="str">
            <v>NORSK ROMSENTER</v>
          </cell>
          <cell r="N196" t="str">
            <v>0212</v>
          </cell>
          <cell r="O196" t="str">
            <v>OSLO</v>
          </cell>
          <cell r="P196" t="str">
            <v>NO</v>
          </cell>
          <cell r="Q196" t="str">
            <v>N/A</v>
          </cell>
          <cell r="R196">
            <v>8760</v>
          </cell>
          <cell r="S196">
            <v>8760</v>
          </cell>
          <cell r="T196" t="str">
            <v>REC</v>
          </cell>
          <cell r="U196" t="str">
            <v>GOV</v>
          </cell>
          <cell r="V196" t="str">
            <v>RPU</v>
          </cell>
        </row>
        <row r="197">
          <cell r="A197" t="str">
            <v>EESD-ENVIRO</v>
          </cell>
          <cell r="B197" t="str">
            <v>EVG1-CT-2000-20002</v>
          </cell>
          <cell r="C197" t="str">
            <v>1.1.4.-7.</v>
          </cell>
          <cell r="D197" t="str">
            <v>Thematic Network</v>
          </cell>
          <cell r="E197" t="str">
            <v>European forum on eo use for environment and security - a thematic network (EUFOREO)</v>
          </cell>
          <cell r="F197">
            <v>436604</v>
          </cell>
          <cell r="G197">
            <v>400004</v>
          </cell>
          <cell r="H197">
            <v>37042</v>
          </cell>
          <cell r="I197">
            <v>17</v>
          </cell>
          <cell r="K197" t="str">
            <v>Member</v>
          </cell>
          <cell r="L197" t="str">
            <v>TROMSOE SATELLITE STATION</v>
          </cell>
          <cell r="M197" t="str">
            <v xml:space="preserve">Prestvannveien, 38
</v>
          </cell>
          <cell r="N197" t="str">
            <v>9291</v>
          </cell>
          <cell r="O197" t="str">
            <v>TROMSOE</v>
          </cell>
          <cell r="P197" t="str">
            <v>NO</v>
          </cell>
          <cell r="R197">
            <v>9480</v>
          </cell>
          <cell r="S197">
            <v>9480</v>
          </cell>
          <cell r="T197" t="str">
            <v>OTH</v>
          </cell>
          <cell r="U197" t="str">
            <v>PRC</v>
          </cell>
          <cell r="V197" t="str">
            <v>BES</v>
          </cell>
        </row>
        <row r="198">
          <cell r="A198" t="str">
            <v>EESD-ENVIRO</v>
          </cell>
          <cell r="B198" t="str">
            <v>EVG1-CT-2001-00037</v>
          </cell>
          <cell r="C198" t="str">
            <v>1.1.4.-7.</v>
          </cell>
          <cell r="D198" t="str">
            <v>Research Projects</v>
          </cell>
          <cell r="E198" t="str">
            <v>Investigation of Extreme Flood Processes and Uncertainty</v>
          </cell>
          <cell r="F198">
            <v>2595385</v>
          </cell>
          <cell r="G198">
            <v>1493992</v>
          </cell>
          <cell r="H198">
            <v>37224</v>
          </cell>
          <cell r="I198">
            <v>11</v>
          </cell>
          <cell r="J198">
            <v>1</v>
          </cell>
          <cell r="K198" t="str">
            <v>Principal Contractor</v>
          </cell>
          <cell r="L198" t="str">
            <v>STATKRAFT GROENER AS</v>
          </cell>
          <cell r="M198" t="str">
            <v>Olav Tryggvassonsgate 24</v>
          </cell>
          <cell r="N198" t="str">
            <v>7403</v>
          </cell>
          <cell r="O198" t="str">
            <v>TRONDHEIM</v>
          </cell>
          <cell r="P198" t="str">
            <v>NO</v>
          </cell>
          <cell r="R198">
            <v>685242</v>
          </cell>
          <cell r="S198">
            <v>294654</v>
          </cell>
          <cell r="T198" t="str">
            <v>IND</v>
          </cell>
          <cell r="U198" t="str">
            <v>PRC</v>
          </cell>
          <cell r="V198" t="str">
            <v>BES</v>
          </cell>
        </row>
        <row r="199">
          <cell r="A199" t="str">
            <v>EESD-ENVIRO</v>
          </cell>
          <cell r="B199" t="str">
            <v>EVG1-CT-2001-00049</v>
          </cell>
          <cell r="C199" t="str">
            <v>1.1.4.-7.</v>
          </cell>
          <cell r="D199" t="str">
            <v>Research Projects</v>
          </cell>
          <cell r="E199" t="str">
            <v>Regional Validation of MERIS Chlorophyll Products in North Sea Coastal Waters</v>
          </cell>
          <cell r="F199">
            <v>2201949</v>
          </cell>
          <cell r="G199">
            <v>1409028</v>
          </cell>
          <cell r="H199">
            <v>37273</v>
          </cell>
          <cell r="I199">
            <v>8</v>
          </cell>
          <cell r="J199">
            <v>2</v>
          </cell>
          <cell r="K199" t="str">
            <v>Principal Contractor</v>
          </cell>
          <cell r="L199" t="str">
            <v>NIVA   NORWEGIAN INSTITUTE FOR WATER RESEARCH</v>
          </cell>
          <cell r="M199" t="str">
            <v>Brekkeveien 19</v>
          </cell>
          <cell r="N199" t="str">
            <v>0411</v>
          </cell>
          <cell r="O199" t="str">
            <v>OSLO</v>
          </cell>
          <cell r="P199" t="str">
            <v>NO</v>
          </cell>
          <cell r="Q199" t="str">
            <v>N/A</v>
          </cell>
          <cell r="R199">
            <v>113630</v>
          </cell>
          <cell r="S199">
            <v>56815</v>
          </cell>
          <cell r="T199" t="str">
            <v>REC</v>
          </cell>
          <cell r="U199" t="str">
            <v>PNP</v>
          </cell>
          <cell r="V199" t="str">
            <v>RPN</v>
          </cell>
        </row>
        <row r="200">
          <cell r="A200" t="str">
            <v>EESD-ENVIRO</v>
          </cell>
          <cell r="B200" t="str">
            <v>EVG1-CT-2001-00049</v>
          </cell>
          <cell r="C200" t="str">
            <v>1.1.4.-7.</v>
          </cell>
          <cell r="D200" t="str">
            <v>Research Projects</v>
          </cell>
          <cell r="E200" t="str">
            <v>Regional Validation of MERIS Chlorophyll Products in North Sea Coastal Waters</v>
          </cell>
          <cell r="F200">
            <v>2201949</v>
          </cell>
          <cell r="G200">
            <v>1409028</v>
          </cell>
          <cell r="H200">
            <v>37273</v>
          </cell>
          <cell r="I200">
            <v>8</v>
          </cell>
          <cell r="K200" t="str">
            <v>Assistant Contractor</v>
          </cell>
          <cell r="L200" t="str">
            <v>University of Oslo</v>
          </cell>
          <cell r="M200" t="str">
            <v>Problemveien 1</v>
          </cell>
          <cell r="N200" t="str">
            <v>0316</v>
          </cell>
          <cell r="O200" t="str">
            <v>OSLO</v>
          </cell>
          <cell r="P200" t="str">
            <v>NO</v>
          </cell>
          <cell r="Q200" t="str">
            <v>N/A</v>
          </cell>
          <cell r="R200">
            <v>32878</v>
          </cell>
          <cell r="S200">
            <v>32878</v>
          </cell>
          <cell r="T200" t="str">
            <v>HES</v>
          </cell>
          <cell r="U200" t="str">
            <v>GOV</v>
          </cell>
          <cell r="V200" t="str">
            <v>HES</v>
          </cell>
        </row>
        <row r="201">
          <cell r="A201" t="str">
            <v>EESD-ENVIRO</v>
          </cell>
          <cell r="B201" t="str">
            <v>EVG1-CT-2001-00051</v>
          </cell>
          <cell r="C201" t="str">
            <v>1.1.4.-7.</v>
          </cell>
          <cell r="D201" t="str">
            <v>Research Projects</v>
          </cell>
          <cell r="E201" t="str">
            <v>Development and Application of Validated Geophysical Ocean Wave Products from ENVISAT ASAR and RA-2 Instruments</v>
          </cell>
          <cell r="F201">
            <v>3833593</v>
          </cell>
          <cell r="G201">
            <v>2270428</v>
          </cell>
          <cell r="H201">
            <v>37265</v>
          </cell>
          <cell r="I201">
            <v>8</v>
          </cell>
          <cell r="J201">
            <v>4</v>
          </cell>
          <cell r="K201" t="str">
            <v>Prime Contractor</v>
          </cell>
          <cell r="L201" t="str">
            <v xml:space="preserve">NORUT INFORMASJONSTEKNOLOGI AS
</v>
          </cell>
          <cell r="M201" t="str">
            <v>Tromsoe Science Park</v>
          </cell>
          <cell r="N201" t="str">
            <v>9291</v>
          </cell>
          <cell r="O201" t="str">
            <v>TROMSOE</v>
          </cell>
          <cell r="P201" t="str">
            <v>NO</v>
          </cell>
          <cell r="R201">
            <v>710385</v>
          </cell>
          <cell r="S201">
            <v>355192</v>
          </cell>
          <cell r="T201" t="str">
            <v>REC</v>
          </cell>
          <cell r="U201" t="str">
            <v>PNP</v>
          </cell>
          <cell r="V201" t="str">
            <v>RPN</v>
          </cell>
        </row>
        <row r="202">
          <cell r="A202" t="str">
            <v>EESD-ENVIRO</v>
          </cell>
          <cell r="B202" t="str">
            <v>EVG1-CT-2001-00051</v>
          </cell>
          <cell r="C202" t="str">
            <v>1.1.4.-7.</v>
          </cell>
          <cell r="D202" t="str">
            <v>Research Projects</v>
          </cell>
          <cell r="E202" t="str">
            <v>Development and Application of Validated Geophysical Ocean Wave Products from ENVISAT ASAR and RA-2 Instruments</v>
          </cell>
          <cell r="F202">
            <v>3833593</v>
          </cell>
          <cell r="G202">
            <v>2270428</v>
          </cell>
          <cell r="H202">
            <v>37265</v>
          </cell>
          <cell r="I202">
            <v>8</v>
          </cell>
          <cell r="K202" t="str">
            <v>Principal Contractor</v>
          </cell>
          <cell r="L202" t="str">
            <v>NORWEGIAN METEOROLOGICAL OFFICE</v>
          </cell>
          <cell r="M202" t="str">
            <v>Niels Henrik Abelsvej 40</v>
          </cell>
          <cell r="N202" t="str">
            <v>0313</v>
          </cell>
          <cell r="O202" t="str">
            <v>OSLO</v>
          </cell>
          <cell r="P202" t="str">
            <v>NO</v>
          </cell>
          <cell r="Q202" t="str">
            <v>N/A</v>
          </cell>
          <cell r="R202">
            <v>586667</v>
          </cell>
          <cell r="S202">
            <v>293333</v>
          </cell>
          <cell r="T202" t="str">
            <v>REC</v>
          </cell>
          <cell r="U202" t="str">
            <v>GOV</v>
          </cell>
          <cell r="V202" t="str">
            <v>RPU</v>
          </cell>
        </row>
        <row r="203">
          <cell r="A203" t="str">
            <v>EESD-ENVIRO</v>
          </cell>
          <cell r="B203" t="str">
            <v>EVG1-CT-2001-00051</v>
          </cell>
          <cell r="C203" t="str">
            <v>1.1.4.-7.</v>
          </cell>
          <cell r="D203" t="str">
            <v>Research Projects</v>
          </cell>
          <cell r="E203" t="str">
            <v>Development and Application of Validated Geophysical Ocean Wave Products from ENVISAT ASAR and RA-2 Instruments</v>
          </cell>
          <cell r="F203">
            <v>3833593</v>
          </cell>
          <cell r="G203">
            <v>2270428</v>
          </cell>
          <cell r="H203">
            <v>37265</v>
          </cell>
          <cell r="I203">
            <v>8</v>
          </cell>
          <cell r="K203" t="str">
            <v>Principal Contractor</v>
          </cell>
          <cell r="L203" t="str">
            <v>OCEANOGRAPHIC COMPANY OF NORWAY A/S</v>
          </cell>
          <cell r="M203" t="str">
            <v>Pir-Senteret</v>
          </cell>
          <cell r="N203" t="str">
            <v>7005</v>
          </cell>
          <cell r="O203" t="str">
            <v>TRONDHEIM</v>
          </cell>
          <cell r="P203" t="str">
            <v>NO</v>
          </cell>
          <cell r="Q203" t="str">
            <v>N/A</v>
          </cell>
          <cell r="R203">
            <v>865543</v>
          </cell>
          <cell r="S203">
            <v>432771</v>
          </cell>
          <cell r="T203" t="str">
            <v>IND</v>
          </cell>
          <cell r="U203" t="str">
            <v>PRC</v>
          </cell>
          <cell r="V203" t="str">
            <v>BES</v>
          </cell>
        </row>
        <row r="204">
          <cell r="A204" t="str">
            <v>EESD-ENVIRO</v>
          </cell>
          <cell r="B204" t="str">
            <v>EVG1-CT-2001-00051</v>
          </cell>
          <cell r="C204" t="str">
            <v>1.1.4.-7.</v>
          </cell>
          <cell r="D204" t="str">
            <v>Research Projects</v>
          </cell>
          <cell r="E204" t="str">
            <v>Development and Application of Validated Geophysical Ocean Wave Products from ENVISAT ASAR and RA-2 Instruments</v>
          </cell>
          <cell r="F204">
            <v>3833593</v>
          </cell>
          <cell r="G204">
            <v>2270428</v>
          </cell>
          <cell r="H204">
            <v>37265</v>
          </cell>
          <cell r="I204">
            <v>8</v>
          </cell>
          <cell r="K204" t="str">
            <v>Principal Contractor</v>
          </cell>
          <cell r="L204" t="str">
            <v xml:space="preserve">SINTEF </v>
          </cell>
          <cell r="M204" t="str">
            <v>Strindveien  4</v>
          </cell>
          <cell r="N204" t="str">
            <v>7465</v>
          </cell>
          <cell r="O204" t="str">
            <v>TRONDHEIM</v>
          </cell>
          <cell r="P204" t="str">
            <v>NO</v>
          </cell>
          <cell r="R204">
            <v>290805</v>
          </cell>
          <cell r="S204">
            <v>145402</v>
          </cell>
          <cell r="T204" t="str">
            <v>REC</v>
          </cell>
          <cell r="U204" t="str">
            <v>PRC</v>
          </cell>
          <cell r="V204" t="str">
            <v>RPR</v>
          </cell>
        </row>
        <row r="205">
          <cell r="A205" t="str">
            <v>EESD-ENVIRO</v>
          </cell>
          <cell r="B205" t="str">
            <v>EVG1-CT-2001-00052</v>
          </cell>
          <cell r="C205" t="str">
            <v>1.1.4.-7.</v>
          </cell>
          <cell r="D205" t="str">
            <v>Research Projects</v>
          </cell>
          <cell r="E205" t="str">
            <v>Development of Generic Earth Observation Based Snow Parameter Retrieval Algorithms</v>
          </cell>
          <cell r="F205">
            <v>4257351</v>
          </cell>
          <cell r="G205">
            <v>2589765</v>
          </cell>
          <cell r="H205">
            <v>37246</v>
          </cell>
          <cell r="I205">
            <v>10</v>
          </cell>
          <cell r="J205">
            <v>4</v>
          </cell>
          <cell r="K205" t="str">
            <v>Prime Contractor</v>
          </cell>
          <cell r="L205" t="str">
            <v xml:space="preserve">NORUT INFORMASJONSTEKNOLOGI AS
</v>
          </cell>
          <cell r="M205" t="str">
            <v>Tromsoe Science Park</v>
          </cell>
          <cell r="N205" t="str">
            <v>9291</v>
          </cell>
          <cell r="O205" t="str">
            <v>TROMSOE</v>
          </cell>
          <cell r="P205" t="str">
            <v>NO</v>
          </cell>
          <cell r="R205">
            <v>1212009</v>
          </cell>
          <cell r="S205">
            <v>606004</v>
          </cell>
          <cell r="T205" t="str">
            <v>REC</v>
          </cell>
          <cell r="U205" t="str">
            <v>PNP</v>
          </cell>
          <cell r="V205" t="str">
            <v>RPN</v>
          </cell>
        </row>
        <row r="206">
          <cell r="A206" t="str">
            <v>EESD-ENVIRO</v>
          </cell>
          <cell r="B206" t="str">
            <v>EVG1-CT-2001-00052</v>
          </cell>
          <cell r="C206" t="str">
            <v>1.1.4.-7.</v>
          </cell>
          <cell r="D206" t="str">
            <v>Research Projects</v>
          </cell>
          <cell r="E206" t="str">
            <v>Development of Generic Earth Observation Based Snow Parameter Retrieval Algorithms</v>
          </cell>
          <cell r="F206">
            <v>4257351</v>
          </cell>
          <cell r="G206">
            <v>2589765</v>
          </cell>
          <cell r="H206">
            <v>37246</v>
          </cell>
          <cell r="I206">
            <v>10</v>
          </cell>
          <cell r="K206" t="str">
            <v>Principal Contractor</v>
          </cell>
          <cell r="L206" t="str">
            <v>NORWEGIAN COMPUTING CENTER</v>
          </cell>
          <cell r="M206" t="str">
            <v>Gaustadalleen 23,</v>
          </cell>
          <cell r="N206" t="str">
            <v>0134</v>
          </cell>
          <cell r="O206" t="str">
            <v>OSLO</v>
          </cell>
          <cell r="P206" t="str">
            <v>NO</v>
          </cell>
          <cell r="Q206" t="str">
            <v>N/A</v>
          </cell>
          <cell r="R206">
            <v>695347</v>
          </cell>
          <cell r="S206">
            <v>347673</v>
          </cell>
          <cell r="T206" t="str">
            <v>REC</v>
          </cell>
          <cell r="U206" t="str">
            <v>PNP</v>
          </cell>
          <cell r="V206" t="str">
            <v>RPN</v>
          </cell>
        </row>
        <row r="207">
          <cell r="A207" t="str">
            <v>EESD-ENVIRO</v>
          </cell>
          <cell r="B207" t="str">
            <v>EVG1-CT-2001-00052</v>
          </cell>
          <cell r="C207" t="str">
            <v>1.1.4.-7.</v>
          </cell>
          <cell r="D207" t="str">
            <v>Research Projects</v>
          </cell>
          <cell r="E207" t="str">
            <v>Development of Generic Earth Observation Based Snow Parameter Retrieval Algorithms</v>
          </cell>
          <cell r="F207">
            <v>4257351</v>
          </cell>
          <cell r="G207">
            <v>2589765</v>
          </cell>
          <cell r="H207">
            <v>37246</v>
          </cell>
          <cell r="I207">
            <v>10</v>
          </cell>
          <cell r="K207" t="str">
            <v>Principal Contractor</v>
          </cell>
          <cell r="L207" t="str">
            <v>NORWEGIAN WATER RESOURCES AND ENERGY DIRECTORATE  -  NVE</v>
          </cell>
          <cell r="M207" t="str">
            <v>Middelthuns Gate 29</v>
          </cell>
          <cell r="N207" t="str">
            <v>0301</v>
          </cell>
          <cell r="O207" t="str">
            <v>OSLO</v>
          </cell>
          <cell r="P207" t="str">
            <v>NO</v>
          </cell>
          <cell r="Q207" t="str">
            <v>N/A</v>
          </cell>
          <cell r="R207">
            <v>389218</v>
          </cell>
          <cell r="S207">
            <v>194609</v>
          </cell>
          <cell r="T207" t="str">
            <v>OTH</v>
          </cell>
          <cell r="U207" t="str">
            <v>GOV</v>
          </cell>
          <cell r="V207" t="str">
            <v>PUS</v>
          </cell>
        </row>
        <row r="208">
          <cell r="A208" t="str">
            <v>EESD-ENVIRO</v>
          </cell>
          <cell r="B208" t="str">
            <v>EVG1-CT-2001-00052</v>
          </cell>
          <cell r="C208" t="str">
            <v>1.1.4.-7.</v>
          </cell>
          <cell r="D208" t="str">
            <v>Research Projects</v>
          </cell>
          <cell r="E208" t="str">
            <v>Development of Generic Earth Observation Based Snow Parameter Retrieval Algorithms</v>
          </cell>
          <cell r="F208">
            <v>4257351</v>
          </cell>
          <cell r="G208">
            <v>2589765</v>
          </cell>
          <cell r="H208">
            <v>37246</v>
          </cell>
          <cell r="I208">
            <v>10</v>
          </cell>
          <cell r="K208" t="str">
            <v>Principal Contractor</v>
          </cell>
          <cell r="L208" t="str">
            <v>TROMSOE SATELLITE STATION</v>
          </cell>
          <cell r="M208" t="str">
            <v xml:space="preserve">Prestvannveien, 38
</v>
          </cell>
          <cell r="N208" t="str">
            <v>9291</v>
          </cell>
          <cell r="O208" t="str">
            <v>TROMSOE</v>
          </cell>
          <cell r="P208" t="str">
            <v>NO</v>
          </cell>
          <cell r="R208">
            <v>255580</v>
          </cell>
          <cell r="S208">
            <v>127790</v>
          </cell>
          <cell r="T208" t="str">
            <v>OTH</v>
          </cell>
          <cell r="U208" t="str">
            <v>PRC</v>
          </cell>
          <cell r="V208" t="str">
            <v>BES</v>
          </cell>
        </row>
        <row r="209">
          <cell r="A209" t="str">
            <v>EESD-ENVIRO</v>
          </cell>
          <cell r="B209" t="str">
            <v>EVG1-CT-2001-20003</v>
          </cell>
          <cell r="C209" t="str">
            <v>1.1.4.-7.</v>
          </cell>
          <cell r="D209" t="str">
            <v>Thematic Network</v>
          </cell>
          <cell r="E209" t="str">
            <v>Thematic Network: Strategies for Regional Sustainable Development, An Integrated Approach beyond Best Practices</v>
          </cell>
          <cell r="F209">
            <v>925493</v>
          </cell>
          <cell r="G209">
            <v>925493</v>
          </cell>
          <cell r="H209">
            <v>37277</v>
          </cell>
          <cell r="I209">
            <v>18</v>
          </cell>
          <cell r="J209">
            <v>1</v>
          </cell>
          <cell r="K209" t="str">
            <v>Principal Contractor</v>
          </cell>
          <cell r="L209" t="str">
            <v>University of Oslo</v>
          </cell>
          <cell r="M209" t="str">
            <v>Problemveien 1</v>
          </cell>
          <cell r="N209" t="str">
            <v>0316</v>
          </cell>
          <cell r="O209" t="str">
            <v>OSLO</v>
          </cell>
          <cell r="P209" t="str">
            <v>NO</v>
          </cell>
          <cell r="Q209" t="str">
            <v>N/A</v>
          </cell>
          <cell r="R209">
            <v>56136</v>
          </cell>
          <cell r="S209">
            <v>56136</v>
          </cell>
          <cell r="T209" t="str">
            <v>HES</v>
          </cell>
          <cell r="U209" t="str">
            <v>GOV</v>
          </cell>
          <cell r="V209" t="str">
            <v>HES</v>
          </cell>
        </row>
        <row r="210">
          <cell r="A210" t="str">
            <v>EESD-ENVIRO</v>
          </cell>
          <cell r="B210" t="str">
            <v>EVG1-CT-2002-00059</v>
          </cell>
          <cell r="C210" t="str">
            <v>1.1.4.-7.</v>
          </cell>
          <cell r="D210" t="str">
            <v>Research Projects</v>
          </cell>
          <cell r="E210" t="str">
            <v>AVALANCHE STUDIES AND MODEL VALIDATION IN EUROPE</v>
          </cell>
          <cell r="F210">
            <v>1972275</v>
          </cell>
          <cell r="G210">
            <v>1231680</v>
          </cell>
          <cell r="H210">
            <v>37526</v>
          </cell>
          <cell r="I210">
            <v>9</v>
          </cell>
          <cell r="J210">
            <v>1</v>
          </cell>
          <cell r="K210" t="str">
            <v>Prime Contractor</v>
          </cell>
          <cell r="L210" t="str">
            <v>NGI</v>
          </cell>
          <cell r="M210" t="str">
            <v>Ullevaal Hageby</v>
          </cell>
          <cell r="N210" t="str">
            <v>0806</v>
          </cell>
          <cell r="O210" t="str">
            <v>OSLO</v>
          </cell>
          <cell r="P210" t="str">
            <v>NO</v>
          </cell>
          <cell r="Q210" t="str">
            <v>N/A</v>
          </cell>
          <cell r="R210">
            <v>643483</v>
          </cell>
          <cell r="S210">
            <v>321741</v>
          </cell>
          <cell r="T210" t="str">
            <v>REC</v>
          </cell>
          <cell r="U210" t="str">
            <v>PNP</v>
          </cell>
          <cell r="V210" t="str">
            <v>RPN</v>
          </cell>
        </row>
        <row r="211">
          <cell r="A211" t="str">
            <v>EESD-ENVIRO</v>
          </cell>
          <cell r="B211" t="str">
            <v>EVG1-CT-2002-00069</v>
          </cell>
          <cell r="C211" t="str">
            <v>1.1.4.-7.</v>
          </cell>
          <cell r="D211" t="str">
            <v>Research Projects</v>
          </cell>
          <cell r="E211" t="str">
            <v>Large Earthquake Faulting and Implications for the Seismic Hazard Assessment in Europe: The Izmit-Duzce earthquake sequence of August-November 1999(Turkey, Mw 7.4, 7.1)</v>
          </cell>
          <cell r="F211">
            <v>1445450</v>
          </cell>
          <cell r="G211">
            <v>810051</v>
          </cell>
          <cell r="I211">
            <v>7</v>
          </cell>
          <cell r="J211">
            <v>1</v>
          </cell>
          <cell r="K211" t="str">
            <v>Principal Contractor</v>
          </cell>
          <cell r="L211" t="str">
            <v xml:space="preserve">University of Bergen </v>
          </cell>
          <cell r="M211" t="str">
            <v>Prof. Keysersgt. 8</v>
          </cell>
          <cell r="N211" t="str">
            <v>5020</v>
          </cell>
          <cell r="O211" t="str">
            <v>BERGEN</v>
          </cell>
          <cell r="P211" t="str">
            <v>NO</v>
          </cell>
          <cell r="Q211" t="str">
            <v>N/A</v>
          </cell>
          <cell r="R211">
            <v>184709</v>
          </cell>
          <cell r="S211">
            <v>184709</v>
          </cell>
          <cell r="T211" t="str">
            <v>HES</v>
          </cell>
          <cell r="U211" t="str">
            <v>GOV</v>
          </cell>
          <cell r="V211" t="str">
            <v>HES</v>
          </cell>
        </row>
        <row r="212">
          <cell r="A212" t="str">
            <v>EESD-ENVIRO</v>
          </cell>
          <cell r="B212" t="str">
            <v>EVG1-CT-2002-00073</v>
          </cell>
          <cell r="C212" t="str">
            <v>1.1.4.-7.</v>
          </cell>
          <cell r="D212" t="str">
            <v>Research Projects</v>
          </cell>
          <cell r="E212" t="str">
            <v>Application of practical experience gained from two recent large earthquakes in the South Iceland seimic zone in the context of earthquake prediction research to develop technology for improving prepa</v>
          </cell>
          <cell r="F212">
            <v>1480683</v>
          </cell>
          <cell r="G212">
            <v>1117618</v>
          </cell>
          <cell r="H212">
            <v>37643</v>
          </cell>
          <cell r="I212">
            <v>14</v>
          </cell>
          <cell r="J212">
            <v>1</v>
          </cell>
          <cell r="K212" t="str">
            <v>Principal Contractor</v>
          </cell>
          <cell r="L212" t="str">
            <v xml:space="preserve">University of Bergen </v>
          </cell>
          <cell r="M212" t="str">
            <v>Prof. Keysersgt. 8</v>
          </cell>
          <cell r="N212" t="str">
            <v>5020</v>
          </cell>
          <cell r="O212" t="str">
            <v>BERGEN</v>
          </cell>
          <cell r="P212" t="str">
            <v>NO</v>
          </cell>
          <cell r="Q212" t="str">
            <v>N/A</v>
          </cell>
          <cell r="R212">
            <v>119980</v>
          </cell>
          <cell r="S212">
            <v>119980</v>
          </cell>
          <cell r="T212" t="str">
            <v>HES</v>
          </cell>
          <cell r="U212" t="str">
            <v>GOV</v>
          </cell>
          <cell r="V212" t="str">
            <v>HES</v>
          </cell>
        </row>
        <row r="213">
          <cell r="A213" t="str">
            <v>EESD-ENVIRO</v>
          </cell>
          <cell r="B213" t="str">
            <v>EVG1-CT-2002-00077</v>
          </cell>
          <cell r="C213" t="str">
            <v>1.1.4.-7.</v>
          </cell>
          <cell r="D213" t="str">
            <v>Research Projects</v>
          </cell>
          <cell r="E213" t="str">
            <v>GEOID AND OCEAN CIRCULATION IN THE NORTH ATLANTIC</v>
          </cell>
          <cell r="F213">
            <v>2243193</v>
          </cell>
          <cell r="G213">
            <v>1600131</v>
          </cell>
          <cell r="H213">
            <v>37543</v>
          </cell>
          <cell r="I213">
            <v>6</v>
          </cell>
          <cell r="J213">
            <v>2</v>
          </cell>
          <cell r="K213" t="str">
            <v>Principal Contractor</v>
          </cell>
          <cell r="L213" t="str">
            <v>NANSEN ENVIRONMENTAL AND REMOTE SENSING CENTER</v>
          </cell>
          <cell r="M213" t="str">
            <v>Edvard Griegsvej 3a</v>
          </cell>
          <cell r="N213" t="str">
            <v>5059</v>
          </cell>
          <cell r="O213" t="str">
            <v>BERGEN</v>
          </cell>
          <cell r="P213" t="str">
            <v>NO</v>
          </cell>
          <cell r="R213">
            <v>582600</v>
          </cell>
          <cell r="S213">
            <v>291300</v>
          </cell>
          <cell r="T213" t="str">
            <v>REC</v>
          </cell>
          <cell r="U213" t="str">
            <v>PNP</v>
          </cell>
          <cell r="V213" t="str">
            <v>RPN</v>
          </cell>
        </row>
        <row r="214">
          <cell r="A214" t="str">
            <v>EESD-ENVIRO</v>
          </cell>
          <cell r="B214" t="str">
            <v>EVG1-CT-2002-00077</v>
          </cell>
          <cell r="C214" t="str">
            <v>1.1.4.-7.</v>
          </cell>
          <cell r="D214" t="str">
            <v>Research Projects</v>
          </cell>
          <cell r="E214" t="str">
            <v>GEOID AND OCEAN CIRCULATION IN THE NORTH ATLANTIC</v>
          </cell>
          <cell r="F214">
            <v>2243193</v>
          </cell>
          <cell r="G214">
            <v>1600131</v>
          </cell>
          <cell r="H214">
            <v>37543</v>
          </cell>
          <cell r="I214">
            <v>6</v>
          </cell>
          <cell r="K214" t="str">
            <v>Principal Contractor</v>
          </cell>
          <cell r="L214" t="str">
            <v>Statens Kartverk</v>
          </cell>
          <cell r="M214" t="str">
            <v>Kartverksveien 21</v>
          </cell>
          <cell r="N214" t="str">
            <v>3511</v>
          </cell>
          <cell r="O214" t="str">
            <v>HOENENFOSS</v>
          </cell>
          <cell r="P214" t="str">
            <v>NO</v>
          </cell>
          <cell r="R214">
            <v>371808</v>
          </cell>
          <cell r="S214">
            <v>185904</v>
          </cell>
          <cell r="T214" t="str">
            <v>REC</v>
          </cell>
          <cell r="U214" t="str">
            <v>GOV</v>
          </cell>
          <cell r="V214" t="str">
            <v>RPU</v>
          </cell>
        </row>
        <row r="215">
          <cell r="A215" t="str">
            <v>EESD-ENVIRO</v>
          </cell>
          <cell r="B215" t="str">
            <v>EVG1-CT-2002-00079</v>
          </cell>
          <cell r="C215" t="str">
            <v>1.1.4.-7.</v>
          </cell>
          <cell r="D215" t="str">
            <v>Research Projects</v>
          </cell>
          <cell r="E215" t="str">
            <v>Global Satellite Observation of Greenhouse gas emissions (EniVisat for Environmental Regulation of GREENhouse gases)</v>
          </cell>
          <cell r="F215">
            <v>1707785</v>
          </cell>
          <cell r="G215">
            <v>1240466</v>
          </cell>
          <cell r="H215">
            <v>37638</v>
          </cell>
          <cell r="I215">
            <v>12</v>
          </cell>
          <cell r="J215">
            <v>1</v>
          </cell>
          <cell r="K215" t="str">
            <v>Principal Contractor</v>
          </cell>
          <cell r="L215" t="str">
            <v>NILU</v>
          </cell>
          <cell r="M215" t="str">
            <v>Instituttveien 18</v>
          </cell>
          <cell r="N215" t="str">
            <v>2027</v>
          </cell>
          <cell r="O215" t="str">
            <v>KJELLER</v>
          </cell>
          <cell r="P215" t="str">
            <v>NO</v>
          </cell>
          <cell r="R215">
            <v>233066</v>
          </cell>
          <cell r="S215">
            <v>116533</v>
          </cell>
          <cell r="T215" t="str">
            <v>REC</v>
          </cell>
          <cell r="U215" t="str">
            <v>PNP</v>
          </cell>
          <cell r="V215" t="str">
            <v>RPN</v>
          </cell>
        </row>
        <row r="216">
          <cell r="A216" t="str">
            <v>EESD-ENVIRO</v>
          </cell>
          <cell r="B216" t="str">
            <v>EVG1-CT-2002-00080</v>
          </cell>
          <cell r="C216" t="str">
            <v>1.1.4.-7.</v>
          </cell>
          <cell r="D216" t="str">
            <v>Research Projects</v>
          </cell>
          <cell r="E216" t="str">
            <v>Targeting Optimal Use of GPS Humidity measurements in meteorology</v>
          </cell>
          <cell r="F216">
            <v>2083308</v>
          </cell>
          <cell r="G216">
            <v>1220542</v>
          </cell>
          <cell r="H216">
            <v>37638</v>
          </cell>
          <cell r="I216">
            <v>15</v>
          </cell>
          <cell r="J216">
            <v>1</v>
          </cell>
          <cell r="K216" t="str">
            <v>Principal Contractor</v>
          </cell>
          <cell r="L216" t="str">
            <v>Statens Kartverk</v>
          </cell>
          <cell r="M216" t="str">
            <v>Kartverksveien 21</v>
          </cell>
          <cell r="N216" t="str">
            <v>3511</v>
          </cell>
          <cell r="O216" t="str">
            <v>HOENENFOSS</v>
          </cell>
          <cell r="P216" t="str">
            <v>NO</v>
          </cell>
          <cell r="R216">
            <v>102600</v>
          </cell>
          <cell r="S216">
            <v>51300</v>
          </cell>
          <cell r="T216" t="str">
            <v>REC</v>
          </cell>
          <cell r="U216" t="str">
            <v>GOV</v>
          </cell>
          <cell r="V216" t="str">
            <v>RPU</v>
          </cell>
        </row>
        <row r="217">
          <cell r="A217" t="str">
            <v>EESD-ENVIRO</v>
          </cell>
          <cell r="B217" t="str">
            <v>EVG1-CT-2002-00083</v>
          </cell>
          <cell r="C217" t="str">
            <v>1.1.4.-7.</v>
          </cell>
          <cell r="D217" t="str">
            <v>Research Projects</v>
          </cell>
          <cell r="E217" t="str">
            <v>Modelling opportunities and limits for restructuring Europe towards sustainability</v>
          </cell>
          <cell r="F217">
            <v>1731310</v>
          </cell>
          <cell r="G217">
            <v>1020174</v>
          </cell>
          <cell r="H217">
            <v>37651</v>
          </cell>
          <cell r="I217">
            <v>12</v>
          </cell>
          <cell r="J217">
            <v>1</v>
          </cell>
          <cell r="K217" t="str">
            <v>Principal Contractor</v>
          </cell>
          <cell r="L217" t="str">
            <v>CENTER FOR INTERNATIONAL CLIMATE AND ENVIRONMENTAL RESEARCH OSLO</v>
          </cell>
          <cell r="M217" t="str">
            <v>Blindern</v>
          </cell>
          <cell r="N217" t="str">
            <v>0318</v>
          </cell>
          <cell r="O217" t="str">
            <v>OSLO</v>
          </cell>
          <cell r="P217" t="str">
            <v>NO</v>
          </cell>
          <cell r="Q217" t="str">
            <v>N/A</v>
          </cell>
          <cell r="R217">
            <v>149659</v>
          </cell>
          <cell r="S217">
            <v>74829</v>
          </cell>
          <cell r="T217" t="str">
            <v>REC</v>
          </cell>
          <cell r="U217" t="str">
            <v>PNP</v>
          </cell>
          <cell r="V217" t="str">
            <v>RPN</v>
          </cell>
        </row>
        <row r="218">
          <cell r="A218" t="str">
            <v>EESD-ENVIRO</v>
          </cell>
          <cell r="B218" t="str">
            <v>EVG1-CT-2002-00085</v>
          </cell>
          <cell r="C218" t="str">
            <v>1.1.4.-7.</v>
          </cell>
          <cell r="D218" t="str">
            <v>Research Projects</v>
          </cell>
          <cell r="E218" t="str">
            <v>Near real-time flood forecasting, warning and management system based on satellite radar images, hydrological and hydraulic models and in-situ data</v>
          </cell>
          <cell r="F218">
            <v>3351532</v>
          </cell>
          <cell r="G218">
            <v>1866029</v>
          </cell>
          <cell r="I218">
            <v>8</v>
          </cell>
          <cell r="J218">
            <v>2</v>
          </cell>
          <cell r="K218" t="str">
            <v>Principal Contractor</v>
          </cell>
          <cell r="L218" t="str">
            <v xml:space="preserve">NORUT INFORMASJONSTEKNOLOGI AS
</v>
          </cell>
          <cell r="M218" t="str">
            <v>Tromsoe Science Park</v>
          </cell>
          <cell r="N218" t="str">
            <v>9291</v>
          </cell>
          <cell r="O218" t="str">
            <v>TROMSOE</v>
          </cell>
          <cell r="P218" t="str">
            <v>NO</v>
          </cell>
          <cell r="R218">
            <v>1337637</v>
          </cell>
          <cell r="S218">
            <v>668818</v>
          </cell>
          <cell r="T218" t="str">
            <v>REC</v>
          </cell>
          <cell r="U218" t="str">
            <v>PNP</v>
          </cell>
          <cell r="V218" t="str">
            <v>RPN</v>
          </cell>
        </row>
        <row r="219">
          <cell r="A219" t="str">
            <v>EESD-ENVIRO</v>
          </cell>
          <cell r="B219" t="str">
            <v>EVG1-CT-2002-00085</v>
          </cell>
          <cell r="C219" t="str">
            <v>1.1.4.-7.</v>
          </cell>
          <cell r="D219" t="str">
            <v>Research Projects</v>
          </cell>
          <cell r="E219" t="str">
            <v>Near real-time flood forecasting, warning and management system based on satellite radar images, hydrological and hydraulic models and in-situ data</v>
          </cell>
          <cell r="F219">
            <v>3351532</v>
          </cell>
          <cell r="G219">
            <v>1866029</v>
          </cell>
          <cell r="I219">
            <v>8</v>
          </cell>
          <cell r="K219" t="str">
            <v>Principal Contractor</v>
          </cell>
          <cell r="L219" t="str">
            <v>TROMSOE SATELLITE STATION</v>
          </cell>
          <cell r="M219" t="str">
            <v xml:space="preserve">Prestvannveien, 38
</v>
          </cell>
          <cell r="N219" t="str">
            <v>9291</v>
          </cell>
          <cell r="O219" t="str">
            <v>TROMSOE</v>
          </cell>
          <cell r="P219" t="str">
            <v>NO</v>
          </cell>
          <cell r="R219">
            <v>253434</v>
          </cell>
          <cell r="S219">
            <v>126717</v>
          </cell>
          <cell r="T219" t="str">
            <v>OTH</v>
          </cell>
          <cell r="U219" t="str">
            <v>PRC</v>
          </cell>
          <cell r="V219" t="str">
            <v>BES</v>
          </cell>
        </row>
        <row r="220">
          <cell r="A220" t="str">
            <v>EESD-ENVIRO</v>
          </cell>
          <cell r="B220" t="str">
            <v>EVG2-CT-2002-20002</v>
          </cell>
          <cell r="C220" t="str">
            <v>1.1.4.-7.</v>
          </cell>
          <cell r="D220" t="str">
            <v>Concerted Actions</v>
          </cell>
          <cell r="E220" t="str">
            <v>detection, classification and identification of marine traffic from space</v>
          </cell>
          <cell r="F220">
            <v>1105339</v>
          </cell>
          <cell r="G220">
            <v>608803</v>
          </cell>
          <cell r="I220">
            <v>16</v>
          </cell>
          <cell r="J220">
            <v>1</v>
          </cell>
          <cell r="K220" t="str">
            <v>Principal Contractor</v>
          </cell>
          <cell r="L220" t="str">
            <v>FORSVARETS FORSKNINGINSTITUTT</v>
          </cell>
          <cell r="M220" t="str">
            <v>Instituttveien 25</v>
          </cell>
          <cell r="N220" t="str">
            <v>2027</v>
          </cell>
          <cell r="O220" t="str">
            <v>KJELLER</v>
          </cell>
          <cell r="P220" t="str">
            <v>NO</v>
          </cell>
          <cell r="R220">
            <v>54447</v>
          </cell>
          <cell r="S220">
            <v>54447</v>
          </cell>
          <cell r="T220" t="str">
            <v>REC</v>
          </cell>
          <cell r="U220" t="str">
            <v>GOV</v>
          </cell>
          <cell r="V220" t="str">
            <v>RPU</v>
          </cell>
        </row>
        <row r="221">
          <cell r="A221" t="str">
            <v>EESD-ENVIRO</v>
          </cell>
          <cell r="B221" t="str">
            <v>EVK1-CT-1999-00011</v>
          </cell>
          <cell r="C221" t="str">
            <v>1.1.4.-1.</v>
          </cell>
          <cell r="D221" t="str">
            <v>Research Projects</v>
          </cell>
          <cell r="E221" t="str">
            <v>Integrated Nitrogen Model for European Catchments</v>
          </cell>
          <cell r="F221">
            <v>1516200</v>
          </cell>
          <cell r="G221">
            <v>1174900</v>
          </cell>
          <cell r="H221">
            <v>36585</v>
          </cell>
          <cell r="I221">
            <v>9</v>
          </cell>
          <cell r="J221">
            <v>1</v>
          </cell>
          <cell r="K221" t="str">
            <v>Principal Contractor</v>
          </cell>
          <cell r="L221" t="str">
            <v>NIVA   NORWEGIAN INSTITUTE FOR WATER RESEARCH</v>
          </cell>
          <cell r="M221" t="str">
            <v>Brekkeveien 19</v>
          </cell>
          <cell r="N221" t="str">
            <v>0411</v>
          </cell>
          <cell r="O221" t="str">
            <v>OSLO</v>
          </cell>
          <cell r="P221" t="str">
            <v>NO</v>
          </cell>
          <cell r="Q221" t="str">
            <v>N/A</v>
          </cell>
          <cell r="R221">
            <v>116000</v>
          </cell>
          <cell r="S221">
            <v>58000</v>
          </cell>
          <cell r="T221" t="str">
            <v>REC</v>
          </cell>
          <cell r="U221" t="str">
            <v>PNP</v>
          </cell>
          <cell r="V221" t="str">
            <v>RPN</v>
          </cell>
        </row>
        <row r="222">
          <cell r="A222" t="str">
            <v>EESD-ENVIRO</v>
          </cell>
          <cell r="B222" t="str">
            <v>EVK1-CT-1999-00018</v>
          </cell>
          <cell r="C222" t="str">
            <v>1.1.4.-1.</v>
          </cell>
          <cell r="D222" t="str">
            <v>Research Projects</v>
          </cell>
          <cell r="E222" t="str">
            <v>Predicting recovery in acidified freshwaters by the year 2010 and beyond.</v>
          </cell>
          <cell r="F222">
            <v>1621650</v>
          </cell>
          <cell r="G222">
            <v>921100</v>
          </cell>
          <cell r="H222">
            <v>36605</v>
          </cell>
          <cell r="I222">
            <v>8</v>
          </cell>
          <cell r="J222">
            <v>1</v>
          </cell>
          <cell r="K222" t="str">
            <v>Principal Contractor</v>
          </cell>
          <cell r="L222" t="str">
            <v>NIVA   NORWEGIAN INSTITUTE FOR WATER RESEARCH</v>
          </cell>
          <cell r="M222" t="str">
            <v>Brekkeveien 19</v>
          </cell>
          <cell r="N222" t="str">
            <v>0411</v>
          </cell>
          <cell r="O222" t="str">
            <v>OSLO</v>
          </cell>
          <cell r="P222" t="str">
            <v>NO</v>
          </cell>
          <cell r="Q222" t="str">
            <v>N/A</v>
          </cell>
          <cell r="R222">
            <v>360000</v>
          </cell>
          <cell r="S222">
            <v>180000</v>
          </cell>
          <cell r="T222" t="str">
            <v>REC</v>
          </cell>
          <cell r="U222" t="str">
            <v>PNP</v>
          </cell>
          <cell r="V222" t="str">
            <v>RPN</v>
          </cell>
        </row>
        <row r="223">
          <cell r="A223" t="str">
            <v>EESD-ENVIRO</v>
          </cell>
          <cell r="B223" t="str">
            <v>EVK1-CT-1999-00025</v>
          </cell>
          <cell r="C223" t="str">
            <v>1.1.4.-1.</v>
          </cell>
          <cell r="D223" t="str">
            <v>Research Projects</v>
          </cell>
          <cell r="E223" t="str">
            <v>Systems approach to environmentally acceptable farming</v>
          </cell>
          <cell r="F223">
            <v>2963200</v>
          </cell>
          <cell r="G223">
            <v>1649800</v>
          </cell>
          <cell r="H223">
            <v>36699</v>
          </cell>
          <cell r="I223">
            <v>11</v>
          </cell>
          <cell r="J223">
            <v>2</v>
          </cell>
          <cell r="K223" t="str">
            <v>Assitant Contractor</v>
          </cell>
          <cell r="L223" t="str">
            <v>NORGES LANDBRUKSHOGSKOLE - NLH</v>
          </cell>
          <cell r="M223" t="str">
            <v>Kirkeveien 1</v>
          </cell>
          <cell r="N223" t="str">
            <v>1432</v>
          </cell>
          <cell r="O223" t="str">
            <v>AAS</v>
          </cell>
          <cell r="P223" t="str">
            <v>NO</v>
          </cell>
          <cell r="Q223" t="str">
            <v>N/A</v>
          </cell>
          <cell r="R223">
            <v>88115</v>
          </cell>
          <cell r="S223">
            <v>88115</v>
          </cell>
          <cell r="T223" t="str">
            <v>HES</v>
          </cell>
          <cell r="U223" t="str">
            <v>GOV</v>
          </cell>
          <cell r="V223" t="str">
            <v>HES</v>
          </cell>
        </row>
        <row r="224">
          <cell r="A224" t="str">
            <v>EESD-ENVIRO</v>
          </cell>
          <cell r="B224" t="str">
            <v>EVK1-CT-1999-00025</v>
          </cell>
          <cell r="C224" t="str">
            <v>1.1.4.-1.</v>
          </cell>
          <cell r="D224" t="str">
            <v>Research Projects</v>
          </cell>
          <cell r="E224" t="str">
            <v>Systems approach to environmentally acceptable farming</v>
          </cell>
          <cell r="F224">
            <v>2963200</v>
          </cell>
          <cell r="G224">
            <v>1649800</v>
          </cell>
          <cell r="H224">
            <v>36699</v>
          </cell>
          <cell r="I224">
            <v>11</v>
          </cell>
          <cell r="K224" t="str">
            <v>Principal Contractor</v>
          </cell>
          <cell r="L224" t="str">
            <v>THE NORWEGIAN CROP RESEARCH INSTITUTE</v>
          </cell>
          <cell r="M224" t="str">
            <v>Raveien 2</v>
          </cell>
          <cell r="N224" t="str">
            <v>1431</v>
          </cell>
          <cell r="O224" t="str">
            <v>AAS</v>
          </cell>
          <cell r="P224" t="str">
            <v>NO</v>
          </cell>
          <cell r="Q224" t="str">
            <v>N/A</v>
          </cell>
          <cell r="R224">
            <v>302646</v>
          </cell>
          <cell r="S224">
            <v>151323</v>
          </cell>
          <cell r="T224" t="str">
            <v>REC</v>
          </cell>
          <cell r="U224" t="str">
            <v>GOV</v>
          </cell>
          <cell r="V224" t="str">
            <v>RPU</v>
          </cell>
        </row>
        <row r="225">
          <cell r="A225" t="str">
            <v>EESD-ENVIRO</v>
          </cell>
          <cell r="B225" t="str">
            <v>EVK1-CT-1999-00032</v>
          </cell>
          <cell r="C225" t="str">
            <v>1.1.4.-1.</v>
          </cell>
          <cell r="D225" t="str">
            <v>Research Projects</v>
          </cell>
          <cell r="E225" t="str">
            <v>European Mountain Lake Ecosystems: Regionalisation, Diagnostics &amp; Socio-Economic Evaluation</v>
          </cell>
          <cell r="F225">
            <v>5679600</v>
          </cell>
          <cell r="G225">
            <v>3507600</v>
          </cell>
          <cell r="H225">
            <v>36558</v>
          </cell>
          <cell r="I225">
            <v>24</v>
          </cell>
          <cell r="K225" t="str">
            <v>Principal Contractor</v>
          </cell>
          <cell r="L225" t="str">
            <v>NIVA   NORWEGIAN INSTITUTE FOR WATER RESEARCH</v>
          </cell>
          <cell r="M225" t="str">
            <v>Brekkeveien 19</v>
          </cell>
          <cell r="N225" t="str">
            <v>0411</v>
          </cell>
          <cell r="O225" t="str">
            <v>OSLO</v>
          </cell>
          <cell r="P225" t="str">
            <v>NO</v>
          </cell>
          <cell r="Q225" t="str">
            <v>N/A</v>
          </cell>
          <cell r="R225">
            <v>647500</v>
          </cell>
          <cell r="S225">
            <v>323700</v>
          </cell>
          <cell r="T225" t="str">
            <v>REC</v>
          </cell>
          <cell r="U225" t="str">
            <v>PNP</v>
          </cell>
          <cell r="V225" t="str">
            <v>RPN</v>
          </cell>
        </row>
        <row r="226">
          <cell r="A226" t="str">
            <v>EESD-ENVIRO</v>
          </cell>
          <cell r="B226" t="str">
            <v>EVK1-CT-1999-00032</v>
          </cell>
          <cell r="C226" t="str">
            <v>1.1.4.-1.</v>
          </cell>
          <cell r="D226" t="str">
            <v>Research Projects</v>
          </cell>
          <cell r="E226" t="str">
            <v>European Mountain Lake Ecosystems: Regionalisation, Diagnostics &amp; Socio-Economic Evaluation</v>
          </cell>
          <cell r="F226">
            <v>5679600</v>
          </cell>
          <cell r="G226">
            <v>3507600</v>
          </cell>
          <cell r="H226">
            <v>36558</v>
          </cell>
          <cell r="I226">
            <v>24</v>
          </cell>
          <cell r="J226">
            <v>3</v>
          </cell>
          <cell r="K226" t="str">
            <v>Assistant Contractor</v>
          </cell>
          <cell r="L226" t="str">
            <v>NORGES LANDBRUKSHOGSKOLE - NLH</v>
          </cell>
          <cell r="M226" t="str">
            <v>Kirkeveien 1</v>
          </cell>
          <cell r="N226" t="str">
            <v>1432</v>
          </cell>
          <cell r="O226" t="str">
            <v>AAS</v>
          </cell>
          <cell r="P226" t="str">
            <v>NO</v>
          </cell>
          <cell r="Q226" t="str">
            <v>N/A</v>
          </cell>
          <cell r="R226">
            <v>75000</v>
          </cell>
          <cell r="S226">
            <v>75000</v>
          </cell>
          <cell r="T226" t="str">
            <v>HES</v>
          </cell>
          <cell r="U226" t="str">
            <v>GOV</v>
          </cell>
          <cell r="V226" t="str">
            <v>HES</v>
          </cell>
        </row>
        <row r="227">
          <cell r="A227" t="str">
            <v>EESD-ENVIRO</v>
          </cell>
          <cell r="B227" t="str">
            <v>EVK1-CT-1999-00032</v>
          </cell>
          <cell r="C227" t="str">
            <v>1.1.4.-1.</v>
          </cell>
          <cell r="D227" t="str">
            <v>Research Projects</v>
          </cell>
          <cell r="E227" t="str">
            <v>European Mountain Lake Ecosystems: Regionalisation, Diagnostics &amp; Socio-Economic Evaluation</v>
          </cell>
          <cell r="F227">
            <v>5679600</v>
          </cell>
          <cell r="G227">
            <v>3507600</v>
          </cell>
          <cell r="H227">
            <v>36558</v>
          </cell>
          <cell r="I227">
            <v>24</v>
          </cell>
          <cell r="K227" t="str">
            <v>Principal Contractor</v>
          </cell>
          <cell r="L227" t="str">
            <v xml:space="preserve">University of Bergen </v>
          </cell>
          <cell r="M227" t="str">
            <v>Prof. Keysersgt. 8</v>
          </cell>
          <cell r="N227" t="str">
            <v>5020</v>
          </cell>
          <cell r="O227" t="str">
            <v>BERGEN</v>
          </cell>
          <cell r="P227" t="str">
            <v>NO</v>
          </cell>
          <cell r="Q227" t="str">
            <v>N/A</v>
          </cell>
          <cell r="R227">
            <v>150400</v>
          </cell>
          <cell r="S227">
            <v>150400</v>
          </cell>
          <cell r="T227" t="str">
            <v>HES</v>
          </cell>
          <cell r="U227" t="str">
            <v>GOV</v>
          </cell>
          <cell r="V227" t="str">
            <v>HES</v>
          </cell>
        </row>
        <row r="228">
          <cell r="A228" t="str">
            <v>EESD-ENVIRO</v>
          </cell>
          <cell r="B228" t="str">
            <v>EVK1-CT-1999-20001</v>
          </cell>
          <cell r="C228" t="str">
            <v>1.1.4.-1.</v>
          </cell>
          <cell r="D228" t="str">
            <v>Thematic Network</v>
          </cell>
          <cell r="E228" t="str">
            <v>Sensors for monitoring water pollution from contaminated land, landfills and sediments</v>
          </cell>
          <cell r="F228">
            <v>766800</v>
          </cell>
          <cell r="G228">
            <v>766800</v>
          </cell>
          <cell r="H228">
            <v>36734</v>
          </cell>
          <cell r="I228">
            <v>7</v>
          </cell>
          <cell r="J228">
            <v>1</v>
          </cell>
          <cell r="K228" t="str">
            <v>Member</v>
          </cell>
          <cell r="L228" t="str">
            <v>NTNU</v>
          </cell>
          <cell r="M228" t="str">
            <v>Gloeshaugen</v>
          </cell>
          <cell r="N228" t="str">
            <v>7491</v>
          </cell>
          <cell r="O228" t="str">
            <v>TRONDHEIM</v>
          </cell>
          <cell r="P228" t="str">
            <v>NO</v>
          </cell>
          <cell r="R228">
            <v>9717</v>
          </cell>
          <cell r="S228">
            <v>9717</v>
          </cell>
          <cell r="T228" t="str">
            <v>HES</v>
          </cell>
          <cell r="U228" t="str">
            <v>GOV</v>
          </cell>
          <cell r="V228" t="str">
            <v>HES</v>
          </cell>
        </row>
        <row r="229">
          <cell r="A229" t="str">
            <v>EESD-ENVIRO</v>
          </cell>
          <cell r="B229" t="str">
            <v>EVK1-CT-2000-00044</v>
          </cell>
          <cell r="C229" t="str">
            <v>1.1.4.-1.</v>
          </cell>
          <cell r="D229" t="str">
            <v>Research Projects</v>
          </cell>
          <cell r="E229" t="str">
            <v>European catchments, catchments changes and their impact on the coast (EUROCAT)</v>
          </cell>
          <cell r="F229">
            <v>4481794</v>
          </cell>
          <cell r="G229">
            <v>2997994</v>
          </cell>
          <cell r="H229">
            <v>36914</v>
          </cell>
          <cell r="I229">
            <v>25</v>
          </cell>
          <cell r="J229">
            <v>1</v>
          </cell>
          <cell r="K229" t="str">
            <v>Principal Contractor</v>
          </cell>
          <cell r="L229" t="str">
            <v>NILU</v>
          </cell>
          <cell r="M229" t="str">
            <v>Instituttveien 18</v>
          </cell>
          <cell r="N229" t="str">
            <v>2027</v>
          </cell>
          <cell r="O229" t="str">
            <v>KJELLER</v>
          </cell>
          <cell r="P229" t="str">
            <v>NO</v>
          </cell>
          <cell r="R229">
            <v>245622</v>
          </cell>
          <cell r="S229">
            <v>122811</v>
          </cell>
          <cell r="T229" t="str">
            <v>REC</v>
          </cell>
          <cell r="U229" t="str">
            <v>PNP</v>
          </cell>
          <cell r="V229" t="str">
            <v>RPN</v>
          </cell>
        </row>
        <row r="230">
          <cell r="A230" t="str">
            <v>EESD-ENVIRO</v>
          </cell>
          <cell r="B230" t="str">
            <v>EVK1-CT-2000-00053</v>
          </cell>
          <cell r="C230" t="str">
            <v>1.1.4.-1.</v>
          </cell>
          <cell r="D230" t="str">
            <v>Research Projects</v>
          </cell>
          <cell r="E230" t="str">
            <v>Computer aided rehabilitation of water networks (CARE-W)</v>
          </cell>
          <cell r="F230">
            <v>3206916</v>
          </cell>
          <cell r="G230">
            <v>1887020</v>
          </cell>
          <cell r="H230">
            <v>36913</v>
          </cell>
          <cell r="I230">
            <v>12</v>
          </cell>
          <cell r="J230">
            <v>2</v>
          </cell>
          <cell r="K230" t="str">
            <v>Principal Contractor</v>
          </cell>
          <cell r="L230" t="str">
            <v>NTNU</v>
          </cell>
          <cell r="M230" t="str">
            <v>Gloeshaugen</v>
          </cell>
          <cell r="N230" t="str">
            <v>7491</v>
          </cell>
          <cell r="O230" t="str">
            <v>TRONDHEIM</v>
          </cell>
          <cell r="P230" t="str">
            <v>NO</v>
          </cell>
          <cell r="R230">
            <v>140227</v>
          </cell>
          <cell r="S230">
            <v>140227</v>
          </cell>
          <cell r="T230" t="str">
            <v>HES</v>
          </cell>
          <cell r="U230" t="str">
            <v>GOV</v>
          </cell>
          <cell r="V230" t="str">
            <v>HES</v>
          </cell>
        </row>
        <row r="231">
          <cell r="A231" t="str">
            <v>EESD-ENVIRO</v>
          </cell>
          <cell r="B231" t="str">
            <v>EVK1-CT-2000-00053</v>
          </cell>
          <cell r="C231" t="str">
            <v>1.1.4.-1.</v>
          </cell>
          <cell r="D231" t="str">
            <v>Research Projects</v>
          </cell>
          <cell r="E231" t="str">
            <v>Computer aided rehabilitation of water networks (CARE-W)</v>
          </cell>
          <cell r="F231">
            <v>3206916</v>
          </cell>
          <cell r="G231">
            <v>1887020</v>
          </cell>
          <cell r="H231">
            <v>36913</v>
          </cell>
          <cell r="I231">
            <v>12</v>
          </cell>
          <cell r="K231" t="str">
            <v>Prime Contractor</v>
          </cell>
          <cell r="L231" t="str">
            <v xml:space="preserve">SINTEF </v>
          </cell>
          <cell r="M231" t="str">
            <v>Strindveien  4</v>
          </cell>
          <cell r="N231" t="str">
            <v>7465</v>
          </cell>
          <cell r="O231" t="str">
            <v>TRONDHEIM</v>
          </cell>
          <cell r="P231" t="str">
            <v>NO</v>
          </cell>
          <cell r="R231">
            <v>851250</v>
          </cell>
          <cell r="S231">
            <v>425624</v>
          </cell>
          <cell r="T231" t="str">
            <v>REC</v>
          </cell>
          <cell r="U231" t="str">
            <v>PRC</v>
          </cell>
          <cell r="V231" t="str">
            <v>RPR</v>
          </cell>
        </row>
        <row r="232">
          <cell r="A232" t="str">
            <v>EESD-ENVIRO</v>
          </cell>
          <cell r="B232" t="str">
            <v>EVK1-CT-2000-00065</v>
          </cell>
          <cell r="C232" t="str">
            <v>1.1.4.-1.</v>
          </cell>
          <cell r="D232" t="str">
            <v>Research Projects</v>
          </cell>
          <cell r="E232" t="str">
            <v>Process based integrated management of constructed and riverine wetlands for optimal control of wastewater at catchment scale (PRIMROSE)</v>
          </cell>
          <cell r="F232">
            <v>2730599</v>
          </cell>
          <cell r="G232">
            <v>1786064</v>
          </cell>
          <cell r="H232">
            <v>36887</v>
          </cell>
          <cell r="I232">
            <v>11</v>
          </cell>
          <cell r="J232">
            <v>2</v>
          </cell>
          <cell r="K232" t="str">
            <v>Prime Contractor</v>
          </cell>
          <cell r="L232" t="str">
            <v>JORDFORSK - CENTRE FOR SOIL AND ENVIRONMENTAL RESEARCH</v>
          </cell>
          <cell r="M232" t="str">
            <v>Frederik A. Dahls Vej 20</v>
          </cell>
          <cell r="N232" t="str">
            <v>1432</v>
          </cell>
          <cell r="O232" t="str">
            <v>AAS</v>
          </cell>
          <cell r="P232" t="str">
            <v>NO</v>
          </cell>
          <cell r="Q232" t="str">
            <v>N/A</v>
          </cell>
          <cell r="R232">
            <v>979718</v>
          </cell>
          <cell r="S232">
            <v>489856</v>
          </cell>
          <cell r="T232" t="str">
            <v>REC</v>
          </cell>
          <cell r="U232" t="str">
            <v>PRC</v>
          </cell>
          <cell r="V232" t="str">
            <v>RPR</v>
          </cell>
        </row>
        <row r="233">
          <cell r="A233" t="str">
            <v>EESD-ENVIRO</v>
          </cell>
          <cell r="B233" t="str">
            <v>EVK1-CT-2000-00065</v>
          </cell>
          <cell r="C233" t="str">
            <v>1.1.4.-1.</v>
          </cell>
          <cell r="D233" t="str">
            <v>Research Projects</v>
          </cell>
          <cell r="E233" t="str">
            <v>Process based integrated management of constructed and riverine wetlands for optimal control of wastewater at catchment scale (PRIMROSE)</v>
          </cell>
          <cell r="F233">
            <v>2730599</v>
          </cell>
          <cell r="G233">
            <v>1786064</v>
          </cell>
          <cell r="H233">
            <v>36887</v>
          </cell>
          <cell r="I233">
            <v>11</v>
          </cell>
          <cell r="K233" t="str">
            <v>Assistant Contractor</v>
          </cell>
          <cell r="L233" t="str">
            <v>NORWEGIAN FOUNDATION  FOR NATURE RESEARCH AND CULTURAL HERITAGE RESEARCH</v>
          </cell>
          <cell r="M233" t="str">
            <v>Tungasletta 2</v>
          </cell>
          <cell r="N233" t="str">
            <v>7485</v>
          </cell>
          <cell r="O233" t="str">
            <v>TRONDHEIM</v>
          </cell>
          <cell r="P233" t="str">
            <v>NO</v>
          </cell>
          <cell r="R233">
            <v>105491</v>
          </cell>
          <cell r="S233">
            <v>52744</v>
          </cell>
          <cell r="T233" t="str">
            <v>REC</v>
          </cell>
          <cell r="U233" t="str">
            <v>PNP</v>
          </cell>
          <cell r="V233" t="str">
            <v>RPN</v>
          </cell>
        </row>
        <row r="234">
          <cell r="A234" t="str">
            <v>EESD-ENVIRO</v>
          </cell>
          <cell r="B234" t="str">
            <v>EVK1-CT-2000-00073</v>
          </cell>
          <cell r="C234" t="str">
            <v>1.1.4.-1.</v>
          </cell>
          <cell r="D234" t="str">
            <v>Research Projects</v>
          </cell>
          <cell r="E234" t="str">
            <v>Waste water treatment by catalytic oxidation contactor (WATERCATOX)</v>
          </cell>
          <cell r="F234">
            <v>2135543</v>
          </cell>
          <cell r="G234">
            <v>1057769</v>
          </cell>
          <cell r="H234">
            <v>36878</v>
          </cell>
          <cell r="I234">
            <v>11</v>
          </cell>
          <cell r="J234">
            <v>2</v>
          </cell>
          <cell r="K234" t="str">
            <v>Principal Contractor</v>
          </cell>
          <cell r="L234" t="str">
            <v>DUE MILJOE AS</v>
          </cell>
          <cell r="M234" t="str">
            <v>Mustads vei 1</v>
          </cell>
          <cell r="N234" t="str">
            <v>0216</v>
          </cell>
          <cell r="O234" t="str">
            <v>OSLO</v>
          </cell>
          <cell r="P234" t="str">
            <v>NO</v>
          </cell>
          <cell r="Q234" t="str">
            <v>N/A</v>
          </cell>
          <cell r="R234">
            <v>218000</v>
          </cell>
          <cell r="S234">
            <v>109000</v>
          </cell>
          <cell r="T234" t="str">
            <v>OTH</v>
          </cell>
          <cell r="U234" t="str">
            <v>PRC</v>
          </cell>
          <cell r="V234" t="str">
            <v>BES</v>
          </cell>
        </row>
        <row r="235">
          <cell r="A235" t="str">
            <v>EESD-ENVIRO</v>
          </cell>
          <cell r="B235" t="str">
            <v>EVK1-CT-2000-00073</v>
          </cell>
          <cell r="C235" t="str">
            <v>1.1.4.-1.</v>
          </cell>
          <cell r="D235" t="str">
            <v>Research Projects</v>
          </cell>
          <cell r="E235" t="str">
            <v>Waste water treatment by catalytic oxidation contactor (WATERCATOX)</v>
          </cell>
          <cell r="F235">
            <v>2135543</v>
          </cell>
          <cell r="G235">
            <v>1057769</v>
          </cell>
          <cell r="H235">
            <v>36878</v>
          </cell>
          <cell r="I235">
            <v>11</v>
          </cell>
          <cell r="K235" t="str">
            <v>Prime Contractor</v>
          </cell>
          <cell r="L235" t="str">
            <v xml:space="preserve">SINTEF </v>
          </cell>
          <cell r="M235" t="str">
            <v>Strindveien  4</v>
          </cell>
          <cell r="N235" t="str">
            <v>7465</v>
          </cell>
          <cell r="O235" t="str">
            <v>TRONDHEIM</v>
          </cell>
          <cell r="P235" t="str">
            <v>NO</v>
          </cell>
          <cell r="R235">
            <v>493469</v>
          </cell>
          <cell r="S235">
            <v>246734</v>
          </cell>
          <cell r="T235" t="str">
            <v>REC</v>
          </cell>
          <cell r="U235" t="str">
            <v>PRC</v>
          </cell>
          <cell r="V235" t="str">
            <v>RPR</v>
          </cell>
        </row>
        <row r="236">
          <cell r="A236" t="str">
            <v>EESD-ENVIRO</v>
          </cell>
          <cell r="B236" t="str">
            <v>EVK1-CT-2000-00076</v>
          </cell>
          <cell r="C236" t="str">
            <v>1.1.4.-1.</v>
          </cell>
          <cell r="D236" t="str">
            <v>Research Projects</v>
          </cell>
          <cell r="E236" t="str">
            <v>Integrated Strategies for the Management of Transboundary Waters on the Eastern European fringe - The pilot study of Lake Peipsi and its drainage basin (MANTRA-EAST)</v>
          </cell>
          <cell r="F236">
            <v>2996635</v>
          </cell>
          <cell r="G236">
            <v>2228326</v>
          </cell>
          <cell r="H236">
            <v>36903</v>
          </cell>
          <cell r="I236">
            <v>13</v>
          </cell>
          <cell r="J236">
            <v>1</v>
          </cell>
          <cell r="K236" t="str">
            <v>Prime Contractor</v>
          </cell>
          <cell r="L236" t="str">
            <v>JORDFORSK - CENTRE FOR SOIL AND ENVIRONMENTAL RESEARCH</v>
          </cell>
          <cell r="M236" t="str">
            <v>Frederik A. Dahls Vej 20</v>
          </cell>
          <cell r="N236" t="str">
            <v>1432</v>
          </cell>
          <cell r="O236" t="str">
            <v>AAS</v>
          </cell>
          <cell r="P236" t="str">
            <v>NO</v>
          </cell>
          <cell r="Q236" t="str">
            <v>N/A</v>
          </cell>
          <cell r="R236">
            <v>703830</v>
          </cell>
          <cell r="S236">
            <v>351915</v>
          </cell>
          <cell r="T236" t="str">
            <v>REC</v>
          </cell>
          <cell r="U236" t="str">
            <v>PRC</v>
          </cell>
          <cell r="V236" t="str">
            <v>RPR</v>
          </cell>
        </row>
        <row r="237">
          <cell r="A237" t="str">
            <v>EESD-ENVIRO</v>
          </cell>
          <cell r="B237" t="str">
            <v>EVK1-CT-2000-35008</v>
          </cell>
          <cell r="C237" t="str">
            <v>1.1.4.-1.</v>
          </cell>
          <cell r="D237" t="str">
            <v>Exploratory Awards</v>
          </cell>
          <cell r="E237" t="str">
            <v>DEVELOPMENT OF A SINGLE UNIT FOR CONTINUOUS AND ON LINE MEASUREMENT OF FLOW AND SUSPENDED SOLIDS IN WASTEWATER</v>
          </cell>
          <cell r="F237">
            <v>30000</v>
          </cell>
          <cell r="G237">
            <v>22500</v>
          </cell>
          <cell r="H237">
            <v>36840</v>
          </cell>
          <cell r="I237">
            <v>2</v>
          </cell>
          <cell r="J237">
            <v>1</v>
          </cell>
          <cell r="K237" t="str">
            <v>Principal Contractor</v>
          </cell>
          <cell r="L237" t="str">
            <v>NORTEK AS</v>
          </cell>
          <cell r="M237" t="str">
            <v>Industrieveien 33</v>
          </cell>
          <cell r="N237" t="str">
            <v>1337</v>
          </cell>
          <cell r="O237" t="str">
            <v>SANDVIKA</v>
          </cell>
          <cell r="P237" t="str">
            <v>NO</v>
          </cell>
          <cell r="R237">
            <v>0</v>
          </cell>
          <cell r="S237">
            <v>0</v>
          </cell>
          <cell r="T237" t="str">
            <v>OTH</v>
          </cell>
          <cell r="U237" t="str">
            <v>PRC</v>
          </cell>
          <cell r="V237" t="str">
            <v>BES</v>
          </cell>
        </row>
        <row r="238">
          <cell r="A238" t="str">
            <v>EESD-ENVIRO</v>
          </cell>
          <cell r="B238" t="str">
            <v>EVK1-CT-2001-00093</v>
          </cell>
          <cell r="C238" t="str">
            <v>1.1.4.-1.</v>
          </cell>
          <cell r="D238" t="str">
            <v>Research Projects</v>
          </cell>
          <cell r="E238" t="str">
            <v>Benchmark Models for the Water framefork directive</v>
          </cell>
          <cell r="F238">
            <v>4497916</v>
          </cell>
          <cell r="G238">
            <v>2248956</v>
          </cell>
          <cell r="H238">
            <v>37231</v>
          </cell>
          <cell r="I238">
            <v>9</v>
          </cell>
          <cell r="J238">
            <v>1</v>
          </cell>
          <cell r="K238" t="str">
            <v>Principal Contractor</v>
          </cell>
          <cell r="L238" t="str">
            <v>NIVA   NORWEGIAN INSTITUTE FOR WATER RESEARCH</v>
          </cell>
          <cell r="M238" t="str">
            <v>Brekkeveien 19</v>
          </cell>
          <cell r="N238" t="str">
            <v>0411</v>
          </cell>
          <cell r="O238" t="str">
            <v>OSLO</v>
          </cell>
          <cell r="P238" t="str">
            <v>NO</v>
          </cell>
          <cell r="Q238" t="str">
            <v>N/A</v>
          </cell>
          <cell r="R238">
            <v>754880</v>
          </cell>
          <cell r="S238">
            <v>377440</v>
          </cell>
          <cell r="T238" t="str">
            <v>REC</v>
          </cell>
          <cell r="U238" t="str">
            <v>PNP</v>
          </cell>
          <cell r="V238" t="str">
            <v>RPN</v>
          </cell>
        </row>
        <row r="239">
          <cell r="A239" t="str">
            <v>EESD-ENVIRO</v>
          </cell>
          <cell r="B239" t="str">
            <v>EVK1-CT-2001-00096</v>
          </cell>
          <cell r="C239" t="str">
            <v>1.1.4.-1.</v>
          </cell>
          <cell r="D239" t="str">
            <v>Research Projects</v>
          </cell>
          <cell r="E239" t="str">
            <v>Towards Harmonised Procedures for Quantification of Catchment Scale Nutrient Losses from European Catchments</v>
          </cell>
          <cell r="F239">
            <v>7398970</v>
          </cell>
          <cell r="G239">
            <v>4032285</v>
          </cell>
          <cell r="H239">
            <v>37235</v>
          </cell>
          <cell r="I239">
            <v>22</v>
          </cell>
          <cell r="J239">
            <v>3</v>
          </cell>
          <cell r="K239" t="str">
            <v>Principal Contractor</v>
          </cell>
          <cell r="L239" t="str">
            <v>JORDFORSK - CENTRE FOR SOIL AND ENVIRONMENTAL RESEARCH</v>
          </cell>
          <cell r="M239" t="str">
            <v>Frederik A. Dahls Vej 20</v>
          </cell>
          <cell r="N239" t="str">
            <v>1432</v>
          </cell>
          <cell r="O239" t="str">
            <v>AAS</v>
          </cell>
          <cell r="P239" t="str">
            <v>NO</v>
          </cell>
          <cell r="Q239" t="str">
            <v>N/A</v>
          </cell>
          <cell r="R239">
            <v>494586</v>
          </cell>
          <cell r="S239">
            <v>247293</v>
          </cell>
          <cell r="T239" t="str">
            <v>REC</v>
          </cell>
          <cell r="U239" t="str">
            <v>PRC</v>
          </cell>
          <cell r="V239" t="str">
            <v>RPR</v>
          </cell>
        </row>
        <row r="240">
          <cell r="A240" t="str">
            <v>EESD-ENVIRO</v>
          </cell>
          <cell r="B240" t="str">
            <v>EVK1-CT-2001-00096</v>
          </cell>
          <cell r="C240" t="str">
            <v>1.1.4.-1.</v>
          </cell>
          <cell r="D240" t="str">
            <v>Research Projects</v>
          </cell>
          <cell r="E240" t="str">
            <v>Towards Harmonised Procedures for Quantification of Catchment Scale Nutrient Losses from European Catchments</v>
          </cell>
          <cell r="F240">
            <v>7398970</v>
          </cell>
          <cell r="G240">
            <v>4032285</v>
          </cell>
          <cell r="H240">
            <v>37235</v>
          </cell>
          <cell r="I240">
            <v>22</v>
          </cell>
          <cell r="K240" t="str">
            <v>Principal Contractor</v>
          </cell>
          <cell r="L240" t="str">
            <v>NIBR  NORWEGIAN INSTITUTE FOR URBAN AND REGIONAL RESEARCH</v>
          </cell>
          <cell r="M240" t="str">
            <v>Gaustadalleen 21</v>
          </cell>
          <cell r="N240" t="str">
            <v>0313</v>
          </cell>
          <cell r="O240" t="str">
            <v>OSLO</v>
          </cell>
          <cell r="P240" t="str">
            <v>NO</v>
          </cell>
          <cell r="Q240" t="str">
            <v>N/A</v>
          </cell>
          <cell r="R240">
            <v>182291</v>
          </cell>
          <cell r="S240">
            <v>91145</v>
          </cell>
          <cell r="T240" t="str">
            <v>REC</v>
          </cell>
          <cell r="U240" t="str">
            <v>PNP</v>
          </cell>
          <cell r="V240" t="str">
            <v>RPN</v>
          </cell>
        </row>
        <row r="241">
          <cell r="A241" t="str">
            <v>EESD-ENVIRO</v>
          </cell>
          <cell r="B241" t="str">
            <v>EVK1-CT-2001-00096</v>
          </cell>
          <cell r="C241" t="str">
            <v>1.1.4.-1.</v>
          </cell>
          <cell r="D241" t="str">
            <v>Research Projects</v>
          </cell>
          <cell r="E241" t="str">
            <v>Towards Harmonised Procedures for Quantification of Catchment Scale Nutrient Losses from European Catchments</v>
          </cell>
          <cell r="F241">
            <v>7398970</v>
          </cell>
          <cell r="G241">
            <v>4032285</v>
          </cell>
          <cell r="H241">
            <v>37235</v>
          </cell>
          <cell r="I241">
            <v>22</v>
          </cell>
          <cell r="K241" t="str">
            <v>Prime Contractor</v>
          </cell>
          <cell r="L241" t="str">
            <v>NIVA   NORWEGIAN INSTITUTE FOR WATER RESEARCH</v>
          </cell>
          <cell r="M241" t="str">
            <v>Brekkeveien 19</v>
          </cell>
          <cell r="N241" t="str">
            <v>0411</v>
          </cell>
          <cell r="O241" t="str">
            <v>OSLO</v>
          </cell>
          <cell r="P241" t="str">
            <v>NO</v>
          </cell>
          <cell r="Q241" t="str">
            <v>N/A</v>
          </cell>
          <cell r="R241">
            <v>1219448</v>
          </cell>
          <cell r="S241">
            <v>609724</v>
          </cell>
          <cell r="T241" t="str">
            <v>REC</v>
          </cell>
          <cell r="U241" t="str">
            <v>PNP</v>
          </cell>
          <cell r="V241" t="str">
            <v>RPN</v>
          </cell>
        </row>
        <row r="242">
          <cell r="A242" t="str">
            <v>EESD-ENVIRO</v>
          </cell>
          <cell r="B242" t="str">
            <v>EVK1-CT-2001-30013</v>
          </cell>
          <cell r="C242" t="str">
            <v>1.1.4.-1.</v>
          </cell>
          <cell r="D242" t="str">
            <v>Cooperative Research</v>
          </cell>
          <cell r="E242" t="str">
            <v>New type of water and energy saving cleaning technique to improve the hygienic result</v>
          </cell>
          <cell r="F242">
            <v>940000</v>
          </cell>
          <cell r="G242">
            <v>470000</v>
          </cell>
          <cell r="H242">
            <v>37244</v>
          </cell>
          <cell r="I242">
            <v>9</v>
          </cell>
          <cell r="J242">
            <v>1</v>
          </cell>
          <cell r="K242" t="str">
            <v>Principal Contractor</v>
          </cell>
          <cell r="L242" t="str">
            <v>HYGIENTEKNIKK A/S</v>
          </cell>
          <cell r="M242" t="str">
            <v>Korgvejen 33</v>
          </cell>
          <cell r="N242" t="str">
            <v>2619</v>
          </cell>
          <cell r="O242" t="str">
            <v>LILLEHAMMER</v>
          </cell>
          <cell r="P242" t="str">
            <v>NO</v>
          </cell>
          <cell r="R242">
            <v>115000</v>
          </cell>
          <cell r="S242">
            <v>0</v>
          </cell>
          <cell r="T242" t="str">
            <v>IND</v>
          </cell>
          <cell r="U242" t="str">
            <v>PRC</v>
          </cell>
          <cell r="V242" t="str">
            <v>BES</v>
          </cell>
        </row>
        <row r="243">
          <cell r="A243" t="str">
            <v>EESD-ENVIRO</v>
          </cell>
          <cell r="B243" t="str">
            <v>EVK1-CT-2001-30015</v>
          </cell>
          <cell r="C243" t="str">
            <v>1.1.4.-1.</v>
          </cell>
          <cell r="D243" t="str">
            <v>Cooperative Research</v>
          </cell>
          <cell r="E243" t="str">
            <v>SELF SUSTAINED COMPACT MOBILE SYSTEM TURNING WASTE SLUDGE INERT</v>
          </cell>
          <cell r="F243">
            <v>1008850</v>
          </cell>
          <cell r="G243">
            <v>484928</v>
          </cell>
          <cell r="H243">
            <v>37286</v>
          </cell>
          <cell r="I243">
            <v>8</v>
          </cell>
          <cell r="J243">
            <v>1</v>
          </cell>
          <cell r="K243" t="str">
            <v>Principal Contractor</v>
          </cell>
          <cell r="L243" t="str">
            <v>FORBERG AS</v>
          </cell>
          <cell r="M243" t="str">
            <v>Hedgal</v>
          </cell>
          <cell r="N243" t="str">
            <v>3261</v>
          </cell>
          <cell r="O243" t="str">
            <v>LARVIK</v>
          </cell>
          <cell r="P243" t="str">
            <v>NO</v>
          </cell>
          <cell r="R243">
            <v>70350</v>
          </cell>
          <cell r="S243">
            <v>0</v>
          </cell>
          <cell r="T243" t="str">
            <v>OTH</v>
          </cell>
          <cell r="U243" t="str">
            <v>PRC</v>
          </cell>
          <cell r="V243" t="str">
            <v>BES</v>
          </cell>
        </row>
        <row r="244">
          <cell r="A244" t="str">
            <v>EESD-ENVIRO</v>
          </cell>
          <cell r="B244" t="str">
            <v>EVK1-CT-2002-00106</v>
          </cell>
          <cell r="C244" t="str">
            <v>1.1.4.-1.</v>
          </cell>
          <cell r="D244" t="str">
            <v>Research Projects</v>
          </cell>
          <cell r="E244" t="str">
            <v>Computer Aided REhabilitation of Sewer networks</v>
          </cell>
          <cell r="F244">
            <v>4596326</v>
          </cell>
          <cell r="G244">
            <v>2899953</v>
          </cell>
          <cell r="H244">
            <v>37522</v>
          </cell>
          <cell r="I244">
            <v>15</v>
          </cell>
          <cell r="J244">
            <v>2</v>
          </cell>
          <cell r="K244" t="str">
            <v>Principal Contractor</v>
          </cell>
          <cell r="L244" t="str">
            <v>NTNU</v>
          </cell>
          <cell r="M244" t="str">
            <v>Gloeshaugen</v>
          </cell>
          <cell r="N244" t="str">
            <v>7491</v>
          </cell>
          <cell r="O244" t="str">
            <v>TRONDHEIM</v>
          </cell>
          <cell r="P244" t="str">
            <v>NO</v>
          </cell>
          <cell r="R244">
            <v>144877</v>
          </cell>
          <cell r="S244">
            <v>144877</v>
          </cell>
          <cell r="T244" t="str">
            <v>HES</v>
          </cell>
          <cell r="U244" t="str">
            <v>GOV</v>
          </cell>
          <cell r="V244" t="str">
            <v>HES</v>
          </cell>
        </row>
        <row r="245">
          <cell r="A245" t="str">
            <v>EESD-ENVIRO</v>
          </cell>
          <cell r="B245" t="str">
            <v>EVK1-CT-2002-00106</v>
          </cell>
          <cell r="C245" t="str">
            <v>1.1.4.-1.</v>
          </cell>
          <cell r="D245" t="str">
            <v>Research Projects</v>
          </cell>
          <cell r="E245" t="str">
            <v>Computer Aided REhabilitation of Sewer networks</v>
          </cell>
          <cell r="F245">
            <v>4596326</v>
          </cell>
          <cell r="G245">
            <v>2899953</v>
          </cell>
          <cell r="H245">
            <v>37522</v>
          </cell>
          <cell r="I245">
            <v>15</v>
          </cell>
          <cell r="K245" t="str">
            <v>Prime Contractor</v>
          </cell>
          <cell r="L245" t="str">
            <v xml:space="preserve">SINTEF </v>
          </cell>
          <cell r="M245" t="str">
            <v>Strindveien  4</v>
          </cell>
          <cell r="N245" t="str">
            <v>7465</v>
          </cell>
          <cell r="O245" t="str">
            <v>TRONDHEIM</v>
          </cell>
          <cell r="P245" t="str">
            <v>NO</v>
          </cell>
          <cell r="R245">
            <v>958242</v>
          </cell>
          <cell r="S245">
            <v>479121</v>
          </cell>
          <cell r="T245" t="str">
            <v>REC</v>
          </cell>
          <cell r="U245" t="str">
            <v>PRC</v>
          </cell>
          <cell r="V245" t="str">
            <v>RPR</v>
          </cell>
        </row>
        <row r="246">
          <cell r="A246" t="str">
            <v>EESD-ENVIRO</v>
          </cell>
          <cell r="B246" t="str">
            <v>EVK1-CT-2002-00119</v>
          </cell>
          <cell r="C246" t="str">
            <v>1.1.4.-1.</v>
          </cell>
          <cell r="D246" t="str">
            <v>Research Projects</v>
          </cell>
          <cell r="E246" t="str">
            <v>Standardized Aquatic Monitoring of Priority Pollutants Using Passive Sampling</v>
          </cell>
          <cell r="F246">
            <v>1920135</v>
          </cell>
          <cell r="G246">
            <v>1369990</v>
          </cell>
          <cell r="H246">
            <v>37596</v>
          </cell>
          <cell r="I246">
            <v>10</v>
          </cell>
          <cell r="J246">
            <v>1</v>
          </cell>
          <cell r="K246" t="str">
            <v>Principal Contractor</v>
          </cell>
          <cell r="L246" t="str">
            <v>AQUATEAM - NORWEGIAN WATER TECHNOLOGY CENTRE AS</v>
          </cell>
          <cell r="M246" t="str">
            <v>Hasleveien 10</v>
          </cell>
          <cell r="N246" t="str">
            <v>0504</v>
          </cell>
          <cell r="O246" t="str">
            <v>OSLO</v>
          </cell>
          <cell r="P246" t="str">
            <v>NO</v>
          </cell>
          <cell r="Q246" t="str">
            <v>N/A</v>
          </cell>
          <cell r="R246">
            <v>163967</v>
          </cell>
          <cell r="S246">
            <v>81983</v>
          </cell>
          <cell r="T246" t="str">
            <v>REC</v>
          </cell>
          <cell r="U246" t="str">
            <v>PRC</v>
          </cell>
          <cell r="V246" t="str">
            <v>RPR</v>
          </cell>
        </row>
        <row r="247">
          <cell r="A247" t="str">
            <v>EESD-ENVIRO</v>
          </cell>
          <cell r="B247" t="str">
            <v>EVK1-CT-2002-00124</v>
          </cell>
          <cell r="C247" t="str">
            <v>1.1.4.-1.</v>
          </cell>
          <cell r="D247" t="str">
            <v>Research Projects</v>
          </cell>
          <cell r="E247" t="str">
            <v>INTEGRATED WATER MANAGEMENT OF TRANSBOUNDARY CATCHMENTS</v>
          </cell>
          <cell r="F247">
            <v>2610467</v>
          </cell>
          <cell r="G247">
            <v>1885379</v>
          </cell>
          <cell r="H247">
            <v>37638</v>
          </cell>
          <cell r="I247">
            <v>12</v>
          </cell>
          <cell r="J247">
            <v>1</v>
          </cell>
          <cell r="K247" t="str">
            <v>Principal Contractor</v>
          </cell>
          <cell r="L247" t="str">
            <v>INTERCONSULT GROUP ASA</v>
          </cell>
          <cell r="M247" t="str">
            <v>Grenseveien 90</v>
          </cell>
          <cell r="N247" t="str">
            <v>0605</v>
          </cell>
          <cell r="O247" t="str">
            <v>OSLO</v>
          </cell>
          <cell r="P247" t="str">
            <v>NO</v>
          </cell>
          <cell r="Q247" t="str">
            <v>N/A</v>
          </cell>
          <cell r="R247">
            <v>382980</v>
          </cell>
          <cell r="S247">
            <v>191490</v>
          </cell>
          <cell r="T247" t="str">
            <v>OTH</v>
          </cell>
          <cell r="U247" t="str">
            <v>PRC</v>
          </cell>
          <cell r="V247" t="str">
            <v>BES</v>
          </cell>
        </row>
        <row r="248">
          <cell r="A248" t="str">
            <v>EESD-ENVIRO</v>
          </cell>
          <cell r="B248" t="str">
            <v>EVK1-CT-2002-30024</v>
          </cell>
          <cell r="C248" t="str">
            <v>1.1.4.-1.</v>
          </cell>
          <cell r="D248" t="str">
            <v>Cooperative Research</v>
          </cell>
          <cell r="E248" t="str">
            <v>IMPROVED POLLUTION MONITORING &amp; CONTROL THROUGH THE DEVELOPMENT OF AN INNOVATIVE INTEGRATED MULTI-COMPONENT CONTINUOUS ON-LINE ANALYSER</v>
          </cell>
          <cell r="F248">
            <v>897820</v>
          </cell>
          <cell r="G248">
            <v>448800</v>
          </cell>
          <cell r="H248">
            <v>37636</v>
          </cell>
          <cell r="I248">
            <v>8</v>
          </cell>
          <cell r="J248">
            <v>1</v>
          </cell>
          <cell r="K248" t="str">
            <v>Principal Contractor</v>
          </cell>
          <cell r="L248" t="str">
            <v>E-NOVATION SUPPORT SYSTEMS ANS</v>
          </cell>
          <cell r="M248" t="str">
            <v>Lineveien 7</v>
          </cell>
          <cell r="N248" t="str">
            <v>1655</v>
          </cell>
          <cell r="O248" t="str">
            <v>SELLEBAKK</v>
          </cell>
          <cell r="P248" t="str">
            <v>NO</v>
          </cell>
          <cell r="R248">
            <v>67000</v>
          </cell>
          <cell r="S248">
            <v>0</v>
          </cell>
          <cell r="T248" t="str">
            <v>IND</v>
          </cell>
          <cell r="U248" t="str">
            <v>PRC</v>
          </cell>
          <cell r="V248" t="str">
            <v>BES</v>
          </cell>
        </row>
        <row r="249">
          <cell r="A249" t="str">
            <v>EESD-ENVIRO</v>
          </cell>
          <cell r="B249" t="str">
            <v>EVK1-CT-2002-57003</v>
          </cell>
          <cell r="C249" t="str">
            <v>1.1.4.-1.</v>
          </cell>
          <cell r="D249" t="str">
            <v>Marie Curie Fellowships</v>
          </cell>
          <cell r="E249" t="str">
            <v>Combined Effects of Endocrine Disrupters and Climate Change</v>
          </cell>
          <cell r="F249">
            <v>195000</v>
          </cell>
          <cell r="G249">
            <v>195000</v>
          </cell>
          <cell r="H249">
            <v>37636</v>
          </cell>
          <cell r="I249">
            <v>1</v>
          </cell>
          <cell r="J249">
            <v>1</v>
          </cell>
          <cell r="K249" t="str">
            <v>Prime Contractor -Host</v>
          </cell>
          <cell r="L249" t="str">
            <v>NTNU</v>
          </cell>
          <cell r="M249" t="str">
            <v>Gloeshaugen</v>
          </cell>
          <cell r="N249" t="str">
            <v>7491</v>
          </cell>
          <cell r="O249" t="str">
            <v>TRONDHEIM</v>
          </cell>
          <cell r="P249" t="str">
            <v>NO</v>
          </cell>
          <cell r="R249">
            <v>101400</v>
          </cell>
          <cell r="S249">
            <v>101400</v>
          </cell>
          <cell r="T249" t="str">
            <v>HES</v>
          </cell>
          <cell r="U249" t="str">
            <v>GOV</v>
          </cell>
          <cell r="V249" t="str">
            <v>HES</v>
          </cell>
        </row>
        <row r="250">
          <cell r="A250" t="str">
            <v>EESD-ENVIRO</v>
          </cell>
          <cell r="B250" t="str">
            <v>EVK1-CT-2002-80013</v>
          </cell>
          <cell r="C250" t="str">
            <v>1.1.4.-1.</v>
          </cell>
          <cell r="D250" t="str">
            <v>Classical Accompanying Measures</v>
          </cell>
          <cell r="E250" t="str">
            <v>CityNet - The Network of European Research Projects on Integrated Urban Water Management</v>
          </cell>
          <cell r="F250">
            <v>290399</v>
          </cell>
          <cell r="G250">
            <v>290399</v>
          </cell>
          <cell r="H250">
            <v>37629</v>
          </cell>
          <cell r="I250">
            <v>6</v>
          </cell>
          <cell r="J250">
            <v>1</v>
          </cell>
          <cell r="K250" t="str">
            <v>Prime Contractor</v>
          </cell>
          <cell r="L250" t="str">
            <v xml:space="preserve">SINTEF </v>
          </cell>
          <cell r="M250" t="str">
            <v>Strindveien  4</v>
          </cell>
          <cell r="N250" t="str">
            <v>7465</v>
          </cell>
          <cell r="O250" t="str">
            <v>TRONDHEIM</v>
          </cell>
          <cell r="P250" t="str">
            <v>NO</v>
          </cell>
          <cell r="R250">
            <v>102667</v>
          </cell>
          <cell r="S250">
            <v>102667</v>
          </cell>
          <cell r="T250" t="str">
            <v>REC</v>
          </cell>
          <cell r="U250" t="str">
            <v>PRC</v>
          </cell>
          <cell r="V250" t="str">
            <v>RPR</v>
          </cell>
        </row>
        <row r="251">
          <cell r="A251" t="str">
            <v>EESD-ENVIRO</v>
          </cell>
          <cell r="B251" t="str">
            <v>EVK1-CT-2002-80014</v>
          </cell>
          <cell r="C251" t="str">
            <v>1.1.4.-1.</v>
          </cell>
          <cell r="D251" t="str">
            <v>Classical Accompanying Measures</v>
          </cell>
          <cell r="E251" t="str">
            <v>ACHIEVING TECHNOLOGICAL INNOVATION IN FLOOD FORECASTING</v>
          </cell>
          <cell r="F251">
            <v>269989</v>
          </cell>
          <cell r="G251">
            <v>269989</v>
          </cell>
          <cell r="H251">
            <v>37631</v>
          </cell>
          <cell r="I251">
            <v>9</v>
          </cell>
          <cell r="J251">
            <v>1</v>
          </cell>
          <cell r="K251" t="str">
            <v>Principal Contractor</v>
          </cell>
          <cell r="L251" t="str">
            <v xml:space="preserve">NORUT INFORMASJONSTEKNOLOGI AS
</v>
          </cell>
          <cell r="M251" t="str">
            <v>Tromsoe Science Park</v>
          </cell>
          <cell r="N251" t="str">
            <v>9291</v>
          </cell>
          <cell r="O251" t="str">
            <v>TROMSOE</v>
          </cell>
          <cell r="P251" t="str">
            <v>NO</v>
          </cell>
          <cell r="R251">
            <v>25500</v>
          </cell>
          <cell r="S251">
            <v>25500</v>
          </cell>
          <cell r="T251" t="str">
            <v>REC</v>
          </cell>
          <cell r="U251" t="str">
            <v>PNP</v>
          </cell>
          <cell r="V251" t="str">
            <v>RPN</v>
          </cell>
        </row>
        <row r="252">
          <cell r="A252" t="str">
            <v>EESD-ENVIRO</v>
          </cell>
          <cell r="B252" t="str">
            <v>EVK1-CT-2002-80023</v>
          </cell>
          <cell r="C252" t="str">
            <v>1.1.4.-1.</v>
          </cell>
          <cell r="D252" t="str">
            <v>Classical Accompanying Measures</v>
          </cell>
          <cell r="E252" t="str">
            <v>Analysis, Synthesis and Transfer of Knowledge and Tools on Hydrological Drought Assessment through a European Network</v>
          </cell>
          <cell r="F252">
            <v>663339</v>
          </cell>
          <cell r="G252">
            <v>319795</v>
          </cell>
          <cell r="H252">
            <v>37586</v>
          </cell>
          <cell r="I252">
            <v>6</v>
          </cell>
          <cell r="J252">
            <v>1</v>
          </cell>
          <cell r="K252" t="str">
            <v>Prime Contractor</v>
          </cell>
          <cell r="L252" t="str">
            <v>University of Oslo</v>
          </cell>
          <cell r="M252" t="str">
            <v>Problemveien 1</v>
          </cell>
          <cell r="N252" t="str">
            <v>0316</v>
          </cell>
          <cell r="O252" t="str">
            <v>OSLO</v>
          </cell>
          <cell r="P252" t="str">
            <v>NO</v>
          </cell>
          <cell r="Q252" t="str">
            <v>N/A</v>
          </cell>
          <cell r="R252">
            <v>143448</v>
          </cell>
          <cell r="S252">
            <v>60273</v>
          </cell>
          <cell r="T252" t="str">
            <v>HES</v>
          </cell>
          <cell r="U252" t="str">
            <v>GOV</v>
          </cell>
          <cell r="V252" t="str">
            <v>HES</v>
          </cell>
        </row>
        <row r="253">
          <cell r="A253" t="str">
            <v>EESD-ENVIRO</v>
          </cell>
          <cell r="B253" t="str">
            <v>EVK1-CT-2002-80024</v>
          </cell>
          <cell r="C253" t="str">
            <v>1.1.4.-1.</v>
          </cell>
          <cell r="D253" t="str">
            <v>Classical Accompanying Measures</v>
          </cell>
          <cell r="E253" t="str">
            <v>Joint Technical Approach for Decontamination of Soil and Groundwater</v>
          </cell>
          <cell r="F253">
            <v>319945</v>
          </cell>
          <cell r="G253">
            <v>319945</v>
          </cell>
          <cell r="H253">
            <v>37678</v>
          </cell>
          <cell r="I253">
            <v>8</v>
          </cell>
          <cell r="J253">
            <v>1</v>
          </cell>
          <cell r="K253" t="str">
            <v>Principal Contractor</v>
          </cell>
          <cell r="L253" t="str">
            <v>AQUATEAM - NORWEGIAN WATER TECHNOLOGY CENTRE AS</v>
          </cell>
          <cell r="M253" t="str">
            <v>Hasleveien 10</v>
          </cell>
          <cell r="N253" t="str">
            <v>0504</v>
          </cell>
          <cell r="O253" t="str">
            <v>OSLO</v>
          </cell>
          <cell r="P253" t="str">
            <v>NO</v>
          </cell>
          <cell r="Q253" t="str">
            <v>N/A</v>
          </cell>
          <cell r="R253">
            <v>41699</v>
          </cell>
          <cell r="S253">
            <v>41699</v>
          </cell>
          <cell r="T253" t="str">
            <v>REC</v>
          </cell>
          <cell r="U253" t="str">
            <v>PRC</v>
          </cell>
          <cell r="V253" t="str">
            <v>RPR</v>
          </cell>
        </row>
        <row r="254">
          <cell r="A254" t="str">
            <v>EESD-ENVIRO</v>
          </cell>
          <cell r="B254" t="str">
            <v>EVK2-CT-1999-00001</v>
          </cell>
          <cell r="C254" t="str">
            <v>1.1.4.-2.</v>
          </cell>
          <cell r="D254" t="str">
            <v>Research Projects</v>
          </cell>
          <cell r="E254" t="str">
            <v>Solar Influences on Climate and the Environment</v>
          </cell>
          <cell r="F254">
            <v>1712788</v>
          </cell>
          <cell r="G254">
            <v>1112388</v>
          </cell>
          <cell r="H254">
            <v>36601</v>
          </cell>
          <cell r="I254">
            <v>10</v>
          </cell>
          <cell r="J254">
            <v>1</v>
          </cell>
          <cell r="K254" t="str">
            <v>Principal Contractor</v>
          </cell>
          <cell r="L254" t="str">
            <v>University of Oslo</v>
          </cell>
          <cell r="M254" t="str">
            <v>Problemveien 1</v>
          </cell>
          <cell r="N254" t="str">
            <v>0316</v>
          </cell>
          <cell r="O254" t="str">
            <v>OSLO</v>
          </cell>
          <cell r="P254" t="str">
            <v>NO</v>
          </cell>
          <cell r="Q254" t="str">
            <v>N/A</v>
          </cell>
          <cell r="R254">
            <v>80250</v>
          </cell>
          <cell r="S254">
            <v>80250</v>
          </cell>
          <cell r="T254" t="str">
            <v>HES</v>
          </cell>
          <cell r="U254" t="str">
            <v>GOV</v>
          </cell>
          <cell r="V254" t="str">
            <v>HES</v>
          </cell>
        </row>
        <row r="255">
          <cell r="A255" t="str">
            <v>EESD-ENVIRO</v>
          </cell>
          <cell r="B255" t="str">
            <v>EVK2-CT-1999-00008</v>
          </cell>
          <cell r="C255" t="str">
            <v>1.1.4.-2.</v>
          </cell>
          <cell r="D255" t="str">
            <v>Research Projects</v>
          </cell>
          <cell r="E255" t="str">
            <v>MONITORING THE ATLANTIC INFLOW TOWARD THE ARCTIC</v>
          </cell>
          <cell r="F255">
            <v>2393050</v>
          </cell>
          <cell r="G255">
            <v>1183500</v>
          </cell>
          <cell r="H255">
            <v>36545</v>
          </cell>
          <cell r="I255">
            <v>6</v>
          </cell>
          <cell r="J255">
            <v>2</v>
          </cell>
          <cell r="K255" t="str">
            <v>Principal Contractor</v>
          </cell>
          <cell r="L255" t="str">
            <v>HAVFORSKNINGSINSTITUTTET</v>
          </cell>
          <cell r="M255" t="str">
            <v>Nordnesparken 2</v>
          </cell>
          <cell r="N255" t="str">
            <v>5817</v>
          </cell>
          <cell r="O255" t="str">
            <v>BERGEN</v>
          </cell>
          <cell r="P255" t="str">
            <v>NO</v>
          </cell>
          <cell r="R255">
            <v>333400</v>
          </cell>
          <cell r="S255">
            <v>166700</v>
          </cell>
          <cell r="T255" t="str">
            <v>REC</v>
          </cell>
          <cell r="U255" t="str">
            <v>GOV</v>
          </cell>
          <cell r="V255" t="str">
            <v>RPU</v>
          </cell>
        </row>
        <row r="256">
          <cell r="A256" t="str">
            <v>EESD-ENVIRO</v>
          </cell>
          <cell r="B256" t="str">
            <v>EVK2-CT-1999-00008</v>
          </cell>
          <cell r="C256" t="str">
            <v>1.1.4.-2.</v>
          </cell>
          <cell r="D256" t="str">
            <v>Research Projects</v>
          </cell>
          <cell r="E256" t="str">
            <v>MONITORING THE ATLANTIC INFLOW TOWARD THE ARCTIC</v>
          </cell>
          <cell r="F256">
            <v>2393050</v>
          </cell>
          <cell r="G256">
            <v>1183500</v>
          </cell>
          <cell r="H256">
            <v>36545</v>
          </cell>
          <cell r="I256">
            <v>6</v>
          </cell>
          <cell r="K256" t="str">
            <v>Prime Contractor</v>
          </cell>
          <cell r="L256" t="str">
            <v xml:space="preserve">SINTEF </v>
          </cell>
          <cell r="M256" t="str">
            <v>Strindveien  4</v>
          </cell>
          <cell r="N256" t="str">
            <v>7465</v>
          </cell>
          <cell r="O256" t="str">
            <v>TRONDHEIM</v>
          </cell>
          <cell r="P256" t="str">
            <v>NO</v>
          </cell>
          <cell r="R256">
            <v>385600</v>
          </cell>
          <cell r="S256">
            <v>192800</v>
          </cell>
          <cell r="T256" t="str">
            <v>REC</v>
          </cell>
          <cell r="U256" t="str">
            <v>PRC</v>
          </cell>
          <cell r="V256" t="str">
            <v>RPR</v>
          </cell>
        </row>
        <row r="257">
          <cell r="A257" t="str">
            <v>EESD-ENVIRO</v>
          </cell>
          <cell r="B257" t="str">
            <v>EVK2-CT-1999-00009</v>
          </cell>
          <cell r="C257" t="str">
            <v>1.1.4.-2.</v>
          </cell>
          <cell r="D257" t="str">
            <v>Research Projects</v>
          </cell>
          <cell r="E257" t="str">
            <v>Impact of Alternative Fluorinated Alcohols and Ethers on the Environment - a Laboratory and Modelling Study</v>
          </cell>
          <cell r="F257">
            <v>688000</v>
          </cell>
          <cell r="G257">
            <v>550000</v>
          </cell>
          <cell r="H257">
            <v>36581</v>
          </cell>
          <cell r="I257">
            <v>4</v>
          </cell>
          <cell r="J257">
            <v>1</v>
          </cell>
          <cell r="K257" t="str">
            <v>Prime Contractor</v>
          </cell>
          <cell r="L257" t="str">
            <v>University of Oslo</v>
          </cell>
          <cell r="M257" t="str">
            <v>Problemveien 1</v>
          </cell>
          <cell r="N257" t="str">
            <v>0316</v>
          </cell>
          <cell r="O257" t="str">
            <v>OSLO</v>
          </cell>
          <cell r="P257" t="str">
            <v>NO</v>
          </cell>
          <cell r="Q257" t="str">
            <v>N/A</v>
          </cell>
          <cell r="R257">
            <v>201330</v>
          </cell>
          <cell r="S257">
            <v>201330</v>
          </cell>
          <cell r="T257" t="str">
            <v>HES</v>
          </cell>
          <cell r="U257" t="str">
            <v>GOV</v>
          </cell>
          <cell r="V257" t="str">
            <v>HES</v>
          </cell>
        </row>
        <row r="258">
          <cell r="A258" t="str">
            <v>EESD-ENVIRO</v>
          </cell>
          <cell r="B258" t="str">
            <v>EVK2-CT-1999-00011</v>
          </cell>
          <cell r="C258" t="str">
            <v>1.1.4.-2.</v>
          </cell>
          <cell r="D258" t="str">
            <v>Research Projects</v>
          </cell>
          <cell r="E258" t="str">
            <v>PRECURSORS OF OZONE AND THEIR EFFECTS IN THE  TROPOSPHERE</v>
          </cell>
          <cell r="F258">
            <v>1334200</v>
          </cell>
          <cell r="G258">
            <v>995800</v>
          </cell>
          <cell r="H258">
            <v>36581</v>
          </cell>
          <cell r="I258">
            <v>8</v>
          </cell>
          <cell r="J258">
            <v>2</v>
          </cell>
          <cell r="K258" t="str">
            <v>Principal Contractor</v>
          </cell>
          <cell r="L258" t="str">
            <v>NILU</v>
          </cell>
          <cell r="M258" t="str">
            <v>Instituttveien 18</v>
          </cell>
          <cell r="N258" t="str">
            <v>2027</v>
          </cell>
          <cell r="O258" t="str">
            <v>KJELLER</v>
          </cell>
          <cell r="P258" t="str">
            <v>NO</v>
          </cell>
          <cell r="R258">
            <v>177000</v>
          </cell>
          <cell r="S258">
            <v>88500</v>
          </cell>
          <cell r="T258" t="str">
            <v>REC</v>
          </cell>
          <cell r="U258" t="str">
            <v>PNP</v>
          </cell>
          <cell r="V258" t="str">
            <v>RPN</v>
          </cell>
        </row>
        <row r="259">
          <cell r="A259" t="str">
            <v>EESD-ENVIRO</v>
          </cell>
          <cell r="B259" t="str">
            <v>EVK2-CT-1999-00011</v>
          </cell>
          <cell r="C259" t="str">
            <v>1.1.4.-2.</v>
          </cell>
          <cell r="D259" t="str">
            <v>Research Projects</v>
          </cell>
          <cell r="E259" t="str">
            <v>PRECURSORS OF OZONE AND THEIR EFFECTS IN THE  TROPOSPHERE</v>
          </cell>
          <cell r="F259">
            <v>1334200</v>
          </cell>
          <cell r="G259">
            <v>995800</v>
          </cell>
          <cell r="H259">
            <v>36581</v>
          </cell>
          <cell r="I259">
            <v>8</v>
          </cell>
          <cell r="K259" t="str">
            <v>Principal Contractor</v>
          </cell>
          <cell r="L259" t="str">
            <v>University of Oslo</v>
          </cell>
          <cell r="M259" t="str">
            <v>Problemveien 1</v>
          </cell>
          <cell r="N259" t="str">
            <v>0316</v>
          </cell>
          <cell r="O259" t="str">
            <v>OSLO</v>
          </cell>
          <cell r="P259" t="str">
            <v>NO</v>
          </cell>
          <cell r="Q259" t="str">
            <v>N/A</v>
          </cell>
          <cell r="R259">
            <v>149500</v>
          </cell>
          <cell r="S259">
            <v>149500</v>
          </cell>
          <cell r="T259" t="str">
            <v>HES</v>
          </cell>
          <cell r="U259" t="str">
            <v>GOV</v>
          </cell>
          <cell r="V259" t="str">
            <v>HES</v>
          </cell>
        </row>
        <row r="260">
          <cell r="A260" t="str">
            <v>EESD-ENVIRO</v>
          </cell>
          <cell r="B260" t="str">
            <v>EVK2-CT-1999-00017</v>
          </cell>
          <cell r="C260" t="str">
            <v>1.1.4.-2.</v>
          </cell>
          <cell r="D260" t="str">
            <v>Research Projects</v>
          </cell>
          <cell r="E260" t="str">
            <v>Viability of bird metapopulations</v>
          </cell>
          <cell r="F260">
            <v>1247400</v>
          </cell>
          <cell r="G260">
            <v>1055600</v>
          </cell>
          <cell r="H260">
            <v>36564</v>
          </cell>
          <cell r="I260">
            <v>5</v>
          </cell>
          <cell r="J260">
            <v>1</v>
          </cell>
          <cell r="K260" t="str">
            <v>Prime Contractor</v>
          </cell>
          <cell r="L260" t="str">
            <v>NTNU</v>
          </cell>
          <cell r="M260" t="str">
            <v>Gloeshaugen</v>
          </cell>
          <cell r="N260" t="str">
            <v>7491</v>
          </cell>
          <cell r="O260" t="str">
            <v>TRONDHEIM</v>
          </cell>
          <cell r="P260" t="str">
            <v>NO</v>
          </cell>
          <cell r="R260">
            <v>470490</v>
          </cell>
          <cell r="S260">
            <v>470480</v>
          </cell>
          <cell r="T260" t="str">
            <v>HES</v>
          </cell>
          <cell r="U260" t="str">
            <v>GOV</v>
          </cell>
          <cell r="V260" t="str">
            <v>HES</v>
          </cell>
        </row>
        <row r="261">
          <cell r="A261" t="str">
            <v>EESD-ENVIRO</v>
          </cell>
          <cell r="B261" t="str">
            <v>EVK2-CT-1999-00018</v>
          </cell>
          <cell r="C261" t="str">
            <v>1.1.4.-2.</v>
          </cell>
          <cell r="D261" t="str">
            <v>Research Projects</v>
          </cell>
          <cell r="E261" t="str">
            <v>ACTINIC FLUX DETERMINATION FROM MEASUREMENTS OF IRRADIANCE</v>
          </cell>
          <cell r="F261">
            <v>790000</v>
          </cell>
          <cell r="G261">
            <v>547200</v>
          </cell>
          <cell r="H261">
            <v>36585</v>
          </cell>
          <cell r="I261">
            <v>8</v>
          </cell>
          <cell r="J261">
            <v>1</v>
          </cell>
          <cell r="K261" t="str">
            <v>Principal Contractor</v>
          </cell>
          <cell r="L261" t="str">
            <v>NILU</v>
          </cell>
          <cell r="M261" t="str">
            <v>Instituttveien 18</v>
          </cell>
          <cell r="N261" t="str">
            <v>2027</v>
          </cell>
          <cell r="O261" t="str">
            <v>KJELLER</v>
          </cell>
          <cell r="P261" t="str">
            <v>NO</v>
          </cell>
          <cell r="R261">
            <v>142000</v>
          </cell>
          <cell r="S261">
            <v>71000</v>
          </cell>
          <cell r="T261" t="str">
            <v>REC</v>
          </cell>
          <cell r="U261" t="str">
            <v>PNP</v>
          </cell>
          <cell r="V261" t="str">
            <v>RPN</v>
          </cell>
        </row>
        <row r="262">
          <cell r="A262" t="str">
            <v>EESD-ENVIRO</v>
          </cell>
          <cell r="B262" t="str">
            <v>EVK2-CT-1999-00020</v>
          </cell>
          <cell r="C262" t="str">
            <v>1.1.4.-2.</v>
          </cell>
          <cell r="D262" t="str">
            <v>Research Projects</v>
          </cell>
          <cell r="E262" t="str">
            <v>Mechanisms and predictability of decadal fluctuations in Atlantic-European climate</v>
          </cell>
          <cell r="F262">
            <v>2232800</v>
          </cell>
          <cell r="G262">
            <v>1644700</v>
          </cell>
          <cell r="H262">
            <v>36560</v>
          </cell>
          <cell r="I262">
            <v>8</v>
          </cell>
          <cell r="J262">
            <v>1</v>
          </cell>
          <cell r="K262" t="str">
            <v>Principal Contractor</v>
          </cell>
          <cell r="L262" t="str">
            <v>NANSEN ENVIRONMENTAL AND REMOTE SENSING CENTER</v>
          </cell>
          <cell r="M262" t="str">
            <v>Edvard Griegsvej 3a</v>
          </cell>
          <cell r="N262" t="str">
            <v>5059</v>
          </cell>
          <cell r="O262" t="str">
            <v>BERGEN</v>
          </cell>
          <cell r="P262" t="str">
            <v>NO</v>
          </cell>
          <cell r="R262">
            <v>389800</v>
          </cell>
          <cell r="S262">
            <v>194900</v>
          </cell>
          <cell r="T262" t="str">
            <v>REC</v>
          </cell>
          <cell r="U262" t="str">
            <v>PNP</v>
          </cell>
          <cell r="V262" t="str">
            <v>RPN</v>
          </cell>
        </row>
        <row r="263">
          <cell r="A263" t="str">
            <v>EESD-ENVIRO</v>
          </cell>
          <cell r="B263" t="str">
            <v>EVK2-CT-1999-00021</v>
          </cell>
          <cell r="C263" t="str">
            <v>1.1.4.-2.</v>
          </cell>
          <cell r="D263" t="str">
            <v>Research Projects</v>
          </cell>
          <cell r="E263" t="str">
            <v>Metrics of Climate Change</v>
          </cell>
          <cell r="F263">
            <v>1584500</v>
          </cell>
          <cell r="G263">
            <v>903900</v>
          </cell>
          <cell r="H263">
            <v>36574</v>
          </cell>
          <cell r="I263">
            <v>5</v>
          </cell>
          <cell r="J263">
            <v>1</v>
          </cell>
          <cell r="K263" t="str">
            <v>Principal Contractor</v>
          </cell>
          <cell r="L263" t="str">
            <v>CENTER FOR INTERNATIONAL CLIMATE AND ENVIRONMENTAL RESEARCH OSLO</v>
          </cell>
          <cell r="M263" t="str">
            <v>Blindern</v>
          </cell>
          <cell r="N263" t="str">
            <v>0318</v>
          </cell>
          <cell r="O263" t="str">
            <v>OSLO</v>
          </cell>
          <cell r="P263" t="str">
            <v>NO</v>
          </cell>
          <cell r="Q263" t="str">
            <v>N/A</v>
          </cell>
          <cell r="R263">
            <v>396900</v>
          </cell>
          <cell r="S263">
            <v>198400</v>
          </cell>
          <cell r="T263" t="str">
            <v>REC</v>
          </cell>
          <cell r="U263" t="str">
            <v>PNP</v>
          </cell>
          <cell r="V263" t="str">
            <v>RPN</v>
          </cell>
        </row>
        <row r="264">
          <cell r="A264" t="str">
            <v>EESD-ENVIRO</v>
          </cell>
          <cell r="B264" t="str">
            <v>EVK2-CT-1999-00028</v>
          </cell>
          <cell r="C264" t="str">
            <v>1.1.4.-2.</v>
          </cell>
          <cell r="D264" t="str">
            <v>Research Projects</v>
          </cell>
          <cell r="E264" t="str">
            <v>European database for Ultraviolet Radiation Climatology and Evaluation</v>
          </cell>
          <cell r="F264">
            <v>2346063</v>
          </cell>
          <cell r="G264">
            <v>1537479</v>
          </cell>
          <cell r="H264">
            <v>36669</v>
          </cell>
          <cell r="I264">
            <v>19</v>
          </cell>
          <cell r="J264">
            <v>3</v>
          </cell>
          <cell r="K264" t="str">
            <v>Principal Contractor</v>
          </cell>
          <cell r="L264" t="str">
            <v>NILU</v>
          </cell>
          <cell r="M264" t="str">
            <v>Instituttveien 18</v>
          </cell>
          <cell r="N264" t="str">
            <v>2027</v>
          </cell>
          <cell r="O264" t="str">
            <v>KJELLER</v>
          </cell>
          <cell r="P264" t="str">
            <v>NO</v>
          </cell>
          <cell r="R264">
            <v>86500</v>
          </cell>
          <cell r="S264">
            <v>43250</v>
          </cell>
          <cell r="T264" t="str">
            <v>REC</v>
          </cell>
          <cell r="U264" t="str">
            <v>PNP</v>
          </cell>
          <cell r="V264" t="str">
            <v>RPN</v>
          </cell>
        </row>
        <row r="265">
          <cell r="A265" t="str">
            <v>EESD-ENVIRO</v>
          </cell>
          <cell r="B265" t="str">
            <v>EVK2-CT-1999-00028</v>
          </cell>
          <cell r="C265" t="str">
            <v>1.1.4.-2.</v>
          </cell>
          <cell r="D265" t="str">
            <v>Research Projects</v>
          </cell>
          <cell r="E265" t="str">
            <v>European database for Ultraviolet Radiation Climatology and Evaluation</v>
          </cell>
          <cell r="F265">
            <v>2346063</v>
          </cell>
          <cell r="G265">
            <v>1537479</v>
          </cell>
          <cell r="H265">
            <v>36669</v>
          </cell>
          <cell r="I265">
            <v>19</v>
          </cell>
          <cell r="K265" t="str">
            <v>Principal Contractor</v>
          </cell>
          <cell r="L265" t="str">
            <v>NORWEGIAN POLAR INSTITUTE OF THE MINISTRY OF ENVIRONMENT</v>
          </cell>
          <cell r="M265" t="str">
            <v>Hjalmar Johansens G. 14</v>
          </cell>
          <cell r="N265" t="str">
            <v>9296</v>
          </cell>
          <cell r="O265" t="str">
            <v>TROMSOE</v>
          </cell>
          <cell r="P265" t="str">
            <v>NO</v>
          </cell>
          <cell r="R265">
            <v>130600</v>
          </cell>
          <cell r="S265">
            <v>65300</v>
          </cell>
          <cell r="T265" t="str">
            <v>REC</v>
          </cell>
          <cell r="U265" t="str">
            <v>GOV</v>
          </cell>
          <cell r="V265" t="str">
            <v>RPU</v>
          </cell>
        </row>
        <row r="266">
          <cell r="A266" t="str">
            <v>EESD-ENVIRO</v>
          </cell>
          <cell r="B266" t="str">
            <v>EVK2-CT-1999-00028</v>
          </cell>
          <cell r="C266" t="str">
            <v>1.1.4.-2.</v>
          </cell>
          <cell r="D266" t="str">
            <v>Research Projects</v>
          </cell>
          <cell r="E266" t="str">
            <v>European database for Ultraviolet Radiation Climatology and Evaluation</v>
          </cell>
          <cell r="F266">
            <v>2346063</v>
          </cell>
          <cell r="G266">
            <v>1537479</v>
          </cell>
          <cell r="H266">
            <v>36669</v>
          </cell>
          <cell r="I266">
            <v>19</v>
          </cell>
          <cell r="K266" t="str">
            <v>Principal Contractor</v>
          </cell>
          <cell r="L266" t="str">
            <v>NTNU</v>
          </cell>
          <cell r="M266" t="str">
            <v>Gloeshaugen</v>
          </cell>
          <cell r="N266" t="str">
            <v>7491</v>
          </cell>
          <cell r="O266" t="str">
            <v>TRONDHEIM</v>
          </cell>
          <cell r="P266" t="str">
            <v>NO</v>
          </cell>
          <cell r="R266">
            <v>60400</v>
          </cell>
          <cell r="S266">
            <v>60400</v>
          </cell>
          <cell r="T266" t="str">
            <v>HES</v>
          </cell>
          <cell r="U266" t="str">
            <v>GOV</v>
          </cell>
          <cell r="V266" t="str">
            <v>HES</v>
          </cell>
        </row>
        <row r="267">
          <cell r="A267" t="str">
            <v>EESD-ENVIRO</v>
          </cell>
          <cell r="B267" t="str">
            <v>EVK2-CT-1999-00029</v>
          </cell>
          <cell r="C267" t="str">
            <v>1.1.4.-2.</v>
          </cell>
          <cell r="D267" t="str">
            <v>Research Projects</v>
          </cell>
          <cell r="E267" t="str">
            <v>THE NITROGEN CYCLE AND EFFECTS ON THE OXIDATION OF  ATMOSPHERIC TRACE SPECIES AT HIGH LATITUDES</v>
          </cell>
          <cell r="F267">
            <v>1094800</v>
          </cell>
          <cell r="G267">
            <v>600000</v>
          </cell>
          <cell r="H267">
            <v>36550</v>
          </cell>
          <cell r="I267">
            <v>5</v>
          </cell>
          <cell r="J267">
            <v>1</v>
          </cell>
          <cell r="K267" t="str">
            <v>Principal Contractor</v>
          </cell>
          <cell r="L267" t="str">
            <v>NILU</v>
          </cell>
          <cell r="M267" t="str">
            <v>Instituttveien 18</v>
          </cell>
          <cell r="N267" t="str">
            <v>2027</v>
          </cell>
          <cell r="O267" t="str">
            <v>KJELLER</v>
          </cell>
          <cell r="P267" t="str">
            <v>NO</v>
          </cell>
          <cell r="R267">
            <v>208600</v>
          </cell>
          <cell r="S267">
            <v>104300</v>
          </cell>
          <cell r="T267" t="str">
            <v>REC</v>
          </cell>
          <cell r="U267" t="str">
            <v>PNP</v>
          </cell>
          <cell r="V267" t="str">
            <v>RPN</v>
          </cell>
        </row>
        <row r="268">
          <cell r="A268" t="str">
            <v>EESD-ENVIRO</v>
          </cell>
          <cell r="B268" t="str">
            <v>EVK2-CT-1999-00030</v>
          </cell>
          <cell r="C268" t="str">
            <v>1.1.4.-2.</v>
          </cell>
          <cell r="D268" t="str">
            <v>Research Projects</v>
          </cell>
          <cell r="E268" t="str">
            <v>AIRCRAFT EMISSIONS: CONTRIBUTION OF DIFFERENT CLIMATE COMPONENTS TO CHANGES IN RADIATIVE FORCING-TRADEOFF TO REDUCE ATMOSPHERIC IMPACT</v>
          </cell>
          <cell r="F268">
            <v>1830500</v>
          </cell>
          <cell r="G268">
            <v>1100000</v>
          </cell>
          <cell r="H268">
            <v>36564</v>
          </cell>
          <cell r="I268">
            <v>10</v>
          </cell>
          <cell r="J268">
            <v>2</v>
          </cell>
          <cell r="K268" t="str">
            <v>Principal Contractor</v>
          </cell>
          <cell r="L268" t="str">
            <v>NILU</v>
          </cell>
          <cell r="M268" t="str">
            <v>Instituttveien 18</v>
          </cell>
          <cell r="N268" t="str">
            <v>2027</v>
          </cell>
          <cell r="O268" t="str">
            <v>KJELLER</v>
          </cell>
          <cell r="P268" t="str">
            <v>NO</v>
          </cell>
          <cell r="R268">
            <v>234000</v>
          </cell>
          <cell r="S268">
            <v>117000</v>
          </cell>
          <cell r="T268" t="str">
            <v>REC</v>
          </cell>
          <cell r="U268" t="str">
            <v>PNP</v>
          </cell>
          <cell r="V268" t="str">
            <v>RPN</v>
          </cell>
        </row>
        <row r="269">
          <cell r="A269" t="str">
            <v>EESD-ENVIRO</v>
          </cell>
          <cell r="B269" t="str">
            <v>EVK2-CT-1999-00030</v>
          </cell>
          <cell r="C269" t="str">
            <v>1.1.4.-2.</v>
          </cell>
          <cell r="D269" t="str">
            <v>Research Projects</v>
          </cell>
          <cell r="E269" t="str">
            <v>AIRCRAFT EMISSIONS: CONTRIBUTION OF DIFFERENT CLIMATE COMPONENTS TO CHANGES IN RADIATIVE FORCING-TRADEOFF TO REDUCE ATMOSPHERIC IMPACT</v>
          </cell>
          <cell r="F269">
            <v>1830500</v>
          </cell>
          <cell r="G269">
            <v>1100000</v>
          </cell>
          <cell r="H269">
            <v>36564</v>
          </cell>
          <cell r="I269">
            <v>10</v>
          </cell>
          <cell r="K269" t="str">
            <v>Prime Contractor</v>
          </cell>
          <cell r="L269" t="str">
            <v>University of Oslo</v>
          </cell>
          <cell r="M269" t="str">
            <v>Problemveien 1</v>
          </cell>
          <cell r="N269" t="str">
            <v>0316</v>
          </cell>
          <cell r="O269" t="str">
            <v>OSLO</v>
          </cell>
          <cell r="P269" t="str">
            <v>NO</v>
          </cell>
          <cell r="Q269" t="str">
            <v>N/A</v>
          </cell>
          <cell r="R269">
            <v>163000</v>
          </cell>
          <cell r="S269">
            <v>163000</v>
          </cell>
          <cell r="T269" t="str">
            <v>HES</v>
          </cell>
          <cell r="U269" t="str">
            <v>GOV</v>
          </cell>
          <cell r="V269" t="str">
            <v>HES</v>
          </cell>
        </row>
        <row r="270">
          <cell r="A270" t="str">
            <v>EESD-ENVIRO</v>
          </cell>
          <cell r="B270" t="str">
            <v>EVK2-CT-1999-00033</v>
          </cell>
          <cell r="C270" t="str">
            <v>1.1.4.-2.</v>
          </cell>
          <cell r="D270" t="str">
            <v>Research Projects</v>
          </cell>
          <cell r="E270" t="str">
            <v>EVALUATION OF THE CLIMATIC IMPACT OF DIMETHYL SULPHIDE</v>
          </cell>
          <cell r="F270">
            <v>1898900</v>
          </cell>
          <cell r="G270">
            <v>1250000</v>
          </cell>
          <cell r="H270">
            <v>36558</v>
          </cell>
          <cell r="I270">
            <v>10</v>
          </cell>
          <cell r="J270">
            <v>1</v>
          </cell>
          <cell r="K270" t="str">
            <v>Principal Contractor</v>
          </cell>
          <cell r="L270" t="str">
            <v>NILU</v>
          </cell>
          <cell r="M270" t="str">
            <v>Instituttveien 18</v>
          </cell>
          <cell r="N270" t="str">
            <v>2027</v>
          </cell>
          <cell r="O270" t="str">
            <v>KJELLER</v>
          </cell>
          <cell r="P270" t="str">
            <v>NO</v>
          </cell>
          <cell r="R270">
            <v>227000</v>
          </cell>
          <cell r="S270">
            <v>113500</v>
          </cell>
          <cell r="T270" t="str">
            <v>REC</v>
          </cell>
          <cell r="U270" t="str">
            <v>PNP</v>
          </cell>
          <cell r="V270" t="str">
            <v>RPN</v>
          </cell>
        </row>
        <row r="271">
          <cell r="A271" t="str">
            <v>EESD-ENVIRO</v>
          </cell>
          <cell r="B271" t="str">
            <v>EVK2-CT-1999-00039</v>
          </cell>
          <cell r="C271" t="str">
            <v>1.1.4.-2.</v>
          </cell>
          <cell r="D271" t="str">
            <v>Research Projects</v>
          </cell>
          <cell r="E271" t="str">
            <v>INTERHEMISPHERIC DIFFERENCES IN CIRRUS PROPERTIES FROM ANTHROPOGENIC EMISSIONS</v>
          </cell>
          <cell r="F271">
            <v>1630200</v>
          </cell>
          <cell r="G271">
            <v>999300</v>
          </cell>
          <cell r="H271">
            <v>36552</v>
          </cell>
          <cell r="I271">
            <v>7</v>
          </cell>
          <cell r="J271">
            <v>1</v>
          </cell>
          <cell r="K271" t="str">
            <v>Principal Contractor</v>
          </cell>
          <cell r="L271" t="str">
            <v>NILU</v>
          </cell>
          <cell r="M271" t="str">
            <v>Instituttveien 18</v>
          </cell>
          <cell r="N271" t="str">
            <v>2027</v>
          </cell>
          <cell r="O271" t="str">
            <v>KJELLER</v>
          </cell>
          <cell r="P271" t="str">
            <v>NO</v>
          </cell>
          <cell r="R271">
            <v>72000</v>
          </cell>
          <cell r="S271">
            <v>36000</v>
          </cell>
          <cell r="T271" t="str">
            <v>REC</v>
          </cell>
          <cell r="U271" t="str">
            <v>PNP</v>
          </cell>
          <cell r="V271" t="str">
            <v>RPN</v>
          </cell>
        </row>
        <row r="272">
          <cell r="A272" t="str">
            <v>EESD-ENVIRO</v>
          </cell>
          <cell r="B272" t="str">
            <v>EVK2-CT-1999-00043</v>
          </cell>
          <cell r="C272" t="str">
            <v>1.1.4.-2.</v>
          </cell>
          <cell r="D272" t="str">
            <v>Research Projects</v>
          </cell>
          <cell r="E272" t="str">
            <v>TROPOSPHERIC OZONE AND PRECURSORS - TRENDS, BUDGETS AND POLICY</v>
          </cell>
          <cell r="F272">
            <v>1728400</v>
          </cell>
          <cell r="G272">
            <v>940400</v>
          </cell>
          <cell r="H272">
            <v>36545</v>
          </cell>
          <cell r="I272">
            <v>7</v>
          </cell>
          <cell r="J272">
            <v>2</v>
          </cell>
          <cell r="K272" t="str">
            <v>Principal Contractor</v>
          </cell>
          <cell r="L272" t="str">
            <v>NILU</v>
          </cell>
          <cell r="M272" t="str">
            <v>Instituttveien 18</v>
          </cell>
          <cell r="N272" t="str">
            <v>2027</v>
          </cell>
          <cell r="O272" t="str">
            <v>KJELLER</v>
          </cell>
          <cell r="P272" t="str">
            <v>NO</v>
          </cell>
          <cell r="R272">
            <v>199300</v>
          </cell>
          <cell r="S272">
            <v>99650</v>
          </cell>
          <cell r="T272" t="str">
            <v>REC</v>
          </cell>
          <cell r="U272" t="str">
            <v>PNP</v>
          </cell>
          <cell r="V272" t="str">
            <v>RPN</v>
          </cell>
        </row>
        <row r="273">
          <cell r="A273" t="str">
            <v>EESD-ENVIRO</v>
          </cell>
          <cell r="B273" t="str">
            <v>EVK2-CT-1999-00043</v>
          </cell>
          <cell r="C273" t="str">
            <v>1.1.4.-2.</v>
          </cell>
          <cell r="D273" t="str">
            <v>Research Projects</v>
          </cell>
          <cell r="E273" t="str">
            <v>TROPOSPHERIC OZONE AND PRECURSORS - TRENDS, BUDGETS AND POLICY</v>
          </cell>
          <cell r="F273">
            <v>1728400</v>
          </cell>
          <cell r="G273">
            <v>940400</v>
          </cell>
          <cell r="H273">
            <v>36545</v>
          </cell>
          <cell r="I273">
            <v>7</v>
          </cell>
          <cell r="K273" t="str">
            <v>Principal Contractor</v>
          </cell>
          <cell r="L273" t="str">
            <v>NORWEGIAN METEOROLOGICAL OFFICE</v>
          </cell>
          <cell r="M273" t="str">
            <v>Niels Henrik Abelsvej 40</v>
          </cell>
          <cell r="N273" t="str">
            <v>0313</v>
          </cell>
          <cell r="O273" t="str">
            <v>OSLO</v>
          </cell>
          <cell r="P273" t="str">
            <v>NO</v>
          </cell>
          <cell r="Q273" t="str">
            <v>N/A</v>
          </cell>
          <cell r="R273">
            <v>225600</v>
          </cell>
          <cell r="S273">
            <v>112800</v>
          </cell>
          <cell r="T273" t="str">
            <v>REC</v>
          </cell>
          <cell r="U273" t="str">
            <v>GOV</v>
          </cell>
          <cell r="V273" t="str">
            <v>RPU</v>
          </cell>
        </row>
        <row r="274">
          <cell r="A274" t="str">
            <v>EESD-ENVIRO</v>
          </cell>
          <cell r="B274" t="str">
            <v>EVK2-CT-1999-00047</v>
          </cell>
          <cell r="C274" t="str">
            <v>1.1.4.-2.</v>
          </cell>
          <cell r="D274" t="str">
            <v>Research Projects</v>
          </cell>
          <cell r="E274" t="str">
            <v>Improved understanding of stratospheric ozone loss by collaboration with the SAGE III Ozone Loss and Validation Experiment</v>
          </cell>
          <cell r="F274">
            <v>2210300</v>
          </cell>
          <cell r="G274">
            <v>1250000</v>
          </cell>
          <cell r="H274">
            <v>36574</v>
          </cell>
          <cell r="I274">
            <v>20</v>
          </cell>
          <cell r="J274">
            <v>1</v>
          </cell>
          <cell r="K274" t="str">
            <v>Prime Contractor</v>
          </cell>
          <cell r="L274" t="str">
            <v>NILU</v>
          </cell>
          <cell r="M274" t="str">
            <v>Instituttveien 18</v>
          </cell>
          <cell r="N274" t="str">
            <v>2027</v>
          </cell>
          <cell r="O274" t="str">
            <v>KJELLER</v>
          </cell>
          <cell r="P274" t="str">
            <v>NO</v>
          </cell>
          <cell r="R274">
            <v>130400</v>
          </cell>
          <cell r="S274">
            <v>65200</v>
          </cell>
          <cell r="T274" t="str">
            <v>REC</v>
          </cell>
          <cell r="U274" t="str">
            <v>PNP</v>
          </cell>
          <cell r="V274" t="str">
            <v>RPN</v>
          </cell>
        </row>
        <row r="275">
          <cell r="A275" t="str">
            <v>EESD-ENVIRO</v>
          </cell>
          <cell r="B275" t="str">
            <v>EVK2-CT-1999-00049</v>
          </cell>
          <cell r="C275" t="str">
            <v>1.1.4.-2.</v>
          </cell>
          <cell r="D275" t="str">
            <v>Research Projects</v>
          </cell>
          <cell r="E275" t="str">
            <v>Spring-to-Autumn Measurements and Modellling of Ozone and Active species</v>
          </cell>
          <cell r="F275">
            <v>1468300</v>
          </cell>
          <cell r="G275">
            <v>999300</v>
          </cell>
          <cell r="H275">
            <v>36580</v>
          </cell>
          <cell r="I275">
            <v>9</v>
          </cell>
          <cell r="J275">
            <v>1</v>
          </cell>
          <cell r="K275" t="str">
            <v>Prime Contractor</v>
          </cell>
          <cell r="L275" t="str">
            <v>NILU</v>
          </cell>
          <cell r="M275" t="str">
            <v>Instituttveien 18</v>
          </cell>
          <cell r="N275" t="str">
            <v>2027</v>
          </cell>
          <cell r="O275" t="str">
            <v>KJELLER</v>
          </cell>
          <cell r="P275" t="str">
            <v>NO</v>
          </cell>
          <cell r="R275">
            <v>284060</v>
          </cell>
          <cell r="S275">
            <v>142030</v>
          </cell>
          <cell r="T275" t="str">
            <v>REC</v>
          </cell>
          <cell r="U275" t="str">
            <v>PNP</v>
          </cell>
          <cell r="V275" t="str">
            <v>RPN</v>
          </cell>
        </row>
        <row r="276">
          <cell r="A276" t="str">
            <v>EESD-ENVIRO</v>
          </cell>
          <cell r="B276" t="str">
            <v>EVK2-CT-1999-00052</v>
          </cell>
          <cell r="C276" t="str">
            <v>1.1.4.-2.</v>
          </cell>
          <cell r="D276" t="str">
            <v>Research Projects</v>
          </cell>
          <cell r="E276" t="str">
            <v>SUBGRID SCALE INVESTIGATIONS OF FACTORS DETERMINING THE OCCURENCE OF OZONE AND FINE PARTICLES</v>
          </cell>
          <cell r="F276">
            <v>1024500</v>
          </cell>
          <cell r="G276">
            <v>697000</v>
          </cell>
          <cell r="H276">
            <v>36556</v>
          </cell>
          <cell r="I276">
            <v>6</v>
          </cell>
          <cell r="J276">
            <v>1</v>
          </cell>
          <cell r="K276" t="str">
            <v>Prime Contractor</v>
          </cell>
          <cell r="L276" t="str">
            <v>NILU</v>
          </cell>
          <cell r="M276" t="str">
            <v>Instituttveien 18</v>
          </cell>
          <cell r="N276" t="str">
            <v>2027</v>
          </cell>
          <cell r="O276" t="str">
            <v>KJELLER</v>
          </cell>
          <cell r="P276" t="str">
            <v>NO</v>
          </cell>
          <cell r="R276">
            <v>323900</v>
          </cell>
          <cell r="S276">
            <v>161900</v>
          </cell>
          <cell r="T276" t="str">
            <v>REC</v>
          </cell>
          <cell r="U276" t="str">
            <v>PNP</v>
          </cell>
          <cell r="V276" t="str">
            <v>RPN</v>
          </cell>
        </row>
        <row r="277">
          <cell r="A277" t="str">
            <v>EESD-ENVIRO</v>
          </cell>
          <cell r="B277" t="str">
            <v>EVK2-CT-1999-20002</v>
          </cell>
          <cell r="C277" t="str">
            <v>1.1.4.-2.</v>
          </cell>
          <cell r="D277" t="str">
            <v>Concerted Actions</v>
          </cell>
          <cell r="E277" t="str">
            <v>Coordination of Research into and Understanding of Stratospheric Ozone over Europe</v>
          </cell>
          <cell r="F277">
            <v>468500</v>
          </cell>
          <cell r="G277">
            <v>300000</v>
          </cell>
          <cell r="H277">
            <v>36654</v>
          </cell>
          <cell r="I277">
            <v>3</v>
          </cell>
          <cell r="J277">
            <v>1</v>
          </cell>
          <cell r="K277" t="str">
            <v>Member</v>
          </cell>
          <cell r="L277" t="str">
            <v>NILU</v>
          </cell>
          <cell r="M277" t="str">
            <v>Instituttveien 18</v>
          </cell>
          <cell r="N277" t="str">
            <v>2027</v>
          </cell>
          <cell r="O277" t="str">
            <v>KJELLER</v>
          </cell>
          <cell r="P277" t="str">
            <v>NO</v>
          </cell>
          <cell r="R277">
            <v>0</v>
          </cell>
          <cell r="S277">
            <v>0</v>
          </cell>
          <cell r="T277" t="str">
            <v>REC</v>
          </cell>
          <cell r="U277" t="str">
            <v>PNP</v>
          </cell>
          <cell r="V277" t="str">
            <v>RPN</v>
          </cell>
        </row>
        <row r="278">
          <cell r="A278" t="str">
            <v>EESD-ENVIRO</v>
          </cell>
          <cell r="B278" t="str">
            <v>EVK2-CT-2000-00056</v>
          </cell>
          <cell r="C278" t="str">
            <v>1.1.4.-2.</v>
          </cell>
          <cell r="D278" t="str">
            <v>Research Projects</v>
          </cell>
          <cell r="E278" t="str">
            <v>The european dimension of the global observation research initiative in alpine environments - a contribution to gtos (GLORIA-EUROPE)</v>
          </cell>
          <cell r="F278">
            <v>1341180</v>
          </cell>
          <cell r="G278">
            <v>1115507</v>
          </cell>
          <cell r="H278">
            <v>36888</v>
          </cell>
          <cell r="I278">
            <v>22</v>
          </cell>
          <cell r="J278">
            <v>1</v>
          </cell>
          <cell r="K278" t="str">
            <v>Principal Contractor</v>
          </cell>
          <cell r="L278" t="str">
            <v>NTNU</v>
          </cell>
          <cell r="M278" t="str">
            <v>Gloeshaugen</v>
          </cell>
          <cell r="N278" t="str">
            <v>7491</v>
          </cell>
          <cell r="O278" t="str">
            <v>TRONDHEIM</v>
          </cell>
          <cell r="P278" t="str">
            <v>NO</v>
          </cell>
          <cell r="R278">
            <v>59039</v>
          </cell>
          <cell r="S278">
            <v>59039</v>
          </cell>
          <cell r="T278" t="str">
            <v>HES</v>
          </cell>
          <cell r="U278" t="str">
            <v>GOV</v>
          </cell>
          <cell r="V278" t="str">
            <v>HES</v>
          </cell>
        </row>
        <row r="279">
          <cell r="A279" t="str">
            <v>EESD-ENVIRO</v>
          </cell>
          <cell r="B279" t="str">
            <v>EVK2-CT-2000-00058</v>
          </cell>
          <cell r="C279" t="str">
            <v>1.1.4.-2.</v>
          </cell>
          <cell r="D279" t="str">
            <v>Research Projects</v>
          </cell>
          <cell r="E279" t="str">
            <v>Greenland sea convection mechanisms and their climatic implications (CONVECTION)</v>
          </cell>
          <cell r="F279">
            <v>3629664</v>
          </cell>
          <cell r="G279">
            <v>2510586</v>
          </cell>
          <cell r="H279">
            <v>36902</v>
          </cell>
          <cell r="I279">
            <v>10</v>
          </cell>
          <cell r="J279">
            <v>1</v>
          </cell>
          <cell r="K279" t="str">
            <v>Principal Contractor</v>
          </cell>
          <cell r="L279" t="str">
            <v>NORWEGIAN POLAR INSTITUTE OF THE MINISTRY OF ENVIRONMENT</v>
          </cell>
          <cell r="M279" t="str">
            <v>Hjalmar Johansens G. 14</v>
          </cell>
          <cell r="N279" t="str">
            <v>9296</v>
          </cell>
          <cell r="O279" t="str">
            <v>TROMSOE</v>
          </cell>
          <cell r="P279" t="str">
            <v>NO</v>
          </cell>
          <cell r="R279">
            <v>414023</v>
          </cell>
          <cell r="S279">
            <v>178029</v>
          </cell>
          <cell r="T279" t="str">
            <v>REC</v>
          </cell>
          <cell r="U279" t="str">
            <v>GOV</v>
          </cell>
          <cell r="V279" t="str">
            <v>RPU</v>
          </cell>
        </row>
        <row r="280">
          <cell r="A280" t="str">
            <v>EESD-ENVIRO</v>
          </cell>
          <cell r="B280" t="str">
            <v>EVK2-CT-2000-00059</v>
          </cell>
          <cell r="C280" t="str">
            <v>1.1.4.-2.</v>
          </cell>
          <cell r="D280" t="str">
            <v>Research Projects</v>
          </cell>
          <cell r="E280" t="str">
            <v>Quantification and interpretation of long-term uv-visible observations of the stratosphere (QUILT)</v>
          </cell>
          <cell r="F280">
            <v>1571153</v>
          </cell>
          <cell r="G280">
            <v>1054291</v>
          </cell>
          <cell r="H280">
            <v>36874</v>
          </cell>
          <cell r="I280">
            <v>11</v>
          </cell>
          <cell r="J280">
            <v>1</v>
          </cell>
          <cell r="K280" t="str">
            <v>Prime Contractor</v>
          </cell>
          <cell r="L280" t="str">
            <v>NILU</v>
          </cell>
          <cell r="M280" t="str">
            <v>Instituttveien 18</v>
          </cell>
          <cell r="N280" t="str">
            <v>2027</v>
          </cell>
          <cell r="O280" t="str">
            <v>KJELLER</v>
          </cell>
          <cell r="P280" t="str">
            <v>NO</v>
          </cell>
          <cell r="R280">
            <v>274763</v>
          </cell>
          <cell r="S280">
            <v>137379</v>
          </cell>
          <cell r="T280" t="str">
            <v>REC</v>
          </cell>
          <cell r="U280" t="str">
            <v>PNP</v>
          </cell>
          <cell r="V280" t="str">
            <v>RPN</v>
          </cell>
        </row>
        <row r="281">
          <cell r="A281" t="str">
            <v>EESD-ENVIRO</v>
          </cell>
          <cell r="B281" t="str">
            <v>EVK2-CT-2000-00060</v>
          </cell>
          <cell r="C281" t="str">
            <v>1.1.4.-2.</v>
          </cell>
          <cell r="D281" t="str">
            <v>Research Projects</v>
          </cell>
          <cell r="E281" t="str">
            <v>Late Holocene Shallow Marine Environments of Europe (HOLSMEER)</v>
          </cell>
          <cell r="F281">
            <v>2082589</v>
          </cell>
          <cell r="G281">
            <v>2010563</v>
          </cell>
          <cell r="H281">
            <v>36873</v>
          </cell>
          <cell r="I281">
            <v>12</v>
          </cell>
          <cell r="J281">
            <v>1</v>
          </cell>
          <cell r="K281" t="str">
            <v>Principal Contractor</v>
          </cell>
          <cell r="L281" t="str">
            <v xml:space="preserve">University of Bergen </v>
          </cell>
          <cell r="M281" t="str">
            <v>Prof. Keysersgt. 8</v>
          </cell>
          <cell r="N281" t="str">
            <v>5020</v>
          </cell>
          <cell r="O281" t="str">
            <v>BERGEN</v>
          </cell>
          <cell r="P281" t="str">
            <v>NO</v>
          </cell>
          <cell r="Q281" t="str">
            <v>N/A</v>
          </cell>
          <cell r="R281">
            <v>220417</v>
          </cell>
          <cell r="S281">
            <v>220417</v>
          </cell>
          <cell r="T281" t="str">
            <v>HES</v>
          </cell>
          <cell r="U281" t="str">
            <v>GOV</v>
          </cell>
          <cell r="V281" t="str">
            <v>HES</v>
          </cell>
        </row>
        <row r="282">
          <cell r="A282" t="str">
            <v>EESD-ENVIRO</v>
          </cell>
          <cell r="B282" t="str">
            <v>EVK2-CT-2000-00062</v>
          </cell>
          <cell r="C282" t="str">
            <v>1.1.4.-2.</v>
          </cell>
          <cell r="D282" t="str">
            <v>Research Projects</v>
          </cell>
          <cell r="E282" t="str">
            <v>GOME Assimilated and Validated Ozone and Nitrogen Dioxide Fields for Scientific Users and for Model Validation</v>
          </cell>
          <cell r="F282">
            <v>934658</v>
          </cell>
          <cell r="G282">
            <v>640715</v>
          </cell>
          <cell r="H282">
            <v>36910</v>
          </cell>
          <cell r="I282">
            <v>6</v>
          </cell>
          <cell r="J282">
            <v>2</v>
          </cell>
          <cell r="K282" t="str">
            <v>Principal Contractor</v>
          </cell>
          <cell r="L282" t="str">
            <v>NILU</v>
          </cell>
          <cell r="M282" t="str">
            <v>Instituttveien 18</v>
          </cell>
          <cell r="N282" t="str">
            <v>2027</v>
          </cell>
          <cell r="O282" t="str">
            <v>KJELLER</v>
          </cell>
          <cell r="P282" t="str">
            <v>NO</v>
          </cell>
          <cell r="R282">
            <v>146000</v>
          </cell>
          <cell r="S282">
            <v>73000</v>
          </cell>
          <cell r="T282" t="str">
            <v>REC</v>
          </cell>
          <cell r="U282" t="str">
            <v>PNP</v>
          </cell>
          <cell r="V282" t="str">
            <v>RPN</v>
          </cell>
        </row>
        <row r="283">
          <cell r="A283" t="str">
            <v>EESD-ENVIRO</v>
          </cell>
          <cell r="B283" t="str">
            <v>EVK2-CT-2000-00062</v>
          </cell>
          <cell r="C283" t="str">
            <v>1.1.4.-2.</v>
          </cell>
          <cell r="D283" t="str">
            <v>Research Projects</v>
          </cell>
          <cell r="E283" t="str">
            <v>GOME Assimilated and Validated Ozone and Nitrogen Dioxide Fields for Scientific Users and for Model Validation</v>
          </cell>
          <cell r="F283">
            <v>934658</v>
          </cell>
          <cell r="G283">
            <v>640715</v>
          </cell>
          <cell r="H283">
            <v>36910</v>
          </cell>
          <cell r="I283">
            <v>6</v>
          </cell>
          <cell r="K283" t="str">
            <v>Principal Contractor</v>
          </cell>
          <cell r="L283" t="str">
            <v>University of Oslo</v>
          </cell>
          <cell r="M283" t="str">
            <v>Problemveien 1</v>
          </cell>
          <cell r="N283" t="str">
            <v>0316</v>
          </cell>
          <cell r="O283" t="str">
            <v>OSLO</v>
          </cell>
          <cell r="P283" t="str">
            <v>NO</v>
          </cell>
          <cell r="Q283" t="str">
            <v>N/A</v>
          </cell>
          <cell r="R283">
            <v>126000</v>
          </cell>
          <cell r="S283">
            <v>126000</v>
          </cell>
          <cell r="T283" t="str">
            <v>HES</v>
          </cell>
          <cell r="U283" t="str">
            <v>GOV</v>
          </cell>
          <cell r="V283" t="str">
            <v>HES</v>
          </cell>
        </row>
        <row r="284">
          <cell r="A284" t="str">
            <v>EESD-ENVIRO</v>
          </cell>
          <cell r="B284" t="str">
            <v>EVK2-CT-2000-00069</v>
          </cell>
          <cell r="C284" t="str">
            <v>1.1.4.-2.</v>
          </cell>
          <cell r="D284" t="str">
            <v>Research Projects</v>
          </cell>
          <cell r="E284" t="str">
            <v>Development of operational monitoring system for european glacial areas - synthesis of earth observation data of the present, past and future (OMEGA)</v>
          </cell>
          <cell r="F284">
            <v>3237726</v>
          </cell>
          <cell r="G284">
            <v>2260908</v>
          </cell>
          <cell r="H284">
            <v>36972</v>
          </cell>
          <cell r="I284">
            <v>7</v>
          </cell>
          <cell r="J284">
            <v>2</v>
          </cell>
          <cell r="K284" t="str">
            <v>Principal Contractor</v>
          </cell>
          <cell r="L284" t="str">
            <v xml:space="preserve">NORUT INFORMASJONSTEKNOLOGI AS
</v>
          </cell>
          <cell r="M284" t="str">
            <v>Tromsoe Science Park</v>
          </cell>
          <cell r="N284" t="str">
            <v>9291</v>
          </cell>
          <cell r="O284" t="str">
            <v>TROMSOE</v>
          </cell>
          <cell r="P284" t="str">
            <v>NO</v>
          </cell>
          <cell r="R284">
            <v>622885</v>
          </cell>
          <cell r="S284">
            <v>311443</v>
          </cell>
          <cell r="T284" t="str">
            <v>REC</v>
          </cell>
          <cell r="U284" t="str">
            <v>PNP</v>
          </cell>
          <cell r="V284" t="str">
            <v>RPN</v>
          </cell>
        </row>
        <row r="285">
          <cell r="A285" t="str">
            <v>EESD-ENVIRO</v>
          </cell>
          <cell r="B285" t="str">
            <v>EVK2-CT-2000-00069</v>
          </cell>
          <cell r="C285" t="str">
            <v>1.1.4.-2.</v>
          </cell>
          <cell r="D285" t="str">
            <v>Research Projects</v>
          </cell>
          <cell r="E285" t="str">
            <v>Development of operational monitoring system for european glacial areas - synthesis of earth observation data of the present, past and future (OMEGA)</v>
          </cell>
          <cell r="F285">
            <v>3237726</v>
          </cell>
          <cell r="G285">
            <v>2260908</v>
          </cell>
          <cell r="H285">
            <v>36972</v>
          </cell>
          <cell r="I285">
            <v>7</v>
          </cell>
          <cell r="K285" t="str">
            <v>Principal Contractor</v>
          </cell>
          <cell r="L285" t="str">
            <v>NORWEGIAN WATER RESOURCES AND ENERGY DIRECTORATE  -  NVE</v>
          </cell>
          <cell r="M285" t="str">
            <v>Middelthuns Gate 29</v>
          </cell>
          <cell r="N285" t="str">
            <v>0301</v>
          </cell>
          <cell r="O285" t="str">
            <v>OSLO</v>
          </cell>
          <cell r="P285" t="str">
            <v>NO</v>
          </cell>
          <cell r="Q285" t="str">
            <v>N/A</v>
          </cell>
          <cell r="R285">
            <v>418948</v>
          </cell>
          <cell r="S285">
            <v>209474</v>
          </cell>
          <cell r="T285" t="str">
            <v>OTH</v>
          </cell>
          <cell r="U285" t="str">
            <v>GOV</v>
          </cell>
          <cell r="V285" t="str">
            <v>PUS</v>
          </cell>
        </row>
        <row r="286">
          <cell r="A286" t="str">
            <v>EESD-ENVIRO</v>
          </cell>
          <cell r="B286" t="str">
            <v>EVK2-CT-2000-00071</v>
          </cell>
          <cell r="C286" t="str">
            <v>1.1.4.-2.</v>
          </cell>
          <cell r="D286" t="str">
            <v>Research Projects</v>
          </cell>
          <cell r="E286" t="str">
            <v>System for observation of greenhouse gases in europe (SOGE)</v>
          </cell>
          <cell r="F286">
            <v>1764481</v>
          </cell>
          <cell r="G286">
            <v>1129828</v>
          </cell>
          <cell r="H286">
            <v>36838</v>
          </cell>
          <cell r="I286">
            <v>7</v>
          </cell>
          <cell r="J286">
            <v>2</v>
          </cell>
          <cell r="K286" t="str">
            <v>Prime Contractor</v>
          </cell>
          <cell r="L286" t="str">
            <v>NILU</v>
          </cell>
          <cell r="M286" t="str">
            <v>Instituttveien 18</v>
          </cell>
          <cell r="N286" t="str">
            <v>2027</v>
          </cell>
          <cell r="O286" t="str">
            <v>KJELLER</v>
          </cell>
          <cell r="P286" t="str">
            <v>NO</v>
          </cell>
          <cell r="R286">
            <v>531732</v>
          </cell>
          <cell r="S286">
            <v>265866</v>
          </cell>
          <cell r="T286" t="str">
            <v>REC</v>
          </cell>
          <cell r="U286" t="str">
            <v>PNP</v>
          </cell>
          <cell r="V286" t="str">
            <v>RPN</v>
          </cell>
        </row>
        <row r="287">
          <cell r="A287" t="str">
            <v>EESD-ENVIRO</v>
          </cell>
          <cell r="B287" t="str">
            <v>EVK2-CT-2000-00071</v>
          </cell>
          <cell r="C287" t="str">
            <v>1.1.4.-2.</v>
          </cell>
          <cell r="D287" t="str">
            <v>Research Projects</v>
          </cell>
          <cell r="E287" t="str">
            <v>System for observation of greenhouse gases in europe (SOGE)</v>
          </cell>
          <cell r="F287">
            <v>1764481</v>
          </cell>
          <cell r="G287">
            <v>1129828</v>
          </cell>
          <cell r="H287">
            <v>36838</v>
          </cell>
          <cell r="I287">
            <v>7</v>
          </cell>
          <cell r="K287" t="str">
            <v>Principal Contractor</v>
          </cell>
          <cell r="L287" t="str">
            <v>University of Oslo</v>
          </cell>
          <cell r="M287" t="str">
            <v>Problemveien 1</v>
          </cell>
          <cell r="N287" t="str">
            <v>0316</v>
          </cell>
          <cell r="O287" t="str">
            <v>OSLO</v>
          </cell>
          <cell r="P287" t="str">
            <v>NO</v>
          </cell>
          <cell r="Q287" t="str">
            <v>N/A</v>
          </cell>
          <cell r="R287">
            <v>164400</v>
          </cell>
          <cell r="S287">
            <v>164400</v>
          </cell>
          <cell r="T287" t="str">
            <v>HES</v>
          </cell>
          <cell r="U287" t="str">
            <v>GOV</v>
          </cell>
          <cell r="V287" t="str">
            <v>HES</v>
          </cell>
        </row>
        <row r="288">
          <cell r="A288" t="str">
            <v>EESD-ENVIRO</v>
          </cell>
          <cell r="B288" t="str">
            <v>EVK2-CT-2000-00072</v>
          </cell>
          <cell r="C288" t="str">
            <v>1.1.4.-2.</v>
          </cell>
          <cell r="D288" t="str">
            <v>Research Projects</v>
          </cell>
          <cell r="E288" t="str">
            <v>Mapping of polar stratospheric clouds and ozone levels relevant to the region of europe (MAPSCORE)</v>
          </cell>
          <cell r="F288">
            <v>2204246</v>
          </cell>
          <cell r="G288">
            <v>1477423</v>
          </cell>
          <cell r="H288">
            <v>36866</v>
          </cell>
          <cell r="I288">
            <v>12</v>
          </cell>
          <cell r="J288">
            <v>1</v>
          </cell>
          <cell r="K288" t="str">
            <v>Principal Contractor</v>
          </cell>
          <cell r="L288" t="str">
            <v>NILU</v>
          </cell>
          <cell r="M288" t="str">
            <v>Instituttveien 18</v>
          </cell>
          <cell r="N288" t="str">
            <v>2027</v>
          </cell>
          <cell r="O288" t="str">
            <v>KJELLER</v>
          </cell>
          <cell r="P288" t="str">
            <v>NO</v>
          </cell>
          <cell r="R288">
            <v>228000</v>
          </cell>
          <cell r="S288">
            <v>228000</v>
          </cell>
          <cell r="T288" t="str">
            <v>REC</v>
          </cell>
          <cell r="U288" t="str">
            <v>PNP</v>
          </cell>
          <cell r="V288" t="str">
            <v>RPN</v>
          </cell>
        </row>
        <row r="289">
          <cell r="A289" t="str">
            <v>EESD-ENVIRO</v>
          </cell>
          <cell r="B289" t="str">
            <v>EVK2-CT-2000-00077</v>
          </cell>
          <cell r="C289" t="str">
            <v>1.1.4.-2.</v>
          </cell>
          <cell r="D289" t="str">
            <v>Research Projects</v>
          </cell>
          <cell r="E289" t="str">
            <v>European project for ice coring in antarctica (EPICA)</v>
          </cell>
          <cell r="F289">
            <v>7058344</v>
          </cell>
          <cell r="G289">
            <v>2406164</v>
          </cell>
          <cell r="H289">
            <v>37080</v>
          </cell>
          <cell r="I289">
            <v>13</v>
          </cell>
          <cell r="J289">
            <v>1</v>
          </cell>
          <cell r="K289" t="str">
            <v>Principal Contractor</v>
          </cell>
          <cell r="L289" t="str">
            <v>NORWEGIAN POLAR INSTITUTE OF THE MINISTRY OF ENVIRONMENT</v>
          </cell>
          <cell r="M289" t="str">
            <v>Hjalmar Johansens G. 14</v>
          </cell>
          <cell r="N289" t="str">
            <v>9296</v>
          </cell>
          <cell r="O289" t="str">
            <v>TROMSOE</v>
          </cell>
          <cell r="P289" t="str">
            <v>NO</v>
          </cell>
          <cell r="R289">
            <v>479144</v>
          </cell>
          <cell r="S289">
            <v>71871</v>
          </cell>
          <cell r="T289" t="str">
            <v>REC</v>
          </cell>
          <cell r="U289" t="str">
            <v>GOV</v>
          </cell>
          <cell r="V289" t="str">
            <v>RPU</v>
          </cell>
        </row>
        <row r="290">
          <cell r="A290" t="str">
            <v>EESD-ENVIRO</v>
          </cell>
          <cell r="B290" t="str">
            <v>EVK2-CT-2000-00078</v>
          </cell>
          <cell r="C290" t="str">
            <v>1.1.4.-2.</v>
          </cell>
          <cell r="D290" t="str">
            <v>Research Projects</v>
          </cell>
          <cell r="E290" t="str">
            <v>Arctic ice cover simulation experiment (AICSEX)</v>
          </cell>
          <cell r="F290">
            <v>2424255</v>
          </cell>
          <cell r="G290">
            <v>1665987</v>
          </cell>
          <cell r="H290">
            <v>36865</v>
          </cell>
          <cell r="I290">
            <v>7</v>
          </cell>
          <cell r="K290" t="str">
            <v>Prime Contractor</v>
          </cell>
          <cell r="L290" t="str">
            <v>NANSEN ENVIRONMENTAL AND REMOTE SENSING CENTER</v>
          </cell>
          <cell r="M290" t="str">
            <v>Edvard Griegsvej 3a</v>
          </cell>
          <cell r="N290" t="str">
            <v>5059</v>
          </cell>
          <cell r="O290" t="str">
            <v>BERGEN</v>
          </cell>
          <cell r="P290" t="str">
            <v>NO</v>
          </cell>
          <cell r="R290">
            <v>929797</v>
          </cell>
          <cell r="S290">
            <v>464897</v>
          </cell>
          <cell r="T290" t="str">
            <v>REC</v>
          </cell>
          <cell r="U290" t="str">
            <v>PNP</v>
          </cell>
          <cell r="V290" t="str">
            <v>RPN</v>
          </cell>
        </row>
        <row r="291">
          <cell r="A291" t="str">
            <v>EESD-ENVIRO</v>
          </cell>
          <cell r="B291" t="str">
            <v>EVK2-CT-2000-00078</v>
          </cell>
          <cell r="C291" t="str">
            <v>1.1.4.-2.</v>
          </cell>
          <cell r="D291" t="str">
            <v>Research Projects</v>
          </cell>
          <cell r="E291" t="str">
            <v>Arctic ice cover simulation experiment (AICSEX)</v>
          </cell>
          <cell r="F291">
            <v>2424255</v>
          </cell>
          <cell r="G291">
            <v>1665987</v>
          </cell>
          <cell r="H291">
            <v>36865</v>
          </cell>
          <cell r="I291">
            <v>7</v>
          </cell>
          <cell r="J291">
            <v>2</v>
          </cell>
          <cell r="K291" t="str">
            <v>Principal Contractor</v>
          </cell>
          <cell r="L291" t="str">
            <v xml:space="preserve">SNF </v>
          </cell>
          <cell r="M291" t="str">
            <v>Breiviksveien 40</v>
          </cell>
          <cell r="N291" t="str">
            <v>5045</v>
          </cell>
          <cell r="O291" t="str">
            <v>BERGEN - SANDVIKEN</v>
          </cell>
          <cell r="P291" t="str">
            <v>NO</v>
          </cell>
          <cell r="R291">
            <v>176000</v>
          </cell>
          <cell r="S291">
            <v>88000</v>
          </cell>
          <cell r="T291" t="str">
            <v>REC</v>
          </cell>
          <cell r="U291" t="str">
            <v>PNP</v>
          </cell>
          <cell r="V291" t="str">
            <v>RPN</v>
          </cell>
        </row>
        <row r="292">
          <cell r="A292" t="str">
            <v>EESD-ENVIRO</v>
          </cell>
          <cell r="B292" t="str">
            <v>EVK2-CT-2000-00079</v>
          </cell>
          <cell r="C292" t="str">
            <v>1.1.4.-2.</v>
          </cell>
          <cell r="D292" t="str">
            <v>Research Projects</v>
          </cell>
          <cell r="E292" t="str">
            <v>Institutional interaction - how to prevent conflicts and enhance synergies between international and EU environmental institutions (INTERACTION)</v>
          </cell>
          <cell r="F292">
            <v>814368</v>
          </cell>
          <cell r="G292">
            <v>390045</v>
          </cell>
          <cell r="H292">
            <v>36838</v>
          </cell>
          <cell r="I292">
            <v>4</v>
          </cell>
          <cell r="J292">
            <v>1</v>
          </cell>
          <cell r="K292" t="str">
            <v>Principal Contractor</v>
          </cell>
          <cell r="L292" t="str">
            <v>FRIDTJOF NANSEN INSTITUTE</v>
          </cell>
          <cell r="M292" t="str">
            <v>Fridtjof Nansens vei 17</v>
          </cell>
          <cell r="N292" t="str">
            <v>1326</v>
          </cell>
          <cell r="O292" t="str">
            <v>LYSAKER</v>
          </cell>
          <cell r="P292" t="str">
            <v>NO</v>
          </cell>
          <cell r="R292">
            <v>187656</v>
          </cell>
          <cell r="S292">
            <v>93828</v>
          </cell>
          <cell r="T292" t="str">
            <v>REC</v>
          </cell>
          <cell r="U292" t="str">
            <v>PNP</v>
          </cell>
          <cell r="V292" t="str">
            <v>RPN</v>
          </cell>
        </row>
        <row r="293">
          <cell r="A293" t="str">
            <v>EESD-ENVIRO</v>
          </cell>
          <cell r="B293" t="str">
            <v>EVK2-CT-2000-00080</v>
          </cell>
          <cell r="C293" t="str">
            <v>1.1.4.-2.</v>
          </cell>
          <cell r="D293" t="str">
            <v>Research Projects</v>
          </cell>
          <cell r="E293" t="str">
            <v>Tracer and circulation in the nordic seas region (TRACTOR)</v>
          </cell>
          <cell r="F293">
            <v>2342632</v>
          </cell>
          <cell r="G293">
            <v>1887530</v>
          </cell>
          <cell r="H293">
            <v>36896</v>
          </cell>
          <cell r="I293">
            <v>7</v>
          </cell>
          <cell r="J293">
            <v>3</v>
          </cell>
          <cell r="K293" t="str">
            <v>Principal Contractor</v>
          </cell>
          <cell r="L293" t="str">
            <v>NANSEN ENVIRONMENTAL AND REMOTE SENSING CENTER</v>
          </cell>
          <cell r="M293" t="str">
            <v>Edvard Griegsvej 3a</v>
          </cell>
          <cell r="N293" t="str">
            <v>5059</v>
          </cell>
          <cell r="O293" t="str">
            <v>BERGEN</v>
          </cell>
          <cell r="P293" t="str">
            <v>NO</v>
          </cell>
          <cell r="R293">
            <v>305398</v>
          </cell>
          <cell r="S293">
            <v>152699</v>
          </cell>
          <cell r="T293" t="str">
            <v>REC</v>
          </cell>
          <cell r="U293" t="str">
            <v>PNP</v>
          </cell>
          <cell r="V293" t="str">
            <v>RPN</v>
          </cell>
        </row>
        <row r="294">
          <cell r="A294" t="str">
            <v>EESD-ENVIRO</v>
          </cell>
          <cell r="B294" t="str">
            <v>EVK2-CT-2000-00080</v>
          </cell>
          <cell r="C294" t="str">
            <v>1.1.4.-2.</v>
          </cell>
          <cell r="D294" t="str">
            <v>Research Projects</v>
          </cell>
          <cell r="E294" t="str">
            <v>Tracer and circulation in the nordic seas region (TRACTOR)</v>
          </cell>
          <cell r="F294">
            <v>2342632</v>
          </cell>
          <cell r="G294">
            <v>1887530</v>
          </cell>
          <cell r="H294">
            <v>36896</v>
          </cell>
          <cell r="I294">
            <v>7</v>
          </cell>
          <cell r="K294" t="str">
            <v>Principal Contractor</v>
          </cell>
          <cell r="L294" t="str">
            <v>NORWEGIAN POLAR INSTITUTE OF THE MINISTRY OF ENVIRONMENT</v>
          </cell>
          <cell r="M294" t="str">
            <v>Hjalmar Johansens G. 14</v>
          </cell>
          <cell r="N294" t="str">
            <v>9296</v>
          </cell>
          <cell r="O294" t="str">
            <v>TROMSOE</v>
          </cell>
          <cell r="P294" t="str">
            <v>NO</v>
          </cell>
          <cell r="R294">
            <v>215061</v>
          </cell>
          <cell r="S294">
            <v>107050</v>
          </cell>
          <cell r="T294" t="str">
            <v>REC</v>
          </cell>
          <cell r="U294" t="str">
            <v>GOV</v>
          </cell>
          <cell r="V294" t="str">
            <v>RPU</v>
          </cell>
        </row>
        <row r="295">
          <cell r="A295" t="str">
            <v>EESD-ENVIRO</v>
          </cell>
          <cell r="B295" t="str">
            <v>EVK2-CT-2000-00080</v>
          </cell>
          <cell r="C295" t="str">
            <v>1.1.4.-2.</v>
          </cell>
          <cell r="D295" t="str">
            <v>Research Projects</v>
          </cell>
          <cell r="E295" t="str">
            <v>Tracer and circulation in the nordic seas region (TRACTOR)</v>
          </cell>
          <cell r="F295">
            <v>2342632</v>
          </cell>
          <cell r="G295">
            <v>1887530</v>
          </cell>
          <cell r="H295">
            <v>36896</v>
          </cell>
          <cell r="I295">
            <v>7</v>
          </cell>
          <cell r="K295" t="str">
            <v>Prime Contractor</v>
          </cell>
          <cell r="L295" t="str">
            <v xml:space="preserve">University of Bergen </v>
          </cell>
          <cell r="M295" t="str">
            <v>Prof. Keysersgt. 8</v>
          </cell>
          <cell r="N295" t="str">
            <v>5020</v>
          </cell>
          <cell r="O295" t="str">
            <v>BERGEN</v>
          </cell>
          <cell r="P295" t="str">
            <v>NO</v>
          </cell>
          <cell r="Q295" t="str">
            <v>N/A</v>
          </cell>
          <cell r="R295">
            <v>542932</v>
          </cell>
          <cell r="S295">
            <v>542932</v>
          </cell>
          <cell r="T295" t="str">
            <v>HES</v>
          </cell>
          <cell r="U295" t="str">
            <v>GOV</v>
          </cell>
          <cell r="V295" t="str">
            <v>HES</v>
          </cell>
        </row>
        <row r="296">
          <cell r="A296" t="str">
            <v>EESD-ENVIRO</v>
          </cell>
          <cell r="B296" t="str">
            <v>EVK2-CT-2000-00086</v>
          </cell>
          <cell r="C296" t="str">
            <v>1.1.4.-2.</v>
          </cell>
          <cell r="D296" t="str">
            <v>Research Projects</v>
          </cell>
          <cell r="E296" t="str">
            <v>Biodiversity and Economics for Conservation (BIOECON)</v>
          </cell>
          <cell r="F296">
            <v>1640229</v>
          </cell>
          <cell r="G296">
            <v>1530672</v>
          </cell>
          <cell r="H296">
            <v>36915</v>
          </cell>
          <cell r="I296">
            <v>11</v>
          </cell>
          <cell r="J296">
            <v>1</v>
          </cell>
          <cell r="K296" t="str">
            <v>Principal Contractor</v>
          </cell>
          <cell r="L296" t="str">
            <v>NTNU</v>
          </cell>
          <cell r="M296" t="str">
            <v>Gloeshaugen</v>
          </cell>
          <cell r="N296" t="str">
            <v>7491</v>
          </cell>
          <cell r="O296" t="str">
            <v>TRONDHEIM</v>
          </cell>
          <cell r="P296" t="str">
            <v>NO</v>
          </cell>
          <cell r="R296">
            <v>123000</v>
          </cell>
          <cell r="S296">
            <v>123000</v>
          </cell>
          <cell r="T296" t="str">
            <v>HES</v>
          </cell>
          <cell r="U296" t="str">
            <v>GOV</v>
          </cell>
          <cell r="V296" t="str">
            <v>HES</v>
          </cell>
        </row>
        <row r="297">
          <cell r="A297" t="str">
            <v>EESD-ENVIRO</v>
          </cell>
          <cell r="B297" t="str">
            <v>EVK2-CT-2000-00088</v>
          </cell>
          <cell r="C297" t="str">
            <v>1.1.4.-2.</v>
          </cell>
          <cell r="D297" t="str">
            <v>Research Projects</v>
          </cell>
          <cell r="E297" t="str">
            <v>Carbon variability studies by ships of opportunity (CAVASSOO)</v>
          </cell>
          <cell r="F297">
            <v>2037467</v>
          </cell>
          <cell r="G297">
            <v>1517787</v>
          </cell>
          <cell r="H297">
            <v>36847</v>
          </cell>
          <cell r="I297">
            <v>5</v>
          </cell>
          <cell r="J297">
            <v>1</v>
          </cell>
          <cell r="K297" t="str">
            <v>Principal Contractor</v>
          </cell>
          <cell r="L297" t="str">
            <v xml:space="preserve">University of Bergen </v>
          </cell>
          <cell r="M297" t="str">
            <v>Prof. Keysersgt. 8</v>
          </cell>
          <cell r="N297" t="str">
            <v>5020</v>
          </cell>
          <cell r="O297" t="str">
            <v>BERGEN</v>
          </cell>
          <cell r="P297" t="str">
            <v>NO</v>
          </cell>
          <cell r="Q297" t="str">
            <v>N/A</v>
          </cell>
          <cell r="R297">
            <v>252001</v>
          </cell>
          <cell r="S297">
            <v>252001</v>
          </cell>
          <cell r="T297" t="str">
            <v>HES</v>
          </cell>
          <cell r="U297" t="str">
            <v>GOV</v>
          </cell>
          <cell r="V297" t="str">
            <v>HES</v>
          </cell>
        </row>
        <row r="298">
          <cell r="A298" t="str">
            <v>EESD-ENVIRO</v>
          </cell>
          <cell r="B298" t="str">
            <v>EVK2-CT-2000-00092</v>
          </cell>
          <cell r="C298" t="str">
            <v>1.1.4.-2.</v>
          </cell>
          <cell r="D298" t="str">
            <v>Research Projects</v>
          </cell>
          <cell r="E298" t="str">
            <v>Harmful algal bloom expert system (HABES)</v>
          </cell>
          <cell r="F298">
            <v>2354300</v>
          </cell>
          <cell r="G298">
            <v>1556670</v>
          </cell>
          <cell r="H298">
            <v>36949</v>
          </cell>
          <cell r="I298">
            <v>14</v>
          </cell>
          <cell r="J298">
            <v>1</v>
          </cell>
          <cell r="K298" t="str">
            <v>Principal Contractor</v>
          </cell>
          <cell r="L298" t="str">
            <v>HAVFORSKNINGSINSTITUTTET</v>
          </cell>
          <cell r="M298" t="str">
            <v>Nordnesparken 2</v>
          </cell>
          <cell r="N298" t="str">
            <v>5817</v>
          </cell>
          <cell r="O298" t="str">
            <v>BERGEN</v>
          </cell>
          <cell r="P298" t="str">
            <v>NO</v>
          </cell>
          <cell r="R298">
            <v>36000</v>
          </cell>
          <cell r="S298">
            <v>18000</v>
          </cell>
          <cell r="T298" t="str">
            <v>REC</v>
          </cell>
          <cell r="U298" t="str">
            <v>GOV</v>
          </cell>
          <cell r="V298" t="str">
            <v>RPU</v>
          </cell>
        </row>
        <row r="299">
          <cell r="A299" t="str">
            <v>EESD-ENVIRO</v>
          </cell>
          <cell r="B299" t="str">
            <v>EVK2-CT-2000-20003</v>
          </cell>
          <cell r="C299" t="str">
            <v>1.1.4.-2.</v>
          </cell>
          <cell r="D299" t="str">
            <v>Concerted Actions</v>
          </cell>
          <cell r="E299" t="str">
            <v>Concerted action on tradeable permits (CATEP)</v>
          </cell>
          <cell r="F299">
            <v>522800</v>
          </cell>
          <cell r="G299">
            <v>522800</v>
          </cell>
          <cell r="H299">
            <v>36860</v>
          </cell>
          <cell r="I299">
            <v>11</v>
          </cell>
          <cell r="J299">
            <v>1</v>
          </cell>
          <cell r="K299" t="str">
            <v>Member</v>
          </cell>
          <cell r="L299" t="str">
            <v>CENTER FOR INTERNATIONAL CLIMATE AND ENVIRONMENTAL RESEARCH OSLO</v>
          </cell>
          <cell r="M299" t="str">
            <v>Blindern</v>
          </cell>
          <cell r="N299" t="str">
            <v>0318</v>
          </cell>
          <cell r="O299" t="str">
            <v>OSLO</v>
          </cell>
          <cell r="P299" t="str">
            <v>NO</v>
          </cell>
          <cell r="Q299" t="str">
            <v>N/A</v>
          </cell>
          <cell r="R299">
            <v>10800</v>
          </cell>
          <cell r="S299">
            <v>10800</v>
          </cell>
          <cell r="T299" t="str">
            <v>REC</v>
          </cell>
          <cell r="U299" t="str">
            <v>PNP</v>
          </cell>
          <cell r="V299" t="str">
            <v>RPN</v>
          </cell>
        </row>
        <row r="300">
          <cell r="A300" t="str">
            <v>EESD-ENVIRO</v>
          </cell>
          <cell r="B300" t="str">
            <v>EVK2-CT-2000-20007</v>
          </cell>
          <cell r="C300" t="str">
            <v>1.1.4.-2.</v>
          </cell>
          <cell r="D300" t="str">
            <v>Thematic Network</v>
          </cell>
          <cell r="E300" t="str">
            <v>Scandinavian/north european nework of terrestrial field bases (SCANNET)</v>
          </cell>
          <cell r="F300">
            <v>775165</v>
          </cell>
          <cell r="G300">
            <v>775165</v>
          </cell>
          <cell r="H300">
            <v>36906</v>
          </cell>
          <cell r="I300">
            <v>9</v>
          </cell>
          <cell r="J300">
            <v>2</v>
          </cell>
          <cell r="K300" t="str">
            <v>Principal Contractor</v>
          </cell>
          <cell r="L300" t="str">
            <v>NIVA   NORWEGIAN INSTITUTE FOR WATER RESEARCH</v>
          </cell>
          <cell r="M300" t="str">
            <v>Brekkeveien 19</v>
          </cell>
          <cell r="N300" t="str">
            <v>0411</v>
          </cell>
          <cell r="O300" t="str">
            <v>OSLO</v>
          </cell>
          <cell r="P300" t="str">
            <v>NO</v>
          </cell>
          <cell r="Q300" t="str">
            <v>N/A</v>
          </cell>
          <cell r="R300">
            <v>63648</v>
          </cell>
          <cell r="S300">
            <v>63648</v>
          </cell>
          <cell r="T300" t="str">
            <v>REC</v>
          </cell>
          <cell r="U300" t="str">
            <v>PNP</v>
          </cell>
          <cell r="V300" t="str">
            <v>RPN</v>
          </cell>
        </row>
        <row r="301">
          <cell r="A301" t="str">
            <v>EESD-ENVIRO</v>
          </cell>
          <cell r="B301" t="str">
            <v>EVK2-CT-2000-20007</v>
          </cell>
          <cell r="C301" t="str">
            <v>1.1.4.-2.</v>
          </cell>
          <cell r="D301" t="str">
            <v>Thematic Network</v>
          </cell>
          <cell r="E301" t="str">
            <v>Scandinavian/north european nework of terrestrial field bases (SCANNET)</v>
          </cell>
          <cell r="F301">
            <v>775165</v>
          </cell>
          <cell r="G301">
            <v>775165</v>
          </cell>
          <cell r="H301">
            <v>36906</v>
          </cell>
          <cell r="I301">
            <v>9</v>
          </cell>
          <cell r="K301" t="str">
            <v>Principal Contractor</v>
          </cell>
          <cell r="L301" t="str">
            <v>NORWEGIAN POLAR INSTITUTE OF THE MINISTRY OF ENVIRONMENT</v>
          </cell>
          <cell r="M301" t="str">
            <v>Hjalmar Johansens G. 14</v>
          </cell>
          <cell r="N301" t="str">
            <v>9296</v>
          </cell>
          <cell r="O301" t="str">
            <v>TROMSOE</v>
          </cell>
          <cell r="P301" t="str">
            <v>NO</v>
          </cell>
          <cell r="R301">
            <v>103680</v>
          </cell>
          <cell r="S301">
            <v>103680</v>
          </cell>
          <cell r="T301" t="str">
            <v>REC</v>
          </cell>
          <cell r="U301" t="str">
            <v>GOV</v>
          </cell>
          <cell r="V301" t="str">
            <v>RPU</v>
          </cell>
        </row>
        <row r="302">
          <cell r="A302" t="str">
            <v>EESD-ENVIRO</v>
          </cell>
          <cell r="B302" t="str">
            <v>EVK2-CT-2000-35006</v>
          </cell>
          <cell r="C302" t="str">
            <v>1.1.4.-2.</v>
          </cell>
          <cell r="D302" t="str">
            <v>Exploratory Awards</v>
          </cell>
          <cell r="E302" t="str">
            <v>Development of a low-cost permanently installed microelectronic monitoring system for process plant</v>
          </cell>
          <cell r="F302">
            <v>30000</v>
          </cell>
          <cell r="G302">
            <v>22500</v>
          </cell>
          <cell r="H302">
            <v>36970</v>
          </cell>
          <cell r="I302">
            <v>2</v>
          </cell>
          <cell r="J302">
            <v>1</v>
          </cell>
          <cell r="K302" t="str">
            <v>Principal Contractor</v>
          </cell>
          <cell r="L302" t="str">
            <v>OFFTEK A.S.</v>
          </cell>
          <cell r="M302" t="str">
            <v>Stortingsgata 12</v>
          </cell>
          <cell r="N302" t="str">
            <v>0161</v>
          </cell>
          <cell r="O302" t="str">
            <v>OSLO</v>
          </cell>
          <cell r="P302" t="str">
            <v>NO</v>
          </cell>
          <cell r="Q302" t="str">
            <v>N/A</v>
          </cell>
          <cell r="R302">
            <v>0</v>
          </cell>
          <cell r="S302">
            <v>0</v>
          </cell>
          <cell r="T302" t="str">
            <v>OTH</v>
          </cell>
          <cell r="U302" t="str">
            <v>PRC</v>
          </cell>
          <cell r="V302" t="str">
            <v>BES</v>
          </cell>
        </row>
        <row r="303">
          <cell r="A303" t="str">
            <v>EESD-ENVIRO</v>
          </cell>
          <cell r="B303" t="str">
            <v>EVK2-CT-2000-80006</v>
          </cell>
          <cell r="C303" t="str">
            <v>1.1.4.-2.</v>
          </cell>
          <cell r="D303" t="str">
            <v>Classical Accompanying Measures</v>
          </cell>
          <cell r="E303" t="str">
            <v>A EUROPEAN CONSORTIUM FOR PARTICIPATION IN THE IDEAL PROJECT (EURO-IDEAL)</v>
          </cell>
          <cell r="F303">
            <v>126504</v>
          </cell>
          <cell r="G303">
            <v>126504</v>
          </cell>
          <cell r="H303">
            <v>36950</v>
          </cell>
          <cell r="I303">
            <v>11</v>
          </cell>
          <cell r="J303">
            <v>1</v>
          </cell>
          <cell r="K303" t="str">
            <v>Prime Contractor</v>
          </cell>
          <cell r="L303" t="str">
            <v xml:space="preserve">University of Bergen </v>
          </cell>
          <cell r="M303" t="str">
            <v>Prof. Keysersgt. 8</v>
          </cell>
          <cell r="N303" t="str">
            <v>5020</v>
          </cell>
          <cell r="O303" t="str">
            <v>BERGEN</v>
          </cell>
          <cell r="P303" t="str">
            <v>NO</v>
          </cell>
          <cell r="Q303" t="str">
            <v>N/A</v>
          </cell>
          <cell r="R303">
            <v>53280</v>
          </cell>
          <cell r="S303">
            <v>53280</v>
          </cell>
          <cell r="T303" t="str">
            <v>HES</v>
          </cell>
          <cell r="U303" t="str">
            <v>GOV</v>
          </cell>
          <cell r="V303" t="str">
            <v>HES</v>
          </cell>
        </row>
        <row r="304">
          <cell r="A304" t="str">
            <v>EESD-ENVIRO</v>
          </cell>
          <cell r="B304" t="str">
            <v>EVK2-CT-2001-00102</v>
          </cell>
          <cell r="C304" t="str">
            <v>1.1.4.-2.</v>
          </cell>
          <cell r="D304" t="str">
            <v>Research Projects</v>
          </cell>
          <cell r="E304" t="str">
            <v>Towards the Prediction of Stratospheric Ozone III : The Partitioning of the NOy Components</v>
          </cell>
          <cell r="F304">
            <v>2718129</v>
          </cell>
          <cell r="G304">
            <v>1843870</v>
          </cell>
          <cell r="H304">
            <v>37228</v>
          </cell>
          <cell r="I304">
            <v>12</v>
          </cell>
          <cell r="J304">
            <v>1</v>
          </cell>
          <cell r="K304" t="str">
            <v>Principal Contractor</v>
          </cell>
          <cell r="L304" t="str">
            <v>NILU</v>
          </cell>
          <cell r="M304" t="str">
            <v>Instituttveien 18</v>
          </cell>
          <cell r="N304" t="str">
            <v>2027</v>
          </cell>
          <cell r="O304" t="str">
            <v>KJELLER</v>
          </cell>
          <cell r="P304" t="str">
            <v>NO</v>
          </cell>
          <cell r="R304">
            <v>284891</v>
          </cell>
          <cell r="S304">
            <v>142445</v>
          </cell>
          <cell r="T304" t="str">
            <v>REC</v>
          </cell>
          <cell r="U304" t="str">
            <v>PNP</v>
          </cell>
          <cell r="V304" t="str">
            <v>RPN</v>
          </cell>
        </row>
        <row r="305">
          <cell r="A305" t="str">
            <v>EESD-ENVIRO</v>
          </cell>
          <cell r="B305" t="str">
            <v>EVK2-CT-2001-00103</v>
          </cell>
          <cell r="C305" t="str">
            <v>1.1.4.-2.</v>
          </cell>
          <cell r="D305" t="str">
            <v>Research Projects</v>
          </cell>
          <cell r="E305" t="str">
            <v>Scenario of aircraft emissions and impact studies on chemistry and climate</v>
          </cell>
          <cell r="F305">
            <v>2165622</v>
          </cell>
          <cell r="G305">
            <v>1293877</v>
          </cell>
          <cell r="H305">
            <v>37286</v>
          </cell>
          <cell r="I305">
            <v>10</v>
          </cell>
          <cell r="J305">
            <v>1</v>
          </cell>
          <cell r="K305" t="str">
            <v>Principal Contractor</v>
          </cell>
          <cell r="L305" t="str">
            <v>University of Oslo</v>
          </cell>
          <cell r="M305" t="str">
            <v>Problemveien 1</v>
          </cell>
          <cell r="N305" t="str">
            <v>0316</v>
          </cell>
          <cell r="O305" t="str">
            <v>OSLO</v>
          </cell>
          <cell r="P305" t="str">
            <v>NO</v>
          </cell>
          <cell r="Q305" t="str">
            <v>N/A</v>
          </cell>
          <cell r="R305">
            <v>169942</v>
          </cell>
          <cell r="S305">
            <v>169942</v>
          </cell>
          <cell r="T305" t="str">
            <v>HES</v>
          </cell>
          <cell r="U305" t="str">
            <v>GOV</v>
          </cell>
          <cell r="V305" t="str">
            <v>HES</v>
          </cell>
        </row>
        <row r="306">
          <cell r="A306" t="str">
            <v>EESD-ENVIRO</v>
          </cell>
          <cell r="B306" t="str">
            <v>EVK2-CT-2001-00106</v>
          </cell>
          <cell r="C306" t="str">
            <v>1.1.4.-2.</v>
          </cell>
          <cell r="D306" t="str">
            <v>Research Projects</v>
          </cell>
          <cell r="E306" t="str">
            <v>Nitrogen oxides emissions from European forest ecosystems</v>
          </cell>
          <cell r="F306">
            <v>3081899</v>
          </cell>
          <cell r="G306">
            <v>1773438</v>
          </cell>
          <cell r="H306">
            <v>37172</v>
          </cell>
          <cell r="I306">
            <v>9</v>
          </cell>
          <cell r="J306">
            <v>1</v>
          </cell>
          <cell r="K306" t="str">
            <v>Principal Contractor</v>
          </cell>
          <cell r="L306" t="str">
            <v>NORWEGIAN METEOROLOGICAL OFFICE</v>
          </cell>
          <cell r="M306" t="str">
            <v>Niels Henrik Abelsvej 40</v>
          </cell>
          <cell r="N306" t="str">
            <v>0313</v>
          </cell>
          <cell r="O306" t="str">
            <v>OSLO</v>
          </cell>
          <cell r="P306" t="str">
            <v>NO</v>
          </cell>
          <cell r="Q306" t="str">
            <v>N/A</v>
          </cell>
          <cell r="R306">
            <v>146750</v>
          </cell>
          <cell r="S306">
            <v>73375</v>
          </cell>
          <cell r="T306" t="str">
            <v>REC</v>
          </cell>
          <cell r="U306" t="str">
            <v>GOV</v>
          </cell>
          <cell r="V306" t="str">
            <v>RPU</v>
          </cell>
        </row>
        <row r="307">
          <cell r="A307" t="str">
            <v>EESD-ENVIRO</v>
          </cell>
          <cell r="B307" t="str">
            <v>EVK2-CT-2001-00107</v>
          </cell>
          <cell r="C307" t="str">
            <v>1.1.4.-2.</v>
          </cell>
          <cell r="D307" t="str">
            <v>Research Projects</v>
          </cell>
          <cell r="E307" t="str">
            <v>BIOGENIC AEROSOLS AND AIR QUALITY IN THE MEDITERRANEAN AREA</v>
          </cell>
          <cell r="F307">
            <v>2273659</v>
          </cell>
          <cell r="G307">
            <v>1433769</v>
          </cell>
          <cell r="H307">
            <v>37194</v>
          </cell>
          <cell r="I307">
            <v>8</v>
          </cell>
          <cell r="J307">
            <v>1</v>
          </cell>
          <cell r="K307" t="str">
            <v>Principal Contractor</v>
          </cell>
          <cell r="L307" t="str">
            <v>NILU</v>
          </cell>
          <cell r="M307" t="str">
            <v>Instituttveien 18</v>
          </cell>
          <cell r="N307" t="str">
            <v>2027</v>
          </cell>
          <cell r="O307" t="str">
            <v>KJELLER</v>
          </cell>
          <cell r="P307" t="str">
            <v>NO</v>
          </cell>
          <cell r="R307">
            <v>398762</v>
          </cell>
          <cell r="S307">
            <v>199381</v>
          </cell>
          <cell r="T307" t="str">
            <v>REC</v>
          </cell>
          <cell r="U307" t="str">
            <v>PNP</v>
          </cell>
          <cell r="V307" t="str">
            <v>RPN</v>
          </cell>
        </row>
        <row r="308">
          <cell r="A308" t="str">
            <v>EESD-ENVIRO</v>
          </cell>
          <cell r="B308" t="str">
            <v>EVK2-CT-2001-00111</v>
          </cell>
          <cell r="C308" t="str">
            <v>1.1.4.-2.</v>
          </cell>
          <cell r="D308" t="str">
            <v>Research Projects</v>
          </cell>
          <cell r="E308" t="str">
            <v>Impact of tropical convection on the upper troposphere and lower stratosphere at global scale</v>
          </cell>
          <cell r="F308">
            <v>2952794</v>
          </cell>
          <cell r="G308">
            <v>1796582</v>
          </cell>
          <cell r="H308">
            <v>37287</v>
          </cell>
          <cell r="I308">
            <v>10</v>
          </cell>
          <cell r="J308">
            <v>1</v>
          </cell>
          <cell r="K308" t="str">
            <v>Principal Contractor</v>
          </cell>
          <cell r="L308" t="str">
            <v>NILU</v>
          </cell>
          <cell r="M308" t="str">
            <v>Instituttveien 18</v>
          </cell>
          <cell r="N308" t="str">
            <v>2027</v>
          </cell>
          <cell r="O308" t="str">
            <v>KJELLER</v>
          </cell>
          <cell r="P308" t="str">
            <v>NO</v>
          </cell>
          <cell r="R308">
            <v>168020</v>
          </cell>
          <cell r="S308">
            <v>84010</v>
          </cell>
          <cell r="T308" t="str">
            <v>REC</v>
          </cell>
          <cell r="U308" t="str">
            <v>PNP</v>
          </cell>
          <cell r="V308" t="str">
            <v>RPN</v>
          </cell>
        </row>
        <row r="309">
          <cell r="A309" t="str">
            <v>EESD-ENVIRO</v>
          </cell>
          <cell r="B309" t="str">
            <v>EVK2-CT-2001-00113</v>
          </cell>
          <cell r="C309" t="str">
            <v>1.1.4.-2.</v>
          </cell>
          <cell r="D309" t="str">
            <v>Research Projects</v>
          </cell>
          <cell r="E309" t="str">
            <v>Present and retrospective state of organic versus inorganic aerosol over Europe : implication for climate</v>
          </cell>
          <cell r="F309">
            <v>1734318</v>
          </cell>
          <cell r="G309">
            <v>1299965</v>
          </cell>
          <cell r="H309">
            <v>37216</v>
          </cell>
          <cell r="I309">
            <v>7</v>
          </cell>
          <cell r="J309">
            <v>1</v>
          </cell>
          <cell r="K309" t="str">
            <v>Principal Contractor</v>
          </cell>
          <cell r="L309" t="str">
            <v>NORWEGIAN METEOROLOGICAL OFFICE</v>
          </cell>
          <cell r="M309" t="str">
            <v>Niels Henrik Abelsvej 40</v>
          </cell>
          <cell r="N309" t="str">
            <v>0313</v>
          </cell>
          <cell r="O309" t="str">
            <v>OSLO</v>
          </cell>
          <cell r="P309" t="str">
            <v>NO</v>
          </cell>
          <cell r="Q309" t="str">
            <v>N/A</v>
          </cell>
          <cell r="R309">
            <v>178725</v>
          </cell>
          <cell r="S309">
            <v>89362</v>
          </cell>
          <cell r="T309" t="str">
            <v>REC</v>
          </cell>
          <cell r="U309" t="str">
            <v>GOV</v>
          </cell>
          <cell r="V309" t="str">
            <v>RPU</v>
          </cell>
        </row>
        <row r="310">
          <cell r="A310" t="str">
            <v>EESD-ENVIRO</v>
          </cell>
          <cell r="B310" t="str">
            <v>EVK2-CT-2001-00117</v>
          </cell>
          <cell r="C310" t="str">
            <v>1.1.4.-2.</v>
          </cell>
          <cell r="D310" t="str">
            <v>Research Projects</v>
          </cell>
          <cell r="E310" t="str">
            <v>ENHANCED OCEAN DATA ASSIMILATION AND CLIMATE PREDICTION</v>
          </cell>
          <cell r="F310">
            <v>3937276</v>
          </cell>
          <cell r="G310">
            <v>2487225</v>
          </cell>
          <cell r="H310">
            <v>37235</v>
          </cell>
          <cell r="I310">
            <v>10</v>
          </cell>
          <cell r="J310">
            <v>1</v>
          </cell>
          <cell r="K310" t="str">
            <v>Principal Contractor</v>
          </cell>
          <cell r="L310" t="str">
            <v>NANSEN ENVIRONMENTAL AND REMOTE SENSING CENTER</v>
          </cell>
          <cell r="M310" t="str">
            <v>Edvard Griegsvej 3a</v>
          </cell>
          <cell r="N310" t="str">
            <v>5059</v>
          </cell>
          <cell r="O310" t="str">
            <v>BERGEN</v>
          </cell>
          <cell r="P310" t="str">
            <v>NO</v>
          </cell>
          <cell r="R310">
            <v>467000</v>
          </cell>
          <cell r="S310">
            <v>233500</v>
          </cell>
          <cell r="T310" t="str">
            <v>REC</v>
          </cell>
          <cell r="U310" t="str">
            <v>PNP</v>
          </cell>
          <cell r="V310" t="str">
            <v>RPN</v>
          </cell>
        </row>
        <row r="311">
          <cell r="A311" t="str">
            <v>EESD-ENVIRO</v>
          </cell>
          <cell r="B311" t="str">
            <v>EVK2-CT-2001-00119</v>
          </cell>
          <cell r="C311" t="str">
            <v>1.1.4.-2.</v>
          </cell>
          <cell r="D311" t="str">
            <v>Research Projects</v>
          </cell>
          <cell r="E311" t="str">
            <v>EUROPEAN POLAR STRATOSPHERIC CLOUD AND LEE WAVE EXPERIMENT</v>
          </cell>
          <cell r="F311">
            <v>3287507</v>
          </cell>
          <cell r="G311">
            <v>1930305</v>
          </cell>
          <cell r="H311">
            <v>37224</v>
          </cell>
          <cell r="I311">
            <v>14</v>
          </cell>
          <cell r="J311">
            <v>1</v>
          </cell>
          <cell r="K311" t="str">
            <v>Principal Contractor</v>
          </cell>
          <cell r="L311" t="str">
            <v>NILU</v>
          </cell>
          <cell r="M311" t="str">
            <v>Instituttveien 18</v>
          </cell>
          <cell r="N311" t="str">
            <v>2027</v>
          </cell>
          <cell r="O311" t="str">
            <v>KJELLER</v>
          </cell>
          <cell r="P311" t="str">
            <v>NO</v>
          </cell>
          <cell r="R311">
            <v>60099</v>
          </cell>
          <cell r="S311">
            <v>30049</v>
          </cell>
          <cell r="T311" t="str">
            <v>REC</v>
          </cell>
          <cell r="U311" t="str">
            <v>PNP</v>
          </cell>
          <cell r="V311" t="str">
            <v>RPN</v>
          </cell>
        </row>
        <row r="312">
          <cell r="A312" t="str">
            <v>EESD-ENVIRO</v>
          </cell>
          <cell r="B312" t="str">
            <v>EVK2-CT-2001-00120</v>
          </cell>
          <cell r="C312" t="str">
            <v>1.1.4.-2.</v>
          </cell>
          <cell r="D312" t="str">
            <v>Research Projects</v>
          </cell>
          <cell r="E312" t="str">
            <v>Formaldehyde as a tracer of photooxidation in the Troposphere</v>
          </cell>
          <cell r="F312">
            <v>2640606</v>
          </cell>
          <cell r="G312">
            <v>1399988</v>
          </cell>
          <cell r="H312">
            <v>37175</v>
          </cell>
          <cell r="I312">
            <v>8</v>
          </cell>
          <cell r="J312">
            <v>2</v>
          </cell>
          <cell r="K312" t="str">
            <v>Prime Contractor</v>
          </cell>
          <cell r="L312" t="str">
            <v>NILU</v>
          </cell>
          <cell r="M312" t="str">
            <v>Instituttveien 18</v>
          </cell>
          <cell r="N312" t="str">
            <v>2027</v>
          </cell>
          <cell r="O312" t="str">
            <v>KJELLER</v>
          </cell>
          <cell r="P312" t="str">
            <v>NO</v>
          </cell>
          <cell r="R312">
            <v>700001</v>
          </cell>
          <cell r="S312">
            <v>350000</v>
          </cell>
          <cell r="T312" t="str">
            <v>REC</v>
          </cell>
          <cell r="U312" t="str">
            <v>PNP</v>
          </cell>
          <cell r="V312" t="str">
            <v>RPN</v>
          </cell>
        </row>
        <row r="313">
          <cell r="A313" t="str">
            <v>EESD-ENVIRO</v>
          </cell>
          <cell r="B313" t="str">
            <v>EVK2-CT-2001-00120</v>
          </cell>
          <cell r="C313" t="str">
            <v>1.1.4.-2.</v>
          </cell>
          <cell r="D313" t="str">
            <v>Research Projects</v>
          </cell>
          <cell r="E313" t="str">
            <v>Formaldehyde as a tracer of photooxidation in the Troposphere</v>
          </cell>
          <cell r="F313">
            <v>2640606</v>
          </cell>
          <cell r="G313">
            <v>1399988</v>
          </cell>
          <cell r="H313">
            <v>37175</v>
          </cell>
          <cell r="I313">
            <v>8</v>
          </cell>
          <cell r="K313" t="str">
            <v>Principal Contractor</v>
          </cell>
          <cell r="L313" t="str">
            <v>University of Oslo</v>
          </cell>
          <cell r="M313" t="str">
            <v>Problemveien 1</v>
          </cell>
          <cell r="N313" t="str">
            <v>0316</v>
          </cell>
          <cell r="O313" t="str">
            <v>OSLO</v>
          </cell>
          <cell r="P313" t="str">
            <v>NO</v>
          </cell>
          <cell r="Q313" t="str">
            <v>N/A</v>
          </cell>
          <cell r="R313">
            <v>111992</v>
          </cell>
          <cell r="S313">
            <v>111992</v>
          </cell>
          <cell r="T313" t="str">
            <v>HES</v>
          </cell>
          <cell r="U313" t="str">
            <v>GOV</v>
          </cell>
          <cell r="V313" t="str">
            <v>HES</v>
          </cell>
        </row>
        <row r="314">
          <cell r="A314" t="str">
            <v>EESD-ENVIRO</v>
          </cell>
          <cell r="B314" t="str">
            <v>EVK2-CT-2001-00129</v>
          </cell>
          <cell r="C314" t="str">
            <v>1.1.4.-2.</v>
          </cell>
          <cell r="D314" t="str">
            <v>Research Projects</v>
          </cell>
          <cell r="E314" t="str">
            <v>Quantitative Understanding of Ozone losses by Bipolar Investigations</v>
          </cell>
          <cell r="F314">
            <v>2883725</v>
          </cell>
          <cell r="G314">
            <v>1749999</v>
          </cell>
          <cell r="H314">
            <v>37221</v>
          </cell>
          <cell r="I314">
            <v>15</v>
          </cell>
          <cell r="J314">
            <v>1</v>
          </cell>
          <cell r="K314" t="str">
            <v>Principal Contractor</v>
          </cell>
          <cell r="L314" t="str">
            <v>NILU</v>
          </cell>
          <cell r="M314" t="str">
            <v>Instituttveien 18</v>
          </cell>
          <cell r="N314" t="str">
            <v>2027</v>
          </cell>
          <cell r="O314" t="str">
            <v>KJELLER</v>
          </cell>
          <cell r="P314" t="str">
            <v>NO</v>
          </cell>
          <cell r="R314">
            <v>36000</v>
          </cell>
          <cell r="S314">
            <v>36000</v>
          </cell>
          <cell r="T314" t="str">
            <v>REC</v>
          </cell>
          <cell r="U314" t="str">
            <v>PNP</v>
          </cell>
          <cell r="V314" t="str">
            <v>RPN</v>
          </cell>
        </row>
        <row r="315">
          <cell r="A315" t="str">
            <v>EESD-ENVIRO</v>
          </cell>
          <cell r="B315" t="str">
            <v>EVK2-CT-2001-00130</v>
          </cell>
          <cell r="C315" t="str">
            <v>1.1.4.-2.</v>
          </cell>
          <cell r="D315" t="str">
            <v>Research Projects</v>
          </cell>
          <cell r="E315" t="str">
            <v>Influence of clouds on the spectral actinic flux in the lower troposphere</v>
          </cell>
          <cell r="F315">
            <v>2636785</v>
          </cell>
          <cell r="G315">
            <v>1799892</v>
          </cell>
          <cell r="H315">
            <v>37230</v>
          </cell>
          <cell r="I315">
            <v>13</v>
          </cell>
          <cell r="J315">
            <v>2</v>
          </cell>
          <cell r="K315" t="str">
            <v>Principal Contractor</v>
          </cell>
          <cell r="L315" t="str">
            <v>NILU</v>
          </cell>
          <cell r="M315" t="str">
            <v>Instituttveien 18</v>
          </cell>
          <cell r="N315" t="str">
            <v>2027</v>
          </cell>
          <cell r="O315" t="str">
            <v>KJELLER</v>
          </cell>
          <cell r="P315" t="str">
            <v>NO</v>
          </cell>
          <cell r="R315">
            <v>329419</v>
          </cell>
          <cell r="S315">
            <v>164709</v>
          </cell>
          <cell r="T315" t="str">
            <v>REC</v>
          </cell>
          <cell r="U315" t="str">
            <v>PNP</v>
          </cell>
          <cell r="V315" t="str">
            <v>RPN</v>
          </cell>
        </row>
        <row r="316">
          <cell r="A316" t="str">
            <v>EESD-ENVIRO</v>
          </cell>
          <cell r="B316" t="str">
            <v>EVK2-CT-2001-00130</v>
          </cell>
          <cell r="C316" t="str">
            <v>1.1.4.-2.</v>
          </cell>
          <cell r="D316" t="str">
            <v>Research Projects</v>
          </cell>
          <cell r="E316" t="str">
            <v>Influence of clouds on the spectral actinic flux in the lower troposphere</v>
          </cell>
          <cell r="F316">
            <v>2636785</v>
          </cell>
          <cell r="G316">
            <v>1799892</v>
          </cell>
          <cell r="H316">
            <v>37230</v>
          </cell>
          <cell r="I316">
            <v>13</v>
          </cell>
          <cell r="K316" t="str">
            <v>Principal Contractor</v>
          </cell>
          <cell r="L316" t="str">
            <v>NTNU</v>
          </cell>
          <cell r="M316" t="str">
            <v>Gloeshaugen</v>
          </cell>
          <cell r="N316" t="str">
            <v>7491</v>
          </cell>
          <cell r="O316" t="str">
            <v>TRONDHEIM</v>
          </cell>
          <cell r="P316" t="str">
            <v>NO</v>
          </cell>
          <cell r="R316">
            <v>88444</v>
          </cell>
          <cell r="S316">
            <v>88444</v>
          </cell>
          <cell r="T316" t="str">
            <v>HES</v>
          </cell>
          <cell r="U316" t="str">
            <v>GOV</v>
          </cell>
          <cell r="V316" t="str">
            <v>HES</v>
          </cell>
        </row>
        <row r="317">
          <cell r="A317" t="str">
            <v>EESD-ENVIRO</v>
          </cell>
          <cell r="B317" t="str">
            <v>EVK2-CT-2001-00133</v>
          </cell>
          <cell r="C317" t="str">
            <v>1.1.4.-2.</v>
          </cell>
          <cell r="D317" t="str">
            <v>Research Projects</v>
          </cell>
          <cell r="E317" t="str">
            <v>Chemical and Dynamical Influences on Decadal Ozone Changes</v>
          </cell>
          <cell r="F317">
            <v>2414682</v>
          </cell>
          <cell r="G317">
            <v>1526336</v>
          </cell>
          <cell r="H317">
            <v>37287</v>
          </cell>
          <cell r="I317">
            <v>14</v>
          </cell>
          <cell r="J317">
            <v>2</v>
          </cell>
          <cell r="K317" t="str">
            <v>Principal Contractor</v>
          </cell>
          <cell r="L317" t="str">
            <v>NILU</v>
          </cell>
          <cell r="M317" t="str">
            <v>Instituttveien 18</v>
          </cell>
          <cell r="N317" t="str">
            <v>2027</v>
          </cell>
          <cell r="O317" t="str">
            <v>KJELLER</v>
          </cell>
          <cell r="P317" t="str">
            <v>NO</v>
          </cell>
          <cell r="R317">
            <v>322169</v>
          </cell>
          <cell r="S317">
            <v>161084</v>
          </cell>
          <cell r="T317" t="str">
            <v>REC</v>
          </cell>
          <cell r="U317" t="str">
            <v>PNP</v>
          </cell>
          <cell r="V317" t="str">
            <v>RPN</v>
          </cell>
        </row>
        <row r="318">
          <cell r="A318" t="str">
            <v>EESD-ENVIRO</v>
          </cell>
          <cell r="B318" t="str">
            <v>EVK2-CT-2001-00133</v>
          </cell>
          <cell r="C318" t="str">
            <v>1.1.4.-2.</v>
          </cell>
          <cell r="D318" t="str">
            <v>Research Projects</v>
          </cell>
          <cell r="E318" t="str">
            <v>Chemical and Dynamical Influences on Decadal Ozone Changes</v>
          </cell>
          <cell r="F318">
            <v>2414682</v>
          </cell>
          <cell r="G318">
            <v>1526336</v>
          </cell>
          <cell r="H318">
            <v>37287</v>
          </cell>
          <cell r="I318">
            <v>14</v>
          </cell>
          <cell r="K318" t="str">
            <v>Principal Contractor</v>
          </cell>
          <cell r="L318" t="str">
            <v>University of Oslo</v>
          </cell>
          <cell r="M318" t="str">
            <v>Problemveien 1</v>
          </cell>
          <cell r="N318" t="str">
            <v>0316</v>
          </cell>
          <cell r="O318" t="str">
            <v>OSLO</v>
          </cell>
          <cell r="P318" t="str">
            <v>NO</v>
          </cell>
          <cell r="Q318" t="str">
            <v>N/A</v>
          </cell>
          <cell r="R318">
            <v>136816</v>
          </cell>
          <cell r="S318">
            <v>136816</v>
          </cell>
          <cell r="T318" t="str">
            <v>HES</v>
          </cell>
          <cell r="U318" t="str">
            <v>GOV</v>
          </cell>
          <cell r="V318" t="str">
            <v>HES</v>
          </cell>
        </row>
        <row r="319">
          <cell r="A319" t="str">
            <v>EESD-ENVIRO</v>
          </cell>
          <cell r="B319" t="str">
            <v>EVK2-CT-2001-00134</v>
          </cell>
          <cell r="C319" t="str">
            <v>1.1.4.-2.</v>
          </cell>
          <cell r="D319" t="str">
            <v>Research Projects</v>
          </cell>
          <cell r="E319" t="str">
            <v>Northern Ocean-Atmosphere Carbon Exchange Study</v>
          </cell>
          <cell r="F319">
            <v>2324197</v>
          </cell>
          <cell r="G319">
            <v>1582774</v>
          </cell>
          <cell r="H319">
            <v>37329</v>
          </cell>
          <cell r="I319">
            <v>11</v>
          </cell>
          <cell r="J319">
            <v>1</v>
          </cell>
          <cell r="K319" t="str">
            <v>Principal Contractor</v>
          </cell>
          <cell r="L319" t="str">
            <v>NANSEN ENVIRONMENTAL AND REMOTE SENSING CENTER</v>
          </cell>
          <cell r="M319" t="str">
            <v>Edvard Griegsvej 3a</v>
          </cell>
          <cell r="N319" t="str">
            <v>5059</v>
          </cell>
          <cell r="O319" t="str">
            <v>BERGEN</v>
          </cell>
          <cell r="P319" t="str">
            <v>NO</v>
          </cell>
          <cell r="R319">
            <v>304023</v>
          </cell>
          <cell r="S319">
            <v>152011</v>
          </cell>
          <cell r="T319" t="str">
            <v>REC</v>
          </cell>
          <cell r="U319" t="str">
            <v>PNP</v>
          </cell>
          <cell r="V319" t="str">
            <v>RPN</v>
          </cell>
        </row>
        <row r="320">
          <cell r="A320" t="str">
            <v>EESD-ENVIRO</v>
          </cell>
          <cell r="B320" t="str">
            <v>EVK2-CT-2001-20009</v>
          </cell>
          <cell r="C320" t="str">
            <v>1.1.4.-2.</v>
          </cell>
          <cell r="D320" t="str">
            <v>Thematic Network</v>
          </cell>
          <cell r="E320" t="str">
            <v>European Platform for Biodiversity</v>
          </cell>
          <cell r="F320">
            <v>1183369</v>
          </cell>
          <cell r="G320">
            <v>1177369</v>
          </cell>
          <cell r="H320">
            <v>37216</v>
          </cell>
          <cell r="I320">
            <v>30</v>
          </cell>
          <cell r="J320">
            <v>1</v>
          </cell>
          <cell r="K320" t="str">
            <v>Principal Contractor</v>
          </cell>
          <cell r="L320" t="str">
            <v>NTNU</v>
          </cell>
          <cell r="M320" t="str">
            <v>Gloeshaugen</v>
          </cell>
          <cell r="N320" t="str">
            <v>7491</v>
          </cell>
          <cell r="O320" t="str">
            <v>TRONDHEIM</v>
          </cell>
          <cell r="P320" t="str">
            <v>NO</v>
          </cell>
          <cell r="R320">
            <v>6000</v>
          </cell>
          <cell r="S320">
            <v>6000</v>
          </cell>
          <cell r="T320" t="str">
            <v>HES</v>
          </cell>
          <cell r="U320" t="str">
            <v>GOV</v>
          </cell>
          <cell r="V320" t="str">
            <v>HES</v>
          </cell>
        </row>
        <row r="321">
          <cell r="A321" t="str">
            <v>EESD-ENVIRO</v>
          </cell>
          <cell r="B321" t="str">
            <v>EVK2-CT-2001-20011</v>
          </cell>
          <cell r="C321" t="str">
            <v>1.1.4.-2.</v>
          </cell>
          <cell r="D321" t="str">
            <v>Concerted Actions</v>
          </cell>
          <cell r="E321" t="str">
            <v>European Forum on Integrated Environmental Assessment</v>
          </cell>
          <cell r="F321">
            <v>1211998</v>
          </cell>
          <cell r="G321">
            <v>824000</v>
          </cell>
          <cell r="H321">
            <v>37342</v>
          </cell>
          <cell r="I321">
            <v>35</v>
          </cell>
          <cell r="J321">
            <v>1</v>
          </cell>
          <cell r="K321" t="str">
            <v>Member</v>
          </cell>
          <cell r="L321" t="str">
            <v>STATISTISK SENTRALBYRAA</v>
          </cell>
          <cell r="N321" t="str">
            <v>0033</v>
          </cell>
          <cell r="O321" t="str">
            <v>OSLO</v>
          </cell>
          <cell r="P321" t="str">
            <v>NO</v>
          </cell>
          <cell r="Q321" t="str">
            <v>N/A</v>
          </cell>
          <cell r="R321">
            <v>0</v>
          </cell>
          <cell r="S321">
            <v>0</v>
          </cell>
          <cell r="T321" t="str">
            <v>REC</v>
          </cell>
          <cell r="U321" t="str">
            <v>GOV</v>
          </cell>
          <cell r="V321" t="str">
            <v>RPU</v>
          </cell>
        </row>
        <row r="322">
          <cell r="A322" t="str">
            <v>EESD-ENVIRO</v>
          </cell>
          <cell r="B322" t="str">
            <v>EVK2-CT-2001-20012</v>
          </cell>
          <cell r="C322" t="str">
            <v>1.1.4.-2.</v>
          </cell>
          <cell r="D322" t="str">
            <v>Concerted Actions</v>
          </cell>
          <cell r="E322" t="str">
            <v>Coordination of Research into and Understanding of Stratospheric Ozone over Europe-II</v>
          </cell>
          <cell r="F322">
            <v>425000</v>
          </cell>
          <cell r="G322">
            <v>425000</v>
          </cell>
          <cell r="H322">
            <v>37216</v>
          </cell>
          <cell r="I322">
            <v>3</v>
          </cell>
          <cell r="J322">
            <v>1</v>
          </cell>
          <cell r="K322" t="str">
            <v>Member</v>
          </cell>
          <cell r="L322" t="str">
            <v>NILU</v>
          </cell>
          <cell r="M322" t="str">
            <v>Instituttveien 18</v>
          </cell>
          <cell r="N322" t="str">
            <v>2027</v>
          </cell>
          <cell r="O322" t="str">
            <v>KJELLER</v>
          </cell>
          <cell r="P322" t="str">
            <v>NO</v>
          </cell>
          <cell r="R322">
            <v>0</v>
          </cell>
          <cell r="S322">
            <v>0</v>
          </cell>
          <cell r="T322" t="str">
            <v>REC</v>
          </cell>
          <cell r="U322" t="str">
            <v>PNP</v>
          </cell>
          <cell r="V322" t="str">
            <v>RPN</v>
          </cell>
        </row>
        <row r="323">
          <cell r="A323" t="str">
            <v>EESD-ENVIRO</v>
          </cell>
          <cell r="B323" t="str">
            <v>EVK2-CT-2002-00137</v>
          </cell>
          <cell r="C323" t="str">
            <v>1.1.4.-2.</v>
          </cell>
          <cell r="D323" t="str">
            <v>Research Projects</v>
          </cell>
          <cell r="E323" t="str">
            <v>ASSimilation of Envisat daTa</v>
          </cell>
          <cell r="F323">
            <v>2668425</v>
          </cell>
          <cell r="G323">
            <v>1766324</v>
          </cell>
          <cell r="H323">
            <v>37593</v>
          </cell>
          <cell r="I323">
            <v>15</v>
          </cell>
          <cell r="J323">
            <v>1</v>
          </cell>
          <cell r="K323" t="str">
            <v>Principal Contractor</v>
          </cell>
          <cell r="L323" t="str">
            <v>NILU</v>
          </cell>
          <cell r="M323" t="str">
            <v>Instituttveien 18</v>
          </cell>
          <cell r="N323" t="str">
            <v>2027</v>
          </cell>
          <cell r="O323" t="str">
            <v>KJELLER</v>
          </cell>
          <cell r="P323" t="str">
            <v>NO</v>
          </cell>
          <cell r="R323">
            <v>168000</v>
          </cell>
          <cell r="S323">
            <v>84000</v>
          </cell>
          <cell r="T323" t="str">
            <v>REC</v>
          </cell>
          <cell r="U323" t="str">
            <v>PNP</v>
          </cell>
          <cell r="V323" t="str">
            <v>RPN</v>
          </cell>
        </row>
        <row r="324">
          <cell r="A324" t="str">
            <v>EESD-ENVIRO</v>
          </cell>
          <cell r="B324" t="str">
            <v>EVK2-CT-2002-00139</v>
          </cell>
          <cell r="C324" t="str">
            <v>1.1.4.-2.</v>
          </cell>
          <cell r="D324" t="str">
            <v>Research Projects</v>
          </cell>
          <cell r="E324" t="str">
            <v>Arctic-Subarctic Ocean Flux Array for European Climate: North</v>
          </cell>
          <cell r="F324">
            <v>3773650</v>
          </cell>
          <cell r="G324">
            <v>1885078</v>
          </cell>
          <cell r="H324">
            <v>37609</v>
          </cell>
          <cell r="I324">
            <v>7</v>
          </cell>
          <cell r="J324">
            <v>2</v>
          </cell>
          <cell r="K324" t="str">
            <v>Principal Contractor</v>
          </cell>
          <cell r="L324" t="str">
            <v>HAVFORSKNINGSINSTITUTTET</v>
          </cell>
          <cell r="M324" t="str">
            <v>Nordnesparken 2</v>
          </cell>
          <cell r="N324" t="str">
            <v>5817</v>
          </cell>
          <cell r="O324" t="str">
            <v>BERGEN</v>
          </cell>
          <cell r="P324" t="str">
            <v>NO</v>
          </cell>
          <cell r="R324">
            <v>787479</v>
          </cell>
          <cell r="S324">
            <v>393739</v>
          </cell>
          <cell r="T324" t="str">
            <v>REC</v>
          </cell>
          <cell r="U324" t="str">
            <v>GOV</v>
          </cell>
          <cell r="V324" t="str">
            <v>RPU</v>
          </cell>
        </row>
        <row r="325">
          <cell r="A325" t="str">
            <v>EESD-ENVIRO</v>
          </cell>
          <cell r="B325" t="str">
            <v>EVK2-CT-2002-00139</v>
          </cell>
          <cell r="C325" t="str">
            <v>1.1.4.-2.</v>
          </cell>
          <cell r="D325" t="str">
            <v>Research Projects</v>
          </cell>
          <cell r="E325" t="str">
            <v>Arctic-Subarctic Ocean Flux Array for European Climate: North</v>
          </cell>
          <cell r="F325">
            <v>3773650</v>
          </cell>
          <cell r="G325">
            <v>1885078</v>
          </cell>
          <cell r="H325">
            <v>37609</v>
          </cell>
          <cell r="I325">
            <v>7</v>
          </cell>
          <cell r="K325" t="str">
            <v>Principal Contractor</v>
          </cell>
          <cell r="L325" t="str">
            <v>NORWEGIAN POLAR INSTITUTE OF THE MINISTRY OF ENVIRONMENT</v>
          </cell>
          <cell r="M325" t="str">
            <v>Hjalmar Johansens G. 14</v>
          </cell>
          <cell r="N325" t="str">
            <v>9296</v>
          </cell>
          <cell r="O325" t="str">
            <v>TROMSOE</v>
          </cell>
          <cell r="P325" t="str">
            <v>NO</v>
          </cell>
          <cell r="R325">
            <v>915020</v>
          </cell>
          <cell r="S325">
            <v>346884</v>
          </cell>
          <cell r="T325" t="str">
            <v>REC</v>
          </cell>
          <cell r="U325" t="str">
            <v>GOV</v>
          </cell>
          <cell r="V325" t="str">
            <v>RPU</v>
          </cell>
        </row>
        <row r="326">
          <cell r="A326" t="str">
            <v>EESD-ENVIRO</v>
          </cell>
          <cell r="B326" t="str">
            <v>EVK2-CT-2002-00141</v>
          </cell>
          <cell r="C326" t="str">
            <v>1.1.4.-2.</v>
          </cell>
          <cell r="D326" t="str">
            <v>Research Projects</v>
          </cell>
          <cell r="E326" t="str">
            <v>Meridional Overturning Exchange with Nordic Seas</v>
          </cell>
          <cell r="F326">
            <v>1929382</v>
          </cell>
          <cell r="G326">
            <v>1590759</v>
          </cell>
          <cell r="H326">
            <v>37579</v>
          </cell>
          <cell r="I326">
            <v>7</v>
          </cell>
          <cell r="J326">
            <v>1</v>
          </cell>
          <cell r="K326" t="str">
            <v>Prime Contractor</v>
          </cell>
          <cell r="L326" t="str">
            <v xml:space="preserve">University of Bergen </v>
          </cell>
          <cell r="M326" t="str">
            <v>Prof. Keysersgt. 8</v>
          </cell>
          <cell r="N326" t="str">
            <v>5020</v>
          </cell>
          <cell r="O326" t="str">
            <v>BERGEN</v>
          </cell>
          <cell r="P326" t="str">
            <v>NO</v>
          </cell>
          <cell r="Q326" t="str">
            <v>N/A</v>
          </cell>
          <cell r="R326">
            <v>616258</v>
          </cell>
          <cell r="S326">
            <v>616258</v>
          </cell>
          <cell r="T326" t="str">
            <v>HES</v>
          </cell>
          <cell r="U326" t="str">
            <v>GOV</v>
          </cell>
          <cell r="V326" t="str">
            <v>HES</v>
          </cell>
        </row>
        <row r="327">
          <cell r="A327" t="str">
            <v>EESD-ENVIRO</v>
          </cell>
          <cell r="B327" t="str">
            <v>EVK2-CT-2002-00143</v>
          </cell>
          <cell r="C327" t="str">
            <v>1.1.4.-2.</v>
          </cell>
          <cell r="D327" t="str">
            <v>Research Projects</v>
          </cell>
          <cell r="E327" t="str">
            <v>PAtterns of CLImate Variability in the north Atlantic</v>
          </cell>
          <cell r="F327">
            <v>2917340</v>
          </cell>
          <cell r="G327">
            <v>1768986</v>
          </cell>
          <cell r="H327">
            <v>37589</v>
          </cell>
          <cell r="I327">
            <v>13</v>
          </cell>
          <cell r="J327">
            <v>2</v>
          </cell>
          <cell r="K327" t="str">
            <v>Principal Contractor</v>
          </cell>
          <cell r="L327" t="str">
            <v>NORWEGIAN POLAR INSTITUTE OF THE MINISTRY OF ENVIRONMENT</v>
          </cell>
          <cell r="M327" t="str">
            <v>Hjalmar Johansens G. 14</v>
          </cell>
          <cell r="N327" t="str">
            <v>9296</v>
          </cell>
          <cell r="O327" t="str">
            <v>TROMSOE</v>
          </cell>
          <cell r="P327" t="str">
            <v>NO</v>
          </cell>
          <cell r="R327">
            <v>421513</v>
          </cell>
          <cell r="S327">
            <v>122239</v>
          </cell>
          <cell r="T327" t="str">
            <v>REC</v>
          </cell>
          <cell r="U327" t="str">
            <v>GOV</v>
          </cell>
          <cell r="V327" t="str">
            <v>RPU</v>
          </cell>
        </row>
        <row r="328">
          <cell r="A328" t="str">
            <v>EESD-ENVIRO</v>
          </cell>
          <cell r="B328" t="str">
            <v>EVK2-CT-2002-00143</v>
          </cell>
          <cell r="C328" t="str">
            <v>1.1.4.-2.</v>
          </cell>
          <cell r="D328" t="str">
            <v>Research Projects</v>
          </cell>
          <cell r="E328" t="str">
            <v>PAtterns of CLImate Variability in the north Atlantic</v>
          </cell>
          <cell r="F328">
            <v>2917340</v>
          </cell>
          <cell r="G328">
            <v>1768986</v>
          </cell>
          <cell r="H328">
            <v>37589</v>
          </cell>
          <cell r="I328">
            <v>13</v>
          </cell>
          <cell r="K328" t="str">
            <v>Prime Contractor</v>
          </cell>
          <cell r="L328" t="str">
            <v xml:space="preserve">University of Bergen </v>
          </cell>
          <cell r="M328" t="str">
            <v>Prof. Keysersgt. 8</v>
          </cell>
          <cell r="N328" t="str">
            <v>5020</v>
          </cell>
          <cell r="O328" t="str">
            <v>BERGEN</v>
          </cell>
          <cell r="P328" t="str">
            <v>NO</v>
          </cell>
          <cell r="Q328" t="str">
            <v>N/A</v>
          </cell>
          <cell r="R328">
            <v>430538</v>
          </cell>
          <cell r="S328">
            <v>430538</v>
          </cell>
          <cell r="T328" t="str">
            <v>HES</v>
          </cell>
          <cell r="U328" t="str">
            <v>GOV</v>
          </cell>
          <cell r="V328" t="str">
            <v>HES</v>
          </cell>
        </row>
        <row r="329">
          <cell r="A329" t="str">
            <v>EESD-ENVIRO</v>
          </cell>
          <cell r="B329" t="str">
            <v>EVK2-CT-2002-00144</v>
          </cell>
          <cell r="C329" t="str">
            <v>1.1.4.-2.</v>
          </cell>
          <cell r="D329" t="str">
            <v>Research Projects</v>
          </cell>
          <cell r="E329" t="str">
            <v>FerryBox - From On-line Oceanographic Measurements to Environmental Information</v>
          </cell>
          <cell r="F329">
            <v>3092545</v>
          </cell>
          <cell r="G329">
            <v>1547882</v>
          </cell>
          <cell r="H329">
            <v>37538</v>
          </cell>
          <cell r="I329">
            <v>10</v>
          </cell>
          <cell r="J329">
            <v>1</v>
          </cell>
          <cell r="K329" t="str">
            <v>Principal Contractor</v>
          </cell>
          <cell r="L329" t="str">
            <v>NIVA   NORWEGIAN INSTITUTE FOR WATER RESEARCH</v>
          </cell>
          <cell r="M329" t="str">
            <v>Brekkeveien 19</v>
          </cell>
          <cell r="N329" t="str">
            <v>0411</v>
          </cell>
          <cell r="O329" t="str">
            <v>OSLO</v>
          </cell>
          <cell r="P329" t="str">
            <v>NO</v>
          </cell>
          <cell r="Q329" t="str">
            <v>N/A</v>
          </cell>
          <cell r="R329">
            <v>262164</v>
          </cell>
          <cell r="S329">
            <v>131082</v>
          </cell>
          <cell r="T329" t="str">
            <v>REC</v>
          </cell>
          <cell r="U329" t="str">
            <v>PNP</v>
          </cell>
          <cell r="V329" t="str">
            <v>RPN</v>
          </cell>
        </row>
        <row r="330">
          <cell r="A330" t="str">
            <v>EESD-ENVIRO</v>
          </cell>
          <cell r="B330" t="str">
            <v>EVK2-CT-2002-00145</v>
          </cell>
          <cell r="C330" t="str">
            <v>1.1.4.-2.</v>
          </cell>
          <cell r="D330" t="str">
            <v>Research Projects</v>
          </cell>
          <cell r="E330" t="str">
            <v>Fragility of Arctic Goose Habitat: Impacts of Land use, conservation and Elevated temperatures</v>
          </cell>
          <cell r="F330">
            <v>3150957</v>
          </cell>
          <cell r="G330">
            <v>2674126</v>
          </cell>
          <cell r="H330">
            <v>37557</v>
          </cell>
          <cell r="I330">
            <v>13</v>
          </cell>
          <cell r="J330">
            <v>4</v>
          </cell>
          <cell r="K330" t="str">
            <v>Principal Contractor</v>
          </cell>
          <cell r="L330" t="str">
            <v>NORWEGIAN FOUNDATION  FOR NATURE RESEARCH AND CULTURAL HERITAGE RESEARCH</v>
          </cell>
          <cell r="M330" t="str">
            <v>Tungasletta 2</v>
          </cell>
          <cell r="N330" t="str">
            <v>7485</v>
          </cell>
          <cell r="O330" t="str">
            <v>TRONDHEIM</v>
          </cell>
          <cell r="P330" t="str">
            <v>NO</v>
          </cell>
          <cell r="R330">
            <v>144186</v>
          </cell>
          <cell r="S330">
            <v>72093</v>
          </cell>
          <cell r="T330" t="str">
            <v>REC</v>
          </cell>
          <cell r="U330" t="str">
            <v>PNP</v>
          </cell>
          <cell r="V330" t="str">
            <v>RPN</v>
          </cell>
        </row>
        <row r="331">
          <cell r="A331" t="str">
            <v>EESD-ENVIRO</v>
          </cell>
          <cell r="B331" t="str">
            <v>EVK2-CT-2002-00145</v>
          </cell>
          <cell r="C331" t="str">
            <v>1.1.4.-2.</v>
          </cell>
          <cell r="D331" t="str">
            <v>Research Projects</v>
          </cell>
          <cell r="E331" t="str">
            <v>Fragility of Arctic Goose Habitat: Impacts of Land use, conservation and Elevated temperatures</v>
          </cell>
          <cell r="F331">
            <v>3150957</v>
          </cell>
          <cell r="G331">
            <v>2674126</v>
          </cell>
          <cell r="H331">
            <v>37557</v>
          </cell>
          <cell r="I331">
            <v>13</v>
          </cell>
          <cell r="K331" t="str">
            <v>Principal Contractor</v>
          </cell>
          <cell r="L331" t="str">
            <v>THE UNIVERSITY COURSES ON SVALBARD</v>
          </cell>
          <cell r="N331" t="str">
            <v>9170</v>
          </cell>
          <cell r="O331" t="str">
            <v>LONGYEARBYEN</v>
          </cell>
          <cell r="P331" t="str">
            <v>NO</v>
          </cell>
          <cell r="Q331" t="str">
            <v>N/A</v>
          </cell>
          <cell r="R331">
            <v>344256</v>
          </cell>
          <cell r="S331">
            <v>344256</v>
          </cell>
          <cell r="T331" t="str">
            <v>HES</v>
          </cell>
          <cell r="U331" t="str">
            <v>GOV</v>
          </cell>
          <cell r="V331" t="str">
            <v>HES</v>
          </cell>
        </row>
        <row r="332">
          <cell r="A332" t="str">
            <v>EESD-ENVIRO</v>
          </cell>
          <cell r="B332" t="str">
            <v>EVK2-CT-2002-00145</v>
          </cell>
          <cell r="C332" t="str">
            <v>1.1.4.-2.</v>
          </cell>
          <cell r="D332" t="str">
            <v>Research Projects</v>
          </cell>
          <cell r="E332" t="str">
            <v>Fragility of Arctic Goose Habitat: Impacts of Land use, conservation and Elevated temperatures</v>
          </cell>
          <cell r="F332">
            <v>3150957</v>
          </cell>
          <cell r="G332">
            <v>2674126</v>
          </cell>
          <cell r="H332">
            <v>37557</v>
          </cell>
          <cell r="I332">
            <v>13</v>
          </cell>
          <cell r="K332" t="str">
            <v>Principal Contractor</v>
          </cell>
          <cell r="L332" t="str">
            <v>University of Oslo</v>
          </cell>
          <cell r="M332" t="str">
            <v>Problemveien 1</v>
          </cell>
          <cell r="N332" t="str">
            <v>0316</v>
          </cell>
          <cell r="O332" t="str">
            <v>OSLO</v>
          </cell>
          <cell r="P332" t="str">
            <v>NO</v>
          </cell>
          <cell r="Q332" t="str">
            <v>N/A</v>
          </cell>
          <cell r="R332">
            <v>234909</v>
          </cell>
          <cell r="S332">
            <v>234909</v>
          </cell>
          <cell r="T332" t="str">
            <v>HES</v>
          </cell>
          <cell r="U332" t="str">
            <v>GOV</v>
          </cell>
          <cell r="V332" t="str">
            <v>HES</v>
          </cell>
        </row>
        <row r="333">
          <cell r="A333" t="str">
            <v>EESD-ENVIRO</v>
          </cell>
          <cell r="B333" t="str">
            <v>EVK2-CT-2002-00145</v>
          </cell>
          <cell r="C333" t="str">
            <v>1.1.4.-2.</v>
          </cell>
          <cell r="D333" t="str">
            <v>Research Projects</v>
          </cell>
          <cell r="E333" t="str">
            <v>Fragility of Arctic Goose Habitat: Impacts of Land use, conservation and Elevated temperatures</v>
          </cell>
          <cell r="F333">
            <v>3150957</v>
          </cell>
          <cell r="G333">
            <v>2674126</v>
          </cell>
          <cell r="H333">
            <v>37557</v>
          </cell>
          <cell r="I333">
            <v>13</v>
          </cell>
          <cell r="K333" t="str">
            <v>Principal Contractor</v>
          </cell>
          <cell r="L333" t="str">
            <v>University of Tromsoe</v>
          </cell>
          <cell r="N333" t="str">
            <v>9037</v>
          </cell>
          <cell r="O333" t="str">
            <v>TROMSOE</v>
          </cell>
          <cell r="P333" t="str">
            <v>NO</v>
          </cell>
          <cell r="Q333" t="str">
            <v>N/A</v>
          </cell>
          <cell r="R333">
            <v>176576</v>
          </cell>
          <cell r="S333">
            <v>176576</v>
          </cell>
          <cell r="T333" t="str">
            <v>HES</v>
          </cell>
          <cell r="U333" t="str">
            <v>GOV</v>
          </cell>
          <cell r="V333" t="str">
            <v>HES</v>
          </cell>
        </row>
        <row r="334">
          <cell r="A334" t="str">
            <v>EESD-ENVIRO</v>
          </cell>
          <cell r="B334" t="str">
            <v>EVK2-CT-2002-00146</v>
          </cell>
          <cell r="C334" t="str">
            <v>1.1.4.-2.</v>
          </cell>
          <cell r="D334" t="str">
            <v>Research Projects</v>
          </cell>
          <cell r="E334" t="str">
            <v>Sea Ice Thickness Observation System</v>
          </cell>
          <cell r="F334">
            <v>3039321</v>
          </cell>
          <cell r="G334">
            <v>1948350</v>
          </cell>
          <cell r="H334">
            <v>37589</v>
          </cell>
          <cell r="I334">
            <v>6</v>
          </cell>
          <cell r="J334">
            <v>2</v>
          </cell>
          <cell r="K334" t="str">
            <v>Principal Contractor</v>
          </cell>
          <cell r="L334" t="str">
            <v>CHRISTIAN MICHELSEN RESEARCH AS</v>
          </cell>
          <cell r="M334" t="str">
            <v>Fantoftveien 38</v>
          </cell>
          <cell r="N334" t="str">
            <v>5892</v>
          </cell>
          <cell r="O334" t="str">
            <v>BERGEN</v>
          </cell>
          <cell r="P334" t="str">
            <v>NO</v>
          </cell>
          <cell r="R334">
            <v>347310</v>
          </cell>
          <cell r="S334">
            <v>173655</v>
          </cell>
          <cell r="T334" t="str">
            <v>REC</v>
          </cell>
          <cell r="U334" t="str">
            <v>PNP</v>
          </cell>
          <cell r="V334" t="str">
            <v>RPN</v>
          </cell>
        </row>
        <row r="335">
          <cell r="A335" t="str">
            <v>EESD-ENVIRO</v>
          </cell>
          <cell r="B335" t="str">
            <v>EVK2-CT-2002-00146</v>
          </cell>
          <cell r="C335" t="str">
            <v>1.1.4.-2.</v>
          </cell>
          <cell r="D335" t="str">
            <v>Research Projects</v>
          </cell>
          <cell r="E335" t="str">
            <v>Sea Ice Thickness Observation System</v>
          </cell>
          <cell r="F335">
            <v>3039321</v>
          </cell>
          <cell r="G335">
            <v>1948350</v>
          </cell>
          <cell r="H335">
            <v>37589</v>
          </cell>
          <cell r="I335">
            <v>6</v>
          </cell>
          <cell r="K335" t="str">
            <v>Prime Contractor</v>
          </cell>
          <cell r="L335" t="str">
            <v>NANSEN ENVIRONMENTAL AND REMOTE SENSING CENTER</v>
          </cell>
          <cell r="M335" t="str">
            <v>Edvard Griegsvej 3a</v>
          </cell>
          <cell r="N335" t="str">
            <v>5059</v>
          </cell>
          <cell r="O335" t="str">
            <v>BERGEN</v>
          </cell>
          <cell r="P335" t="str">
            <v>NO</v>
          </cell>
          <cell r="R335">
            <v>1010400</v>
          </cell>
          <cell r="S335">
            <v>505200</v>
          </cell>
          <cell r="T335" t="str">
            <v>REC</v>
          </cell>
          <cell r="U335" t="str">
            <v>PNP</v>
          </cell>
          <cell r="V335" t="str">
            <v>RPN</v>
          </cell>
        </row>
        <row r="336">
          <cell r="A336" t="str">
            <v>EESD-ENVIRO</v>
          </cell>
          <cell r="B336" t="str">
            <v>EVK2-CT-2002-00150</v>
          </cell>
          <cell r="C336" t="str">
            <v>1.1.4.-2.</v>
          </cell>
          <cell r="D336" t="str">
            <v>Research Projects</v>
          </cell>
          <cell r="E336" t="str">
            <v>Landscape Development, Biodiversity and Co-operative Livestock Systems in Europe</v>
          </cell>
          <cell r="F336">
            <v>3853230</v>
          </cell>
          <cell r="G336">
            <v>2439980</v>
          </cell>
          <cell r="H336">
            <v>37545</v>
          </cell>
          <cell r="I336">
            <v>14</v>
          </cell>
          <cell r="J336">
            <v>1</v>
          </cell>
          <cell r="K336" t="str">
            <v>Assistant Contractor</v>
          </cell>
          <cell r="L336" t="str">
            <v>NORUT SAMFUNNFORSKNING AS</v>
          </cell>
          <cell r="M336" t="str">
            <v>Forskningsparken, Breivika</v>
          </cell>
          <cell r="N336" t="str">
            <v>9291</v>
          </cell>
          <cell r="O336" t="str">
            <v>TROMSOE</v>
          </cell>
          <cell r="P336" t="str">
            <v>NO</v>
          </cell>
          <cell r="R336">
            <v>331742</v>
          </cell>
          <cell r="S336">
            <v>165871</v>
          </cell>
          <cell r="T336" t="str">
            <v>REC</v>
          </cell>
          <cell r="U336" t="str">
            <v>PNP</v>
          </cell>
          <cell r="V336" t="str">
            <v>RPN</v>
          </cell>
        </row>
        <row r="337">
          <cell r="A337" t="str">
            <v>EESD-ENVIRO</v>
          </cell>
          <cell r="B337" t="str">
            <v>EVK2-CT-2002-00152</v>
          </cell>
          <cell r="C337" t="str">
            <v>1.1.4.-2.</v>
          </cell>
          <cell r="D337" t="str">
            <v>Research Projects</v>
          </cell>
          <cell r="E337" t="str">
            <v>Space borne measurements of Arctic Glaciers and implications for Sea Level.</v>
          </cell>
          <cell r="F337">
            <v>1049881</v>
          </cell>
          <cell r="G337">
            <v>1049881</v>
          </cell>
          <cell r="H337">
            <v>37543</v>
          </cell>
          <cell r="I337">
            <v>5</v>
          </cell>
          <cell r="J337">
            <v>1</v>
          </cell>
          <cell r="K337" t="str">
            <v>Prime Contractor</v>
          </cell>
          <cell r="L337" t="str">
            <v>University of Oslo</v>
          </cell>
          <cell r="M337" t="str">
            <v>Problemveien 1</v>
          </cell>
          <cell r="N337" t="str">
            <v>0316</v>
          </cell>
          <cell r="O337" t="str">
            <v>OSLO</v>
          </cell>
          <cell r="P337" t="str">
            <v>NO</v>
          </cell>
          <cell r="Q337" t="str">
            <v>N/A</v>
          </cell>
          <cell r="R337">
            <v>239871</v>
          </cell>
          <cell r="S337">
            <v>239871</v>
          </cell>
          <cell r="T337" t="str">
            <v>HES</v>
          </cell>
          <cell r="U337" t="str">
            <v>GOV</v>
          </cell>
          <cell r="V337" t="str">
            <v>HES</v>
          </cell>
        </row>
        <row r="338">
          <cell r="A338" t="str">
            <v>EESD-ENVIRO</v>
          </cell>
          <cell r="B338" t="str">
            <v>EVK2-CT-2002-00153</v>
          </cell>
          <cell r="C338" t="str">
            <v>1.1.4.-2.</v>
          </cell>
          <cell r="D338" t="str">
            <v>Research Projects</v>
          </cell>
          <cell r="E338" t="str">
            <v>Models and Observations to Test clImate Feedbacks</v>
          </cell>
          <cell r="F338">
            <v>2645485</v>
          </cell>
          <cell r="G338">
            <v>1810890</v>
          </cell>
          <cell r="I338">
            <v>12</v>
          </cell>
          <cell r="J338">
            <v>1</v>
          </cell>
          <cell r="K338" t="str">
            <v>Principal Contractor</v>
          </cell>
          <cell r="L338" t="str">
            <v xml:space="preserve">University of Bergen </v>
          </cell>
          <cell r="M338" t="str">
            <v>Prof. Keysersgt. 8</v>
          </cell>
          <cell r="N338" t="str">
            <v>5020</v>
          </cell>
          <cell r="O338" t="str">
            <v>BERGEN</v>
          </cell>
          <cell r="P338" t="str">
            <v>NO</v>
          </cell>
          <cell r="Q338" t="str">
            <v>N/A</v>
          </cell>
          <cell r="R338">
            <v>142799</v>
          </cell>
          <cell r="S338">
            <v>142799</v>
          </cell>
          <cell r="T338" t="str">
            <v>HES</v>
          </cell>
          <cell r="U338" t="str">
            <v>GOV</v>
          </cell>
          <cell r="V338" t="str">
            <v>HES</v>
          </cell>
        </row>
        <row r="339">
          <cell r="A339" t="str">
            <v>EESD-ENVIRO</v>
          </cell>
          <cell r="B339" t="str">
            <v>EVK2-CT-2002-00159</v>
          </cell>
          <cell r="C339" t="str">
            <v>1.1.4.-2.</v>
          </cell>
          <cell r="D339" t="str">
            <v>Research Projects</v>
          </cell>
          <cell r="E339" t="str">
            <v>Time series of Upper Free Troposphere observations from a European ground-based FTIR network</v>
          </cell>
          <cell r="F339">
            <v>1831273</v>
          </cell>
          <cell r="G339">
            <v>1319825</v>
          </cell>
          <cell r="H339">
            <v>37652</v>
          </cell>
          <cell r="I339">
            <v>9</v>
          </cell>
          <cell r="J339">
            <v>1</v>
          </cell>
          <cell r="K339" t="str">
            <v>Principal Contractor</v>
          </cell>
          <cell r="L339" t="str">
            <v>University of Oslo</v>
          </cell>
          <cell r="M339" t="str">
            <v>Problemveien 1</v>
          </cell>
          <cell r="N339" t="str">
            <v>0316</v>
          </cell>
          <cell r="O339" t="str">
            <v>OSLO</v>
          </cell>
          <cell r="P339" t="str">
            <v>NO</v>
          </cell>
          <cell r="Q339" t="str">
            <v>N/A</v>
          </cell>
          <cell r="R339">
            <v>141115</v>
          </cell>
          <cell r="S339">
            <v>141115</v>
          </cell>
          <cell r="T339" t="str">
            <v>HES</v>
          </cell>
          <cell r="U339" t="str">
            <v>GOV</v>
          </cell>
          <cell r="V339" t="str">
            <v>HES</v>
          </cell>
        </row>
        <row r="340">
          <cell r="A340" t="str">
            <v>EESD-ENVIRO</v>
          </cell>
          <cell r="B340" t="str">
            <v>EVK2-CT-2002-00164</v>
          </cell>
          <cell r="C340" t="str">
            <v>1.1.4.-2.</v>
          </cell>
          <cell r="D340" t="str">
            <v>Research Projects</v>
          </cell>
          <cell r="E340" t="str">
            <v>Global implications of Arctic climate processes and feedbacks</v>
          </cell>
          <cell r="F340">
            <v>1904372</v>
          </cell>
          <cell r="G340">
            <v>1149535</v>
          </cell>
          <cell r="H340">
            <v>37546</v>
          </cell>
          <cell r="I340">
            <v>7</v>
          </cell>
          <cell r="J340">
            <v>2</v>
          </cell>
          <cell r="K340" t="str">
            <v>Principal Contractor</v>
          </cell>
          <cell r="L340" t="str">
            <v>NORWEGIAN METEOROLOGICAL OFFICE</v>
          </cell>
          <cell r="M340" t="str">
            <v>Niels Henrik Abelsvej 40</v>
          </cell>
          <cell r="N340" t="str">
            <v>0313</v>
          </cell>
          <cell r="O340" t="str">
            <v>OSLO</v>
          </cell>
          <cell r="P340" t="str">
            <v>NO</v>
          </cell>
          <cell r="Q340" t="str">
            <v>N/A</v>
          </cell>
          <cell r="R340">
            <v>440927</v>
          </cell>
          <cell r="S340">
            <v>220463</v>
          </cell>
          <cell r="T340" t="str">
            <v>REC</v>
          </cell>
          <cell r="U340" t="str">
            <v>GOV</v>
          </cell>
          <cell r="V340" t="str">
            <v>RPU</v>
          </cell>
        </row>
        <row r="341">
          <cell r="A341" t="str">
            <v>EESD-ENVIRO</v>
          </cell>
          <cell r="B341" t="str">
            <v>EVK2-CT-2002-00164</v>
          </cell>
          <cell r="C341" t="str">
            <v>1.1.4.-2.</v>
          </cell>
          <cell r="D341" t="str">
            <v>Research Projects</v>
          </cell>
          <cell r="E341" t="str">
            <v>Global implications of Arctic climate processes and feedbacks</v>
          </cell>
          <cell r="F341">
            <v>1904372</v>
          </cell>
          <cell r="G341">
            <v>1149535</v>
          </cell>
          <cell r="H341">
            <v>37546</v>
          </cell>
          <cell r="I341">
            <v>7</v>
          </cell>
          <cell r="K341" t="str">
            <v>Principal Contractor</v>
          </cell>
          <cell r="L341" t="str">
            <v>University of Tromsoe</v>
          </cell>
          <cell r="N341" t="str">
            <v>9037</v>
          </cell>
          <cell r="O341" t="str">
            <v>TROMSOE</v>
          </cell>
          <cell r="P341" t="str">
            <v>NO</v>
          </cell>
          <cell r="Q341" t="str">
            <v>N/A</v>
          </cell>
          <cell r="R341">
            <v>67790</v>
          </cell>
          <cell r="S341">
            <v>67790</v>
          </cell>
          <cell r="T341" t="str">
            <v>HES</v>
          </cell>
          <cell r="U341" t="str">
            <v>GOV</v>
          </cell>
          <cell r="V341" t="str">
            <v>HES</v>
          </cell>
        </row>
        <row r="342">
          <cell r="A342" t="str">
            <v>EESD-ENVIRO</v>
          </cell>
          <cell r="B342" t="str">
            <v>EVK2-CT-2002-00167</v>
          </cell>
          <cell r="C342" t="str">
            <v>1.1.4.-2.</v>
          </cell>
          <cell r="D342" t="str">
            <v>Research Projects</v>
          </cell>
          <cell r="E342" t="str">
            <v>Scenarios for reconciling biodiversity conservation with declining agricultural use in the mountains of Europe</v>
          </cell>
          <cell r="F342">
            <v>3228128</v>
          </cell>
          <cell r="G342">
            <v>2296196</v>
          </cell>
          <cell r="H342">
            <v>37579</v>
          </cell>
          <cell r="I342">
            <v>10</v>
          </cell>
          <cell r="J342">
            <v>2</v>
          </cell>
          <cell r="K342" t="str">
            <v>Principal Contractor</v>
          </cell>
          <cell r="L342" t="str">
            <v>CENTRE FOR RURAL RESEARCH</v>
          </cell>
          <cell r="M342" t="str">
            <v>University Centre, NTNU Dragvoll</v>
          </cell>
          <cell r="N342" t="str">
            <v>7491</v>
          </cell>
          <cell r="O342" t="str">
            <v>TRONDHEIM</v>
          </cell>
          <cell r="P342" t="str">
            <v>NO</v>
          </cell>
          <cell r="R342">
            <v>473003</v>
          </cell>
          <cell r="S342">
            <v>236501</v>
          </cell>
          <cell r="T342" t="str">
            <v>REC</v>
          </cell>
          <cell r="U342" t="str">
            <v>PNP</v>
          </cell>
          <cell r="V342" t="str">
            <v>RPN</v>
          </cell>
        </row>
        <row r="343">
          <cell r="A343" t="str">
            <v>EESD-ENVIRO</v>
          </cell>
          <cell r="B343" t="str">
            <v>EVK2-CT-2002-00167</v>
          </cell>
          <cell r="C343" t="str">
            <v>1.1.4.-2.</v>
          </cell>
          <cell r="D343" t="str">
            <v>Research Projects</v>
          </cell>
          <cell r="E343" t="str">
            <v>Scenarios for reconciling biodiversity conservation with declining agricultural use in the mountains of Europe</v>
          </cell>
          <cell r="F343">
            <v>3228128</v>
          </cell>
          <cell r="G343">
            <v>2296196</v>
          </cell>
          <cell r="H343">
            <v>37579</v>
          </cell>
          <cell r="I343">
            <v>10</v>
          </cell>
          <cell r="K343" t="str">
            <v>Principal Contractor</v>
          </cell>
          <cell r="L343" t="str">
            <v>NTNU</v>
          </cell>
          <cell r="M343" t="str">
            <v>Gloeshaugen</v>
          </cell>
          <cell r="N343" t="str">
            <v>7491</v>
          </cell>
          <cell r="O343" t="str">
            <v>TRONDHEIM</v>
          </cell>
          <cell r="P343" t="str">
            <v>NO</v>
          </cell>
          <cell r="R343">
            <v>217534</v>
          </cell>
          <cell r="S343">
            <v>217534</v>
          </cell>
          <cell r="T343" t="str">
            <v>HES</v>
          </cell>
          <cell r="U343" t="str">
            <v>GOV</v>
          </cell>
          <cell r="V343" t="str">
            <v>HES</v>
          </cell>
        </row>
        <row r="344">
          <cell r="A344" t="str">
            <v>EESD-ENVIRO</v>
          </cell>
          <cell r="B344" t="str">
            <v>EVK2-CT-2002-00168</v>
          </cell>
          <cell r="C344" t="str">
            <v>1.1.4.-2.</v>
          </cell>
          <cell r="D344" t="str">
            <v>Research Projects</v>
          </cell>
          <cell r="E344" t="str">
            <v>VulnerabIlity of Ecosystem Services to Land Use Change in Tradional Agricultural Landscapes</v>
          </cell>
          <cell r="F344">
            <v>3321439</v>
          </cell>
          <cell r="G344">
            <v>1923572</v>
          </cell>
          <cell r="H344">
            <v>37545</v>
          </cell>
          <cell r="I344">
            <v>13</v>
          </cell>
          <cell r="J344">
            <v>1</v>
          </cell>
          <cell r="K344" t="str">
            <v>Principal Contractor</v>
          </cell>
          <cell r="L344" t="str">
            <v>NORWEGIAN FOUNDATION  FOR NATURE RESEARCH AND CULTURAL HERITAGE RESEARCH</v>
          </cell>
          <cell r="M344" t="str">
            <v>Tungasletta 2</v>
          </cell>
          <cell r="N344" t="str">
            <v>7485</v>
          </cell>
          <cell r="O344" t="str">
            <v>TRONDHEIM</v>
          </cell>
          <cell r="P344" t="str">
            <v>NO</v>
          </cell>
          <cell r="R344">
            <v>312140</v>
          </cell>
          <cell r="S344">
            <v>156070</v>
          </cell>
          <cell r="T344" t="str">
            <v>REC</v>
          </cell>
          <cell r="U344" t="str">
            <v>PNP</v>
          </cell>
          <cell r="V344" t="str">
            <v>RPN</v>
          </cell>
        </row>
        <row r="345">
          <cell r="A345" t="str">
            <v>EESD-ENVIRO</v>
          </cell>
          <cell r="B345" t="str">
            <v>EVK2-CT-2002-00169</v>
          </cell>
          <cell r="C345" t="str">
            <v>1.1.4.-2.</v>
          </cell>
          <cell r="D345" t="str">
            <v>Research Projects</v>
          </cell>
          <cell r="E345" t="str">
            <v>Global Change Vulnerabilities in the Barents Region: Linking Arctic Natural Resources, Climate Change and Economies</v>
          </cell>
          <cell r="F345">
            <v>3471724</v>
          </cell>
          <cell r="G345">
            <v>2872872</v>
          </cell>
          <cell r="I345">
            <v>14</v>
          </cell>
          <cell r="J345">
            <v>3</v>
          </cell>
          <cell r="K345" t="str">
            <v>Principal Contractor</v>
          </cell>
          <cell r="L345" t="str">
            <v>HAVFORSKNINGSINSTITUTTET</v>
          </cell>
          <cell r="M345" t="str">
            <v>Nordnesparken 2</v>
          </cell>
          <cell r="N345" t="str">
            <v>5817</v>
          </cell>
          <cell r="O345" t="str">
            <v>BERGEN</v>
          </cell>
          <cell r="P345" t="str">
            <v>NO</v>
          </cell>
          <cell r="R345">
            <v>379691</v>
          </cell>
          <cell r="S345">
            <v>189845</v>
          </cell>
          <cell r="T345" t="str">
            <v>REC</v>
          </cell>
          <cell r="U345" t="str">
            <v>GOV</v>
          </cell>
          <cell r="V345" t="str">
            <v>RPU</v>
          </cell>
        </row>
        <row r="346">
          <cell r="A346" t="str">
            <v>EESD-ENVIRO</v>
          </cell>
          <cell r="B346" t="str">
            <v>EVK2-CT-2002-00169</v>
          </cell>
          <cell r="C346" t="str">
            <v>1.1.4.-2.</v>
          </cell>
          <cell r="D346" t="str">
            <v>Research Projects</v>
          </cell>
          <cell r="E346" t="str">
            <v>Global Change Vulnerabilities in the Barents Region: Linking Arctic Natural Resources, Climate Change and Economies</v>
          </cell>
          <cell r="F346">
            <v>3471724</v>
          </cell>
          <cell r="G346">
            <v>2872872</v>
          </cell>
          <cell r="I346">
            <v>14</v>
          </cell>
          <cell r="K346" t="str">
            <v>Principal Contractor</v>
          </cell>
          <cell r="L346" t="str">
            <v>SINTEF FISHERIES AND AQUACULTURE</v>
          </cell>
          <cell r="M346" t="str">
            <v>Brattoera, Gryta 2</v>
          </cell>
          <cell r="N346" t="str">
            <v>7465</v>
          </cell>
          <cell r="O346" t="str">
            <v>TRONDHEIM</v>
          </cell>
          <cell r="P346" t="str">
            <v>NO</v>
          </cell>
          <cell r="R346">
            <v>293704</v>
          </cell>
          <cell r="S346">
            <v>146852</v>
          </cell>
          <cell r="T346" t="str">
            <v>REC</v>
          </cell>
          <cell r="U346" t="str">
            <v>PNP</v>
          </cell>
          <cell r="V346" t="str">
            <v>RPN</v>
          </cell>
        </row>
        <row r="347">
          <cell r="A347" t="str">
            <v>EESD-ENVIRO</v>
          </cell>
          <cell r="B347" t="str">
            <v>EVK2-CT-2002-00169</v>
          </cell>
          <cell r="C347" t="str">
            <v>1.1.4.-2.</v>
          </cell>
          <cell r="D347" t="str">
            <v>Research Projects</v>
          </cell>
          <cell r="E347" t="str">
            <v>Global Change Vulnerabilities in the Barents Region: Linking Arctic Natural Resources, Climate Change and Economies</v>
          </cell>
          <cell r="F347">
            <v>3471724</v>
          </cell>
          <cell r="G347">
            <v>2872872</v>
          </cell>
          <cell r="I347">
            <v>14</v>
          </cell>
          <cell r="K347" t="str">
            <v>Principal Contractor</v>
          </cell>
          <cell r="L347" t="str">
            <v>University of Tromsoe</v>
          </cell>
          <cell r="N347" t="str">
            <v>9037</v>
          </cell>
          <cell r="O347" t="str">
            <v>TROMSOE</v>
          </cell>
          <cell r="P347" t="str">
            <v>NO</v>
          </cell>
          <cell r="Q347" t="str">
            <v>N/A</v>
          </cell>
          <cell r="R347">
            <v>125688</v>
          </cell>
          <cell r="S347">
            <v>125688</v>
          </cell>
          <cell r="T347" t="str">
            <v>HES</v>
          </cell>
          <cell r="U347" t="str">
            <v>GOV</v>
          </cell>
          <cell r="V347" t="str">
            <v>HES</v>
          </cell>
        </row>
        <row r="348">
          <cell r="A348" t="str">
            <v>EESD-ENVIRO</v>
          </cell>
          <cell r="B348" t="str">
            <v>EVK2-CT-2002-00170</v>
          </cell>
          <cell r="C348" t="str">
            <v>1.1.4.-2.</v>
          </cell>
          <cell r="D348" t="str">
            <v>Research Projects</v>
          </cell>
          <cell r="E348" t="str">
            <v>REanalysis of the TROpospheric chemical composition over the past 40 years</v>
          </cell>
          <cell r="F348">
            <v>2856138</v>
          </cell>
          <cell r="G348">
            <v>1930905</v>
          </cell>
          <cell r="H348">
            <v>37593</v>
          </cell>
          <cell r="I348">
            <v>12</v>
          </cell>
          <cell r="J348">
            <v>2</v>
          </cell>
          <cell r="K348" t="str">
            <v>Principal Contractor</v>
          </cell>
          <cell r="L348" t="str">
            <v>NILU</v>
          </cell>
          <cell r="M348" t="str">
            <v>Instituttveien 18</v>
          </cell>
          <cell r="N348" t="str">
            <v>2027</v>
          </cell>
          <cell r="O348" t="str">
            <v>KJELLER</v>
          </cell>
          <cell r="P348" t="str">
            <v>NO</v>
          </cell>
          <cell r="R348">
            <v>382267</v>
          </cell>
          <cell r="S348">
            <v>191133</v>
          </cell>
          <cell r="T348" t="str">
            <v>REC</v>
          </cell>
          <cell r="U348" t="str">
            <v>PNP</v>
          </cell>
          <cell r="V348" t="str">
            <v>RPN</v>
          </cell>
        </row>
        <row r="349">
          <cell r="A349" t="str">
            <v>EESD-ENVIRO</v>
          </cell>
          <cell r="B349" t="str">
            <v>EVK2-CT-2002-00170</v>
          </cell>
          <cell r="C349" t="str">
            <v>1.1.4.-2.</v>
          </cell>
          <cell r="D349" t="str">
            <v>Research Projects</v>
          </cell>
          <cell r="E349" t="str">
            <v>REanalysis of the TROpospheric chemical composition over the past 40 years</v>
          </cell>
          <cell r="F349">
            <v>2856138</v>
          </cell>
          <cell r="G349">
            <v>1930905</v>
          </cell>
          <cell r="H349">
            <v>37593</v>
          </cell>
          <cell r="I349">
            <v>12</v>
          </cell>
          <cell r="K349" t="str">
            <v>Principal Contractor</v>
          </cell>
          <cell r="L349" t="str">
            <v>University of Oslo</v>
          </cell>
          <cell r="M349" t="str">
            <v>Problemveien 1</v>
          </cell>
          <cell r="N349" t="str">
            <v>0316</v>
          </cell>
          <cell r="O349" t="str">
            <v>OSLO</v>
          </cell>
          <cell r="P349" t="str">
            <v>NO</v>
          </cell>
          <cell r="Q349" t="str">
            <v>N/A</v>
          </cell>
          <cell r="R349">
            <v>201666</v>
          </cell>
          <cell r="S349">
            <v>201666</v>
          </cell>
          <cell r="T349" t="str">
            <v>HES</v>
          </cell>
          <cell r="U349" t="str">
            <v>GOV</v>
          </cell>
          <cell r="V349" t="str">
            <v>HES</v>
          </cell>
        </row>
        <row r="350">
          <cell r="A350" t="str">
            <v>EESD-ENVIRO</v>
          </cell>
          <cell r="B350" t="str">
            <v>EVK2-CT-2002-00173</v>
          </cell>
          <cell r="C350" t="str">
            <v>1.1.4.-2.</v>
          </cell>
          <cell r="D350" t="str">
            <v>Research Projects</v>
          </cell>
          <cell r="E350" t="str">
            <v>CONSTRUCTION, USE and DELIVERY OF AN EUROPEAN AEROSOL DATABASE</v>
          </cell>
          <cell r="F350">
            <v>1533047</v>
          </cell>
          <cell r="G350">
            <v>859072</v>
          </cell>
          <cell r="H350">
            <v>37645</v>
          </cell>
          <cell r="I350">
            <v>12</v>
          </cell>
          <cell r="J350">
            <v>1</v>
          </cell>
          <cell r="K350" t="str">
            <v>Principal Contractor</v>
          </cell>
          <cell r="L350" t="str">
            <v>NILU</v>
          </cell>
          <cell r="M350" t="str">
            <v>Instituttveien 18</v>
          </cell>
          <cell r="N350" t="str">
            <v>2027</v>
          </cell>
          <cell r="O350" t="str">
            <v>KJELLER</v>
          </cell>
          <cell r="P350" t="str">
            <v>NO</v>
          </cell>
          <cell r="R350">
            <v>133547</v>
          </cell>
          <cell r="S350">
            <v>66773</v>
          </cell>
          <cell r="T350" t="str">
            <v>REC</v>
          </cell>
          <cell r="U350" t="str">
            <v>PNP</v>
          </cell>
          <cell r="V350" t="str">
            <v>RPN</v>
          </cell>
        </row>
        <row r="351">
          <cell r="A351" t="str">
            <v>EESD-ENVIRO</v>
          </cell>
          <cell r="B351" t="str">
            <v>EVK2-CT-2002-00174</v>
          </cell>
          <cell r="C351" t="str">
            <v>1.1.4.-2.</v>
          </cell>
          <cell r="D351" t="str">
            <v>Research Projects</v>
          </cell>
          <cell r="E351" t="str">
            <v>Delivery of AErosol proDucts for Assimilation and environmentaL USe</v>
          </cell>
          <cell r="F351">
            <v>1295840</v>
          </cell>
          <cell r="G351">
            <v>750036</v>
          </cell>
          <cell r="I351">
            <v>8</v>
          </cell>
          <cell r="J351">
            <v>1</v>
          </cell>
          <cell r="K351" t="str">
            <v>Principal Contractor</v>
          </cell>
          <cell r="L351" t="str">
            <v>NILU</v>
          </cell>
          <cell r="M351" t="str">
            <v>Instituttveien 18</v>
          </cell>
          <cell r="N351" t="str">
            <v>2027</v>
          </cell>
          <cell r="O351" t="str">
            <v>KJELLER</v>
          </cell>
          <cell r="P351" t="str">
            <v>NO</v>
          </cell>
          <cell r="R351">
            <v>223147</v>
          </cell>
          <cell r="S351">
            <v>111573</v>
          </cell>
          <cell r="T351" t="str">
            <v>REC</v>
          </cell>
          <cell r="U351" t="str">
            <v>PNP</v>
          </cell>
          <cell r="V351" t="str">
            <v>RPN</v>
          </cell>
        </row>
        <row r="352">
          <cell r="A352" t="str">
            <v>EESD-ENVIRO</v>
          </cell>
          <cell r="B352" t="str">
            <v>EVK2-CT-2002-00176</v>
          </cell>
          <cell r="C352" t="str">
            <v>1.1.4.-2.</v>
          </cell>
          <cell r="D352" t="str">
            <v>Research Projects</v>
          </cell>
          <cell r="E352" t="str">
            <v>Air Pollution Modelling for Support to Policy on Health, Environment and Risk Management in Europe</v>
          </cell>
          <cell r="F352">
            <v>950017</v>
          </cell>
          <cell r="G352">
            <v>754242</v>
          </cell>
          <cell r="H352">
            <v>37575</v>
          </cell>
          <cell r="I352">
            <v>5</v>
          </cell>
          <cell r="J352">
            <v>1</v>
          </cell>
          <cell r="K352" t="str">
            <v>Principal Contractor</v>
          </cell>
          <cell r="L352" t="str">
            <v>CENTER FOR INTERNATIONAL CLIMATE AND ENVIRONMENTAL RESEARCH OSLO</v>
          </cell>
          <cell r="M352" t="str">
            <v>Blindern</v>
          </cell>
          <cell r="N352" t="str">
            <v>0318</v>
          </cell>
          <cell r="O352" t="str">
            <v>OSLO</v>
          </cell>
          <cell r="P352" t="str">
            <v>NO</v>
          </cell>
          <cell r="Q352" t="str">
            <v>N/A</v>
          </cell>
          <cell r="R352">
            <v>145550</v>
          </cell>
          <cell r="S352">
            <v>72775</v>
          </cell>
          <cell r="T352" t="str">
            <v>REC</v>
          </cell>
          <cell r="U352" t="str">
            <v>PNP</v>
          </cell>
          <cell r="V352" t="str">
            <v>RPN</v>
          </cell>
        </row>
        <row r="353">
          <cell r="A353" t="str">
            <v>EESD-ENVIRO</v>
          </cell>
          <cell r="B353" t="str">
            <v>EVK2-CT-2002-00177</v>
          </cell>
          <cell r="C353" t="str">
            <v>1.1.4.-2.</v>
          </cell>
          <cell r="D353" t="str">
            <v>Research Projects</v>
          </cell>
          <cell r="E353" t="str">
            <v>Harmonised monitoring, reporting and assessment of illegal marine oil discharges.</v>
          </cell>
          <cell r="F353">
            <v>2577595</v>
          </cell>
          <cell r="G353">
            <v>1288796</v>
          </cell>
          <cell r="I353">
            <v>10</v>
          </cell>
          <cell r="J353">
            <v>2</v>
          </cell>
          <cell r="K353" t="str">
            <v>Principal Contractor</v>
          </cell>
          <cell r="L353" t="str">
            <v xml:space="preserve">NORWEGIAN COMPUTING CENTER
</v>
          </cell>
          <cell r="M353" t="str">
            <v>Gaustadalleen 23,</v>
          </cell>
          <cell r="N353" t="str">
            <v>0134</v>
          </cell>
          <cell r="O353" t="str">
            <v>OSLO</v>
          </cell>
          <cell r="P353" t="str">
            <v>NO</v>
          </cell>
          <cell r="Q353" t="str">
            <v>N/A</v>
          </cell>
          <cell r="R353">
            <v>329480</v>
          </cell>
          <cell r="S353">
            <v>164740</v>
          </cell>
          <cell r="T353" t="str">
            <v>REC</v>
          </cell>
          <cell r="U353" t="str">
            <v>PNP</v>
          </cell>
          <cell r="V353" t="str">
            <v>RPN</v>
          </cell>
        </row>
        <row r="354">
          <cell r="A354" t="str">
            <v>EESD-ENVIRO</v>
          </cell>
          <cell r="B354" t="str">
            <v>EVK2-CT-2002-00177</v>
          </cell>
          <cell r="C354" t="str">
            <v>1.1.4.-2.</v>
          </cell>
          <cell r="D354" t="str">
            <v>Research Projects</v>
          </cell>
          <cell r="E354" t="str">
            <v>Harmonised monitoring, reporting and assessment of illegal marine oil discharges.</v>
          </cell>
          <cell r="F354">
            <v>2577595</v>
          </cell>
          <cell r="G354">
            <v>1288796</v>
          </cell>
          <cell r="I354">
            <v>10</v>
          </cell>
          <cell r="K354" t="str">
            <v>Principal Contractor</v>
          </cell>
          <cell r="L354" t="str">
            <v>TROMSOE SATELLITE STATION</v>
          </cell>
          <cell r="M354" t="str">
            <v xml:space="preserve">Prestvannveien, 38
</v>
          </cell>
          <cell r="N354" t="str">
            <v>9291</v>
          </cell>
          <cell r="O354" t="str">
            <v>TROMSOE</v>
          </cell>
          <cell r="P354" t="str">
            <v>NO</v>
          </cell>
          <cell r="R354">
            <v>361222</v>
          </cell>
          <cell r="S354">
            <v>180611</v>
          </cell>
          <cell r="T354" t="str">
            <v>OTH</v>
          </cell>
          <cell r="U354" t="str">
            <v>PRC</v>
          </cell>
          <cell r="V354" t="str">
            <v>BES</v>
          </cell>
        </row>
        <row r="355">
          <cell r="A355" t="str">
            <v>EESD-ENVIRO</v>
          </cell>
          <cell r="B355" t="str">
            <v>EVK2-CT-2002-20010</v>
          </cell>
          <cell r="C355" t="str">
            <v>1.1.4.-2.</v>
          </cell>
          <cell r="D355" t="str">
            <v>Thematic Network</v>
          </cell>
          <cell r="E355" t="str">
            <v>European Crop Wild Relative Diversity Assessment &amp; Conservation Forum</v>
          </cell>
          <cell r="F355">
            <v>728300</v>
          </cell>
          <cell r="G355">
            <v>728300</v>
          </cell>
          <cell r="H355">
            <v>37543</v>
          </cell>
          <cell r="I355">
            <v>10</v>
          </cell>
          <cell r="J355">
            <v>1</v>
          </cell>
          <cell r="K355" t="str">
            <v>Principal Contractor</v>
          </cell>
          <cell r="L355" t="str">
            <v>THE NORWEGIAN CROP RESEARCH INSTITUTE</v>
          </cell>
          <cell r="M355" t="str">
            <v>Raveien 2</v>
          </cell>
          <cell r="N355" t="str">
            <v>1431</v>
          </cell>
          <cell r="O355" t="str">
            <v>AAS</v>
          </cell>
          <cell r="P355" t="str">
            <v>NO</v>
          </cell>
          <cell r="Q355" t="str">
            <v>N/A</v>
          </cell>
          <cell r="R355">
            <v>12006</v>
          </cell>
          <cell r="S355">
            <v>12006</v>
          </cell>
          <cell r="T355" t="str">
            <v>REC</v>
          </cell>
          <cell r="U355" t="str">
            <v>GOV</v>
          </cell>
          <cell r="V355" t="str">
            <v>RPU</v>
          </cell>
        </row>
        <row r="356">
          <cell r="A356" t="str">
            <v>EESD-ENVIRO</v>
          </cell>
          <cell r="B356" t="str">
            <v>EVK2-CT-2002-20011</v>
          </cell>
          <cell r="C356" t="str">
            <v>1.1.4.-2.</v>
          </cell>
          <cell r="D356" t="str">
            <v>Thematic Network</v>
          </cell>
          <cell r="E356" t="str">
            <v>PAN European Thematic Network on Cultural Landscapes and their Ecosystems</v>
          </cell>
          <cell r="F356">
            <v>593611</v>
          </cell>
          <cell r="G356">
            <v>593611</v>
          </cell>
          <cell r="H356">
            <v>37553</v>
          </cell>
          <cell r="I356">
            <v>9</v>
          </cell>
          <cell r="J356">
            <v>1</v>
          </cell>
          <cell r="K356" t="str">
            <v>Principal Contractor</v>
          </cell>
          <cell r="L356" t="str">
            <v xml:space="preserve">University of Bergen </v>
          </cell>
          <cell r="M356" t="str">
            <v>Prof. Keysersgt. 8</v>
          </cell>
          <cell r="N356" t="str">
            <v>5020</v>
          </cell>
          <cell r="O356" t="str">
            <v>BERGEN</v>
          </cell>
          <cell r="P356" t="str">
            <v>NO</v>
          </cell>
          <cell r="Q356" t="str">
            <v>N/A</v>
          </cell>
          <cell r="R356">
            <v>232368</v>
          </cell>
          <cell r="S356">
            <v>232368</v>
          </cell>
          <cell r="T356" t="str">
            <v>HES</v>
          </cell>
          <cell r="U356" t="str">
            <v>GOV</v>
          </cell>
          <cell r="V356" t="str">
            <v>HES</v>
          </cell>
        </row>
        <row r="357">
          <cell r="A357" t="str">
            <v>EESD-ENVIRO</v>
          </cell>
          <cell r="B357" t="str">
            <v>EVK2-CT-2002-20013</v>
          </cell>
          <cell r="C357" t="str">
            <v>1.1.4.-2.</v>
          </cell>
          <cell r="D357" t="str">
            <v>Thematic Network</v>
          </cell>
          <cell r="E357" t="str">
            <v>EUROPEAN CRAYFISH AS KEYSTONE SPECIES-LINKING SCIENCE, MANAGEMENT AND ECONOMICS WITH SUSTAINABLE ENVIRONMENTAL QUALITY</v>
          </cell>
          <cell r="F357">
            <v>507418</v>
          </cell>
          <cell r="G357">
            <v>507418</v>
          </cell>
          <cell r="H357">
            <v>37587</v>
          </cell>
          <cell r="I357">
            <v>12</v>
          </cell>
          <cell r="J357">
            <v>1</v>
          </cell>
          <cell r="K357" t="str">
            <v>Member</v>
          </cell>
          <cell r="L357" t="str">
            <v>NORWEGIAN FOUNDATION  FOR NATURE RESEARCH AND CULTURAL HERITAGE RESEARCH</v>
          </cell>
          <cell r="M357" t="str">
            <v>Tungasletta 2</v>
          </cell>
          <cell r="N357" t="str">
            <v>7485</v>
          </cell>
          <cell r="O357" t="str">
            <v>TRONDHEIM</v>
          </cell>
          <cell r="P357" t="str">
            <v>NO</v>
          </cell>
          <cell r="R357">
            <v>37947</v>
          </cell>
          <cell r="S357">
            <v>37947</v>
          </cell>
          <cell r="T357" t="str">
            <v>REC</v>
          </cell>
          <cell r="U357" t="str">
            <v>PNP</v>
          </cell>
          <cell r="V357" t="str">
            <v>RPN</v>
          </cell>
        </row>
        <row r="358">
          <cell r="A358" t="str">
            <v>EESD-ENVIRO</v>
          </cell>
          <cell r="B358" t="str">
            <v>EVK2-CT-2002-20014</v>
          </cell>
          <cell r="C358" t="str">
            <v>1.1.4.-2.</v>
          </cell>
          <cell r="D358" t="str">
            <v>Concerted Actions</v>
          </cell>
          <cell r="E358" t="str">
            <v>Concerted Action : Synthesis of the European Greenhouse Gas Budget</v>
          </cell>
          <cell r="F358">
            <v>1257660</v>
          </cell>
          <cell r="G358">
            <v>1257660</v>
          </cell>
          <cell r="H358">
            <v>37553</v>
          </cell>
          <cell r="I358">
            <v>13</v>
          </cell>
          <cell r="J358">
            <v>1</v>
          </cell>
          <cell r="K358" t="str">
            <v>Member</v>
          </cell>
          <cell r="L358" t="str">
            <v>NILU</v>
          </cell>
          <cell r="M358" t="str">
            <v>Instituttveien 18</v>
          </cell>
          <cell r="N358" t="str">
            <v>2027</v>
          </cell>
          <cell r="O358" t="str">
            <v>KJELLER</v>
          </cell>
          <cell r="P358" t="str">
            <v>NO</v>
          </cell>
          <cell r="R358">
            <v>34800</v>
          </cell>
          <cell r="S358">
            <v>34800</v>
          </cell>
          <cell r="T358" t="str">
            <v>REC</v>
          </cell>
          <cell r="U358" t="str">
            <v>PNP</v>
          </cell>
          <cell r="V358" t="str">
            <v>RPN</v>
          </cell>
        </row>
        <row r="359">
          <cell r="A359" t="str">
            <v>EESD-ENVIRO</v>
          </cell>
          <cell r="B359" t="str">
            <v>EVK2-CT-2002-20015</v>
          </cell>
          <cell r="C359" t="str">
            <v>1.1.4.-2.</v>
          </cell>
          <cell r="D359" t="str">
            <v>Concerted Actions</v>
          </cell>
          <cell r="E359" t="str">
            <v>Global Monitoring for Environment and Security - Global Atmospheric Observations</v>
          </cell>
          <cell r="F359">
            <v>350947</v>
          </cell>
          <cell r="G359">
            <v>350947</v>
          </cell>
          <cell r="H359">
            <v>37613</v>
          </cell>
          <cell r="I359">
            <v>9</v>
          </cell>
          <cell r="J359">
            <v>1</v>
          </cell>
          <cell r="K359" t="str">
            <v>Prime Contractor</v>
          </cell>
          <cell r="L359" t="str">
            <v>NILU</v>
          </cell>
          <cell r="M359" t="str">
            <v>Instituttveien 18</v>
          </cell>
          <cell r="N359" t="str">
            <v>2027</v>
          </cell>
          <cell r="O359" t="str">
            <v>KJELLER</v>
          </cell>
          <cell r="P359" t="str">
            <v>NO</v>
          </cell>
          <cell r="R359">
            <v>170955</v>
          </cell>
          <cell r="S359">
            <v>170955</v>
          </cell>
          <cell r="T359" t="str">
            <v>REC</v>
          </cell>
          <cell r="U359" t="str">
            <v>PNP</v>
          </cell>
          <cell r="V359" t="str">
            <v>RPN</v>
          </cell>
        </row>
        <row r="360">
          <cell r="A360" t="str">
            <v>EESD-ENVIRO</v>
          </cell>
          <cell r="B360" t="str">
            <v>EVK2-CT-2002-20016</v>
          </cell>
          <cell r="C360" t="str">
            <v>1.1.4.-2.</v>
          </cell>
          <cell r="D360" t="str">
            <v>Concerted Actions</v>
          </cell>
          <cell r="E360" t="str">
            <v>Soil Conservation and Protection Strategies for Europe</v>
          </cell>
          <cell r="F360">
            <v>713269</v>
          </cell>
          <cell r="G360">
            <v>713269</v>
          </cell>
          <cell r="H360">
            <v>37532</v>
          </cell>
          <cell r="I360">
            <v>2</v>
          </cell>
          <cell r="J360">
            <v>1</v>
          </cell>
          <cell r="K360" t="str">
            <v>Principal Contractor</v>
          </cell>
          <cell r="L360" t="str">
            <v>NORSK INSTITUTT FOR JORD OG SKOGKARTLEGGING</v>
          </cell>
          <cell r="M360" t="str">
            <v>Raveien 9</v>
          </cell>
          <cell r="N360" t="str">
            <v>1431</v>
          </cell>
          <cell r="O360" t="str">
            <v>AAS</v>
          </cell>
          <cell r="P360" t="str">
            <v>NO</v>
          </cell>
          <cell r="Q360" t="str">
            <v>N/A</v>
          </cell>
          <cell r="R360">
            <v>27519</v>
          </cell>
          <cell r="S360">
            <v>27519</v>
          </cell>
          <cell r="T360" t="str">
            <v>OTH</v>
          </cell>
          <cell r="U360" t="str">
            <v>GOV</v>
          </cell>
          <cell r="V360" t="str">
            <v>PUS</v>
          </cell>
        </row>
        <row r="361">
          <cell r="A361" t="str">
            <v>EESD-ENVIRO</v>
          </cell>
          <cell r="B361" t="str">
            <v>EVK2-CT-2002-80017</v>
          </cell>
          <cell r="C361" t="str">
            <v>1.1.4.-2.</v>
          </cell>
          <cell r="D361" t="str">
            <v>Classical Accompanying Measures</v>
          </cell>
          <cell r="E361" t="str">
            <v>A review of the role of transhumance in mountain ecosystem processes and dynamics</v>
          </cell>
          <cell r="F361">
            <v>119482</v>
          </cell>
          <cell r="G361">
            <v>89989</v>
          </cell>
          <cell r="H361">
            <v>37606</v>
          </cell>
          <cell r="I361">
            <v>5</v>
          </cell>
          <cell r="J361">
            <v>1</v>
          </cell>
          <cell r="K361" t="str">
            <v>Principal Contractor</v>
          </cell>
          <cell r="L361" t="str">
            <v>SOGN OG FJORDANE UNIVERSITY COLLEGE</v>
          </cell>
          <cell r="M361" t="str">
            <v>Parkvegen</v>
          </cell>
          <cell r="N361" t="str">
            <v>6851</v>
          </cell>
          <cell r="O361" t="str">
            <v>SOGNDAL</v>
          </cell>
          <cell r="P361" t="str">
            <v>NO</v>
          </cell>
          <cell r="R361">
            <v>13980</v>
          </cell>
          <cell r="S361">
            <v>12582</v>
          </cell>
          <cell r="T361" t="str">
            <v>HES</v>
          </cell>
          <cell r="U361" t="str">
            <v>GOV</v>
          </cell>
          <cell r="V361" t="str">
            <v>HES</v>
          </cell>
        </row>
        <row r="362">
          <cell r="A362" t="str">
            <v>EESD-ENVIRO</v>
          </cell>
          <cell r="B362" t="str">
            <v>EVK2-CT-2002-80019</v>
          </cell>
          <cell r="C362" t="str">
            <v>1.1.4.-2.</v>
          </cell>
          <cell r="D362" t="str">
            <v>Classical Accompanying Measures</v>
          </cell>
          <cell r="E362" t="str">
            <v>NETWORK FOR THE SUPPORT OF EUROPEAN POLICIES ON AIR POLLUTION</v>
          </cell>
          <cell r="F362">
            <v>499932</v>
          </cell>
          <cell r="G362">
            <v>499932</v>
          </cell>
          <cell r="H362">
            <v>37574</v>
          </cell>
          <cell r="I362">
            <v>6</v>
          </cell>
          <cell r="J362">
            <v>1</v>
          </cell>
          <cell r="K362" t="str">
            <v>Principal Contractor</v>
          </cell>
          <cell r="L362" t="str">
            <v>NILU</v>
          </cell>
          <cell r="M362" t="str">
            <v>Instituttveien 18</v>
          </cell>
          <cell r="N362" t="str">
            <v>2027</v>
          </cell>
          <cell r="O362" t="str">
            <v>KJELLER</v>
          </cell>
          <cell r="P362" t="str">
            <v>NO</v>
          </cell>
          <cell r="R362">
            <v>84831</v>
          </cell>
          <cell r="S362">
            <v>84831</v>
          </cell>
          <cell r="T362" t="str">
            <v>REC</v>
          </cell>
          <cell r="U362" t="str">
            <v>PNP</v>
          </cell>
          <cell r="V362" t="str">
            <v>RPN</v>
          </cell>
        </row>
        <row r="363">
          <cell r="A363" t="str">
            <v>EESD-ENVIRO</v>
          </cell>
          <cell r="B363" t="str">
            <v>EVK2-CT-2002-80021</v>
          </cell>
          <cell r="C363" t="str">
            <v>1.1.4.-2.</v>
          </cell>
          <cell r="D363" t="str">
            <v>Classical Accompanying Measures</v>
          </cell>
          <cell r="E363" t="str">
            <v>European Landscape Character Assessment Initiative</v>
          </cell>
          <cell r="F363">
            <v>449855</v>
          </cell>
          <cell r="G363">
            <v>393760</v>
          </cell>
          <cell r="I363">
            <v>16</v>
          </cell>
          <cell r="J363">
            <v>1</v>
          </cell>
          <cell r="K363" t="str">
            <v>Principal Contractor</v>
          </cell>
          <cell r="L363" t="str">
            <v>NORSK INSTITUTT FOR JORD OG SKOGKARTLEGGING</v>
          </cell>
          <cell r="M363" t="str">
            <v>Raveien 9</v>
          </cell>
          <cell r="N363" t="str">
            <v>1431</v>
          </cell>
          <cell r="O363" t="str">
            <v>AAS</v>
          </cell>
          <cell r="P363" t="str">
            <v>NO</v>
          </cell>
          <cell r="Q363" t="str">
            <v>N/A</v>
          </cell>
          <cell r="R363">
            <v>19272</v>
          </cell>
          <cell r="S363">
            <v>17730</v>
          </cell>
          <cell r="T363" t="str">
            <v>OTH</v>
          </cell>
          <cell r="U363" t="str">
            <v>GOV</v>
          </cell>
          <cell r="V363" t="str">
            <v>PUS</v>
          </cell>
        </row>
        <row r="364">
          <cell r="A364" t="str">
            <v>EESD-ENVIRO</v>
          </cell>
          <cell r="B364" t="str">
            <v>EVK3-CT-1999-00002</v>
          </cell>
          <cell r="C364" t="str">
            <v>1.1.4.-3.</v>
          </cell>
          <cell r="D364" t="str">
            <v>Research Projects</v>
          </cell>
          <cell r="E364" t="str">
            <v>OCEANOGRAPHIC APPLICATIONS TO EUTROPHICATION IN REGIONS OF RESTRICTED EXCHANGE</v>
          </cell>
          <cell r="F364">
            <v>3698401</v>
          </cell>
          <cell r="G364">
            <v>2610100</v>
          </cell>
          <cell r="H364">
            <v>36707</v>
          </cell>
          <cell r="I364">
            <v>14</v>
          </cell>
          <cell r="J364">
            <v>1</v>
          </cell>
          <cell r="K364" t="str">
            <v>Principal Contractor</v>
          </cell>
          <cell r="L364" t="str">
            <v>NORWEGIAN POLAR INSTITUTE OF THE MINISTRY OF ENVIRONMENT</v>
          </cell>
          <cell r="M364" t="str">
            <v>Hjalmar Johansens G. 14</v>
          </cell>
          <cell r="N364" t="str">
            <v>9296</v>
          </cell>
          <cell r="O364" t="str">
            <v>TROMSOE</v>
          </cell>
          <cell r="P364" t="str">
            <v>NO</v>
          </cell>
          <cell r="R364">
            <v>278600</v>
          </cell>
          <cell r="S364">
            <v>278600</v>
          </cell>
          <cell r="T364" t="str">
            <v>REC</v>
          </cell>
          <cell r="U364" t="str">
            <v>GOV</v>
          </cell>
          <cell r="V364" t="str">
            <v>RPU</v>
          </cell>
        </row>
        <row r="365">
          <cell r="A365" t="str">
            <v>EESD-ENVIRO</v>
          </cell>
          <cell r="B365" t="str">
            <v>EVK3-CT-1999-00006</v>
          </cell>
          <cell r="C365" t="str">
            <v>1.1.4.-3.</v>
          </cell>
          <cell r="D365" t="str">
            <v>Research Projects</v>
          </cell>
          <cell r="E365" t="str">
            <v>Continental Slope Stability</v>
          </cell>
          <cell r="F365">
            <v>3118700</v>
          </cell>
          <cell r="G365">
            <v>2081000</v>
          </cell>
          <cell r="H365">
            <v>36595</v>
          </cell>
          <cell r="I365">
            <v>7</v>
          </cell>
          <cell r="K365" t="str">
            <v>Principal Contractor</v>
          </cell>
          <cell r="L365" t="str">
            <v xml:space="preserve">University of Bergen </v>
          </cell>
          <cell r="M365" t="str">
            <v>Prof. Keysersgt. 8</v>
          </cell>
          <cell r="N365" t="str">
            <v>5020</v>
          </cell>
          <cell r="O365" t="str">
            <v>BERGEN</v>
          </cell>
          <cell r="P365" t="str">
            <v>NO</v>
          </cell>
          <cell r="Q365" t="str">
            <v>N/A</v>
          </cell>
          <cell r="R365">
            <v>217000</v>
          </cell>
          <cell r="S365">
            <v>217000</v>
          </cell>
          <cell r="T365" t="str">
            <v>HES</v>
          </cell>
          <cell r="U365" t="str">
            <v>GOV</v>
          </cell>
          <cell r="V365" t="str">
            <v>HES</v>
          </cell>
        </row>
        <row r="366">
          <cell r="A366" t="str">
            <v>EESD-ENVIRO</v>
          </cell>
          <cell r="B366" t="str">
            <v>EVK3-CT-1999-00006</v>
          </cell>
          <cell r="C366" t="str">
            <v>1.1.4.-3.</v>
          </cell>
          <cell r="D366" t="str">
            <v>Research Projects</v>
          </cell>
          <cell r="E366" t="str">
            <v>Continental Slope Stability</v>
          </cell>
          <cell r="F366">
            <v>3118700</v>
          </cell>
          <cell r="G366">
            <v>2081000</v>
          </cell>
          <cell r="H366">
            <v>36595</v>
          </cell>
          <cell r="I366">
            <v>7</v>
          </cell>
          <cell r="J366">
            <v>3</v>
          </cell>
          <cell r="K366" t="str">
            <v>Principal Contractor</v>
          </cell>
          <cell r="L366" t="str">
            <v>University of Oslo</v>
          </cell>
          <cell r="M366" t="str">
            <v>Problemveien 1</v>
          </cell>
          <cell r="N366" t="str">
            <v>0316</v>
          </cell>
          <cell r="O366" t="str">
            <v>OSLO</v>
          </cell>
          <cell r="P366" t="str">
            <v>NO</v>
          </cell>
          <cell r="Q366" t="str">
            <v>N/A</v>
          </cell>
          <cell r="R366">
            <v>217000</v>
          </cell>
          <cell r="S366">
            <v>217000</v>
          </cell>
          <cell r="T366" t="str">
            <v>HES</v>
          </cell>
          <cell r="U366" t="str">
            <v>GOV</v>
          </cell>
          <cell r="V366" t="str">
            <v>HES</v>
          </cell>
        </row>
        <row r="367">
          <cell r="A367" t="str">
            <v>EESD-ENVIRO</v>
          </cell>
          <cell r="B367" t="str">
            <v>EVK3-CT-1999-00006</v>
          </cell>
          <cell r="C367" t="str">
            <v>1.1.4.-3.</v>
          </cell>
          <cell r="D367" t="str">
            <v>Research Projects</v>
          </cell>
          <cell r="E367" t="str">
            <v>Continental Slope Stability</v>
          </cell>
          <cell r="F367">
            <v>3118700</v>
          </cell>
          <cell r="G367">
            <v>2081000</v>
          </cell>
          <cell r="H367">
            <v>36595</v>
          </cell>
          <cell r="I367">
            <v>7</v>
          </cell>
          <cell r="K367" t="str">
            <v>Prime Contractor</v>
          </cell>
          <cell r="L367" t="str">
            <v>University of Tromsoe</v>
          </cell>
          <cell r="N367" t="str">
            <v>9037</v>
          </cell>
          <cell r="O367" t="str">
            <v>TROMSOE</v>
          </cell>
          <cell r="P367" t="str">
            <v>NO</v>
          </cell>
          <cell r="Q367" t="str">
            <v>N/A</v>
          </cell>
          <cell r="R367">
            <v>396600</v>
          </cell>
          <cell r="S367">
            <v>396600</v>
          </cell>
          <cell r="T367" t="str">
            <v>HES</v>
          </cell>
          <cell r="U367" t="str">
            <v>GOV</v>
          </cell>
          <cell r="V367" t="str">
            <v>HES</v>
          </cell>
        </row>
        <row r="368">
          <cell r="A368" t="str">
            <v>EESD-ENVIRO</v>
          </cell>
          <cell r="B368" t="str">
            <v>EVK3-CT-1999-00009</v>
          </cell>
          <cell r="C368" t="str">
            <v>1.1.4.-3.</v>
          </cell>
          <cell r="D368" t="str">
            <v>Research Projects</v>
          </cell>
          <cell r="E368" t="str">
            <v>Cycling of Phosphorus in the Mediterranean</v>
          </cell>
          <cell r="F368">
            <v>2305000</v>
          </cell>
          <cell r="G368">
            <v>1786700</v>
          </cell>
          <cell r="H368">
            <v>36584</v>
          </cell>
          <cell r="I368">
            <v>9</v>
          </cell>
          <cell r="K368" t="str">
            <v>Principal Contractor</v>
          </cell>
          <cell r="L368" t="str">
            <v xml:space="preserve">University of Bergen </v>
          </cell>
          <cell r="M368" t="str">
            <v>Prof. Keysersgt. 8</v>
          </cell>
          <cell r="N368" t="str">
            <v>5020</v>
          </cell>
          <cell r="O368" t="str">
            <v>BERGEN</v>
          </cell>
          <cell r="P368" t="str">
            <v>NO</v>
          </cell>
          <cell r="Q368" t="str">
            <v>N/A</v>
          </cell>
          <cell r="R368">
            <v>263850</v>
          </cell>
          <cell r="S368">
            <v>263850</v>
          </cell>
          <cell r="T368" t="str">
            <v>HES</v>
          </cell>
          <cell r="U368" t="str">
            <v>GOV</v>
          </cell>
          <cell r="V368" t="str">
            <v>HES</v>
          </cell>
        </row>
        <row r="369">
          <cell r="A369" t="str">
            <v>EESD-ENVIRO</v>
          </cell>
          <cell r="B369" t="str">
            <v>EVK3-CT-1999-00009</v>
          </cell>
          <cell r="C369" t="str">
            <v>1.1.4.-3.</v>
          </cell>
          <cell r="D369" t="str">
            <v>Research Projects</v>
          </cell>
          <cell r="E369" t="str">
            <v>Cycling of Phosphorus in the Mediterranean</v>
          </cell>
          <cell r="F369">
            <v>2305000</v>
          </cell>
          <cell r="G369">
            <v>1786700</v>
          </cell>
          <cell r="H369">
            <v>36584</v>
          </cell>
          <cell r="I369">
            <v>9</v>
          </cell>
          <cell r="J369">
            <v>2</v>
          </cell>
          <cell r="K369" t="str">
            <v>Principal Contractor</v>
          </cell>
          <cell r="L369" t="str">
            <v>University of Tromsoe</v>
          </cell>
          <cell r="N369" t="str">
            <v>9037</v>
          </cell>
          <cell r="O369" t="str">
            <v>TROMSOE</v>
          </cell>
          <cell r="P369" t="str">
            <v>NO</v>
          </cell>
          <cell r="Q369" t="str">
            <v>N/A</v>
          </cell>
          <cell r="R369">
            <v>188420</v>
          </cell>
          <cell r="S369">
            <v>188420</v>
          </cell>
          <cell r="T369" t="str">
            <v>HES</v>
          </cell>
          <cell r="U369" t="str">
            <v>GOV</v>
          </cell>
          <cell r="V369" t="str">
            <v>HES</v>
          </cell>
        </row>
        <row r="370">
          <cell r="A370" t="str">
            <v>EESD-ENVIRO</v>
          </cell>
          <cell r="B370" t="str">
            <v>EVK3-CT-1999-00011</v>
          </cell>
          <cell r="C370" t="str">
            <v>1.1.4.-3.</v>
          </cell>
          <cell r="D370" t="str">
            <v>Research Projects</v>
          </cell>
          <cell r="E370" t="str">
            <v>STRATIGRAPHICAL DEVELOPMENT OF THE GLACIATED EUROPEAN MARGIN</v>
          </cell>
          <cell r="F370">
            <v>2506400</v>
          </cell>
          <cell r="G370">
            <v>1506900</v>
          </cell>
          <cell r="H370">
            <v>36577</v>
          </cell>
          <cell r="I370">
            <v>7</v>
          </cell>
          <cell r="K370" t="str">
            <v>Principal Contractor</v>
          </cell>
          <cell r="L370" t="str">
            <v xml:space="preserve">University of Bergen </v>
          </cell>
          <cell r="M370" t="str">
            <v>Prof. Keysersgt. 8</v>
          </cell>
          <cell r="N370" t="str">
            <v>5020</v>
          </cell>
          <cell r="O370" t="str">
            <v>BERGEN</v>
          </cell>
          <cell r="P370" t="str">
            <v>NO</v>
          </cell>
          <cell r="Q370" t="str">
            <v>N/A</v>
          </cell>
          <cell r="R370">
            <v>216800</v>
          </cell>
          <cell r="S370">
            <v>216800</v>
          </cell>
          <cell r="T370" t="str">
            <v>HES</v>
          </cell>
          <cell r="U370" t="str">
            <v>GOV</v>
          </cell>
          <cell r="V370" t="str">
            <v>HES</v>
          </cell>
        </row>
        <row r="371">
          <cell r="A371" t="str">
            <v>EESD-ENVIRO</v>
          </cell>
          <cell r="B371" t="str">
            <v>EVK3-CT-1999-00011</v>
          </cell>
          <cell r="C371" t="str">
            <v>1.1.4.-3.</v>
          </cell>
          <cell r="D371" t="str">
            <v>Research Projects</v>
          </cell>
          <cell r="E371" t="str">
            <v>STRATIGRAPHICAL DEVELOPMENT OF THE GLACIATED EUROPEAN MARGIN</v>
          </cell>
          <cell r="F371">
            <v>2506400</v>
          </cell>
          <cell r="G371">
            <v>1506900</v>
          </cell>
          <cell r="H371">
            <v>36577</v>
          </cell>
          <cell r="I371">
            <v>7</v>
          </cell>
          <cell r="J371">
            <v>2</v>
          </cell>
          <cell r="K371" t="str">
            <v>Principal Contractor</v>
          </cell>
          <cell r="L371" t="str">
            <v>University of Tromsoe</v>
          </cell>
          <cell r="N371" t="str">
            <v>9037</v>
          </cell>
          <cell r="O371" t="str">
            <v>TROMSOE</v>
          </cell>
          <cell r="P371" t="str">
            <v>NO</v>
          </cell>
          <cell r="Q371" t="str">
            <v>N/A</v>
          </cell>
          <cell r="R371">
            <v>139600</v>
          </cell>
          <cell r="S371">
            <v>139600</v>
          </cell>
          <cell r="T371" t="str">
            <v>HES</v>
          </cell>
          <cell r="U371" t="str">
            <v>GOV</v>
          </cell>
          <cell r="V371" t="str">
            <v>HES</v>
          </cell>
        </row>
        <row r="372">
          <cell r="A372" t="str">
            <v>EESD-ENVIRO</v>
          </cell>
          <cell r="B372" t="str">
            <v>EVK3-CT-1999-00012</v>
          </cell>
          <cell r="C372" t="str">
            <v>1.1.4.-3.</v>
          </cell>
          <cell r="D372" t="str">
            <v>Research Projects</v>
          </cell>
          <cell r="E372" t="str">
            <v>The influence of UVR and climate conditions on fish stocks : A case study of the  Northeast Arctic cod</v>
          </cell>
          <cell r="F372">
            <v>1477900</v>
          </cell>
          <cell r="G372">
            <v>904000</v>
          </cell>
          <cell r="H372">
            <v>36573</v>
          </cell>
          <cell r="I372">
            <v>7</v>
          </cell>
          <cell r="J372">
            <v>3</v>
          </cell>
          <cell r="K372" t="str">
            <v>Principal Contractor</v>
          </cell>
          <cell r="L372" t="str">
            <v>HOGSKOLEN I BODO@@@</v>
          </cell>
          <cell r="M372" t="str">
            <v>Morkvedtrakket 30</v>
          </cell>
          <cell r="N372" t="str">
            <v>8002</v>
          </cell>
          <cell r="O372" t="str">
            <v>BODE</v>
          </cell>
          <cell r="P372" t="str">
            <v>NO</v>
          </cell>
          <cell r="Q372" t="str">
            <v>N/A</v>
          </cell>
          <cell r="R372">
            <v>140300</v>
          </cell>
          <cell r="S372">
            <v>140300</v>
          </cell>
          <cell r="T372" t="str">
            <v>HES</v>
          </cell>
          <cell r="U372" t="str">
            <v>GOV</v>
          </cell>
          <cell r="V372" t="str">
            <v>HES</v>
          </cell>
        </row>
        <row r="373">
          <cell r="A373" t="str">
            <v>EESD-ENVIRO</v>
          </cell>
          <cell r="B373" t="str">
            <v>EVK3-CT-1999-00012</v>
          </cell>
          <cell r="C373" t="str">
            <v>1.1.4.-3.</v>
          </cell>
          <cell r="D373" t="str">
            <v>Research Projects</v>
          </cell>
          <cell r="E373" t="str">
            <v>The influence of UVR and climate conditions on fish stocks : A case study of the  Northeast Arctic cod</v>
          </cell>
          <cell r="F373">
            <v>1477900</v>
          </cell>
          <cell r="G373">
            <v>904000</v>
          </cell>
          <cell r="H373">
            <v>36573</v>
          </cell>
          <cell r="I373">
            <v>7</v>
          </cell>
          <cell r="K373" t="str">
            <v>Prime Contractor</v>
          </cell>
          <cell r="L373" t="str">
            <v>NILU</v>
          </cell>
          <cell r="M373" t="str">
            <v>Instituttveien 18</v>
          </cell>
          <cell r="N373" t="str">
            <v>2027</v>
          </cell>
          <cell r="O373" t="str">
            <v>KJELLER</v>
          </cell>
          <cell r="P373" t="str">
            <v>NO</v>
          </cell>
          <cell r="R373">
            <v>291140</v>
          </cell>
          <cell r="S373">
            <v>145570</v>
          </cell>
          <cell r="T373" t="str">
            <v>REC</v>
          </cell>
          <cell r="U373" t="str">
            <v>PNP</v>
          </cell>
          <cell r="V373" t="str">
            <v>RPN</v>
          </cell>
        </row>
        <row r="374">
          <cell r="A374" t="str">
            <v>EESD-ENVIRO</v>
          </cell>
          <cell r="B374" t="str">
            <v>EVK3-CT-1999-00012</v>
          </cell>
          <cell r="C374" t="str">
            <v>1.1.4.-3.</v>
          </cell>
          <cell r="D374" t="str">
            <v>Research Projects</v>
          </cell>
          <cell r="E374" t="str">
            <v>The influence of UVR and climate conditions on fish stocks : A case study of the  Northeast Arctic cod</v>
          </cell>
          <cell r="F374">
            <v>1477900</v>
          </cell>
          <cell r="G374">
            <v>904000</v>
          </cell>
          <cell r="H374">
            <v>36573</v>
          </cell>
          <cell r="I374">
            <v>7</v>
          </cell>
          <cell r="K374" t="str">
            <v>Principal Contractor</v>
          </cell>
          <cell r="L374" t="str">
            <v>University of Tromsoe</v>
          </cell>
          <cell r="N374" t="str">
            <v>9037</v>
          </cell>
          <cell r="O374" t="str">
            <v>TROMSOE</v>
          </cell>
          <cell r="P374" t="str">
            <v>NO</v>
          </cell>
          <cell r="Q374" t="str">
            <v>N/A</v>
          </cell>
          <cell r="R374">
            <v>189800</v>
          </cell>
          <cell r="S374">
            <v>189800</v>
          </cell>
          <cell r="T374" t="str">
            <v>HES</v>
          </cell>
          <cell r="U374" t="str">
            <v>GOV</v>
          </cell>
          <cell r="V374" t="str">
            <v>HES</v>
          </cell>
        </row>
        <row r="375">
          <cell r="A375" t="str">
            <v>EESD-ENVIRO</v>
          </cell>
          <cell r="B375" t="str">
            <v>EVK3-CT-1999-00013</v>
          </cell>
          <cell r="C375" t="str">
            <v>1.1.4.-3.</v>
          </cell>
          <cell r="D375" t="str">
            <v>Research Projects</v>
          </cell>
          <cell r="E375" t="str">
            <v>Environmental Controls on Mound Formation along the European Margin</v>
          </cell>
          <cell r="F375">
            <v>1955218</v>
          </cell>
          <cell r="G375">
            <v>1500000</v>
          </cell>
          <cell r="H375">
            <v>36593</v>
          </cell>
          <cell r="I375">
            <v>12</v>
          </cell>
          <cell r="J375">
            <v>1</v>
          </cell>
          <cell r="K375" t="str">
            <v>Principal Contractor</v>
          </cell>
          <cell r="L375" t="str">
            <v>University of Tromsoe</v>
          </cell>
          <cell r="N375" t="str">
            <v>9037</v>
          </cell>
          <cell r="O375" t="str">
            <v>TROMSOE</v>
          </cell>
          <cell r="P375" t="str">
            <v>NO</v>
          </cell>
          <cell r="Q375" t="str">
            <v>N/A</v>
          </cell>
          <cell r="R375">
            <v>147198</v>
          </cell>
          <cell r="S375">
            <v>147198</v>
          </cell>
          <cell r="T375" t="str">
            <v>HES</v>
          </cell>
          <cell r="U375" t="str">
            <v>GOV</v>
          </cell>
          <cell r="V375" t="str">
            <v>HES</v>
          </cell>
        </row>
        <row r="376">
          <cell r="A376" t="str">
            <v>EESD-ENVIRO</v>
          </cell>
          <cell r="B376" t="str">
            <v>EVK3-CT-1999-00015</v>
          </cell>
          <cell r="C376" t="str">
            <v>1.1.4.-3.</v>
          </cell>
          <cell r="D376" t="str">
            <v>Research Projects</v>
          </cell>
          <cell r="E376" t="str">
            <v>Biological control of harmful algal blooms in european coastal waters: role of eutrophication.</v>
          </cell>
          <cell r="F376">
            <v>2657400</v>
          </cell>
          <cell r="G376">
            <v>1752000</v>
          </cell>
          <cell r="H376">
            <v>36581</v>
          </cell>
          <cell r="I376">
            <v>7</v>
          </cell>
          <cell r="J376">
            <v>1</v>
          </cell>
          <cell r="K376" t="str">
            <v>Principal Contractor</v>
          </cell>
          <cell r="L376" t="str">
            <v>University of Tromsoe</v>
          </cell>
          <cell r="N376" t="str">
            <v>9037</v>
          </cell>
          <cell r="O376" t="str">
            <v>TROMSOE</v>
          </cell>
          <cell r="P376" t="str">
            <v>NO</v>
          </cell>
          <cell r="Q376" t="str">
            <v>N/A</v>
          </cell>
          <cell r="R376">
            <v>190637</v>
          </cell>
          <cell r="S376">
            <v>190637</v>
          </cell>
          <cell r="T376" t="str">
            <v>HES</v>
          </cell>
          <cell r="U376" t="str">
            <v>GOV</v>
          </cell>
          <cell r="V376" t="str">
            <v>HES</v>
          </cell>
        </row>
        <row r="377">
          <cell r="A377" t="str">
            <v>EESD-ENVIRO</v>
          </cell>
          <cell r="B377" t="str">
            <v>EVK3-CT-1999-00019</v>
          </cell>
          <cell r="C377" t="str">
            <v>1.1.4.-3.</v>
          </cell>
          <cell r="D377" t="str">
            <v>Research Projects</v>
          </cell>
          <cell r="E377" t="str">
            <v>Estimation of Primary Production for Fisheries Management</v>
          </cell>
          <cell r="F377">
            <v>762001</v>
          </cell>
          <cell r="G377">
            <v>381000</v>
          </cell>
          <cell r="H377">
            <v>36600</v>
          </cell>
          <cell r="I377">
            <v>4</v>
          </cell>
          <cell r="J377">
            <v>2</v>
          </cell>
          <cell r="K377" t="str">
            <v>Prime Contractor</v>
          </cell>
          <cell r="L377" t="str">
            <v>NANSEN ENVIRONMENTAL AND REMOTE SENSING CENTER</v>
          </cell>
          <cell r="M377" t="str">
            <v>Edvard Griegsvej 3a</v>
          </cell>
          <cell r="N377" t="str">
            <v>5059</v>
          </cell>
          <cell r="O377" t="str">
            <v>BERGEN</v>
          </cell>
          <cell r="P377" t="str">
            <v>NO</v>
          </cell>
          <cell r="R377">
            <v>351260</v>
          </cell>
          <cell r="S377">
            <v>175630</v>
          </cell>
          <cell r="T377" t="str">
            <v>REC</v>
          </cell>
          <cell r="U377" t="str">
            <v>PNP</v>
          </cell>
          <cell r="V377" t="str">
            <v>RPN</v>
          </cell>
        </row>
        <row r="378">
          <cell r="A378" t="str">
            <v>EESD-ENVIRO</v>
          </cell>
          <cell r="B378" t="str">
            <v>EVK3-CT-1999-00019</v>
          </cell>
          <cell r="C378" t="str">
            <v>1.1.4.-3.</v>
          </cell>
          <cell r="D378" t="str">
            <v>Research Projects</v>
          </cell>
          <cell r="E378" t="str">
            <v>Estimation of Primary Production for Fisheries Management</v>
          </cell>
          <cell r="F378">
            <v>762001</v>
          </cell>
          <cell r="G378">
            <v>381000</v>
          </cell>
          <cell r="H378">
            <v>36600</v>
          </cell>
          <cell r="I378">
            <v>4</v>
          </cell>
          <cell r="K378" t="str">
            <v>Principal Contractor</v>
          </cell>
          <cell r="L378" t="str">
            <v>TERRA ORBIT AS</v>
          </cell>
          <cell r="M378" t="str">
            <v>Edv. Griegsvei 3A</v>
          </cell>
          <cell r="N378" t="str">
            <v>5059</v>
          </cell>
          <cell r="O378" t="str">
            <v>BERGEN</v>
          </cell>
          <cell r="P378" t="str">
            <v>NO</v>
          </cell>
          <cell r="R378">
            <v>84860</v>
          </cell>
          <cell r="S378">
            <v>42430</v>
          </cell>
          <cell r="T378" t="str">
            <v>OTH</v>
          </cell>
          <cell r="U378" t="str">
            <v>PRC</v>
          </cell>
          <cell r="V378" t="str">
            <v>BES</v>
          </cell>
        </row>
        <row r="379">
          <cell r="A379" t="str">
            <v>EESD-ENVIRO</v>
          </cell>
          <cell r="B379" t="str">
            <v>EVK3-CT-1999-00021</v>
          </cell>
          <cell r="C379" t="str">
            <v>1.1.4.-3.</v>
          </cell>
          <cell r="D379" t="str">
            <v>Research Projects</v>
          </cell>
          <cell r="E379" t="str">
            <v>Monitoring Biodiversity of Pico-Phytoplankton in Marine Waters</v>
          </cell>
          <cell r="F379">
            <v>2382300</v>
          </cell>
          <cell r="G379">
            <v>1325000</v>
          </cell>
          <cell r="H379">
            <v>36580</v>
          </cell>
          <cell r="I379">
            <v>5</v>
          </cell>
          <cell r="J379">
            <v>1</v>
          </cell>
          <cell r="K379" t="str">
            <v>Principal Contractor</v>
          </cell>
          <cell r="L379" t="str">
            <v>University of Oslo</v>
          </cell>
          <cell r="M379" t="str">
            <v>Problemveien 1</v>
          </cell>
          <cell r="N379" t="str">
            <v>0316</v>
          </cell>
          <cell r="O379" t="str">
            <v>OSLO</v>
          </cell>
          <cell r="P379" t="str">
            <v>NO</v>
          </cell>
          <cell r="Q379" t="str">
            <v>N/A</v>
          </cell>
          <cell r="R379">
            <v>192890</v>
          </cell>
          <cell r="S379">
            <v>192890</v>
          </cell>
          <cell r="T379" t="str">
            <v>HES</v>
          </cell>
          <cell r="U379" t="str">
            <v>GOV</v>
          </cell>
          <cell r="V379" t="str">
            <v>HES</v>
          </cell>
        </row>
        <row r="380">
          <cell r="A380" t="str">
            <v>EESD-ENVIRO</v>
          </cell>
          <cell r="B380" t="str">
            <v>EVK3-CT-1999-35003</v>
          </cell>
          <cell r="C380" t="str">
            <v>1.1.4.-3.</v>
          </cell>
          <cell r="D380" t="str">
            <v>Exploratory Awards</v>
          </cell>
          <cell r="E380" t="str">
            <v>The mapping, analysis and prediction of wave climate_x000D_
variability to reduce operational risks in European _x000D_
marine and coastal environments</v>
          </cell>
          <cell r="F380">
            <v>30000</v>
          </cell>
          <cell r="G380">
            <v>22500</v>
          </cell>
          <cell r="H380">
            <v>36560</v>
          </cell>
          <cell r="I380">
            <v>2</v>
          </cell>
          <cell r="J380">
            <v>1</v>
          </cell>
          <cell r="K380" t="str">
            <v>Principal Contractor</v>
          </cell>
          <cell r="L380" t="str">
            <v>OCEANOGRAPHIC COMPANY OF NORWAY A/S</v>
          </cell>
          <cell r="M380" t="str">
            <v>Pir-Senteret</v>
          </cell>
          <cell r="N380" t="str">
            <v>7005</v>
          </cell>
          <cell r="O380" t="str">
            <v>TRONDHEIM</v>
          </cell>
          <cell r="P380" t="str">
            <v>NO</v>
          </cell>
          <cell r="Q380" t="str">
            <v>N/A</v>
          </cell>
          <cell r="R380">
            <v>0</v>
          </cell>
          <cell r="S380">
            <v>0</v>
          </cell>
          <cell r="T380" t="str">
            <v>IND</v>
          </cell>
          <cell r="U380" t="str">
            <v>PRC</v>
          </cell>
          <cell r="V380" t="str">
            <v>BES</v>
          </cell>
        </row>
        <row r="381">
          <cell r="A381" t="str">
            <v>EESD-ENVIRO</v>
          </cell>
          <cell r="B381" t="str">
            <v>EVK3-CT-2000-00022</v>
          </cell>
          <cell r="C381" t="str">
            <v>1.1.4.-3.</v>
          </cell>
          <cell r="D381" t="str">
            <v>Research Projects</v>
          </cell>
          <cell r="E381" t="str">
            <v>Nutrient dynamics mediated through turbulence and plankton interactions (NTAP)</v>
          </cell>
          <cell r="F381">
            <v>2257339</v>
          </cell>
          <cell r="G381">
            <v>1494042</v>
          </cell>
          <cell r="H381">
            <v>36969</v>
          </cell>
          <cell r="I381">
            <v>7</v>
          </cell>
          <cell r="J381">
            <v>2</v>
          </cell>
          <cell r="K381" t="str">
            <v>Principal Contractor</v>
          </cell>
          <cell r="L381" t="str">
            <v>NORTEK AS</v>
          </cell>
          <cell r="M381" t="str">
            <v>Industrieveien 33</v>
          </cell>
          <cell r="N381" t="str">
            <v>1337</v>
          </cell>
          <cell r="O381" t="str">
            <v>SANDVIKA</v>
          </cell>
          <cell r="P381" t="str">
            <v>NO</v>
          </cell>
          <cell r="R381">
            <v>216897</v>
          </cell>
          <cell r="S381">
            <v>75914</v>
          </cell>
          <cell r="T381" t="str">
            <v>OTH</v>
          </cell>
          <cell r="U381" t="str">
            <v>PRC</v>
          </cell>
          <cell r="V381" t="str">
            <v>BES</v>
          </cell>
        </row>
        <row r="382">
          <cell r="A382" t="str">
            <v>EESD-ENVIRO</v>
          </cell>
          <cell r="B382" t="str">
            <v>EVK3-CT-2000-00022</v>
          </cell>
          <cell r="C382" t="str">
            <v>1.1.4.-3.</v>
          </cell>
          <cell r="D382" t="str">
            <v>Research Projects</v>
          </cell>
          <cell r="E382" t="str">
            <v>Nutrient dynamics mediated through turbulence and plankton interactions (NTAP)</v>
          </cell>
          <cell r="F382">
            <v>2257339</v>
          </cell>
          <cell r="G382">
            <v>1494042</v>
          </cell>
          <cell r="H382">
            <v>36969</v>
          </cell>
          <cell r="I382">
            <v>7</v>
          </cell>
          <cell r="K382" t="str">
            <v>Principal Contractor</v>
          </cell>
          <cell r="L382" t="str">
            <v xml:space="preserve">University of Bergen </v>
          </cell>
          <cell r="M382" t="str">
            <v>Prof. Keysersgt. 8</v>
          </cell>
          <cell r="N382" t="str">
            <v>5020</v>
          </cell>
          <cell r="O382" t="str">
            <v>BERGEN</v>
          </cell>
          <cell r="P382" t="str">
            <v>NO</v>
          </cell>
          <cell r="Q382" t="str">
            <v>N/A</v>
          </cell>
          <cell r="R382">
            <v>349774</v>
          </cell>
          <cell r="S382">
            <v>349774</v>
          </cell>
          <cell r="T382" t="str">
            <v>HES</v>
          </cell>
          <cell r="U382" t="str">
            <v>GOV</v>
          </cell>
          <cell r="V382" t="str">
            <v>HES</v>
          </cell>
        </row>
        <row r="383">
          <cell r="A383" t="str">
            <v>EESD-ENVIRO</v>
          </cell>
          <cell r="B383" t="str">
            <v>EVK3-CT-2000-00024</v>
          </cell>
          <cell r="C383" t="str">
            <v>1.1.4.-3.</v>
          </cell>
          <cell r="D383" t="str">
            <v>Research Projects</v>
          </cell>
          <cell r="E383" t="str">
            <v>Food web uptake of persistent organic pollutants in the arctic marginal ice zone of the barents sea (FAMIZ)</v>
          </cell>
          <cell r="F383">
            <v>624948</v>
          </cell>
          <cell r="G383">
            <v>624948</v>
          </cell>
          <cell r="H383">
            <v>36860</v>
          </cell>
          <cell r="I383">
            <v>3</v>
          </cell>
          <cell r="J383">
            <v>1</v>
          </cell>
          <cell r="K383" t="str">
            <v>Principal Contractor</v>
          </cell>
          <cell r="L383" t="str">
            <v>University of Tromsoe</v>
          </cell>
          <cell r="N383" t="str">
            <v>9037</v>
          </cell>
          <cell r="O383" t="str">
            <v>TROMSOE</v>
          </cell>
          <cell r="P383" t="str">
            <v>NO</v>
          </cell>
          <cell r="Q383" t="str">
            <v>N/A</v>
          </cell>
          <cell r="R383">
            <v>135348</v>
          </cell>
          <cell r="S383">
            <v>135348</v>
          </cell>
          <cell r="T383" t="str">
            <v>HES</v>
          </cell>
          <cell r="U383" t="str">
            <v>GOV</v>
          </cell>
          <cell r="V383" t="str">
            <v>HES</v>
          </cell>
        </row>
        <row r="384">
          <cell r="A384" t="str">
            <v>EESD-ENVIRO</v>
          </cell>
          <cell r="B384" t="str">
            <v>EVK3-CT-2000-00025</v>
          </cell>
          <cell r="C384" t="str">
            <v>1.1.4.-3.</v>
          </cell>
          <cell r="D384" t="str">
            <v>Research Projects</v>
          </cell>
          <cell r="E384" t="str">
            <v>Biological Effects of Environmental Pollution in Marine Coastal Ecosystems (BEEP)</v>
          </cell>
          <cell r="F384">
            <v>5629462</v>
          </cell>
          <cell r="G384">
            <v>3967159</v>
          </cell>
          <cell r="H384">
            <v>36984</v>
          </cell>
          <cell r="I384">
            <v>32</v>
          </cell>
          <cell r="J384">
            <v>2</v>
          </cell>
          <cell r="K384" t="str">
            <v>Principal Contractor</v>
          </cell>
          <cell r="L384" t="str">
            <v>NTNU</v>
          </cell>
          <cell r="M384" t="str">
            <v>Gloeshaugen</v>
          </cell>
          <cell r="N384" t="str">
            <v>7491</v>
          </cell>
          <cell r="O384" t="str">
            <v>TRONDHEIM</v>
          </cell>
          <cell r="P384" t="str">
            <v>NO</v>
          </cell>
          <cell r="R384">
            <v>85822</v>
          </cell>
          <cell r="S384">
            <v>85822</v>
          </cell>
          <cell r="T384" t="str">
            <v>HES</v>
          </cell>
          <cell r="U384" t="str">
            <v>GOV</v>
          </cell>
          <cell r="V384" t="str">
            <v>HES</v>
          </cell>
        </row>
        <row r="385">
          <cell r="A385" t="str">
            <v>EESD-ENVIRO</v>
          </cell>
          <cell r="B385" t="str">
            <v>EVK3-CT-2000-00025</v>
          </cell>
          <cell r="C385" t="str">
            <v>1.1.4.-3.</v>
          </cell>
          <cell r="D385" t="str">
            <v>Research Projects</v>
          </cell>
          <cell r="E385" t="str">
            <v>Biological Effects of Environmental Pollution in Marine Coastal Ecosystems (BEEP)</v>
          </cell>
          <cell r="F385">
            <v>5629462</v>
          </cell>
          <cell r="G385">
            <v>3967159</v>
          </cell>
          <cell r="H385">
            <v>36984</v>
          </cell>
          <cell r="I385">
            <v>32</v>
          </cell>
          <cell r="K385" t="str">
            <v>Principal Contractor</v>
          </cell>
          <cell r="L385" t="str">
            <v>ROGALAND RESEARCH</v>
          </cell>
          <cell r="M385" t="str">
            <v>Prof. Olav Hanssens vei 15</v>
          </cell>
          <cell r="N385" t="str">
            <v>4091</v>
          </cell>
          <cell r="O385" t="str">
            <v>STAVANGER</v>
          </cell>
          <cell r="P385" t="str">
            <v>NO</v>
          </cell>
          <cell r="R385">
            <v>322920</v>
          </cell>
          <cell r="S385">
            <v>161460</v>
          </cell>
          <cell r="T385" t="str">
            <v>REC</v>
          </cell>
          <cell r="U385" t="str">
            <v>PNP</v>
          </cell>
          <cell r="V385" t="str">
            <v>RPN</v>
          </cell>
        </row>
        <row r="386">
          <cell r="A386" t="str">
            <v>EESD-ENVIRO</v>
          </cell>
          <cell r="B386" t="str">
            <v>EVK3-CT-2000-00026</v>
          </cell>
          <cell r="C386" t="str">
            <v>1.1.4.-3.</v>
          </cell>
          <cell r="D386" t="str">
            <v>Research Projects</v>
          </cell>
          <cell r="E386" t="str">
            <v>Rogue waves - forecast and impact on marine structures (MAXWAVE)</v>
          </cell>
          <cell r="F386">
            <v>4683950</v>
          </cell>
          <cell r="G386">
            <v>2569337</v>
          </cell>
          <cell r="H386">
            <v>36852</v>
          </cell>
          <cell r="I386">
            <v>11</v>
          </cell>
          <cell r="J386">
            <v>2</v>
          </cell>
          <cell r="K386" t="str">
            <v>Principal Contractor</v>
          </cell>
          <cell r="L386" t="str">
            <v>DET NORSKE VERITAS A/S</v>
          </cell>
          <cell r="M386" t="str">
            <v>Veritasveien 1</v>
          </cell>
          <cell r="N386" t="str">
            <v>1322</v>
          </cell>
          <cell r="O386" t="str">
            <v>HOVIK</v>
          </cell>
          <cell r="P386" t="str">
            <v>NO</v>
          </cell>
          <cell r="Q386" t="str">
            <v>N/A</v>
          </cell>
          <cell r="R386">
            <v>285000</v>
          </cell>
          <cell r="S386">
            <v>142500</v>
          </cell>
          <cell r="T386" t="str">
            <v>IND</v>
          </cell>
          <cell r="U386" t="str">
            <v>PRC</v>
          </cell>
          <cell r="V386" t="str">
            <v>BES</v>
          </cell>
        </row>
        <row r="387">
          <cell r="A387" t="str">
            <v>EESD-ENVIRO</v>
          </cell>
          <cell r="B387" t="str">
            <v>EVK3-CT-2000-00026</v>
          </cell>
          <cell r="C387" t="str">
            <v>1.1.4.-3.</v>
          </cell>
          <cell r="D387" t="str">
            <v>Research Projects</v>
          </cell>
          <cell r="E387" t="str">
            <v>Rogue waves - forecast and impact on marine structures (MAXWAVE)</v>
          </cell>
          <cell r="F387">
            <v>4683950</v>
          </cell>
          <cell r="G387">
            <v>2569337</v>
          </cell>
          <cell r="H387">
            <v>36852</v>
          </cell>
          <cell r="I387">
            <v>11</v>
          </cell>
          <cell r="K387" t="str">
            <v>Principal Contractor</v>
          </cell>
          <cell r="L387" t="str">
            <v>NORWEGIAN METEOROLOGICAL OFFICE</v>
          </cell>
          <cell r="M387" t="str">
            <v>Niels Henrik Abelsvej 40</v>
          </cell>
          <cell r="N387" t="str">
            <v>0313</v>
          </cell>
          <cell r="O387" t="str">
            <v>OSLO</v>
          </cell>
          <cell r="P387" t="str">
            <v>NO</v>
          </cell>
          <cell r="Q387" t="str">
            <v>N/A</v>
          </cell>
          <cell r="R387">
            <v>782360</v>
          </cell>
          <cell r="S387">
            <v>391180</v>
          </cell>
          <cell r="T387" t="str">
            <v>REC</v>
          </cell>
          <cell r="U387" t="str">
            <v>GOV</v>
          </cell>
          <cell r="V387" t="str">
            <v>RPU</v>
          </cell>
        </row>
        <row r="388">
          <cell r="A388" t="str">
            <v>EESD-ENVIRO</v>
          </cell>
          <cell r="B388" t="str">
            <v>EVK3-CT-2000-00032</v>
          </cell>
          <cell r="C388" t="str">
            <v>1.1.4.-3.</v>
          </cell>
          <cell r="D388" t="str">
            <v>Research Projects</v>
          </cell>
          <cell r="E388" t="str">
            <v>Towards an Operational Prediction system for the north Atlantic and European coastal Zones</v>
          </cell>
          <cell r="F388">
            <v>2581031</v>
          </cell>
          <cell r="G388">
            <v>1290507</v>
          </cell>
          <cell r="H388">
            <v>36857</v>
          </cell>
          <cell r="I388">
            <v>7</v>
          </cell>
          <cell r="J388">
            <v>1</v>
          </cell>
          <cell r="K388" t="str">
            <v>Prime Contractor</v>
          </cell>
          <cell r="L388" t="str">
            <v>NANSEN ENVIRONMENTAL AND REMOTE SENSING CENTER</v>
          </cell>
          <cell r="M388" t="str">
            <v>Edvard Griegsvej 3a</v>
          </cell>
          <cell r="N388" t="str">
            <v>5059</v>
          </cell>
          <cell r="O388" t="str">
            <v>BERGEN</v>
          </cell>
          <cell r="P388" t="str">
            <v>NO</v>
          </cell>
          <cell r="R388">
            <v>1162493</v>
          </cell>
          <cell r="S388">
            <v>581239</v>
          </cell>
          <cell r="T388" t="str">
            <v>REC</v>
          </cell>
          <cell r="U388" t="str">
            <v>PNP</v>
          </cell>
          <cell r="V388" t="str">
            <v>RPN</v>
          </cell>
        </row>
        <row r="389">
          <cell r="A389" t="str">
            <v>EESD-ENVIRO</v>
          </cell>
          <cell r="B389" t="str">
            <v>EVK3-CT-2000-00034</v>
          </cell>
          <cell r="C389" t="str">
            <v>1.1.4.-3.</v>
          </cell>
          <cell r="D389" t="str">
            <v>Research Projects</v>
          </cell>
          <cell r="E389" t="str">
            <v>Dissolved organic matter in coastal ecosystems: transport, dynamics and environmental impact (DOMAINE)</v>
          </cell>
          <cell r="F389">
            <v>2294172</v>
          </cell>
          <cell r="G389">
            <v>1499188</v>
          </cell>
          <cell r="H389">
            <v>36871</v>
          </cell>
          <cell r="I389">
            <v>7</v>
          </cell>
          <cell r="J389">
            <v>1</v>
          </cell>
          <cell r="K389" t="str">
            <v>Principal Contractor</v>
          </cell>
          <cell r="L389" t="str">
            <v xml:space="preserve">University of Bergen </v>
          </cell>
          <cell r="M389" t="str">
            <v>Prof. Keysersgt. 8</v>
          </cell>
          <cell r="N389" t="str">
            <v>5020</v>
          </cell>
          <cell r="O389" t="str">
            <v>BERGEN</v>
          </cell>
          <cell r="P389" t="str">
            <v>NO</v>
          </cell>
          <cell r="Q389" t="str">
            <v>N/A</v>
          </cell>
          <cell r="R389">
            <v>178199</v>
          </cell>
          <cell r="S389">
            <v>178199</v>
          </cell>
          <cell r="T389" t="str">
            <v>HES</v>
          </cell>
          <cell r="U389" t="str">
            <v>GOV</v>
          </cell>
          <cell r="V389" t="str">
            <v>HES</v>
          </cell>
        </row>
        <row r="390">
          <cell r="A390" t="str">
            <v>EESD-ENVIRO</v>
          </cell>
          <cell r="B390" t="str">
            <v>EVK3-CT-2000-00038</v>
          </cell>
          <cell r="C390" t="str">
            <v>1.1.4.-3.</v>
          </cell>
          <cell r="D390" t="str">
            <v>Research Projects</v>
          </cell>
          <cell r="E390" t="str">
            <v>Liquefaction around marine structures (LIMAS)</v>
          </cell>
          <cell r="F390">
            <v>1732551</v>
          </cell>
          <cell r="G390">
            <v>1218123</v>
          </cell>
          <cell r="H390">
            <v>36992</v>
          </cell>
          <cell r="I390">
            <v>10</v>
          </cell>
          <cell r="J390">
            <v>1</v>
          </cell>
          <cell r="K390" t="str">
            <v>Principal Contractor</v>
          </cell>
          <cell r="L390" t="str">
            <v>NTNU</v>
          </cell>
          <cell r="M390" t="str">
            <v>Gloeshaugen</v>
          </cell>
          <cell r="N390" t="str">
            <v>7491</v>
          </cell>
          <cell r="O390" t="str">
            <v>TRONDHEIM</v>
          </cell>
          <cell r="P390" t="str">
            <v>NO</v>
          </cell>
          <cell r="R390">
            <v>117890</v>
          </cell>
          <cell r="S390">
            <v>117890</v>
          </cell>
          <cell r="T390" t="str">
            <v>HES</v>
          </cell>
          <cell r="U390" t="str">
            <v>GOV</v>
          </cell>
          <cell r="V390" t="str">
            <v>HES</v>
          </cell>
        </row>
        <row r="391">
          <cell r="A391" t="str">
            <v>EESD-ENVIRO</v>
          </cell>
          <cell r="B391" t="str">
            <v>EVK3-CT-2000-00043</v>
          </cell>
          <cell r="C391" t="str">
            <v>1.1.4.-3.</v>
          </cell>
          <cell r="D391" t="str">
            <v>Research Projects</v>
          </cell>
          <cell r="E391" t="str">
            <v>Techniques for the quantification of methane hydrate in european continental margins (HYDRATECH)</v>
          </cell>
          <cell r="F391">
            <v>2988404</v>
          </cell>
          <cell r="G391">
            <v>2180711</v>
          </cell>
          <cell r="H391">
            <v>36889</v>
          </cell>
          <cell r="I391">
            <v>9</v>
          </cell>
          <cell r="J391">
            <v>3</v>
          </cell>
          <cell r="K391" t="str">
            <v>Principal Contractor</v>
          </cell>
          <cell r="L391" t="str">
            <v>ROGALAND RESEARCH</v>
          </cell>
          <cell r="M391" t="str">
            <v>Prof. Olav Hanssens vei 15</v>
          </cell>
          <cell r="N391" t="str">
            <v>4091</v>
          </cell>
          <cell r="O391" t="str">
            <v>STAVANGER</v>
          </cell>
          <cell r="P391" t="str">
            <v>NO</v>
          </cell>
          <cell r="R391">
            <v>256498</v>
          </cell>
          <cell r="S391">
            <v>128249</v>
          </cell>
          <cell r="T391" t="str">
            <v>REC</v>
          </cell>
          <cell r="U391" t="str">
            <v>PNP</v>
          </cell>
          <cell r="V391" t="str">
            <v>RPN</v>
          </cell>
        </row>
        <row r="392">
          <cell r="A392" t="str">
            <v>EESD-ENVIRO</v>
          </cell>
          <cell r="B392" t="str">
            <v>EVK3-CT-2000-00043</v>
          </cell>
          <cell r="C392" t="str">
            <v>1.1.4.-3.</v>
          </cell>
          <cell r="D392" t="str">
            <v>Research Projects</v>
          </cell>
          <cell r="E392" t="str">
            <v>Techniques for the quantification of methane hydrate in european continental margins (HYDRATECH)</v>
          </cell>
          <cell r="F392">
            <v>2988404</v>
          </cell>
          <cell r="G392">
            <v>2180711</v>
          </cell>
          <cell r="H392">
            <v>36889</v>
          </cell>
          <cell r="I392">
            <v>9</v>
          </cell>
          <cell r="K392" t="str">
            <v>Principal Contractor</v>
          </cell>
          <cell r="L392" t="str">
            <v>SINTEF PETROLEUMSFORSKNING AS</v>
          </cell>
          <cell r="M392" t="str">
            <v>S.P. Andersens vei 15 B</v>
          </cell>
          <cell r="N392" t="str">
            <v>7034</v>
          </cell>
          <cell r="O392" t="str">
            <v>TRONDHEIM</v>
          </cell>
          <cell r="P392" t="str">
            <v>NO</v>
          </cell>
          <cell r="Q392" t="str">
            <v>N/A</v>
          </cell>
          <cell r="R392">
            <v>223146</v>
          </cell>
          <cell r="S392">
            <v>111573</v>
          </cell>
          <cell r="T392" t="str">
            <v>REC</v>
          </cell>
          <cell r="U392" t="str">
            <v>PRC</v>
          </cell>
          <cell r="V392" t="str">
            <v>RPR</v>
          </cell>
        </row>
        <row r="393">
          <cell r="A393" t="str">
            <v>EESD-ENVIRO</v>
          </cell>
          <cell r="B393" t="str">
            <v>EVK3-CT-2000-00043</v>
          </cell>
          <cell r="C393" t="str">
            <v>1.1.4.-3.</v>
          </cell>
          <cell r="D393" t="str">
            <v>Research Projects</v>
          </cell>
          <cell r="E393" t="str">
            <v>Techniques for the quantification of methane hydrate in european continental margins (HYDRATECH)</v>
          </cell>
          <cell r="F393">
            <v>2988404</v>
          </cell>
          <cell r="G393">
            <v>2180711</v>
          </cell>
          <cell r="H393">
            <v>36889</v>
          </cell>
          <cell r="I393">
            <v>9</v>
          </cell>
          <cell r="K393" t="str">
            <v>Principal Contractor</v>
          </cell>
          <cell r="L393" t="str">
            <v>University of Tromsoe</v>
          </cell>
          <cell r="N393" t="str">
            <v>9037</v>
          </cell>
          <cell r="O393" t="str">
            <v>TROMSOE</v>
          </cell>
          <cell r="P393" t="str">
            <v>NO</v>
          </cell>
          <cell r="Q393" t="str">
            <v>N/A</v>
          </cell>
          <cell r="R393">
            <v>440392</v>
          </cell>
          <cell r="S393">
            <v>440392</v>
          </cell>
          <cell r="T393" t="str">
            <v>HES</v>
          </cell>
          <cell r="U393" t="str">
            <v>GOV</v>
          </cell>
          <cell r="V393" t="str">
            <v>HES</v>
          </cell>
        </row>
        <row r="394">
          <cell r="A394" t="str">
            <v>EESD-ENVIRO</v>
          </cell>
          <cell r="B394" t="str">
            <v>EVK3-CT-2000-35002</v>
          </cell>
          <cell r="C394" t="str">
            <v>1.1.4.-3.</v>
          </cell>
          <cell r="D394" t="str">
            <v>Exploratory Awards</v>
          </cell>
          <cell r="E394" t="str">
            <v>RESEARCH AND DEVELOPMENT OF A LOW COST BIOLOGIC SENSOR FOR_x000D_
HYDROCARBON POLLUTION DETECTION IN SEA WATER</v>
          </cell>
          <cell r="F394">
            <v>30000</v>
          </cell>
          <cell r="G394">
            <v>22500</v>
          </cell>
          <cell r="H394">
            <v>36775</v>
          </cell>
          <cell r="I394">
            <v>2</v>
          </cell>
          <cell r="J394">
            <v>1</v>
          </cell>
          <cell r="K394" t="str">
            <v>Principal Contractor</v>
          </cell>
          <cell r="L394" t="str">
            <v>TRONDHEIM MARITIME INSTRUMENTERING AS</v>
          </cell>
          <cell r="M394" t="str">
            <v>Pirensenteret</v>
          </cell>
          <cell r="N394" t="str">
            <v>07462</v>
          </cell>
          <cell r="O394" t="str">
            <v>OSLO</v>
          </cell>
          <cell r="P394" t="str">
            <v>NO</v>
          </cell>
          <cell r="Q394" t="str">
            <v>N/A</v>
          </cell>
          <cell r="R394">
            <v>0</v>
          </cell>
          <cell r="S394">
            <v>0</v>
          </cell>
          <cell r="T394" t="str">
            <v>OTH</v>
          </cell>
          <cell r="U394" t="str">
            <v>PRC</v>
          </cell>
          <cell r="V394" t="str">
            <v>BES</v>
          </cell>
        </row>
        <row r="395">
          <cell r="A395" t="str">
            <v>EESD-ENVIRO</v>
          </cell>
          <cell r="B395" t="str">
            <v>EVK3-CT-2001-00047</v>
          </cell>
          <cell r="C395" t="str">
            <v>1.1.4.-3.</v>
          </cell>
          <cell r="D395" t="str">
            <v>Research Projects</v>
          </cell>
          <cell r="E395" t="str">
            <v>Seafloor Imaging and Toxicity : Assessment of Risks caused by buried waste</v>
          </cell>
          <cell r="F395">
            <v>3181254</v>
          </cell>
          <cell r="G395">
            <v>2112723</v>
          </cell>
          <cell r="H395">
            <v>37243</v>
          </cell>
          <cell r="I395">
            <v>11</v>
          </cell>
          <cell r="J395">
            <v>2</v>
          </cell>
          <cell r="K395" t="str">
            <v>Principal Contractor</v>
          </cell>
          <cell r="L395" t="str">
            <v>KONGSBERG DEFENCE &amp; AEROSPACE AS</v>
          </cell>
          <cell r="M395" t="str">
            <v>Kirkegaardsveien 45</v>
          </cell>
          <cell r="N395" t="str">
            <v>3601</v>
          </cell>
          <cell r="O395" t="str">
            <v>KONGSBERG</v>
          </cell>
          <cell r="P395" t="str">
            <v>NO</v>
          </cell>
          <cell r="Q395" t="str">
            <v>N/A</v>
          </cell>
          <cell r="R395">
            <v>466500</v>
          </cell>
          <cell r="S395">
            <v>233250</v>
          </cell>
          <cell r="T395" t="str">
            <v>IND</v>
          </cell>
          <cell r="U395" t="str">
            <v>PRC</v>
          </cell>
          <cell r="V395" t="str">
            <v>BES</v>
          </cell>
        </row>
        <row r="396">
          <cell r="A396" t="str">
            <v>EESD-ENVIRO</v>
          </cell>
          <cell r="B396" t="str">
            <v>EVK3-CT-2001-00047</v>
          </cell>
          <cell r="C396" t="str">
            <v>1.1.4.-3.</v>
          </cell>
          <cell r="D396" t="str">
            <v>Research Projects</v>
          </cell>
          <cell r="E396" t="str">
            <v>Seafloor Imaging and Toxicity : Assessment of Risks caused by buried waste</v>
          </cell>
          <cell r="F396">
            <v>3181254</v>
          </cell>
          <cell r="G396">
            <v>2112723</v>
          </cell>
          <cell r="H396">
            <v>37243</v>
          </cell>
          <cell r="I396">
            <v>11</v>
          </cell>
          <cell r="K396" t="str">
            <v>Principal Contractor</v>
          </cell>
          <cell r="L396" t="str">
            <v>NTNU</v>
          </cell>
          <cell r="M396" t="str">
            <v>Gloeshaugen</v>
          </cell>
          <cell r="N396" t="str">
            <v>7491</v>
          </cell>
          <cell r="O396" t="str">
            <v>TRONDHEIM</v>
          </cell>
          <cell r="P396" t="str">
            <v>NO</v>
          </cell>
          <cell r="R396">
            <v>183283</v>
          </cell>
          <cell r="S396">
            <v>183283</v>
          </cell>
          <cell r="T396" t="str">
            <v>HES</v>
          </cell>
          <cell r="U396" t="str">
            <v>GOV</v>
          </cell>
          <cell r="V396" t="str">
            <v>HES</v>
          </cell>
        </row>
        <row r="397">
          <cell r="A397" t="str">
            <v>EESD-ENVIRO</v>
          </cell>
          <cell r="B397" t="str">
            <v>EVK3-CT-2001-00049</v>
          </cell>
          <cell r="C397" t="str">
            <v>1.1.4.-3.</v>
          </cell>
          <cell r="D397" t="str">
            <v>Research Projects</v>
          </cell>
          <cell r="E397" t="str">
            <v>Detection and Analysis of Nutrient Limitation in Coastal Plankton Communities across a Hierarchy of Temporal and Physiological-Systemic Scales</v>
          </cell>
          <cell r="F397">
            <v>2790650</v>
          </cell>
          <cell r="G397">
            <v>1706767</v>
          </cell>
          <cell r="H397">
            <v>37193</v>
          </cell>
          <cell r="I397">
            <v>8</v>
          </cell>
          <cell r="J397">
            <v>2</v>
          </cell>
          <cell r="K397" t="str">
            <v>Assistant Contractor</v>
          </cell>
          <cell r="L397" t="str">
            <v>NIVA   NORWEGIAN INSTITUTE FOR WATER RESEARCH</v>
          </cell>
          <cell r="M397" t="str">
            <v>Brekkeveien 19</v>
          </cell>
          <cell r="N397" t="str">
            <v>0411</v>
          </cell>
          <cell r="O397" t="str">
            <v>OSLO</v>
          </cell>
          <cell r="P397" t="str">
            <v>NO</v>
          </cell>
          <cell r="Q397" t="str">
            <v>N/A</v>
          </cell>
          <cell r="R397">
            <v>198610</v>
          </cell>
          <cell r="S397">
            <v>99305</v>
          </cell>
          <cell r="T397" t="str">
            <v>REC</v>
          </cell>
          <cell r="U397" t="str">
            <v>PNP</v>
          </cell>
          <cell r="V397" t="str">
            <v>RPN</v>
          </cell>
        </row>
        <row r="398">
          <cell r="A398" t="str">
            <v>EESD-ENVIRO</v>
          </cell>
          <cell r="B398" t="str">
            <v>EVK3-CT-2001-00049</v>
          </cell>
          <cell r="C398" t="str">
            <v>1.1.4.-3.</v>
          </cell>
          <cell r="D398" t="str">
            <v>Research Projects</v>
          </cell>
          <cell r="E398" t="str">
            <v>Detection and Analysis of Nutrient Limitation in Coastal Plankton Communities across a Hierarchy of Temporal and Physiological-Systemic Scales</v>
          </cell>
          <cell r="F398">
            <v>2790650</v>
          </cell>
          <cell r="G398">
            <v>1706767</v>
          </cell>
          <cell r="H398">
            <v>37193</v>
          </cell>
          <cell r="I398">
            <v>8</v>
          </cell>
          <cell r="K398" t="str">
            <v>Principal Contractor</v>
          </cell>
          <cell r="L398" t="str">
            <v xml:space="preserve">University of Bergen </v>
          </cell>
          <cell r="M398" t="str">
            <v>Prof. Keysersgt. 8</v>
          </cell>
          <cell r="N398" t="str">
            <v>5020</v>
          </cell>
          <cell r="O398" t="str">
            <v>BERGEN</v>
          </cell>
          <cell r="P398" t="str">
            <v>NO</v>
          </cell>
          <cell r="Q398" t="str">
            <v>N/A</v>
          </cell>
          <cell r="R398">
            <v>849602</v>
          </cell>
          <cell r="S398">
            <v>424801</v>
          </cell>
          <cell r="T398" t="str">
            <v>HES</v>
          </cell>
          <cell r="U398" t="str">
            <v>GOV</v>
          </cell>
          <cell r="V398" t="str">
            <v>HES</v>
          </cell>
        </row>
        <row r="399">
          <cell r="A399" t="str">
            <v>EESD-ENVIRO</v>
          </cell>
          <cell r="B399" t="str">
            <v>EVK3-CT-2001-00051</v>
          </cell>
          <cell r="C399" t="str">
            <v>1.1.4.-3.</v>
          </cell>
          <cell r="D399" t="str">
            <v>Research Projects</v>
          </cell>
          <cell r="E399" t="str">
            <v>Array of Sensors for long term SEabed Monitoring of geohazards</v>
          </cell>
          <cell r="F399">
            <v>3108750</v>
          </cell>
          <cell r="G399">
            <v>1916500</v>
          </cell>
          <cell r="H399">
            <v>37279</v>
          </cell>
          <cell r="I399">
            <v>8</v>
          </cell>
          <cell r="J399">
            <v>1</v>
          </cell>
          <cell r="K399" t="str">
            <v>Principal Contractor</v>
          </cell>
          <cell r="L399" t="str">
            <v>NGI</v>
          </cell>
          <cell r="M399" t="str">
            <v>Ullevaal Hageby</v>
          </cell>
          <cell r="N399" t="str">
            <v>0806</v>
          </cell>
          <cell r="O399" t="str">
            <v>OSLO</v>
          </cell>
          <cell r="P399" t="str">
            <v>NO</v>
          </cell>
          <cell r="Q399" t="str">
            <v>N/A</v>
          </cell>
          <cell r="R399">
            <v>657000</v>
          </cell>
          <cell r="S399">
            <v>328500</v>
          </cell>
          <cell r="T399" t="str">
            <v>REC</v>
          </cell>
          <cell r="U399" t="str">
            <v>PNP</v>
          </cell>
          <cell r="V399" t="str">
            <v>RPN</v>
          </cell>
        </row>
        <row r="400">
          <cell r="A400" t="str">
            <v>EESD-ENVIRO</v>
          </cell>
          <cell r="B400" t="str">
            <v>EVK3-CT-2001-00055</v>
          </cell>
          <cell r="C400" t="str">
            <v>1.1.4.-3.</v>
          </cell>
          <cell r="D400" t="str">
            <v>Research Projects</v>
          </cell>
          <cell r="E400" t="str">
            <v>TRANSFER AND FATE OF HARMFUL ALGAL BLOOM (HAB) TOXINS IN EUROPEAN MARINE WATERS</v>
          </cell>
          <cell r="F400">
            <v>2429132</v>
          </cell>
          <cell r="G400">
            <v>1946020</v>
          </cell>
          <cell r="H400">
            <v>37243</v>
          </cell>
          <cell r="I400">
            <v>9</v>
          </cell>
          <cell r="J400">
            <v>1</v>
          </cell>
          <cell r="K400" t="str">
            <v>Principal Contractor</v>
          </cell>
          <cell r="L400" t="str">
            <v>University of Tromsoe</v>
          </cell>
          <cell r="N400" t="str">
            <v>9037</v>
          </cell>
          <cell r="O400" t="str">
            <v>TROMSOE</v>
          </cell>
          <cell r="P400" t="str">
            <v>NO</v>
          </cell>
          <cell r="Q400" t="str">
            <v>N/A</v>
          </cell>
          <cell r="R400">
            <v>275162</v>
          </cell>
          <cell r="S400">
            <v>275162</v>
          </cell>
          <cell r="T400" t="str">
            <v>HES</v>
          </cell>
          <cell r="U400" t="str">
            <v>GOV</v>
          </cell>
          <cell r="V400" t="str">
            <v>HES</v>
          </cell>
        </row>
        <row r="401">
          <cell r="A401" t="str">
            <v>EESD-ENVIRO</v>
          </cell>
          <cell r="B401" t="str">
            <v>EVK3-CT-2001-00056</v>
          </cell>
          <cell r="C401" t="str">
            <v>1.1.4.-3.</v>
          </cell>
          <cell r="D401" t="str">
            <v>Research Projects</v>
          </cell>
          <cell r="E401" t="str">
            <v>Sand transport and morphology of offshore sand mining pits/areas</v>
          </cell>
          <cell r="F401">
            <v>4104244</v>
          </cell>
          <cell r="G401">
            <v>2671268</v>
          </cell>
          <cell r="H401">
            <v>37222</v>
          </cell>
          <cell r="I401">
            <v>17</v>
          </cell>
          <cell r="J401">
            <v>2</v>
          </cell>
          <cell r="K401" t="str">
            <v>Assistant Contractor</v>
          </cell>
          <cell r="L401" t="str">
            <v>NTNU</v>
          </cell>
          <cell r="M401" t="str">
            <v>Gloeshaugen</v>
          </cell>
          <cell r="N401" t="str">
            <v>7491</v>
          </cell>
          <cell r="O401" t="str">
            <v>TRONDHEIM</v>
          </cell>
          <cell r="P401" t="str">
            <v>NO</v>
          </cell>
          <cell r="R401">
            <v>100000</v>
          </cell>
          <cell r="S401">
            <v>100000</v>
          </cell>
          <cell r="T401" t="str">
            <v>HES</v>
          </cell>
          <cell r="U401" t="str">
            <v>GOV</v>
          </cell>
          <cell r="V401" t="str">
            <v>HES</v>
          </cell>
        </row>
        <row r="402">
          <cell r="A402" t="str">
            <v>EESD-ENVIRO</v>
          </cell>
          <cell r="B402" t="str">
            <v>EVK3-CT-2001-00056</v>
          </cell>
          <cell r="C402" t="str">
            <v>1.1.4.-3.</v>
          </cell>
          <cell r="D402" t="str">
            <v>Research Projects</v>
          </cell>
          <cell r="E402" t="str">
            <v>Sand transport and morphology of offshore sand mining pits/areas</v>
          </cell>
          <cell r="F402">
            <v>4104244</v>
          </cell>
          <cell r="G402">
            <v>2671268</v>
          </cell>
          <cell r="H402">
            <v>37222</v>
          </cell>
          <cell r="I402">
            <v>17</v>
          </cell>
          <cell r="K402" t="str">
            <v>Sub-Contractor</v>
          </cell>
          <cell r="L402" t="str">
            <v xml:space="preserve">SINTEF </v>
          </cell>
          <cell r="M402" t="str">
            <v>Strindveien  4</v>
          </cell>
          <cell r="N402" t="str">
            <v>7465</v>
          </cell>
          <cell r="O402" t="str">
            <v>TRONDHEIM</v>
          </cell>
          <cell r="P402" t="str">
            <v>NO</v>
          </cell>
          <cell r="R402">
            <v>195951</v>
          </cell>
          <cell r="S402">
            <v>97975</v>
          </cell>
          <cell r="T402" t="str">
            <v>REC</v>
          </cell>
          <cell r="U402" t="str">
            <v>PRC</v>
          </cell>
          <cell r="V402" t="str">
            <v>RPR</v>
          </cell>
        </row>
        <row r="403">
          <cell r="A403" t="str">
            <v>EESD-ENVIRO</v>
          </cell>
          <cell r="B403" t="str">
            <v>EVK3-CT-2001-00061</v>
          </cell>
          <cell r="C403" t="str">
            <v>1.1.4.-3.</v>
          </cell>
          <cell r="D403" t="str">
            <v>Research Projects</v>
          </cell>
          <cell r="E403" t="str">
            <v>Underwater Communications using Electromagnetic Waves</v>
          </cell>
          <cell r="F403">
            <v>1480407</v>
          </cell>
          <cell r="G403">
            <v>950000</v>
          </cell>
          <cell r="H403">
            <v>37235</v>
          </cell>
          <cell r="I403">
            <v>5</v>
          </cell>
          <cell r="J403">
            <v>1</v>
          </cell>
          <cell r="K403" t="str">
            <v>Principal Contractor</v>
          </cell>
          <cell r="L403" t="str">
            <v>NORWEGIAN UNDERWATER INTERVENTION A/S</v>
          </cell>
          <cell r="M403" t="str">
            <v>Gravdelsveien 245</v>
          </cell>
          <cell r="N403" t="str">
            <v>5034</v>
          </cell>
          <cell r="O403" t="str">
            <v>YTRE LAKSEVAAG</v>
          </cell>
          <cell r="P403" t="str">
            <v>NO</v>
          </cell>
          <cell r="Q403" t="str">
            <v>N/A</v>
          </cell>
          <cell r="R403">
            <v>419971</v>
          </cell>
          <cell r="S403">
            <v>209985</v>
          </cell>
          <cell r="T403" t="str">
            <v>REC</v>
          </cell>
          <cell r="U403" t="str">
            <v>PRC</v>
          </cell>
          <cell r="V403" t="str">
            <v>RPR</v>
          </cell>
        </row>
        <row r="404">
          <cell r="A404" t="str">
            <v>EESD-ENVIRO</v>
          </cell>
          <cell r="B404" t="str">
            <v>EVK3-CT-2001-00063</v>
          </cell>
          <cell r="C404" t="str">
            <v>1.1.4.-3.</v>
          </cell>
          <cell r="D404" t="str">
            <v>Research Projects</v>
          </cell>
          <cell r="E404" t="str">
            <v>Harmful Algae Blooms Initiation and Prediction in Large European Marine Ecosystems</v>
          </cell>
          <cell r="F404">
            <v>3459659</v>
          </cell>
          <cell r="G404">
            <v>1729829</v>
          </cell>
          <cell r="H404">
            <v>37235</v>
          </cell>
          <cell r="I404">
            <v>10</v>
          </cell>
          <cell r="K404" t="str">
            <v>Principal Contractor</v>
          </cell>
          <cell r="L404" t="str">
            <v>HAVFORSKNINGSINSTITUTTET</v>
          </cell>
          <cell r="M404" t="str">
            <v>Nordnesparken 2</v>
          </cell>
          <cell r="N404" t="str">
            <v>5817</v>
          </cell>
          <cell r="O404" t="str">
            <v>BERGEN</v>
          </cell>
          <cell r="P404" t="str">
            <v>NO</v>
          </cell>
          <cell r="R404">
            <v>138642</v>
          </cell>
          <cell r="S404">
            <v>69321</v>
          </cell>
          <cell r="T404" t="str">
            <v>REC</v>
          </cell>
          <cell r="U404" t="str">
            <v>GOV</v>
          </cell>
          <cell r="V404" t="str">
            <v>RPU</v>
          </cell>
        </row>
        <row r="405">
          <cell r="A405" t="str">
            <v>EESD-ENVIRO</v>
          </cell>
          <cell r="B405" t="str">
            <v>EVK3-CT-2001-00063</v>
          </cell>
          <cell r="C405" t="str">
            <v>1.1.4.-3.</v>
          </cell>
          <cell r="D405" t="str">
            <v>Research Projects</v>
          </cell>
          <cell r="E405" t="str">
            <v>Harmful Algae Blooms Initiation and Prediction in Large European Marine Ecosystems</v>
          </cell>
          <cell r="F405">
            <v>3459659</v>
          </cell>
          <cell r="G405">
            <v>1729829</v>
          </cell>
          <cell r="H405">
            <v>37235</v>
          </cell>
          <cell r="I405">
            <v>10</v>
          </cell>
          <cell r="K405" t="str">
            <v>Prime Contractor</v>
          </cell>
          <cell r="L405" t="str">
            <v>NANSEN ENVIRONMENTAL AND REMOTE SENSING CENTER</v>
          </cell>
          <cell r="M405" t="str">
            <v>Edvard Griegsvej 3a</v>
          </cell>
          <cell r="N405" t="str">
            <v>5059</v>
          </cell>
          <cell r="O405" t="str">
            <v>BERGEN</v>
          </cell>
          <cell r="P405" t="str">
            <v>NO</v>
          </cell>
          <cell r="R405">
            <v>822200</v>
          </cell>
          <cell r="S405">
            <v>411100</v>
          </cell>
          <cell r="T405" t="str">
            <v>REC</v>
          </cell>
          <cell r="U405" t="str">
            <v>PNP</v>
          </cell>
          <cell r="V405" t="str">
            <v>RPN</v>
          </cell>
        </row>
        <row r="406">
          <cell r="A406" t="str">
            <v>EESD-ENVIRO</v>
          </cell>
          <cell r="B406" t="str">
            <v>EVK3-CT-2001-00063</v>
          </cell>
          <cell r="C406" t="str">
            <v>1.1.4.-3.</v>
          </cell>
          <cell r="D406" t="str">
            <v>Research Projects</v>
          </cell>
          <cell r="E406" t="str">
            <v>Harmful Algae Blooms Initiation and Prediction in Large European Marine Ecosystems</v>
          </cell>
          <cell r="F406">
            <v>3459659</v>
          </cell>
          <cell r="G406">
            <v>1729829</v>
          </cell>
          <cell r="H406">
            <v>37235</v>
          </cell>
          <cell r="I406">
            <v>10</v>
          </cell>
          <cell r="J406">
            <v>3</v>
          </cell>
          <cell r="K406" t="str">
            <v>Assistant Contractor</v>
          </cell>
          <cell r="L406" t="str">
            <v xml:space="preserve">SNF </v>
          </cell>
          <cell r="M406" t="str">
            <v>Breiviksveien 40</v>
          </cell>
          <cell r="N406" t="str">
            <v>5045</v>
          </cell>
          <cell r="O406" t="str">
            <v>BERGEN - SANDVIKEN</v>
          </cell>
          <cell r="P406" t="str">
            <v>NO</v>
          </cell>
          <cell r="R406">
            <v>176530</v>
          </cell>
          <cell r="S406">
            <v>88265</v>
          </cell>
          <cell r="T406" t="str">
            <v>REC</v>
          </cell>
          <cell r="U406" t="str">
            <v>PNP</v>
          </cell>
          <cell r="V406" t="str">
            <v>RPN</v>
          </cell>
        </row>
        <row r="407">
          <cell r="A407" t="str">
            <v>EESD-ENVIRO</v>
          </cell>
          <cell r="B407" t="str">
            <v>EVK3-CT-2001-20001</v>
          </cell>
          <cell r="C407" t="str">
            <v>1.1.4.-3.</v>
          </cell>
          <cell r="D407" t="str">
            <v>Concerted Actions</v>
          </cell>
          <cell r="E407" t="str">
            <v>EUROPEAN CO-ORDINATION ON MEDITERRANEAN PRODELTAS</v>
          </cell>
          <cell r="F407">
            <v>1421885</v>
          </cell>
          <cell r="G407">
            <v>1421885</v>
          </cell>
          <cell r="H407">
            <v>37218</v>
          </cell>
          <cell r="I407">
            <v>15</v>
          </cell>
          <cell r="J407">
            <v>1</v>
          </cell>
          <cell r="K407" t="str">
            <v>Principal Contractor</v>
          </cell>
          <cell r="L407" t="str">
            <v>University of Tromsoe</v>
          </cell>
          <cell r="N407" t="str">
            <v>9037</v>
          </cell>
          <cell r="O407" t="str">
            <v>TROMSOE</v>
          </cell>
          <cell r="P407" t="str">
            <v>NO</v>
          </cell>
          <cell r="Q407" t="str">
            <v>N/A</v>
          </cell>
          <cell r="R407">
            <v>120909</v>
          </cell>
          <cell r="S407">
            <v>120909</v>
          </cell>
          <cell r="T407" t="str">
            <v>HES</v>
          </cell>
          <cell r="U407" t="str">
            <v>GOV</v>
          </cell>
          <cell r="V407" t="str">
            <v>HES</v>
          </cell>
        </row>
        <row r="408">
          <cell r="A408" t="str">
            <v>EESD-ENVIRO</v>
          </cell>
          <cell r="B408" t="str">
            <v>EVK3-CT-2001-30002</v>
          </cell>
          <cell r="C408" t="str">
            <v>1.1.4.-3.</v>
          </cell>
          <cell r="D408" t="str">
            <v>Cooperative Research</v>
          </cell>
          <cell r="E408" t="str">
            <v>RESEARCH AND DEVELOPMENT OF AN ECONOMICAL BIOLOGIC SENSOR FOR DETECTION OF MARINE POLLUTION BY HYDROCARBONS</v>
          </cell>
          <cell r="F408">
            <v>1720000</v>
          </cell>
          <cell r="G408">
            <v>859500</v>
          </cell>
          <cell r="H408">
            <v>37244</v>
          </cell>
          <cell r="I408">
            <v>12</v>
          </cell>
          <cell r="J408">
            <v>1</v>
          </cell>
          <cell r="K408" t="str">
            <v>Principal Contractor</v>
          </cell>
          <cell r="L408" t="str">
            <v>TRONDHEIM MARITIME INSTRUMENTERING AS</v>
          </cell>
          <cell r="M408" t="str">
            <v>Pirensenteret</v>
          </cell>
          <cell r="N408" t="str">
            <v>07462</v>
          </cell>
          <cell r="O408" t="str">
            <v>OSLO</v>
          </cell>
          <cell r="P408" t="str">
            <v>NO</v>
          </cell>
          <cell r="Q408" t="str">
            <v>N/A</v>
          </cell>
          <cell r="R408">
            <v>130600</v>
          </cell>
          <cell r="S408">
            <v>19000</v>
          </cell>
          <cell r="T408" t="str">
            <v>OTH</v>
          </cell>
          <cell r="U408" t="str">
            <v>PRC</v>
          </cell>
          <cell r="V408" t="str">
            <v>BES</v>
          </cell>
        </row>
        <row r="409">
          <cell r="A409" t="str">
            <v>EESD-ENVIRO</v>
          </cell>
          <cell r="B409" t="str">
            <v>EVK3-CT-2002-00067</v>
          </cell>
          <cell r="C409" t="str">
            <v>1.1.4.-3.</v>
          </cell>
          <cell r="D409" t="str">
            <v>Research Projects</v>
          </cell>
          <cell r="E409" t="str">
            <v>Integrated Observing and Modeling of th Arctic Sea Ice and Atmosphere</v>
          </cell>
          <cell r="F409">
            <v>1794983</v>
          </cell>
          <cell r="G409">
            <v>1358528</v>
          </cell>
          <cell r="H409">
            <v>37543</v>
          </cell>
          <cell r="I409">
            <v>5</v>
          </cell>
          <cell r="J409">
            <v>1</v>
          </cell>
          <cell r="K409" t="str">
            <v>Principal Contractor</v>
          </cell>
          <cell r="L409" t="str">
            <v>NORWEGIAN METEOROLOGICAL OFFICE</v>
          </cell>
          <cell r="M409" t="str">
            <v>Niels Henrik Abelsvej 40</v>
          </cell>
          <cell r="N409" t="str">
            <v>0313</v>
          </cell>
          <cell r="O409" t="str">
            <v>OSLO</v>
          </cell>
          <cell r="P409" t="str">
            <v>NO</v>
          </cell>
          <cell r="Q409" t="str">
            <v>N/A</v>
          </cell>
          <cell r="R409">
            <v>600895</v>
          </cell>
          <cell r="S409">
            <v>300447</v>
          </cell>
          <cell r="T409" t="str">
            <v>REC</v>
          </cell>
          <cell r="U409" t="str">
            <v>GOV</v>
          </cell>
          <cell r="V409" t="str">
            <v>RPU</v>
          </cell>
        </row>
        <row r="410">
          <cell r="A410" t="str">
            <v>EESD-ENVIRO</v>
          </cell>
          <cell r="B410" t="str">
            <v>EVK3-CT-2002-00070</v>
          </cell>
          <cell r="C410" t="str">
            <v>1.1.4.-3.</v>
          </cell>
          <cell r="D410" t="str">
            <v>Research Projects</v>
          </cell>
          <cell r="E410" t="str">
            <v>AN INTEGRATED APPROACH TO ASSESS THE MERCURY CYCLYING IN THE MEDITERRANEAN BASIN</v>
          </cell>
          <cell r="F410">
            <v>2490641</v>
          </cell>
          <cell r="G410">
            <v>1446655</v>
          </cell>
          <cell r="H410">
            <v>37503</v>
          </cell>
          <cell r="I410">
            <v>11</v>
          </cell>
          <cell r="J410">
            <v>1</v>
          </cell>
          <cell r="K410" t="str">
            <v>Principal Contractor</v>
          </cell>
          <cell r="L410" t="str">
            <v>NILU</v>
          </cell>
          <cell r="M410" t="str">
            <v>Instituttveien 18</v>
          </cell>
          <cell r="N410" t="str">
            <v>2027</v>
          </cell>
          <cell r="O410" t="str">
            <v>KJELLER</v>
          </cell>
          <cell r="P410" t="str">
            <v>NO</v>
          </cell>
          <cell r="R410">
            <v>212468</v>
          </cell>
          <cell r="S410">
            <v>106234</v>
          </cell>
          <cell r="T410" t="str">
            <v>REC</v>
          </cell>
          <cell r="U410" t="str">
            <v>PNP</v>
          </cell>
          <cell r="V410" t="str">
            <v>RPN</v>
          </cell>
        </row>
        <row r="411">
          <cell r="A411" t="str">
            <v>EESD-ENVIRO</v>
          </cell>
          <cell r="B411" t="str">
            <v>EVK3-CT-2002-00074</v>
          </cell>
          <cell r="C411" t="str">
            <v>1.1.4.-3.</v>
          </cell>
          <cell r="D411" t="str">
            <v>Research Projects</v>
          </cell>
          <cell r="E411" t="str">
            <v>EUROpean GELatinous zooplankton: Mechanisms behind jellyfish blooms and their ecological and socio-economical effects</v>
          </cell>
          <cell r="F411">
            <v>3355031</v>
          </cell>
          <cell r="G411">
            <v>2769997</v>
          </cell>
          <cell r="H411">
            <v>37547</v>
          </cell>
          <cell r="I411">
            <v>10</v>
          </cell>
          <cell r="J411">
            <v>1</v>
          </cell>
          <cell r="K411" t="str">
            <v>Prime Contractor</v>
          </cell>
          <cell r="L411" t="str">
            <v xml:space="preserve">University of Bergen </v>
          </cell>
          <cell r="M411" t="str">
            <v>Prof. Keysersgt. 8</v>
          </cell>
          <cell r="N411" t="str">
            <v>5020</v>
          </cell>
          <cell r="O411" t="str">
            <v>BERGEN</v>
          </cell>
          <cell r="P411" t="str">
            <v>NO</v>
          </cell>
          <cell r="Q411" t="str">
            <v>N/A</v>
          </cell>
          <cell r="R411">
            <v>582590</v>
          </cell>
          <cell r="S411">
            <v>582590</v>
          </cell>
          <cell r="T411" t="str">
            <v>HES</v>
          </cell>
          <cell r="U411" t="str">
            <v>GOV</v>
          </cell>
          <cell r="V411" t="str">
            <v>HES</v>
          </cell>
        </row>
        <row r="412">
          <cell r="A412" t="str">
            <v>EESD-ENVIRO</v>
          </cell>
          <cell r="B412" t="str">
            <v>EVK3-CT-2002-00078</v>
          </cell>
          <cell r="C412" t="str">
            <v>1.1.4.-3.</v>
          </cell>
          <cell r="D412" t="str">
            <v>Research Projects</v>
          </cell>
          <cell r="E412" t="str">
            <v>Bacterial single-cell approaches to the relationship between diversity and fucntion in the sea</v>
          </cell>
          <cell r="F412">
            <v>3461607</v>
          </cell>
          <cell r="G412">
            <v>1914960</v>
          </cell>
          <cell r="H412">
            <v>37545</v>
          </cell>
          <cell r="I412">
            <v>9</v>
          </cell>
          <cell r="J412">
            <v>1</v>
          </cell>
          <cell r="K412" t="str">
            <v>Principal Contractor</v>
          </cell>
          <cell r="L412" t="str">
            <v xml:space="preserve">University of Bergen </v>
          </cell>
          <cell r="M412" t="str">
            <v>Prof. Keysersgt. 8</v>
          </cell>
          <cell r="N412" t="str">
            <v>5020</v>
          </cell>
          <cell r="O412" t="str">
            <v>BERGEN</v>
          </cell>
          <cell r="P412" t="str">
            <v>NO</v>
          </cell>
          <cell r="Q412" t="str">
            <v>N/A</v>
          </cell>
          <cell r="R412">
            <v>124472</v>
          </cell>
          <cell r="S412">
            <v>124472</v>
          </cell>
          <cell r="T412" t="str">
            <v>HES</v>
          </cell>
          <cell r="U412" t="str">
            <v>GOV</v>
          </cell>
          <cell r="V412" t="str">
            <v>HES</v>
          </cell>
        </row>
        <row r="413">
          <cell r="A413" t="str">
            <v>EESD-ENVIRO</v>
          </cell>
          <cell r="B413" t="str">
            <v>EVK3-CT-2002-00079</v>
          </cell>
          <cell r="C413" t="str">
            <v>1.1.4.-3.</v>
          </cell>
          <cell r="D413" t="str">
            <v>Research Projects</v>
          </cell>
          <cell r="E413" t="str">
            <v>EUROpean margin STRATA FORMation</v>
          </cell>
          <cell r="F413">
            <v>6216795</v>
          </cell>
          <cell r="G413">
            <v>3753561</v>
          </cell>
          <cell r="H413">
            <v>37557</v>
          </cell>
          <cell r="I413">
            <v>21</v>
          </cell>
          <cell r="K413" t="str">
            <v>Assistant Contractor</v>
          </cell>
          <cell r="L413" t="str">
            <v xml:space="preserve">University of Bergen </v>
          </cell>
          <cell r="M413" t="str">
            <v>Prof. Keysersgt. 8</v>
          </cell>
          <cell r="N413" t="str">
            <v>5020</v>
          </cell>
          <cell r="O413" t="str">
            <v>BERGEN</v>
          </cell>
          <cell r="P413" t="str">
            <v>NO</v>
          </cell>
          <cell r="Q413" t="str">
            <v>N/A</v>
          </cell>
          <cell r="R413">
            <v>70781</v>
          </cell>
          <cell r="S413">
            <v>70781</v>
          </cell>
          <cell r="T413" t="str">
            <v>HES</v>
          </cell>
          <cell r="U413" t="str">
            <v>GOV</v>
          </cell>
          <cell r="V413" t="str">
            <v>HES</v>
          </cell>
        </row>
        <row r="414">
          <cell r="A414" t="str">
            <v>EESD-ENVIRO</v>
          </cell>
          <cell r="B414" t="str">
            <v>EVK3-CT-2002-00079</v>
          </cell>
          <cell r="C414" t="str">
            <v>1.1.4.-3.</v>
          </cell>
          <cell r="D414" t="str">
            <v>Research Projects</v>
          </cell>
          <cell r="E414" t="str">
            <v>EUROpean margin STRATA FORMation</v>
          </cell>
          <cell r="F414">
            <v>6216795</v>
          </cell>
          <cell r="G414">
            <v>3753561</v>
          </cell>
          <cell r="H414">
            <v>37557</v>
          </cell>
          <cell r="I414">
            <v>21</v>
          </cell>
          <cell r="J414">
            <v>2</v>
          </cell>
          <cell r="K414" t="str">
            <v>Principal Contractor</v>
          </cell>
          <cell r="L414" t="str">
            <v>University of Tromsoe</v>
          </cell>
          <cell r="N414" t="str">
            <v>9037</v>
          </cell>
          <cell r="O414" t="str">
            <v>TROMSOE</v>
          </cell>
          <cell r="P414" t="str">
            <v>NO</v>
          </cell>
          <cell r="Q414" t="str">
            <v>N/A</v>
          </cell>
          <cell r="R414">
            <v>276121</v>
          </cell>
          <cell r="S414">
            <v>276121</v>
          </cell>
          <cell r="T414" t="str">
            <v>HES</v>
          </cell>
          <cell r="U414" t="str">
            <v>GOV</v>
          </cell>
          <cell r="V414" t="str">
            <v>HES</v>
          </cell>
        </row>
        <row r="415">
          <cell r="A415" t="str">
            <v>EESD-ENVIRO</v>
          </cell>
          <cell r="B415" t="str">
            <v>EVK3-CT-2002-00080</v>
          </cell>
          <cell r="C415" t="str">
            <v>1.1.4.-3.</v>
          </cell>
          <cell r="D415" t="str">
            <v>Research Projects</v>
          </cell>
          <cell r="E415" t="str">
            <v>METhane fluxes in ocean margin sediments:_x000D_
microbiological and geochemical control</v>
          </cell>
          <cell r="F415">
            <v>3633624</v>
          </cell>
          <cell r="G415">
            <v>2605499</v>
          </cell>
          <cell r="H415">
            <v>37538</v>
          </cell>
          <cell r="I415">
            <v>9</v>
          </cell>
          <cell r="J415">
            <v>1</v>
          </cell>
          <cell r="K415" t="str">
            <v>Principal Contractor</v>
          </cell>
          <cell r="L415" t="str">
            <v>STATOIL ASA</v>
          </cell>
          <cell r="M415" t="str">
            <v>Postuttak, Research Center</v>
          </cell>
          <cell r="N415" t="str">
            <v>7002</v>
          </cell>
          <cell r="O415" t="str">
            <v>TRONDHEIM</v>
          </cell>
          <cell r="P415" t="str">
            <v>NO</v>
          </cell>
          <cell r="Q415" t="str">
            <v>N/A</v>
          </cell>
          <cell r="R415">
            <v>162802</v>
          </cell>
          <cell r="S415">
            <v>0</v>
          </cell>
          <cell r="T415" t="str">
            <v>IND</v>
          </cell>
          <cell r="U415" t="str">
            <v>PRC</v>
          </cell>
          <cell r="V415" t="str">
            <v>BES</v>
          </cell>
        </row>
        <row r="416">
          <cell r="A416" t="str">
            <v>EESD-ENVIRO</v>
          </cell>
          <cell r="B416" t="str">
            <v>EVK3-CT-2002-00087</v>
          </cell>
          <cell r="C416" t="str">
            <v>1.1.4.-3.</v>
          </cell>
          <cell r="D416" t="str">
            <v>Research Projects</v>
          </cell>
          <cell r="E416" t="str">
            <v>MICROBIAL MARINE COMMUNITIES DIVERSITY  : FROM CULTURE TO FUNCTION</v>
          </cell>
          <cell r="F416">
            <v>2548746</v>
          </cell>
          <cell r="G416">
            <v>1702996</v>
          </cell>
          <cell r="H416">
            <v>37545</v>
          </cell>
          <cell r="I416">
            <v>9</v>
          </cell>
          <cell r="J416">
            <v>1</v>
          </cell>
          <cell r="K416" t="str">
            <v>Principal Contractor</v>
          </cell>
          <cell r="L416" t="str">
            <v xml:space="preserve">University of Bergen </v>
          </cell>
          <cell r="M416" t="str">
            <v>Prof. Keysersgt. 8</v>
          </cell>
          <cell r="N416" t="str">
            <v>5020</v>
          </cell>
          <cell r="O416" t="str">
            <v>BERGEN</v>
          </cell>
          <cell r="P416" t="str">
            <v>NO</v>
          </cell>
          <cell r="Q416" t="str">
            <v>N/A</v>
          </cell>
          <cell r="R416">
            <v>266155</v>
          </cell>
          <cell r="S416">
            <v>266155</v>
          </cell>
          <cell r="T416" t="str">
            <v>HES</v>
          </cell>
          <cell r="U416" t="str">
            <v>GOV</v>
          </cell>
          <cell r="V416" t="str">
            <v>HES</v>
          </cell>
        </row>
        <row r="417">
          <cell r="A417" t="str">
            <v>EESD-ENVIRO</v>
          </cell>
          <cell r="B417" t="str">
            <v>EVK3-CT-2002-00089</v>
          </cell>
          <cell r="C417" t="str">
            <v>1.1.4.-3.</v>
          </cell>
          <cell r="D417" t="str">
            <v>Research Projects</v>
          </cell>
          <cell r="E417" t="str">
            <v>Marine EnviRonment and Security in the European Area - Strand 1</v>
          </cell>
          <cell r="F417">
            <v>3035779</v>
          </cell>
          <cell r="G417">
            <v>1699737</v>
          </cell>
          <cell r="H417">
            <v>37600</v>
          </cell>
          <cell r="I417">
            <v>21</v>
          </cell>
          <cell r="J417">
            <v>3</v>
          </cell>
          <cell r="K417" t="str">
            <v>Principal Contractor</v>
          </cell>
          <cell r="L417" t="str">
            <v>HAVFORSKNINGSINSTITUTTET</v>
          </cell>
          <cell r="M417" t="str">
            <v>Nordnesparken 2</v>
          </cell>
          <cell r="N417" t="str">
            <v>5817</v>
          </cell>
          <cell r="O417" t="str">
            <v>BERGEN</v>
          </cell>
          <cell r="P417" t="str">
            <v>NO</v>
          </cell>
          <cell r="R417">
            <v>185200</v>
          </cell>
          <cell r="S417">
            <v>92600</v>
          </cell>
          <cell r="T417" t="str">
            <v>REC</v>
          </cell>
          <cell r="U417" t="str">
            <v>GOV</v>
          </cell>
          <cell r="V417" t="str">
            <v>RPU</v>
          </cell>
        </row>
        <row r="418">
          <cell r="A418" t="str">
            <v>EESD-ENVIRO</v>
          </cell>
          <cell r="B418" t="str">
            <v>EVK3-CT-2002-00089</v>
          </cell>
          <cell r="C418" t="str">
            <v>1.1.4.-3.</v>
          </cell>
          <cell r="D418" t="str">
            <v>Research Projects</v>
          </cell>
          <cell r="E418" t="str">
            <v>Marine EnviRonment and Security in the European Area - Strand 1</v>
          </cell>
          <cell r="F418">
            <v>3035779</v>
          </cell>
          <cell r="G418">
            <v>1699737</v>
          </cell>
          <cell r="H418">
            <v>37600</v>
          </cell>
          <cell r="I418">
            <v>21</v>
          </cell>
          <cell r="K418" t="str">
            <v>Prime Contractor</v>
          </cell>
          <cell r="L418" t="str">
            <v>NANSEN ENVIRONMENTAL AND REMOTE SENSING CENTER</v>
          </cell>
          <cell r="M418" t="str">
            <v>Edvard Griegsvej 3a</v>
          </cell>
          <cell r="N418" t="str">
            <v>5059</v>
          </cell>
          <cell r="O418" t="str">
            <v>BERGEN</v>
          </cell>
          <cell r="P418" t="str">
            <v>NO</v>
          </cell>
          <cell r="R418">
            <v>640000</v>
          </cell>
          <cell r="S418">
            <v>320000</v>
          </cell>
          <cell r="T418" t="str">
            <v>REC</v>
          </cell>
          <cell r="U418" t="str">
            <v>PNP</v>
          </cell>
          <cell r="V418" t="str">
            <v>RPN</v>
          </cell>
        </row>
        <row r="419">
          <cell r="A419" t="str">
            <v>EESD-ENVIRO</v>
          </cell>
          <cell r="B419" t="str">
            <v>EVK3-CT-2002-00089</v>
          </cell>
          <cell r="C419" t="str">
            <v>1.1.4.-3.</v>
          </cell>
          <cell r="D419" t="str">
            <v>Research Projects</v>
          </cell>
          <cell r="E419" t="str">
            <v>Marine EnviRonment and Security in the European Area - Strand 1</v>
          </cell>
          <cell r="F419">
            <v>3035779</v>
          </cell>
          <cell r="G419">
            <v>1699737</v>
          </cell>
          <cell r="H419">
            <v>37600</v>
          </cell>
          <cell r="I419">
            <v>21</v>
          </cell>
          <cell r="K419" t="str">
            <v>Principal Contractor</v>
          </cell>
          <cell r="L419" t="str">
            <v>NORWEGIAN METEOROLOGICAL OFFICE</v>
          </cell>
          <cell r="M419" t="str">
            <v>Niels Henrik Abelsvej 40</v>
          </cell>
          <cell r="N419" t="str">
            <v>0313</v>
          </cell>
          <cell r="O419" t="str">
            <v>OSLO</v>
          </cell>
          <cell r="P419" t="str">
            <v>NO</v>
          </cell>
          <cell r="Q419" t="str">
            <v>N/A</v>
          </cell>
          <cell r="R419">
            <v>146448</v>
          </cell>
          <cell r="S419">
            <v>73224</v>
          </cell>
          <cell r="T419" t="str">
            <v>REC</v>
          </cell>
          <cell r="U419" t="str">
            <v>GOV</v>
          </cell>
          <cell r="V419" t="str">
            <v>RPU</v>
          </cell>
        </row>
        <row r="420">
          <cell r="A420" t="str">
            <v>EESD-ENVIRO</v>
          </cell>
          <cell r="B420" t="str">
            <v>EVK3-CT-2002-30003</v>
          </cell>
          <cell r="C420" t="str">
            <v>1.1.4.-3.</v>
          </cell>
          <cell r="D420" t="str">
            <v>Cooperative Research</v>
          </cell>
          <cell r="E420" t="str">
            <v>AUTOMATIC SURFACE POLLUTION DETECTION</v>
          </cell>
          <cell r="F420">
            <v>1301946</v>
          </cell>
          <cell r="G420">
            <v>650922</v>
          </cell>
          <cell r="H420">
            <v>37641</v>
          </cell>
          <cell r="I420">
            <v>8</v>
          </cell>
          <cell r="J420">
            <v>1</v>
          </cell>
          <cell r="K420" t="str">
            <v>Principal Contractor</v>
          </cell>
          <cell r="L420" t="str">
            <v>OCEANOGRAPHIC COMPANY OF NORWAY A/S</v>
          </cell>
          <cell r="M420" t="str">
            <v>Pir-Senteret</v>
          </cell>
          <cell r="N420" t="str">
            <v>7005</v>
          </cell>
          <cell r="O420" t="str">
            <v>TRONDHEIM</v>
          </cell>
          <cell r="P420" t="str">
            <v>NO</v>
          </cell>
          <cell r="Q420" t="str">
            <v>N/A</v>
          </cell>
          <cell r="R420">
            <v>133930</v>
          </cell>
          <cell r="S420">
            <v>12000</v>
          </cell>
          <cell r="T420" t="str">
            <v>IND</v>
          </cell>
          <cell r="U420" t="str">
            <v>PRC</v>
          </cell>
          <cell r="V420" t="str">
            <v>BES</v>
          </cell>
        </row>
        <row r="421">
          <cell r="A421" t="str">
            <v>EESD-ENVIRO</v>
          </cell>
          <cell r="B421" t="str">
            <v>EVK3-CT-2002-80008</v>
          </cell>
          <cell r="C421" t="str">
            <v>1.1.4.-3.</v>
          </cell>
          <cell r="D421" t="str">
            <v>Classical Accompanying Measures</v>
          </cell>
          <cell r="E421" t="str">
            <v>European Sea Floor Observatory Network</v>
          </cell>
          <cell r="F421">
            <v>959282</v>
          </cell>
          <cell r="G421">
            <v>795000</v>
          </cell>
          <cell r="H421">
            <v>37644</v>
          </cell>
          <cell r="I421">
            <v>15</v>
          </cell>
          <cell r="J421">
            <v>1</v>
          </cell>
          <cell r="K421" t="str">
            <v>Principal Contractor</v>
          </cell>
          <cell r="L421" t="str">
            <v>University of Tromsoe</v>
          </cell>
          <cell r="N421" t="str">
            <v>9037</v>
          </cell>
          <cell r="O421" t="str">
            <v>TROMSOE</v>
          </cell>
          <cell r="P421" t="str">
            <v>NO</v>
          </cell>
          <cell r="Q421" t="str">
            <v>N/A</v>
          </cell>
          <cell r="R421">
            <v>57603</v>
          </cell>
          <cell r="S421">
            <v>57603</v>
          </cell>
          <cell r="T421" t="str">
            <v>HES</v>
          </cell>
          <cell r="U421" t="str">
            <v>GOV</v>
          </cell>
          <cell r="V421" t="str">
            <v>HES</v>
          </cell>
        </row>
        <row r="422">
          <cell r="A422" t="str">
            <v>EESD-ENVIRO</v>
          </cell>
          <cell r="B422" t="str">
            <v>EVK3-CT-2002-80010</v>
          </cell>
          <cell r="C422" t="str">
            <v>1.1.4.-3.</v>
          </cell>
          <cell r="D422" t="str">
            <v>Classical Accompanying Measures</v>
          </cell>
          <cell r="E422" t="str">
            <v>MarineXML - A pre-standardisation development for marine data interoperability using XML.</v>
          </cell>
          <cell r="F422">
            <v>981408</v>
          </cell>
          <cell r="G422">
            <v>457972</v>
          </cell>
          <cell r="H422">
            <v>37631</v>
          </cell>
          <cell r="I422">
            <v>10</v>
          </cell>
          <cell r="J422">
            <v>1</v>
          </cell>
          <cell r="K422" t="str">
            <v>Principal Contractor</v>
          </cell>
          <cell r="L422" t="str">
            <v>NANSEN ENVIRONMENTAL AND REMOTE SENSING CENTER</v>
          </cell>
          <cell r="M422" t="str">
            <v>Edvard Griegsvej 3a</v>
          </cell>
          <cell r="N422" t="str">
            <v>5059</v>
          </cell>
          <cell r="O422" t="str">
            <v>BERGEN</v>
          </cell>
          <cell r="P422" t="str">
            <v>NO</v>
          </cell>
          <cell r="R422">
            <v>128998</v>
          </cell>
          <cell r="S422">
            <v>64499</v>
          </cell>
          <cell r="T422" t="str">
            <v>REC</v>
          </cell>
          <cell r="U422" t="str">
            <v>PNP</v>
          </cell>
          <cell r="V422" t="str">
            <v>RPN</v>
          </cell>
        </row>
        <row r="423">
          <cell r="A423" t="str">
            <v>EESD-ENVIRO</v>
          </cell>
          <cell r="B423" t="str">
            <v>EVK3-CT-2002-80012</v>
          </cell>
          <cell r="C423" t="str">
            <v>1.1.4.-3.</v>
          </cell>
          <cell r="D423" t="str">
            <v>Classical Accompanying Measures</v>
          </cell>
          <cell r="E423" t="str">
            <v>Ocean Margin Research Consortium</v>
          </cell>
          <cell r="F423">
            <v>493336</v>
          </cell>
          <cell r="G423">
            <v>400996</v>
          </cell>
          <cell r="H423">
            <v>37631</v>
          </cell>
          <cell r="I423">
            <v>9</v>
          </cell>
          <cell r="J423">
            <v>1</v>
          </cell>
          <cell r="K423" t="str">
            <v>Prime Contractor</v>
          </cell>
          <cell r="L423" t="str">
            <v>University of Tromsoe</v>
          </cell>
          <cell r="N423" t="str">
            <v>9037</v>
          </cell>
          <cell r="O423" t="str">
            <v>TROMSOE</v>
          </cell>
          <cell r="P423" t="str">
            <v>NO</v>
          </cell>
          <cell r="Q423" t="str">
            <v>N/A</v>
          </cell>
          <cell r="R423">
            <v>223850</v>
          </cell>
          <cell r="S423">
            <v>184792</v>
          </cell>
          <cell r="T423" t="str">
            <v>HES</v>
          </cell>
          <cell r="U423" t="str">
            <v>GOV</v>
          </cell>
          <cell r="V423" t="str">
            <v>HES</v>
          </cell>
        </row>
        <row r="424">
          <cell r="A424" t="str">
            <v>EESD-ENVIRO</v>
          </cell>
          <cell r="B424" t="str">
            <v>EVK4-CT-1999-00002</v>
          </cell>
          <cell r="C424" t="str">
            <v>1.1.4.-4.</v>
          </cell>
          <cell r="D424" t="str">
            <v>Research Projects</v>
          </cell>
          <cell r="E424" t="str">
            <v>PROCEDURES FOR RECOMMENDING OPTIMAL SUSTAINABLE  PLANNING OF EUROPEAN CITY TRANSPORT SYSTEMS</v>
          </cell>
          <cell r="F424">
            <v>2094500</v>
          </cell>
          <cell r="G424">
            <v>1257300</v>
          </cell>
          <cell r="H424">
            <v>36556</v>
          </cell>
          <cell r="I424">
            <v>8</v>
          </cell>
          <cell r="J424">
            <v>1</v>
          </cell>
          <cell r="K424" t="str">
            <v>Principal Contractor</v>
          </cell>
          <cell r="L424" t="str">
            <v>TØI  INSTITUTE OF TRANSPORT ECONOMICS</v>
          </cell>
          <cell r="M424" t="str">
            <v>Grensesvingen 7</v>
          </cell>
          <cell r="N424" t="str">
            <v>0602</v>
          </cell>
          <cell r="O424" t="str">
            <v>OSLO</v>
          </cell>
          <cell r="P424" t="str">
            <v>NO</v>
          </cell>
          <cell r="Q424" t="str">
            <v>N/A</v>
          </cell>
          <cell r="R424">
            <v>396200</v>
          </cell>
          <cell r="S424">
            <v>198100</v>
          </cell>
          <cell r="T424" t="str">
            <v>REC</v>
          </cell>
          <cell r="U424" t="str">
            <v>PNP</v>
          </cell>
          <cell r="V424" t="str">
            <v>RPN</v>
          </cell>
        </row>
        <row r="425">
          <cell r="A425" t="str">
            <v>EESD-ENVIRO</v>
          </cell>
          <cell r="B425" t="str">
            <v>EVK4-CT-1999-00003</v>
          </cell>
          <cell r="C425" t="str">
            <v>1.1.4.-4.</v>
          </cell>
          <cell r="D425" t="str">
            <v>Research Projects</v>
          </cell>
          <cell r="E425" t="str">
            <v>New means to Promote Pedestrian Traffic in Cities</v>
          </cell>
          <cell r="F425">
            <v>1456533</v>
          </cell>
          <cell r="G425">
            <v>742000</v>
          </cell>
          <cell r="H425">
            <v>36581</v>
          </cell>
          <cell r="I425">
            <v>7</v>
          </cell>
          <cell r="J425">
            <v>1</v>
          </cell>
          <cell r="K425" t="str">
            <v>Principal Contractor</v>
          </cell>
          <cell r="L425" t="str">
            <v xml:space="preserve">SINTEF </v>
          </cell>
          <cell r="M425" t="str">
            <v>Strindveien  4</v>
          </cell>
          <cell r="N425" t="str">
            <v>7465</v>
          </cell>
          <cell r="O425" t="str">
            <v>TRONDHEIM</v>
          </cell>
          <cell r="P425" t="str">
            <v>NO</v>
          </cell>
          <cell r="R425">
            <v>334660</v>
          </cell>
          <cell r="S425">
            <v>167330</v>
          </cell>
          <cell r="T425" t="str">
            <v>REC</v>
          </cell>
          <cell r="U425" t="str">
            <v>PRC</v>
          </cell>
          <cell r="V425" t="str">
            <v>RPR</v>
          </cell>
        </row>
        <row r="426">
          <cell r="A426" t="str">
            <v>EESD-ENVIRO</v>
          </cell>
          <cell r="B426" t="str">
            <v>EVK4-CT-1999-20002</v>
          </cell>
          <cell r="C426" t="str">
            <v>1.1.4.-4.</v>
          </cell>
          <cell r="D426" t="str">
            <v>Thematic Network</v>
          </cell>
          <cell r="E426" t="str">
            <v>Construction and City Related Sustainability Indicators (CRISP)</v>
          </cell>
          <cell r="F426">
            <v>720600</v>
          </cell>
          <cell r="G426">
            <v>720600</v>
          </cell>
          <cell r="H426">
            <v>36654</v>
          </cell>
          <cell r="I426">
            <v>22</v>
          </cell>
          <cell r="J426">
            <v>1</v>
          </cell>
          <cell r="K426" t="str">
            <v>Member</v>
          </cell>
          <cell r="L426" t="str">
            <v>NORGES BYGGFORSKNINGSINSTITUTT  NBI</v>
          </cell>
          <cell r="M426" t="str">
            <v>Forskningsveien 3B Blindern</v>
          </cell>
          <cell r="N426" t="str">
            <v>0314</v>
          </cell>
          <cell r="O426" t="str">
            <v>OSLO</v>
          </cell>
          <cell r="P426" t="str">
            <v>NO</v>
          </cell>
          <cell r="Q426" t="str">
            <v>N/A</v>
          </cell>
          <cell r="R426">
            <v>14820</v>
          </cell>
          <cell r="S426">
            <v>14820</v>
          </cell>
          <cell r="T426" t="str">
            <v>REC</v>
          </cell>
          <cell r="U426" t="str">
            <v>PNP</v>
          </cell>
          <cell r="V426" t="str">
            <v>RPN</v>
          </cell>
        </row>
        <row r="427">
          <cell r="A427" t="str">
            <v>EESD-ENVIRO</v>
          </cell>
          <cell r="B427" t="str">
            <v>EVK4-CT-1999-20003</v>
          </cell>
          <cell r="C427" t="str">
            <v>1.1.4.-4.</v>
          </cell>
          <cell r="D427" t="str">
            <v>Thematic Network</v>
          </cell>
          <cell r="E427" t="str">
            <v>EUROPEAN THEMATIC NETWORK on  PRACTICAL RECOMMENDATIONS FOR SUSTAINAIBLE CONSTRUCTION (PRESCO)</v>
          </cell>
          <cell r="F427">
            <v>986415</v>
          </cell>
          <cell r="G427">
            <v>953200</v>
          </cell>
          <cell r="H427">
            <v>36703</v>
          </cell>
          <cell r="I427">
            <v>27</v>
          </cell>
          <cell r="J427">
            <v>1</v>
          </cell>
          <cell r="K427" t="str">
            <v>Member</v>
          </cell>
          <cell r="L427" t="str">
            <v xml:space="preserve">SINTEF </v>
          </cell>
          <cell r="M427" t="str">
            <v>Strindveien  4</v>
          </cell>
          <cell r="N427" t="str">
            <v>7465</v>
          </cell>
          <cell r="O427" t="str">
            <v>TRONDHEIM</v>
          </cell>
          <cell r="P427" t="str">
            <v>NO</v>
          </cell>
          <cell r="R427">
            <v>17843</v>
          </cell>
          <cell r="S427">
            <v>17843</v>
          </cell>
          <cell r="T427" t="str">
            <v>REC</v>
          </cell>
          <cell r="U427" t="str">
            <v>PRC</v>
          </cell>
          <cell r="V427" t="str">
            <v>RPR</v>
          </cell>
        </row>
        <row r="428">
          <cell r="A428" t="str">
            <v>EESD-ENVIRO</v>
          </cell>
          <cell r="B428" t="str">
            <v>EVK4-CT-2000-00015</v>
          </cell>
          <cell r="C428" t="str">
            <v>1.1.4.-4.</v>
          </cell>
          <cell r="D428" t="str">
            <v>Research Projects</v>
          </cell>
          <cell r="E428" t="str">
            <v>Aid in the management and european comparison of a municipal solid waste treatment for a global and sustainable approach (AWAST)</v>
          </cell>
          <cell r="F428">
            <v>3012474</v>
          </cell>
          <cell r="G428">
            <v>2021736</v>
          </cell>
          <cell r="H428">
            <v>36888</v>
          </cell>
          <cell r="I428">
            <v>12</v>
          </cell>
          <cell r="J428">
            <v>2</v>
          </cell>
          <cell r="K428" t="str">
            <v>Principal Contractor</v>
          </cell>
          <cell r="L428" t="str">
            <v>ENERGOS ASA</v>
          </cell>
          <cell r="M428" t="str">
            <v>Vestre Rsosten 81</v>
          </cell>
          <cell r="N428" t="str">
            <v>7075</v>
          </cell>
          <cell r="O428" t="str">
            <v>TILLER / TRONDHEIM</v>
          </cell>
          <cell r="P428" t="str">
            <v>NO</v>
          </cell>
          <cell r="Q428" t="str">
            <v>N/A</v>
          </cell>
          <cell r="R428">
            <v>152300</v>
          </cell>
          <cell r="S428">
            <v>76150</v>
          </cell>
          <cell r="T428" t="str">
            <v>OTH</v>
          </cell>
          <cell r="U428" t="str">
            <v>PRC</v>
          </cell>
          <cell r="V428" t="str">
            <v>BES</v>
          </cell>
        </row>
        <row r="429">
          <cell r="A429" t="str">
            <v>EESD-ENVIRO</v>
          </cell>
          <cell r="B429" t="str">
            <v>EVK4-CT-2000-00015</v>
          </cell>
          <cell r="C429" t="str">
            <v>1.1.4.-4.</v>
          </cell>
          <cell r="D429" t="str">
            <v>Research Projects</v>
          </cell>
          <cell r="E429" t="str">
            <v>Aid in the management and european comparison of a municipal solid waste treatment for a global and sustainable approach (AWAST)</v>
          </cell>
          <cell r="F429">
            <v>3012474</v>
          </cell>
          <cell r="G429">
            <v>2021736</v>
          </cell>
          <cell r="H429">
            <v>36888</v>
          </cell>
          <cell r="I429">
            <v>12</v>
          </cell>
          <cell r="K429" t="str">
            <v>Principal Contractor</v>
          </cell>
          <cell r="L429" t="str">
            <v>NTNU</v>
          </cell>
          <cell r="M429" t="str">
            <v>Gloeshaugen</v>
          </cell>
          <cell r="N429" t="str">
            <v>7491</v>
          </cell>
          <cell r="O429" t="str">
            <v>TRONDHEIM</v>
          </cell>
          <cell r="P429" t="str">
            <v>NO</v>
          </cell>
          <cell r="R429">
            <v>174478</v>
          </cell>
          <cell r="S429">
            <v>174478</v>
          </cell>
          <cell r="T429" t="str">
            <v>HES</v>
          </cell>
          <cell r="U429" t="str">
            <v>GOV</v>
          </cell>
          <cell r="V429" t="str">
            <v>HES</v>
          </cell>
        </row>
        <row r="430">
          <cell r="A430" t="str">
            <v>EESD-ENVIRO</v>
          </cell>
          <cell r="B430" t="str">
            <v>EVK4-CT-2000-00018</v>
          </cell>
          <cell r="C430" t="str">
            <v>1.1.4.-4.</v>
          </cell>
          <cell r="D430" t="str">
            <v>Research Projects</v>
          </cell>
          <cell r="E430" t="str">
            <v>Characterization of urban air quality indoor/outdoor particulate matter chemical characteristics and souce-to-inhaled dose relationships (URBAN-AEROSOL)</v>
          </cell>
          <cell r="F430">
            <v>1367619</v>
          </cell>
          <cell r="G430">
            <v>863000</v>
          </cell>
          <cell r="H430">
            <v>36917</v>
          </cell>
          <cell r="I430">
            <v>10</v>
          </cell>
          <cell r="J430">
            <v>1</v>
          </cell>
          <cell r="K430" t="str">
            <v>Prime Contractor</v>
          </cell>
          <cell r="L430" t="str">
            <v>NILU</v>
          </cell>
          <cell r="M430" t="str">
            <v>Instituttveien 18</v>
          </cell>
          <cell r="N430" t="str">
            <v>2027</v>
          </cell>
          <cell r="O430" t="str">
            <v>KJELLER</v>
          </cell>
          <cell r="P430" t="str">
            <v>NO</v>
          </cell>
          <cell r="R430">
            <v>431961</v>
          </cell>
          <cell r="S430">
            <v>215981</v>
          </cell>
          <cell r="T430" t="str">
            <v>REC</v>
          </cell>
          <cell r="U430" t="str">
            <v>PNP</v>
          </cell>
          <cell r="V430" t="str">
            <v>RPN</v>
          </cell>
        </row>
        <row r="431">
          <cell r="A431" t="str">
            <v>EESD-ENVIRO</v>
          </cell>
          <cell r="B431" t="str">
            <v>EVK4-CT-2000-00024</v>
          </cell>
          <cell r="C431" t="str">
            <v>1.1.4.-4.</v>
          </cell>
          <cell r="D431" t="str">
            <v>Research Projects</v>
          </cell>
          <cell r="E431" t="str">
            <v>Towards Sustainable Town Development : A Research on Deployment of Urban Sustainable Transport Systems (STARDUST)</v>
          </cell>
          <cell r="F431">
            <v>1698619</v>
          </cell>
          <cell r="G431">
            <v>1088598</v>
          </cell>
          <cell r="H431">
            <v>36948</v>
          </cell>
          <cell r="I431">
            <v>6</v>
          </cell>
          <cell r="J431">
            <v>1</v>
          </cell>
          <cell r="K431" t="str">
            <v>Principal Contractor</v>
          </cell>
          <cell r="L431" t="str">
            <v xml:space="preserve">SINTEF </v>
          </cell>
          <cell r="M431" t="str">
            <v>Strindveien  4</v>
          </cell>
          <cell r="N431" t="str">
            <v>7465</v>
          </cell>
          <cell r="O431" t="str">
            <v>TRONDHEIM</v>
          </cell>
          <cell r="P431" t="str">
            <v>NO</v>
          </cell>
          <cell r="R431">
            <v>562531</v>
          </cell>
          <cell r="S431">
            <v>281265</v>
          </cell>
          <cell r="T431" t="str">
            <v>REC</v>
          </cell>
          <cell r="U431" t="str">
            <v>PRC</v>
          </cell>
          <cell r="V431" t="str">
            <v>RPR</v>
          </cell>
        </row>
        <row r="432">
          <cell r="A432" t="str">
            <v>EESD-ENVIRO</v>
          </cell>
          <cell r="B432" t="str">
            <v>EVK4-CT-2000-00027</v>
          </cell>
          <cell r="C432" t="str">
            <v>1.1.4.-4.</v>
          </cell>
          <cell r="D432" t="str">
            <v>Research Projects</v>
          </cell>
          <cell r="E432" t="str">
            <v>Evaluating housing and neighbourhood initiatives to improve the quality of life of deprived urban neighbourhoods and assessing their transferability across europe (NEHOM)</v>
          </cell>
          <cell r="F432">
            <v>1017517</v>
          </cell>
          <cell r="G432">
            <v>1017517</v>
          </cell>
          <cell r="H432">
            <v>36857</v>
          </cell>
          <cell r="I432">
            <v>11</v>
          </cell>
          <cell r="J432">
            <v>1</v>
          </cell>
          <cell r="K432" t="str">
            <v>Prime Contractor</v>
          </cell>
          <cell r="L432" t="str">
            <v xml:space="preserve">University of Bergen </v>
          </cell>
          <cell r="M432" t="str">
            <v>Prof. Keysersgt. 8</v>
          </cell>
          <cell r="N432" t="str">
            <v>5020</v>
          </cell>
          <cell r="O432" t="str">
            <v>BERGEN</v>
          </cell>
          <cell r="P432" t="str">
            <v>NO</v>
          </cell>
          <cell r="Q432" t="str">
            <v>N/A</v>
          </cell>
          <cell r="R432">
            <v>297505</v>
          </cell>
          <cell r="S432">
            <v>297505</v>
          </cell>
          <cell r="T432" t="str">
            <v>HES</v>
          </cell>
          <cell r="U432" t="str">
            <v>GOV</v>
          </cell>
          <cell r="V432" t="str">
            <v>HES</v>
          </cell>
        </row>
        <row r="433">
          <cell r="A433" t="str">
            <v>EESD-ENVIRO</v>
          </cell>
          <cell r="B433" t="str">
            <v>EVK4-CT-2000-00031</v>
          </cell>
          <cell r="C433" t="str">
            <v>1.1.4.-4.</v>
          </cell>
          <cell r="D433" t="str">
            <v>Research Projects</v>
          </cell>
          <cell r="E433" t="str">
            <v>Innovative modelling of museum pollution and conservation thresholds (IMPACT)</v>
          </cell>
          <cell r="F433">
            <v>1082625</v>
          </cell>
          <cell r="G433">
            <v>830376</v>
          </cell>
          <cell r="H433">
            <v>36838</v>
          </cell>
          <cell r="I433">
            <v>5</v>
          </cell>
          <cell r="J433">
            <v>1</v>
          </cell>
          <cell r="K433" t="str">
            <v>Principal Contractor</v>
          </cell>
          <cell r="L433" t="str">
            <v>NILU</v>
          </cell>
          <cell r="M433" t="str">
            <v>Instituttveien 18</v>
          </cell>
          <cell r="N433" t="str">
            <v>2027</v>
          </cell>
          <cell r="O433" t="str">
            <v>KJELLER</v>
          </cell>
          <cell r="P433" t="str">
            <v>NO</v>
          </cell>
          <cell r="R433">
            <v>418022</v>
          </cell>
          <cell r="S433">
            <v>209000</v>
          </cell>
          <cell r="T433" t="str">
            <v>REC</v>
          </cell>
          <cell r="U433" t="str">
            <v>PNP</v>
          </cell>
          <cell r="V433" t="str">
            <v>RPN</v>
          </cell>
        </row>
        <row r="434">
          <cell r="A434" t="str">
            <v>EESD-ENVIRO</v>
          </cell>
          <cell r="B434" t="str">
            <v>EVK4-CT-2000-00033</v>
          </cell>
          <cell r="C434" t="str">
            <v>1.1.4.-4.</v>
          </cell>
          <cell r="D434" t="str">
            <v>Combined Projects</v>
          </cell>
          <cell r="E434" t="str">
            <v>Ecological city transport system.  demonstration, evaluation and research project of hydrogen fuel cell bus transportation system of the future (ECTOS)</v>
          </cell>
          <cell r="F434">
            <v>7007830</v>
          </cell>
          <cell r="G434">
            <v>2858402</v>
          </cell>
          <cell r="H434">
            <v>36950</v>
          </cell>
          <cell r="I434">
            <v>12</v>
          </cell>
          <cell r="J434">
            <v>1</v>
          </cell>
          <cell r="K434" t="str">
            <v>Principal Contractor</v>
          </cell>
          <cell r="L434" t="str">
            <v>NORSK HYDRO ASA</v>
          </cell>
          <cell r="N434" t="str">
            <v>1321</v>
          </cell>
          <cell r="O434" t="str">
            <v>STABEKK</v>
          </cell>
          <cell r="P434" t="str">
            <v>NO</v>
          </cell>
          <cell r="Q434" t="str">
            <v>N/A</v>
          </cell>
          <cell r="R434">
            <v>898831</v>
          </cell>
          <cell r="S434">
            <v>314591</v>
          </cell>
          <cell r="T434" t="str">
            <v>OTH</v>
          </cell>
          <cell r="U434" t="str">
            <v>PRC</v>
          </cell>
          <cell r="V434" t="str">
            <v>BES</v>
          </cell>
        </row>
        <row r="435">
          <cell r="A435" t="str">
            <v>EESD-ENVIRO</v>
          </cell>
          <cell r="B435" t="str">
            <v>EVK4-CT-2000-00036</v>
          </cell>
          <cell r="C435" t="str">
            <v>1.1.4.-4.</v>
          </cell>
          <cell r="D435" t="str">
            <v>Research Projects</v>
          </cell>
          <cell r="E435" t="str">
            <v>The involvement of stakeholders to develop and implement tools for sustainable households in the city of tomorrow (TOOLSUST)</v>
          </cell>
          <cell r="F435">
            <v>1153938</v>
          </cell>
          <cell r="G435">
            <v>826281</v>
          </cell>
          <cell r="H435">
            <v>36838</v>
          </cell>
          <cell r="I435">
            <v>5</v>
          </cell>
          <cell r="J435">
            <v>1</v>
          </cell>
          <cell r="K435" t="str">
            <v>Prime Contractor</v>
          </cell>
          <cell r="L435" t="str">
            <v>NATIONAL INSTITUTE FOR CONSUMER RESEARCH</v>
          </cell>
          <cell r="M435" t="str">
            <v>Strandvegen 35</v>
          </cell>
          <cell r="N435" t="str">
            <v>1325</v>
          </cell>
          <cell r="O435" t="str">
            <v>LYSAKER</v>
          </cell>
          <cell r="P435" t="str">
            <v>NO</v>
          </cell>
          <cell r="R435">
            <v>304430</v>
          </cell>
          <cell r="S435">
            <v>152215</v>
          </cell>
          <cell r="T435" t="str">
            <v>REC</v>
          </cell>
          <cell r="U435" t="str">
            <v>PUC</v>
          </cell>
          <cell r="V435" t="str">
            <v>RPU</v>
          </cell>
        </row>
        <row r="436">
          <cell r="A436" t="str">
            <v>EESD-ENVIRO</v>
          </cell>
          <cell r="B436" t="str">
            <v>EVK4-CT-2001-00044</v>
          </cell>
          <cell r="C436" t="str">
            <v>1.1.4.-4.</v>
          </cell>
          <cell r="D436" t="str">
            <v>Research Projects</v>
          </cell>
          <cell r="E436" t="str">
            <v>Model for multi-pollutant impact and assessment of threshold levels for cultural heritage</v>
          </cell>
          <cell r="F436">
            <v>2662242</v>
          </cell>
          <cell r="G436">
            <v>1589720</v>
          </cell>
          <cell r="H436">
            <v>37237</v>
          </cell>
          <cell r="I436">
            <v>13</v>
          </cell>
          <cell r="K436" t="str">
            <v>Principal Contractor</v>
          </cell>
          <cell r="L436" t="str">
            <v>NILU</v>
          </cell>
          <cell r="M436" t="str">
            <v>Instituttveien 18</v>
          </cell>
          <cell r="N436" t="str">
            <v>2027</v>
          </cell>
          <cell r="O436" t="str">
            <v>KJELLER</v>
          </cell>
          <cell r="P436" t="str">
            <v>NO</v>
          </cell>
          <cell r="R436">
            <v>325014</v>
          </cell>
          <cell r="S436">
            <v>162507</v>
          </cell>
          <cell r="T436" t="str">
            <v>REC</v>
          </cell>
          <cell r="U436" t="str">
            <v>PNP</v>
          </cell>
          <cell r="V436" t="str">
            <v>RPN</v>
          </cell>
        </row>
        <row r="437">
          <cell r="A437" t="str">
            <v>EESD-ENVIRO</v>
          </cell>
          <cell r="B437" t="str">
            <v>EVK4-CT-2001-00054</v>
          </cell>
          <cell r="C437" t="str">
            <v>1.1.4.-4.</v>
          </cell>
          <cell r="D437" t="str">
            <v>Research Projects</v>
          </cell>
          <cell r="E437" t="str">
            <v>Management of Sustainable Revitalising Urban Industrial Sites</v>
          </cell>
          <cell r="F437">
            <v>3003145</v>
          </cell>
          <cell r="G437">
            <v>1485550</v>
          </cell>
          <cell r="H437">
            <v>37228</v>
          </cell>
          <cell r="I437">
            <v>15</v>
          </cell>
          <cell r="J437">
            <v>3</v>
          </cell>
          <cell r="K437" t="str">
            <v>Principal Contractor</v>
          </cell>
          <cell r="L437" t="str">
            <v>NILU</v>
          </cell>
          <cell r="M437" t="str">
            <v>Instituttveien 18</v>
          </cell>
          <cell r="N437" t="str">
            <v>2027</v>
          </cell>
          <cell r="O437" t="str">
            <v>KJELLER</v>
          </cell>
          <cell r="P437" t="str">
            <v>NO</v>
          </cell>
          <cell r="R437">
            <v>250573</v>
          </cell>
          <cell r="S437">
            <v>125286</v>
          </cell>
          <cell r="T437" t="str">
            <v>REC</v>
          </cell>
          <cell r="U437" t="str">
            <v>PNP</v>
          </cell>
          <cell r="V437" t="str">
            <v>RPN</v>
          </cell>
        </row>
        <row r="438">
          <cell r="A438" t="str">
            <v>EESD-ENVIRO</v>
          </cell>
          <cell r="B438" t="str">
            <v>EVK4-CT-2001-00054</v>
          </cell>
          <cell r="C438" t="str">
            <v>1.1.4.-4.</v>
          </cell>
          <cell r="D438" t="str">
            <v>Research Projects</v>
          </cell>
          <cell r="E438" t="str">
            <v>Management of Sustainable Revitalising Urban Industrial Sites</v>
          </cell>
          <cell r="F438">
            <v>3003145</v>
          </cell>
          <cell r="G438">
            <v>1485550</v>
          </cell>
          <cell r="H438">
            <v>37228</v>
          </cell>
          <cell r="I438">
            <v>15</v>
          </cell>
          <cell r="K438" t="str">
            <v>Principal Contractor</v>
          </cell>
          <cell r="L438" t="str">
            <v>NIVA   NORWEGIAN INSTITUTE FOR WATER RESEARCH</v>
          </cell>
          <cell r="M438" t="str">
            <v>Brekkeveien 19</v>
          </cell>
          <cell r="N438" t="str">
            <v>0411</v>
          </cell>
          <cell r="O438" t="str">
            <v>OSLO</v>
          </cell>
          <cell r="P438" t="str">
            <v>NO</v>
          </cell>
          <cell r="Q438" t="str">
            <v>N/A</v>
          </cell>
          <cell r="R438">
            <v>96679</v>
          </cell>
          <cell r="S438">
            <v>48339</v>
          </cell>
          <cell r="T438" t="str">
            <v>REC</v>
          </cell>
          <cell r="U438" t="str">
            <v>PNP</v>
          </cell>
          <cell r="V438" t="str">
            <v>RPN</v>
          </cell>
        </row>
        <row r="439">
          <cell r="A439" t="str">
            <v>EESD-ENVIRO</v>
          </cell>
          <cell r="B439" t="str">
            <v>EVK4-CT-2001-00054</v>
          </cell>
          <cell r="C439" t="str">
            <v>1.1.4.-4.</v>
          </cell>
          <cell r="D439" t="str">
            <v>Research Projects</v>
          </cell>
          <cell r="E439" t="str">
            <v>Management of Sustainable Revitalising Urban Industrial Sites</v>
          </cell>
          <cell r="F439">
            <v>3003145</v>
          </cell>
          <cell r="G439">
            <v>1485550</v>
          </cell>
          <cell r="H439">
            <v>37228</v>
          </cell>
          <cell r="I439">
            <v>15</v>
          </cell>
          <cell r="K439" t="str">
            <v>Principal Contractor</v>
          </cell>
          <cell r="L439" t="str">
            <v>TELEMARK COUNTY MUNICIPALITY</v>
          </cell>
          <cell r="M439" t="str">
            <v>Statens Hus</v>
          </cell>
          <cell r="N439" t="str">
            <v>3708</v>
          </cell>
          <cell r="O439" t="str">
            <v>SKIEN</v>
          </cell>
          <cell r="P439" t="str">
            <v>NO</v>
          </cell>
          <cell r="Q439" t="str">
            <v>N/A</v>
          </cell>
          <cell r="R439">
            <v>95701</v>
          </cell>
          <cell r="S439">
            <v>41522</v>
          </cell>
          <cell r="T439" t="str">
            <v>OTH</v>
          </cell>
          <cell r="U439" t="str">
            <v>GOV</v>
          </cell>
          <cell r="V439" t="str">
            <v>PUS</v>
          </cell>
        </row>
        <row r="440">
          <cell r="A440" t="str">
            <v>EESD-ENVIRO</v>
          </cell>
          <cell r="B440" t="str">
            <v>EVK4-CT-2001-00062</v>
          </cell>
          <cell r="C440" t="str">
            <v>1.1.4.-4.</v>
          </cell>
          <cell r="D440" t="str">
            <v>Research Projects</v>
          </cell>
          <cell r="E440" t="str">
            <v>Participation, Leadership, and Urban Sustainability</v>
          </cell>
          <cell r="F440">
            <v>2095893</v>
          </cell>
          <cell r="G440">
            <v>1626652</v>
          </cell>
          <cell r="H440">
            <v>37285</v>
          </cell>
          <cell r="I440">
            <v>29</v>
          </cell>
          <cell r="J440">
            <v>3</v>
          </cell>
          <cell r="K440" t="str">
            <v>Assistant Contractor</v>
          </cell>
          <cell r="L440" t="str">
            <v>CITY OF BERGEN</v>
          </cell>
          <cell r="M440" t="str">
            <v>Radhuest</v>
          </cell>
          <cell r="N440" t="str">
            <v>5020</v>
          </cell>
          <cell r="O440" t="str">
            <v>BERGEN</v>
          </cell>
          <cell r="P440" t="str">
            <v>NO</v>
          </cell>
          <cell r="Q440" t="str">
            <v>N/A</v>
          </cell>
          <cell r="R440">
            <v>8160</v>
          </cell>
          <cell r="S440">
            <v>8160</v>
          </cell>
          <cell r="T440" t="str">
            <v>OTH</v>
          </cell>
          <cell r="U440" t="str">
            <v>GOV</v>
          </cell>
          <cell r="V440" t="str">
            <v>PUS</v>
          </cell>
        </row>
        <row r="441">
          <cell r="A441" t="str">
            <v>EESD-ENVIRO</v>
          </cell>
          <cell r="B441" t="str">
            <v>EVK4-CT-2001-00062</v>
          </cell>
          <cell r="C441" t="str">
            <v>1.1.4.-4.</v>
          </cell>
          <cell r="D441" t="str">
            <v>Research Projects</v>
          </cell>
          <cell r="E441" t="str">
            <v>Participation, Leadership, and Urban Sustainability</v>
          </cell>
          <cell r="F441">
            <v>2095893</v>
          </cell>
          <cell r="G441">
            <v>1626652</v>
          </cell>
          <cell r="H441">
            <v>37285</v>
          </cell>
          <cell r="I441">
            <v>29</v>
          </cell>
          <cell r="K441" t="str">
            <v>Principal Contractor</v>
          </cell>
          <cell r="L441" t="str">
            <v>NIBR  NORWEGIAN INSTITUTE FOR URBAN AND REGIONAL RESEARCH</v>
          </cell>
          <cell r="M441" t="str">
            <v>Gaustadalleen 21</v>
          </cell>
          <cell r="N441" t="str">
            <v>0313</v>
          </cell>
          <cell r="O441" t="str">
            <v>OSLO</v>
          </cell>
          <cell r="P441" t="str">
            <v>NO</v>
          </cell>
          <cell r="Q441" t="str">
            <v>N/A</v>
          </cell>
          <cell r="R441">
            <v>263410</v>
          </cell>
          <cell r="S441">
            <v>131705</v>
          </cell>
          <cell r="T441" t="str">
            <v>REC</v>
          </cell>
          <cell r="U441" t="str">
            <v>PNP</v>
          </cell>
          <cell r="V441" t="str">
            <v>RPN</v>
          </cell>
        </row>
        <row r="442">
          <cell r="A442" t="str">
            <v>EESD-ENVIRO</v>
          </cell>
          <cell r="B442" t="str">
            <v>EVK4-CT-2001-00062</v>
          </cell>
          <cell r="C442" t="str">
            <v>1.1.4.-4.</v>
          </cell>
          <cell r="D442" t="str">
            <v>Research Projects</v>
          </cell>
          <cell r="E442" t="str">
            <v>Participation, Leadership, and Urban Sustainability</v>
          </cell>
          <cell r="F442">
            <v>2095893</v>
          </cell>
          <cell r="G442">
            <v>1626652</v>
          </cell>
          <cell r="H442">
            <v>37285</v>
          </cell>
          <cell r="I442">
            <v>29</v>
          </cell>
          <cell r="K442" t="str">
            <v>Assistant Contractor</v>
          </cell>
          <cell r="L442" t="str">
            <v>OSLO KOMMUNE</v>
          </cell>
          <cell r="M442" t="str">
            <v>Radhuest</v>
          </cell>
          <cell r="N442" t="str">
            <v>0037</v>
          </cell>
          <cell r="O442" t="str">
            <v>OSLO</v>
          </cell>
          <cell r="P442" t="str">
            <v>NO</v>
          </cell>
          <cell r="Q442" t="str">
            <v>N/A</v>
          </cell>
          <cell r="R442">
            <v>8160</v>
          </cell>
          <cell r="S442">
            <v>8160</v>
          </cell>
          <cell r="T442" t="str">
            <v>OTH</v>
          </cell>
          <cell r="U442" t="str">
            <v>GOV</v>
          </cell>
          <cell r="V442" t="str">
            <v>PUS</v>
          </cell>
        </row>
        <row r="443">
          <cell r="A443" t="str">
            <v>EESD-ENVIRO</v>
          </cell>
          <cell r="B443" t="str">
            <v>EVK4-CT-2001-20008</v>
          </cell>
          <cell r="C443" t="str">
            <v>1.1.4.-4.</v>
          </cell>
          <cell r="D443" t="str">
            <v>Thematic Network</v>
          </cell>
          <cell r="E443" t="str">
            <v>Integrated Urban Governance and Air Quality Management in Europe</v>
          </cell>
          <cell r="F443">
            <v>1231989</v>
          </cell>
          <cell r="G443">
            <v>1231989</v>
          </cell>
          <cell r="H443">
            <v>37309</v>
          </cell>
          <cell r="I443">
            <v>17</v>
          </cell>
          <cell r="J443">
            <v>1</v>
          </cell>
          <cell r="K443" t="str">
            <v>Member</v>
          </cell>
          <cell r="L443" t="str">
            <v>NILU</v>
          </cell>
          <cell r="M443" t="str">
            <v>Instituttveien 18</v>
          </cell>
          <cell r="N443" t="str">
            <v>2027</v>
          </cell>
          <cell r="O443" t="str">
            <v>KJELLER</v>
          </cell>
          <cell r="P443" t="str">
            <v>NO</v>
          </cell>
          <cell r="R443">
            <v>77232</v>
          </cell>
          <cell r="S443">
            <v>77232</v>
          </cell>
          <cell r="T443" t="str">
            <v>REC</v>
          </cell>
          <cell r="U443" t="str">
            <v>PNP</v>
          </cell>
          <cell r="V443" t="str">
            <v>RPN</v>
          </cell>
        </row>
        <row r="444">
          <cell r="A444" t="str">
            <v>EESD-ENVIRO</v>
          </cell>
          <cell r="B444" t="str">
            <v>EVK4-CT-2001-30004</v>
          </cell>
          <cell r="C444" t="str">
            <v>1.1.4.-4.</v>
          </cell>
          <cell r="D444" t="str">
            <v>Cooperative Research</v>
          </cell>
          <cell r="E444" t="str">
            <v>Isotopic TEchnologies applied to the analysis of ancient Roman_x000D_
mortars</v>
          </cell>
          <cell r="F444">
            <v>957251</v>
          </cell>
          <cell r="G444">
            <v>478179</v>
          </cell>
          <cell r="H444">
            <v>37334</v>
          </cell>
          <cell r="I444">
            <v>6</v>
          </cell>
          <cell r="J444">
            <v>1</v>
          </cell>
          <cell r="K444" t="str">
            <v>RTD performers</v>
          </cell>
          <cell r="L444" t="str">
            <v xml:space="preserve">INSTITUTT FOR ENERGITEKNIKK
</v>
          </cell>
          <cell r="M444" t="str">
            <v>Instituttveien 18</v>
          </cell>
          <cell r="N444" t="str">
            <v>2027</v>
          </cell>
          <cell r="O444" t="str">
            <v>KJELLER</v>
          </cell>
          <cell r="P444" t="str">
            <v>NO</v>
          </cell>
          <cell r="R444">
            <v>243934</v>
          </cell>
          <cell r="S444">
            <v>243934</v>
          </cell>
          <cell r="T444" t="str">
            <v>REC</v>
          </cell>
          <cell r="U444" t="str">
            <v>PNP</v>
          </cell>
          <cell r="V444" t="str">
            <v>RPN</v>
          </cell>
        </row>
        <row r="445">
          <cell r="A445" t="str">
            <v>EESD-ENVIRO</v>
          </cell>
          <cell r="B445" t="str">
            <v>EVK4-CT-2001-30005</v>
          </cell>
          <cell r="C445" t="str">
            <v>1.1.4.-4.</v>
          </cell>
          <cell r="D445" t="str">
            <v>Cooperative Research</v>
          </cell>
          <cell r="E445" t="str">
            <v>Increased quality of life for 76 million EU citizens by enhancing air quality in urban areas through development of a residential cleaning technology for burning solid fuel for domestic use.</v>
          </cell>
          <cell r="F445">
            <v>1250810</v>
          </cell>
          <cell r="G445">
            <v>625403</v>
          </cell>
          <cell r="H445">
            <v>37364</v>
          </cell>
          <cell r="I445">
            <v>8</v>
          </cell>
          <cell r="J445">
            <v>2</v>
          </cell>
          <cell r="K445" t="str">
            <v>Prime Contractor</v>
          </cell>
          <cell r="L445" t="str">
            <v>APPLIED PLASMA PHYSICS AS</v>
          </cell>
          <cell r="M445" t="str">
            <v>Bedriftsveien 25</v>
          </cell>
          <cell r="N445" t="str">
            <v>4301</v>
          </cell>
          <cell r="O445" t="str">
            <v>SANDNES</v>
          </cell>
          <cell r="P445" t="str">
            <v>NO</v>
          </cell>
          <cell r="Q445" t="str">
            <v>N/A</v>
          </cell>
          <cell r="R445">
            <v>144573</v>
          </cell>
          <cell r="S445">
            <v>146</v>
          </cell>
          <cell r="T445" t="str">
            <v>IND</v>
          </cell>
          <cell r="U445" t="str">
            <v>PRC</v>
          </cell>
          <cell r="V445" t="str">
            <v>BES</v>
          </cell>
        </row>
        <row r="446">
          <cell r="A446" t="str">
            <v>EESD-ENVIRO</v>
          </cell>
          <cell r="B446" t="str">
            <v>EVK4-CT-2001-30005</v>
          </cell>
          <cell r="C446" t="str">
            <v>1.1.4.-4.</v>
          </cell>
          <cell r="D446" t="str">
            <v>Cooperative Research</v>
          </cell>
          <cell r="E446" t="str">
            <v>Increased quality of life for 76 million EU citizens by enhancing air quality in urban areas through development of a residential cleaning technology for burning solid fuel for domestic use.</v>
          </cell>
          <cell r="F446">
            <v>1250810</v>
          </cell>
          <cell r="G446">
            <v>625403</v>
          </cell>
          <cell r="H446">
            <v>37364</v>
          </cell>
          <cell r="I446">
            <v>8</v>
          </cell>
          <cell r="K446" t="str">
            <v>RTD performers</v>
          </cell>
          <cell r="L446" t="str">
            <v xml:space="preserve">TEKNOLOGISK INSTITUTT
</v>
          </cell>
          <cell r="M446" t="str">
            <v>St. Hanshaugen, Akersveien 24 C</v>
          </cell>
          <cell r="N446" t="str">
            <v>0131</v>
          </cell>
          <cell r="O446" t="str">
            <v>OSLO</v>
          </cell>
          <cell r="P446" t="str">
            <v>NO</v>
          </cell>
          <cell r="Q446" t="str">
            <v>N/A</v>
          </cell>
          <cell r="R446">
            <v>404770</v>
          </cell>
          <cell r="S446">
            <v>404770</v>
          </cell>
          <cell r="T446" t="str">
            <v>REC</v>
          </cell>
          <cell r="U446" t="str">
            <v>PNP</v>
          </cell>
          <cell r="V446" t="str">
            <v>RPN</v>
          </cell>
        </row>
        <row r="447">
          <cell r="A447" t="str">
            <v>EESD-ENVIRO</v>
          </cell>
          <cell r="B447" t="str">
            <v>EVK4-CT-2002-00080</v>
          </cell>
          <cell r="C447" t="str">
            <v>1.1.4.-4.</v>
          </cell>
          <cell r="D447" t="str">
            <v>Research Projects</v>
          </cell>
          <cell r="E447" t="str">
            <v>INTEGRATED TOOL FOR IN SITU CHARACTERIZATION OF EFFECTIVENESS AND DURABILITY OF CONSERVATION TECHNIQUES IN HISTORICAL STRUCTURES</v>
          </cell>
          <cell r="F447">
            <v>1597631</v>
          </cell>
          <cell r="G447">
            <v>955259</v>
          </cell>
          <cell r="H447">
            <v>37547</v>
          </cell>
          <cell r="I447">
            <v>6</v>
          </cell>
          <cell r="J447">
            <v>1</v>
          </cell>
          <cell r="K447" t="str">
            <v>Principal Contractor</v>
          </cell>
          <cell r="L447" t="str">
            <v>SINTEF PETROLEUMSFORSKNING AS</v>
          </cell>
          <cell r="M447" t="str">
            <v>S.P. Andersens vei 15 B</v>
          </cell>
          <cell r="N447" t="str">
            <v>7034</v>
          </cell>
          <cell r="O447" t="str">
            <v>TRONDHEIM</v>
          </cell>
          <cell r="P447" t="str">
            <v>NO</v>
          </cell>
          <cell r="Q447" t="str">
            <v>N/A</v>
          </cell>
          <cell r="R447">
            <v>423500</v>
          </cell>
          <cell r="S447">
            <v>211750</v>
          </cell>
          <cell r="T447" t="str">
            <v>REC</v>
          </cell>
          <cell r="U447" t="str">
            <v>PRC</v>
          </cell>
          <cell r="V447" t="str">
            <v>RPR</v>
          </cell>
        </row>
        <row r="448">
          <cell r="A448" t="str">
            <v>EESD-ENVIRO</v>
          </cell>
          <cell r="B448" t="str">
            <v>EVK4-CT-2002-00083</v>
          </cell>
          <cell r="C448" t="str">
            <v>1.1.4.-4.</v>
          </cell>
          <cell r="D448" t="str">
            <v>Research Projects</v>
          </cell>
          <cell r="E448" t="str">
            <v>Optimised Expert System for Conducting Environmental Assessment of Urban Road Traffic</v>
          </cell>
          <cell r="F448">
            <v>2756232</v>
          </cell>
          <cell r="G448">
            <v>1542933</v>
          </cell>
          <cell r="H448">
            <v>37469</v>
          </cell>
          <cell r="I448">
            <v>12</v>
          </cell>
          <cell r="J448">
            <v>2</v>
          </cell>
          <cell r="K448" t="str">
            <v>Principal Contractor</v>
          </cell>
          <cell r="L448" t="str">
            <v>NILU</v>
          </cell>
          <cell r="M448" t="str">
            <v>Instituttveien 18</v>
          </cell>
          <cell r="N448" t="str">
            <v>2027</v>
          </cell>
          <cell r="O448" t="str">
            <v>KJELLER</v>
          </cell>
          <cell r="P448" t="str">
            <v>NO</v>
          </cell>
          <cell r="R448">
            <v>277589</v>
          </cell>
          <cell r="S448">
            <v>138794</v>
          </cell>
          <cell r="T448" t="str">
            <v>REC</v>
          </cell>
          <cell r="U448" t="str">
            <v>PNP</v>
          </cell>
          <cell r="V448" t="str">
            <v>RPN</v>
          </cell>
        </row>
        <row r="449">
          <cell r="A449" t="str">
            <v>EESD-ENVIRO</v>
          </cell>
          <cell r="B449" t="str">
            <v>EVK4-CT-2002-00083</v>
          </cell>
          <cell r="C449" t="str">
            <v>1.1.4.-4.</v>
          </cell>
          <cell r="D449" t="str">
            <v>Research Projects</v>
          </cell>
          <cell r="E449" t="str">
            <v>Optimised Expert System for Conducting Environmental Assessment of Urban Road Traffic</v>
          </cell>
          <cell r="F449">
            <v>2756232</v>
          </cell>
          <cell r="G449">
            <v>1542933</v>
          </cell>
          <cell r="H449">
            <v>37469</v>
          </cell>
          <cell r="I449">
            <v>12</v>
          </cell>
          <cell r="K449" t="str">
            <v>Assistant Contractor</v>
          </cell>
          <cell r="L449" t="str">
            <v>OSLO KOMMUNE</v>
          </cell>
          <cell r="M449" t="str">
            <v>Radhuest</v>
          </cell>
          <cell r="N449" t="str">
            <v>0037</v>
          </cell>
          <cell r="O449" t="str">
            <v>OSLO</v>
          </cell>
          <cell r="P449" t="str">
            <v>NO</v>
          </cell>
          <cell r="Q449" t="str">
            <v>N/A</v>
          </cell>
          <cell r="R449">
            <v>98108</v>
          </cell>
          <cell r="S449">
            <v>49054</v>
          </cell>
          <cell r="T449" t="str">
            <v>OTH</v>
          </cell>
          <cell r="U449" t="str">
            <v>GOV</v>
          </cell>
          <cell r="V449" t="str">
            <v>PUS</v>
          </cell>
        </row>
        <row r="450">
          <cell r="A450" t="str">
            <v>EESD-ENVIRO</v>
          </cell>
          <cell r="B450" t="str">
            <v>EVK4-CT-2002-00090</v>
          </cell>
          <cell r="C450" t="str">
            <v>1.1.4.-4.</v>
          </cell>
          <cell r="D450" t="str">
            <v>Research Projects</v>
          </cell>
          <cell r="E450" t="str">
            <v>Integrated Exposure Management Tool Characterizing Air pollution-relevant Human Exposure in Urban Environment</v>
          </cell>
          <cell r="F450">
            <v>2316016</v>
          </cell>
          <cell r="G450">
            <v>1479332</v>
          </cell>
          <cell r="H450">
            <v>37502</v>
          </cell>
          <cell r="I450">
            <v>9</v>
          </cell>
          <cell r="J450">
            <v>2</v>
          </cell>
          <cell r="K450" t="str">
            <v>Prime Contractor</v>
          </cell>
          <cell r="L450" t="str">
            <v>NILU</v>
          </cell>
          <cell r="M450" t="str">
            <v>Instituttveien 18</v>
          </cell>
          <cell r="N450" t="str">
            <v>2027</v>
          </cell>
          <cell r="O450" t="str">
            <v>KJELLER</v>
          </cell>
          <cell r="P450" t="str">
            <v>NO</v>
          </cell>
          <cell r="R450">
            <v>789025</v>
          </cell>
          <cell r="S450">
            <v>394512</v>
          </cell>
          <cell r="T450" t="str">
            <v>REC</v>
          </cell>
          <cell r="U450" t="str">
            <v>PNP</v>
          </cell>
          <cell r="V450" t="str">
            <v>RPN</v>
          </cell>
        </row>
        <row r="451">
          <cell r="A451" t="str">
            <v>EESD-ENVIRO</v>
          </cell>
          <cell r="B451" t="str">
            <v>EVK4-CT-2002-00090</v>
          </cell>
          <cell r="C451" t="str">
            <v>1.1.4.-4.</v>
          </cell>
          <cell r="D451" t="str">
            <v>Research Projects</v>
          </cell>
          <cell r="E451" t="str">
            <v>Integrated Exposure Management Tool Characterizing Air pollution-relevant Human Exposure in Urban Environment</v>
          </cell>
          <cell r="F451">
            <v>2316016</v>
          </cell>
          <cell r="G451">
            <v>1479332</v>
          </cell>
          <cell r="H451">
            <v>37502</v>
          </cell>
          <cell r="I451">
            <v>9</v>
          </cell>
          <cell r="K451" t="str">
            <v>Principal Contractor</v>
          </cell>
          <cell r="L451" t="str">
            <v>OSLO KOMMUNE</v>
          </cell>
          <cell r="M451" t="str">
            <v>Radhuest</v>
          </cell>
          <cell r="N451" t="str">
            <v>0037</v>
          </cell>
          <cell r="O451" t="str">
            <v>OSLO</v>
          </cell>
          <cell r="P451" t="str">
            <v>NO</v>
          </cell>
          <cell r="Q451" t="str">
            <v>N/A</v>
          </cell>
          <cell r="R451">
            <v>91896</v>
          </cell>
          <cell r="S451">
            <v>45948</v>
          </cell>
          <cell r="T451" t="str">
            <v>OTH</v>
          </cell>
          <cell r="U451" t="str">
            <v>GOV</v>
          </cell>
          <cell r="V451" t="str">
            <v>PUS</v>
          </cell>
        </row>
        <row r="452">
          <cell r="A452" t="str">
            <v>EESD-ENVIRO</v>
          </cell>
          <cell r="B452" t="str">
            <v>EVK4-CT-2002-00093</v>
          </cell>
          <cell r="C452" t="str">
            <v>1.1.4.-4.</v>
          </cell>
          <cell r="D452" t="str">
            <v>Research Projects</v>
          </cell>
          <cell r="E452" t="str">
            <v>Preventive conservation strategies for protection of organic objects in museums, historic buildings and archives.</v>
          </cell>
          <cell r="F452">
            <v>1529890</v>
          </cell>
          <cell r="G452">
            <v>1181405</v>
          </cell>
          <cell r="H452">
            <v>37651</v>
          </cell>
          <cell r="I452">
            <v>7</v>
          </cell>
          <cell r="J452">
            <v>2</v>
          </cell>
          <cell r="K452" t="str">
            <v>Prime Contractor</v>
          </cell>
          <cell r="L452" t="str">
            <v>NILU</v>
          </cell>
          <cell r="M452" t="str">
            <v>Instituttveien 18</v>
          </cell>
          <cell r="N452" t="str">
            <v>2027</v>
          </cell>
          <cell r="O452" t="str">
            <v>KJELLER</v>
          </cell>
          <cell r="P452" t="str">
            <v>NO</v>
          </cell>
          <cell r="R452">
            <v>696970</v>
          </cell>
          <cell r="S452">
            <v>348485</v>
          </cell>
          <cell r="T452" t="str">
            <v>REC</v>
          </cell>
          <cell r="U452" t="str">
            <v>PNP</v>
          </cell>
          <cell r="V452" t="str">
            <v>RPN</v>
          </cell>
        </row>
        <row r="453">
          <cell r="A453" t="str">
            <v>EESD-ENVIRO</v>
          </cell>
          <cell r="B453" t="str">
            <v>EVK4-CT-2002-00093</v>
          </cell>
          <cell r="C453" t="str">
            <v>1.1.4.-4.</v>
          </cell>
          <cell r="D453" t="str">
            <v>Research Projects</v>
          </cell>
          <cell r="E453" t="str">
            <v>Preventive conservation strategies for protection of organic objects in museums, historic buildings and archives.</v>
          </cell>
          <cell r="F453">
            <v>1529890</v>
          </cell>
          <cell r="G453">
            <v>1181405</v>
          </cell>
          <cell r="H453">
            <v>37651</v>
          </cell>
          <cell r="I453">
            <v>7</v>
          </cell>
          <cell r="K453" t="str">
            <v>Assistant Contractor</v>
          </cell>
          <cell r="L453" t="str">
            <v>TROENDELAG FOLK MUSEUM</v>
          </cell>
          <cell r="M453" t="str">
            <v>Riiser Larsens vei 16</v>
          </cell>
          <cell r="N453" t="str">
            <v>7020</v>
          </cell>
          <cell r="O453" t="str">
            <v>TRONDHEIM</v>
          </cell>
          <cell r="P453" t="str">
            <v>NO</v>
          </cell>
          <cell r="Q453" t="str">
            <v>N/A</v>
          </cell>
          <cell r="R453">
            <v>80297</v>
          </cell>
          <cell r="S453">
            <v>80297</v>
          </cell>
          <cell r="T453" t="str">
            <v>OTH</v>
          </cell>
          <cell r="U453" t="str">
            <v>GOV</v>
          </cell>
          <cell r="V453" t="str">
            <v>PUS</v>
          </cell>
        </row>
        <row r="454">
          <cell r="A454" t="str">
            <v>EESD-ENVIRO</v>
          </cell>
          <cell r="B454" t="str">
            <v>EVK4-CT-2002-00097</v>
          </cell>
          <cell r="C454" t="str">
            <v>1.1.4.-4.</v>
          </cell>
          <cell r="D454" t="str">
            <v>Research Projects</v>
          </cell>
          <cell r="E454" t="str">
            <v>Integrated Systems for Forecasting Urban Meteorology, Air Pollution and Population Exposure</v>
          </cell>
          <cell r="F454">
            <v>2916779</v>
          </cell>
          <cell r="G454">
            <v>1867393</v>
          </cell>
          <cell r="H454">
            <v>37538</v>
          </cell>
          <cell r="I454">
            <v>16</v>
          </cell>
          <cell r="J454">
            <v>2</v>
          </cell>
          <cell r="K454" t="str">
            <v>Principal Contractor</v>
          </cell>
          <cell r="L454" t="str">
            <v>NILU</v>
          </cell>
          <cell r="M454" t="str">
            <v>Instituttveien 18</v>
          </cell>
          <cell r="N454" t="str">
            <v>2027</v>
          </cell>
          <cell r="O454" t="str">
            <v>KJELLER</v>
          </cell>
          <cell r="P454" t="str">
            <v>NO</v>
          </cell>
          <cell r="R454">
            <v>311749</v>
          </cell>
          <cell r="S454">
            <v>155874</v>
          </cell>
          <cell r="T454" t="str">
            <v>REC</v>
          </cell>
          <cell r="U454" t="str">
            <v>PNP</v>
          </cell>
          <cell r="V454" t="str">
            <v>RPN</v>
          </cell>
        </row>
        <row r="455">
          <cell r="A455" t="str">
            <v>EESD-ENVIRO</v>
          </cell>
          <cell r="B455" t="str">
            <v>EVK4-CT-2002-00097</v>
          </cell>
          <cell r="C455" t="str">
            <v>1.1.4.-4.</v>
          </cell>
          <cell r="D455" t="str">
            <v>Research Projects</v>
          </cell>
          <cell r="E455" t="str">
            <v>Integrated Systems for Forecasting Urban Meteorology, Air Pollution and Population Exposure</v>
          </cell>
          <cell r="F455">
            <v>2916779</v>
          </cell>
          <cell r="G455">
            <v>1867393</v>
          </cell>
          <cell r="H455">
            <v>37538</v>
          </cell>
          <cell r="I455">
            <v>16</v>
          </cell>
          <cell r="K455" t="str">
            <v>Principal Contractor</v>
          </cell>
          <cell r="L455" t="str">
            <v>NORWEGIAN METEOROLOGICAL OFFICE</v>
          </cell>
          <cell r="M455" t="str">
            <v>Niels Henrik Abelsvej 40</v>
          </cell>
          <cell r="N455" t="str">
            <v>0313</v>
          </cell>
          <cell r="O455" t="str">
            <v>OSLO</v>
          </cell>
          <cell r="P455" t="str">
            <v>NO</v>
          </cell>
          <cell r="Q455" t="str">
            <v>N/A</v>
          </cell>
          <cell r="R455">
            <v>340977</v>
          </cell>
          <cell r="S455">
            <v>170488</v>
          </cell>
          <cell r="T455" t="str">
            <v>REC</v>
          </cell>
          <cell r="U455" t="str">
            <v>GOV</v>
          </cell>
          <cell r="V455" t="str">
            <v>RPU</v>
          </cell>
        </row>
        <row r="456">
          <cell r="A456" t="str">
            <v>EESD-ENVIRO</v>
          </cell>
          <cell r="B456" t="str">
            <v>EVK4-CT-2002-20010</v>
          </cell>
          <cell r="C456" t="str">
            <v>1.1.4.-4.</v>
          </cell>
          <cell r="D456" t="str">
            <v>Thematic Network</v>
          </cell>
          <cell r="E456" t="str">
            <v>Transitional Metals in Paper</v>
          </cell>
          <cell r="F456">
            <v>453974</v>
          </cell>
          <cell r="G456">
            <v>453974</v>
          </cell>
          <cell r="H456">
            <v>37670</v>
          </cell>
          <cell r="I456">
            <v>21</v>
          </cell>
          <cell r="J456">
            <v>1</v>
          </cell>
          <cell r="K456" t="str">
            <v>Member</v>
          </cell>
          <cell r="L456" t="str">
            <v>NATIONAL LIBRARY OF NORWAY</v>
          </cell>
          <cell r="N456" t="str">
            <v>0203</v>
          </cell>
          <cell r="O456" t="str">
            <v>OSLO</v>
          </cell>
          <cell r="P456" t="str">
            <v>NO</v>
          </cell>
          <cell r="Q456" t="str">
            <v>N/A</v>
          </cell>
          <cell r="R456">
            <v>13200</v>
          </cell>
          <cell r="S456">
            <v>13200</v>
          </cell>
          <cell r="T456" t="str">
            <v>OTH</v>
          </cell>
          <cell r="U456" t="str">
            <v>GOV</v>
          </cell>
          <cell r="V456" t="str">
            <v>PUS</v>
          </cell>
        </row>
        <row r="457">
          <cell r="A457" t="str">
            <v>EESD-ENVIRO</v>
          </cell>
          <cell r="B457" t="str">
            <v>EVK4-CT-2002-20011</v>
          </cell>
          <cell r="C457" t="str">
            <v>1.1.4.-4.</v>
          </cell>
          <cell r="D457" t="str">
            <v>Thematic Network</v>
          </cell>
          <cell r="E457" t="str">
            <v>Planning and Urban Mobility in Europe</v>
          </cell>
          <cell r="F457">
            <v>1686004</v>
          </cell>
          <cell r="G457">
            <v>1686004</v>
          </cell>
          <cell r="H457">
            <v>37545</v>
          </cell>
          <cell r="I457">
            <v>39</v>
          </cell>
          <cell r="J457">
            <v>1</v>
          </cell>
          <cell r="K457" t="str">
            <v>Member</v>
          </cell>
          <cell r="L457" t="str">
            <v>TØI  INSTITUTE OF TRANSPORT ECONOMICS</v>
          </cell>
          <cell r="M457" t="str">
            <v>Grensesvingen 7</v>
          </cell>
          <cell r="N457" t="str">
            <v>0602</v>
          </cell>
          <cell r="O457" t="str">
            <v>OSLO</v>
          </cell>
          <cell r="P457" t="str">
            <v>NO</v>
          </cell>
          <cell r="Q457" t="str">
            <v>N/A</v>
          </cell>
          <cell r="R457">
            <v>42725</v>
          </cell>
          <cell r="S457">
            <v>42725</v>
          </cell>
          <cell r="T457" t="str">
            <v>REC</v>
          </cell>
          <cell r="U457" t="str">
            <v>PNP</v>
          </cell>
          <cell r="V457" t="str">
            <v>RPN</v>
          </cell>
        </row>
        <row r="458">
          <cell r="A458" t="str">
            <v>EESD-ENVIRO</v>
          </cell>
          <cell r="B458" t="str">
            <v>EVK4-CT-2002-80003</v>
          </cell>
          <cell r="C458" t="str">
            <v>1.1.4.-4.</v>
          </cell>
          <cell r="D458" t="str">
            <v>Classical Accompanying Measures</v>
          </cell>
          <cell r="E458" t="str">
            <v>Planning, Environment, Governance &amp; Sustainability</v>
          </cell>
          <cell r="F458">
            <v>380761</v>
          </cell>
          <cell r="G458">
            <v>380761</v>
          </cell>
          <cell r="H458">
            <v>37378</v>
          </cell>
          <cell r="I458">
            <v>9</v>
          </cell>
          <cell r="J458">
            <v>2</v>
          </cell>
          <cell r="K458" t="str">
            <v>Principal Contractor</v>
          </cell>
          <cell r="L458" t="str">
            <v>OSLO KOMMUNE</v>
          </cell>
          <cell r="M458" t="str">
            <v>Radhuest</v>
          </cell>
          <cell r="N458" t="str">
            <v>0037</v>
          </cell>
          <cell r="O458" t="str">
            <v>OSLO</v>
          </cell>
          <cell r="P458" t="str">
            <v>NO</v>
          </cell>
          <cell r="Q458" t="str">
            <v>N/A</v>
          </cell>
          <cell r="R458">
            <v>13646</v>
          </cell>
          <cell r="S458">
            <v>13646</v>
          </cell>
          <cell r="T458" t="str">
            <v>OTH</v>
          </cell>
          <cell r="U458" t="str">
            <v>GOV</v>
          </cell>
          <cell r="V458" t="str">
            <v>PUS</v>
          </cell>
        </row>
        <row r="459">
          <cell r="A459" t="str">
            <v>EESD-ENVIRO</v>
          </cell>
          <cell r="B459" t="str">
            <v>EVK4-CT-2002-80003</v>
          </cell>
          <cell r="C459" t="str">
            <v>1.1.4.-4.</v>
          </cell>
          <cell r="D459" t="str">
            <v>Classical Accompanying Measures</v>
          </cell>
          <cell r="E459" t="str">
            <v>Planning, Environment, Governance &amp; Sustainability</v>
          </cell>
          <cell r="F459">
            <v>380761</v>
          </cell>
          <cell r="G459">
            <v>380761</v>
          </cell>
          <cell r="H459">
            <v>37378</v>
          </cell>
          <cell r="I459">
            <v>9</v>
          </cell>
          <cell r="K459" t="str">
            <v>Principal Contractor</v>
          </cell>
          <cell r="L459" t="str">
            <v>STIFTELSEN IDEBANKEN</v>
          </cell>
          <cell r="M459" t="str">
            <v>Fredensborgvn. 240</v>
          </cell>
          <cell r="N459" t="str">
            <v>0505</v>
          </cell>
          <cell r="O459" t="str">
            <v>OSLO</v>
          </cell>
          <cell r="P459" t="str">
            <v>NO</v>
          </cell>
          <cell r="Q459" t="str">
            <v>N/A</v>
          </cell>
          <cell r="R459">
            <v>15394</v>
          </cell>
          <cell r="S459">
            <v>15394</v>
          </cell>
          <cell r="T459" t="str">
            <v>OTH</v>
          </cell>
          <cell r="U459" t="str">
            <v>PNP</v>
          </cell>
          <cell r="V459" t="str">
            <v>PNP</v>
          </cell>
        </row>
        <row r="460">
          <cell r="A460" t="str">
            <v>EESD-ENVIRO</v>
          </cell>
          <cell r="B460" t="str">
            <v>EVK4-CT-2002-80011</v>
          </cell>
          <cell r="C460" t="str">
            <v>1.1.4.-4.</v>
          </cell>
          <cell r="D460" t="str">
            <v>Classical Accompanying Measures</v>
          </cell>
          <cell r="E460" t="str">
            <v>Development of a Monitoring System for Cultural heritage through European Co-operation - Accompanying measure</v>
          </cell>
          <cell r="F460">
            <v>158434</v>
          </cell>
          <cell r="G460">
            <v>119962</v>
          </cell>
          <cell r="H460">
            <v>37630</v>
          </cell>
          <cell r="I460">
            <v>6</v>
          </cell>
          <cell r="J460">
            <v>2</v>
          </cell>
          <cell r="K460" t="str">
            <v>Prime Contractor</v>
          </cell>
          <cell r="L460" t="str">
            <v>NORWEGIAN FOUNDATION  FOR NATURE RESEARCH AND CULTURAL HERITAGE RESEARCH</v>
          </cell>
          <cell r="M460" t="str">
            <v>Tungasletta 2</v>
          </cell>
          <cell r="N460" t="str">
            <v>7485</v>
          </cell>
          <cell r="O460" t="str">
            <v>TRONDHEIM</v>
          </cell>
          <cell r="P460" t="str">
            <v>NO</v>
          </cell>
          <cell r="R460">
            <v>28703</v>
          </cell>
          <cell r="S460">
            <v>28703</v>
          </cell>
          <cell r="T460" t="str">
            <v>REC</v>
          </cell>
          <cell r="U460" t="str">
            <v>PNP</v>
          </cell>
          <cell r="V460" t="str">
            <v>RPN</v>
          </cell>
        </row>
        <row r="461">
          <cell r="A461" t="str">
            <v>EESD-ENVIRO</v>
          </cell>
          <cell r="B461" t="str">
            <v>EVK4-CT-2002-80011</v>
          </cell>
          <cell r="C461" t="str">
            <v>1.1.4.-4.</v>
          </cell>
          <cell r="D461" t="str">
            <v>Classical Accompanying Measures</v>
          </cell>
          <cell r="E461" t="str">
            <v>Development of a Monitoring System for Cultural heritage through European Co-operation - Accompanying measure</v>
          </cell>
          <cell r="F461">
            <v>158434</v>
          </cell>
          <cell r="G461">
            <v>119962</v>
          </cell>
          <cell r="H461">
            <v>37630</v>
          </cell>
          <cell r="I461">
            <v>6</v>
          </cell>
          <cell r="K461" t="str">
            <v>Principal Contractor</v>
          </cell>
          <cell r="L461" t="str">
            <v>THE NORWEGIAN DIRECTORATE FOR CULTURAL HERITAGE, RIKSANTIKVAREN</v>
          </cell>
          <cell r="M461" t="str">
            <v>Dronningens gate 13</v>
          </cell>
          <cell r="N461" t="str">
            <v>0034</v>
          </cell>
          <cell r="O461" t="str">
            <v>OSLO</v>
          </cell>
          <cell r="P461" t="str">
            <v>NO</v>
          </cell>
          <cell r="Q461" t="str">
            <v>N/A</v>
          </cell>
          <cell r="R461">
            <v>6567</v>
          </cell>
          <cell r="S461">
            <v>6567</v>
          </cell>
          <cell r="T461" t="str">
            <v>OTH</v>
          </cell>
          <cell r="U461" t="str">
            <v>GOV</v>
          </cell>
          <cell r="V461" t="str">
            <v>PUS</v>
          </cell>
        </row>
        <row r="462">
          <cell r="A462" t="str">
            <v>EESD-ENVIRO</v>
          </cell>
          <cell r="B462" t="str">
            <v>EVR1-CT-1999-20001</v>
          </cell>
          <cell r="C462" t="str">
            <v>1.1.4.-9.</v>
          </cell>
          <cell r="D462" t="str">
            <v>Thematic Network</v>
          </cell>
          <cell r="E462" t="str">
            <v>FAUNA EUROPAEA</v>
          </cell>
          <cell r="F462">
            <v>3235029</v>
          </cell>
          <cell r="G462">
            <v>3235029</v>
          </cell>
          <cell r="H462">
            <v>36580</v>
          </cell>
          <cell r="I462">
            <v>47</v>
          </cell>
          <cell r="J462">
            <v>1</v>
          </cell>
          <cell r="K462" t="str">
            <v>Member</v>
          </cell>
          <cell r="L462" t="str">
            <v>NTNU</v>
          </cell>
          <cell r="M462" t="str">
            <v>Gloeshaugen</v>
          </cell>
          <cell r="N462" t="str">
            <v>7491</v>
          </cell>
          <cell r="O462" t="str">
            <v>TRONDHEIM</v>
          </cell>
          <cell r="P462" t="str">
            <v>NO</v>
          </cell>
          <cell r="R462">
            <v>0</v>
          </cell>
          <cell r="S462">
            <v>0</v>
          </cell>
          <cell r="T462" t="str">
            <v>HES</v>
          </cell>
          <cell r="U462" t="str">
            <v>GOV</v>
          </cell>
          <cell r="V462" t="str">
            <v>HES</v>
          </cell>
        </row>
        <row r="463">
          <cell r="A463" t="str">
            <v>EESD-ENVIRO</v>
          </cell>
          <cell r="B463" t="str">
            <v>EVR1-CT-1999-40002</v>
          </cell>
          <cell r="C463" t="str">
            <v>1.1.4.-9.</v>
          </cell>
          <cell r="D463" t="str">
            <v>Research Projects</v>
          </cell>
          <cell r="E463" t="str">
            <v>DEVELOPING STRESS-MONITORING SITES AND INFRASTRUCTURE FOR FORECASTING EARTHQUAKES</v>
          </cell>
          <cell r="F463">
            <v>1100700</v>
          </cell>
          <cell r="G463">
            <v>1060700</v>
          </cell>
          <cell r="H463">
            <v>36539</v>
          </cell>
          <cell r="I463">
            <v>7</v>
          </cell>
          <cell r="J463">
            <v>1</v>
          </cell>
          <cell r="K463" t="str">
            <v>Principal Contractor</v>
          </cell>
          <cell r="L463" t="str">
            <v xml:space="preserve">University of Bergen </v>
          </cell>
          <cell r="M463" t="str">
            <v>Prof. Keysersgt. 8</v>
          </cell>
          <cell r="N463" t="str">
            <v>5020</v>
          </cell>
          <cell r="O463" t="str">
            <v>BERGEN</v>
          </cell>
          <cell r="P463" t="str">
            <v>NO</v>
          </cell>
          <cell r="Q463" t="str">
            <v>N/A</v>
          </cell>
          <cell r="R463">
            <v>45400</v>
          </cell>
          <cell r="S463">
            <v>45400</v>
          </cell>
          <cell r="T463" t="str">
            <v>HES</v>
          </cell>
          <cell r="U463" t="str">
            <v>GOV</v>
          </cell>
          <cell r="V463" t="str">
            <v>HES</v>
          </cell>
        </row>
        <row r="464">
          <cell r="A464" t="str">
            <v>EESD-ENVIRO</v>
          </cell>
          <cell r="B464" t="str">
            <v>EVR1-CT-2000-20002</v>
          </cell>
          <cell r="C464" t="str">
            <v>1.1.4.-9.</v>
          </cell>
          <cell r="D464" t="str">
            <v>Concerted Actions</v>
          </cell>
          <cell r="E464" t="str">
            <v>Implementation and networking of large-scale long-term  marine biodiversity research in Europe (BIOMARE)</v>
          </cell>
          <cell r="F464">
            <v>628520</v>
          </cell>
          <cell r="G464">
            <v>628520</v>
          </cell>
          <cell r="H464">
            <v>36808</v>
          </cell>
          <cell r="I464">
            <v>22</v>
          </cell>
          <cell r="J464">
            <v>1</v>
          </cell>
          <cell r="K464" t="str">
            <v>Member</v>
          </cell>
          <cell r="L464" t="str">
            <v>AKVAPLAN - NIVA AS</v>
          </cell>
          <cell r="M464" t="str">
            <v>Polar Environmental Center</v>
          </cell>
          <cell r="N464" t="str">
            <v>9296</v>
          </cell>
          <cell r="O464" t="str">
            <v>TROMSOE</v>
          </cell>
          <cell r="P464" t="str">
            <v>NO</v>
          </cell>
          <cell r="R464">
            <v>34320</v>
          </cell>
          <cell r="S464">
            <v>34320</v>
          </cell>
          <cell r="T464" t="str">
            <v>REC</v>
          </cell>
          <cell r="U464" t="str">
            <v>PRC</v>
          </cell>
          <cell r="V464" t="str">
            <v>RPR</v>
          </cell>
        </row>
        <row r="465">
          <cell r="A465" t="str">
            <v>EESD-ENVIRO</v>
          </cell>
          <cell r="B465" t="str">
            <v>EVR1-CT-2000-40007</v>
          </cell>
          <cell r="C465" t="str">
            <v>1.1.4.-9.</v>
          </cell>
          <cell r="D465" t="str">
            <v>Research Projects</v>
          </cell>
          <cell r="E465" t="str">
            <v>Developing existing earthquake data infrastructures towards a Mediterranean-European Rapid Earthquake Data Information and Archiving Network (MEREDIAN)</v>
          </cell>
          <cell r="F465">
            <v>2865965</v>
          </cell>
          <cell r="G465">
            <v>1711918</v>
          </cell>
          <cell r="H465">
            <v>36806</v>
          </cell>
          <cell r="I465">
            <v>19</v>
          </cell>
          <cell r="J465">
            <v>1</v>
          </cell>
          <cell r="K465" t="str">
            <v>Principal Contractor</v>
          </cell>
          <cell r="L465" t="str">
            <v>NORWEGIAN SEISMIC ARRAY  NORSAR</v>
          </cell>
          <cell r="M465" t="str">
            <v>Granaveien 33</v>
          </cell>
          <cell r="N465" t="str">
            <v>2007</v>
          </cell>
          <cell r="O465" t="str">
            <v>KJELLER</v>
          </cell>
          <cell r="P465" t="str">
            <v>NO</v>
          </cell>
          <cell r="Q465" t="str">
            <v>N/A</v>
          </cell>
          <cell r="R465">
            <v>147000</v>
          </cell>
          <cell r="S465">
            <v>73500</v>
          </cell>
          <cell r="T465" t="str">
            <v>REC</v>
          </cell>
          <cell r="U465" t="str">
            <v>PRC</v>
          </cell>
          <cell r="V465" t="str">
            <v>RPR</v>
          </cell>
        </row>
        <row r="466">
          <cell r="A466" t="str">
            <v>EESD-ENVIRO</v>
          </cell>
          <cell r="B466" t="str">
            <v>EVR1-CT-2001-20003</v>
          </cell>
          <cell r="C466" t="str">
            <v>1.1.4.-9.</v>
          </cell>
          <cell r="D466" t="str">
            <v>Thematic Network</v>
          </cell>
          <cell r="E466" t="str">
            <v>JOINT EUROPEAN OCEAN DRILLING INITIATIVE</v>
          </cell>
          <cell r="F466">
            <v>992000</v>
          </cell>
          <cell r="G466">
            <v>992000</v>
          </cell>
          <cell r="H466">
            <v>37130</v>
          </cell>
          <cell r="I466">
            <v>15</v>
          </cell>
          <cell r="J466">
            <v>1</v>
          </cell>
          <cell r="K466" t="str">
            <v>Member</v>
          </cell>
          <cell r="L466" t="str">
            <v>NGI</v>
          </cell>
          <cell r="M466" t="str">
            <v>Ullevaal Hageby</v>
          </cell>
          <cell r="N466" t="str">
            <v>0806</v>
          </cell>
          <cell r="O466" t="str">
            <v>OSLO</v>
          </cell>
          <cell r="P466" t="str">
            <v>NO</v>
          </cell>
          <cell r="Q466" t="str">
            <v>N/A</v>
          </cell>
          <cell r="R466">
            <v>24000</v>
          </cell>
          <cell r="S466">
            <v>24000</v>
          </cell>
          <cell r="T466" t="str">
            <v>REC</v>
          </cell>
          <cell r="U466" t="str">
            <v>PNP</v>
          </cell>
          <cell r="V466" t="str">
            <v>RPN</v>
          </cell>
        </row>
        <row r="467">
          <cell r="A467" t="str">
            <v>EESD-ENVIRO</v>
          </cell>
          <cell r="B467" t="str">
            <v>EVR1-CT-2001-20004</v>
          </cell>
          <cell r="C467" t="str">
            <v>1.1.4.-9.</v>
          </cell>
          <cell r="D467" t="str">
            <v>Concerted Actions</v>
          </cell>
          <cell r="E467" t="str">
            <v>European Marine Seismic Metadata and Information Centre</v>
          </cell>
          <cell r="F467">
            <v>2036664</v>
          </cell>
          <cell r="G467">
            <v>2036664</v>
          </cell>
          <cell r="H467">
            <v>37237</v>
          </cell>
          <cell r="I467">
            <v>24</v>
          </cell>
          <cell r="J467">
            <v>1</v>
          </cell>
          <cell r="K467" t="str">
            <v>Principal Contractor</v>
          </cell>
          <cell r="L467" t="str">
            <v>NORGES GEOLOGISKE UNDERSOKELSE   NGU</v>
          </cell>
          <cell r="M467" t="str">
            <v>Leiv Erikssonsvei 39</v>
          </cell>
          <cell r="N467" t="str">
            <v>7491</v>
          </cell>
          <cell r="O467" t="str">
            <v>TRONDHEIM</v>
          </cell>
          <cell r="P467" t="str">
            <v>NO</v>
          </cell>
          <cell r="R467">
            <v>113978</v>
          </cell>
          <cell r="S467">
            <v>113978</v>
          </cell>
          <cell r="T467" t="str">
            <v>REC</v>
          </cell>
          <cell r="U467" t="str">
            <v>GOV</v>
          </cell>
          <cell r="V467" t="str">
            <v>RPU</v>
          </cell>
        </row>
        <row r="468">
          <cell r="A468" t="str">
            <v>EESD-ENVIRO</v>
          </cell>
          <cell r="B468" t="str">
            <v>EVR1-CT-2001-20005</v>
          </cell>
          <cell r="C468" t="str">
            <v>1.1.4.-9.</v>
          </cell>
          <cell r="D468" t="str">
            <v>Concerted Actions</v>
          </cell>
          <cell r="E468" t="str">
            <v>European Directory of the Initial Ocean Observing System</v>
          </cell>
          <cell r="F468">
            <v>1195551</v>
          </cell>
          <cell r="G468">
            <v>1195551</v>
          </cell>
          <cell r="H468">
            <v>37162</v>
          </cell>
          <cell r="I468">
            <v>8</v>
          </cell>
          <cell r="J468">
            <v>1</v>
          </cell>
          <cell r="K468" t="str">
            <v>Principal Contractor</v>
          </cell>
          <cell r="L468" t="str">
            <v>HAVFORSKNINGSINSTITUTTET</v>
          </cell>
          <cell r="M468" t="str">
            <v>Nordnesparken 2</v>
          </cell>
          <cell r="N468" t="str">
            <v>5817</v>
          </cell>
          <cell r="O468" t="str">
            <v>BERGEN</v>
          </cell>
          <cell r="P468" t="str">
            <v>NO</v>
          </cell>
          <cell r="R468">
            <v>108941</v>
          </cell>
          <cell r="S468">
            <v>108941</v>
          </cell>
          <cell r="T468" t="str">
            <v>REC</v>
          </cell>
          <cell r="U468" t="str">
            <v>GOV</v>
          </cell>
          <cell r="V468" t="str">
            <v>RPU</v>
          </cell>
        </row>
        <row r="469">
          <cell r="A469" t="str">
            <v>EESD-ENVIRO</v>
          </cell>
          <cell r="B469" t="str">
            <v>EVR1-CT-2001-20007</v>
          </cell>
          <cell r="C469" t="str">
            <v>1.1.4.-9.</v>
          </cell>
          <cell r="D469" t="str">
            <v>Concerted Actions</v>
          </cell>
          <cell r="E469" t="str">
            <v>EUROPHLUKES</v>
          </cell>
          <cell r="F469">
            <v>1163898</v>
          </cell>
          <cell r="G469">
            <v>1163898</v>
          </cell>
          <cell r="H469">
            <v>37176</v>
          </cell>
          <cell r="I469">
            <v>18</v>
          </cell>
          <cell r="J469">
            <v>1</v>
          </cell>
          <cell r="K469" t="str">
            <v>Principal Contractor</v>
          </cell>
          <cell r="L469" t="str">
            <v>WILD IDEA, SIMILAE CONSULTING</v>
          </cell>
          <cell r="N469" t="str">
            <v>8465</v>
          </cell>
          <cell r="O469" t="str">
            <v>STRAUMSJOEN</v>
          </cell>
          <cell r="P469" t="str">
            <v>NO</v>
          </cell>
          <cell r="R469">
            <v>11832</v>
          </cell>
          <cell r="S469">
            <v>11832</v>
          </cell>
          <cell r="T469" t="str">
            <v>REC</v>
          </cell>
          <cell r="U469" t="str">
            <v>PRC</v>
          </cell>
          <cell r="V469" t="str">
            <v>RPR</v>
          </cell>
        </row>
        <row r="470">
          <cell r="A470" t="str">
            <v>EESD-ENVIRO</v>
          </cell>
          <cell r="B470" t="str">
            <v>EVR1-CT-2001-20009</v>
          </cell>
          <cell r="C470" t="str">
            <v>1.1.4.-9.</v>
          </cell>
          <cell r="D470" t="str">
            <v>Thematic Network</v>
          </cell>
          <cell r="E470" t="str">
            <v>GLOBAL ALTIMETER MEASUREMENTS BY LEADING EUROPEANS</v>
          </cell>
          <cell r="F470">
            <v>564271</v>
          </cell>
          <cell r="G470">
            <v>547438</v>
          </cell>
          <cell r="H470">
            <v>37286</v>
          </cell>
          <cell r="I470">
            <v>17</v>
          </cell>
          <cell r="J470">
            <v>1</v>
          </cell>
          <cell r="K470" t="str">
            <v>Member</v>
          </cell>
          <cell r="L470" t="str">
            <v>NANSEN ENVIRONMENTAL AND REMOTE SENSING CENTER</v>
          </cell>
          <cell r="M470" t="str">
            <v>Edvard Griegsvej 3a</v>
          </cell>
          <cell r="N470" t="str">
            <v>5059</v>
          </cell>
          <cell r="O470" t="str">
            <v>BERGEN</v>
          </cell>
          <cell r="P470" t="str">
            <v>NO</v>
          </cell>
          <cell r="R470">
            <v>10800</v>
          </cell>
          <cell r="S470">
            <v>10800</v>
          </cell>
          <cell r="T470" t="str">
            <v>REC</v>
          </cell>
          <cell r="U470" t="str">
            <v>PNP</v>
          </cell>
          <cell r="V470" t="str">
            <v>RPN</v>
          </cell>
        </row>
        <row r="471">
          <cell r="A471" t="str">
            <v>EESD-ENVIRO</v>
          </cell>
          <cell r="B471" t="str">
            <v>EVR1-CT-2001-40012</v>
          </cell>
          <cell r="C471" t="str">
            <v>1.1.4.-9.</v>
          </cell>
          <cell r="D471" t="str">
            <v>Research Projects</v>
          </cell>
          <cell r="E471" t="str">
            <v>Programme for Integrated Earth System Modelling</v>
          </cell>
          <cell r="F471">
            <v>8532193</v>
          </cell>
          <cell r="G471">
            <v>4604983</v>
          </cell>
          <cell r="H471">
            <v>37214</v>
          </cell>
          <cell r="I471">
            <v>20</v>
          </cell>
          <cell r="J471">
            <v>1</v>
          </cell>
          <cell r="K471" t="str">
            <v>Principal Contractor</v>
          </cell>
          <cell r="L471" t="str">
            <v>NANSEN ENVIRONMENTAL AND REMOTE SENSING CENTER</v>
          </cell>
          <cell r="M471" t="str">
            <v>Edvard Griegsvej 3a</v>
          </cell>
          <cell r="N471" t="str">
            <v>5059</v>
          </cell>
          <cell r="O471" t="str">
            <v>BERGEN</v>
          </cell>
          <cell r="P471" t="str">
            <v>NO</v>
          </cell>
          <cell r="R471">
            <v>445400</v>
          </cell>
          <cell r="S471">
            <v>222700</v>
          </cell>
          <cell r="T471" t="str">
            <v>REC</v>
          </cell>
          <cell r="U471" t="str">
            <v>PNP</v>
          </cell>
          <cell r="V471" t="str">
            <v>RPN</v>
          </cell>
        </row>
        <row r="472">
          <cell r="A472" t="str">
            <v>EESD-ENVIRO</v>
          </cell>
          <cell r="B472" t="str">
            <v>EVR1-CT-2001-40017</v>
          </cell>
          <cell r="C472" t="str">
            <v>1.1.4.-9.</v>
          </cell>
          <cell r="D472" t="str">
            <v>Research Projects</v>
          </cell>
          <cell r="E472" t="str">
            <v>BioCASE - A Biodiversity Collection Access Service for Europe</v>
          </cell>
          <cell r="F472">
            <v>2554796</v>
          </cell>
          <cell r="G472">
            <v>1935494</v>
          </cell>
          <cell r="H472">
            <v>37190</v>
          </cell>
          <cell r="I472">
            <v>35</v>
          </cell>
          <cell r="J472">
            <v>1</v>
          </cell>
          <cell r="K472" t="str">
            <v>Principal Contractor</v>
          </cell>
          <cell r="L472" t="str">
            <v>University of Oslo</v>
          </cell>
          <cell r="M472" t="str">
            <v>Problemveien 1</v>
          </cell>
          <cell r="N472" t="str">
            <v>0316</v>
          </cell>
          <cell r="O472" t="str">
            <v>OSLO</v>
          </cell>
          <cell r="P472" t="str">
            <v>NO</v>
          </cell>
          <cell r="Q472" t="str">
            <v>N/A</v>
          </cell>
          <cell r="R472">
            <v>17845</v>
          </cell>
          <cell r="S472">
            <v>17845</v>
          </cell>
          <cell r="T472" t="str">
            <v>HES</v>
          </cell>
          <cell r="U472" t="str">
            <v>GOV</v>
          </cell>
          <cell r="V472" t="str">
            <v>HES</v>
          </cell>
        </row>
        <row r="473">
          <cell r="A473" t="str">
            <v>EESD-ENVIRO</v>
          </cell>
          <cell r="B473" t="str">
            <v>EVR1-CT-2001-40018</v>
          </cell>
          <cell r="C473" t="str">
            <v>1.1.4.-9.</v>
          </cell>
          <cell r="D473" t="str">
            <v>Research Projects</v>
          </cell>
          <cell r="E473" t="str">
            <v>Coordinated European Surface Ocean palaeo-estimation Collaboration</v>
          </cell>
          <cell r="F473">
            <v>1774316</v>
          </cell>
          <cell r="G473">
            <v>1390170</v>
          </cell>
          <cell r="H473">
            <v>37176</v>
          </cell>
          <cell r="I473">
            <v>6</v>
          </cell>
          <cell r="J473">
            <v>1</v>
          </cell>
          <cell r="K473" t="str">
            <v>Prime Contractor</v>
          </cell>
          <cell r="L473" t="str">
            <v xml:space="preserve">University of Bergen </v>
          </cell>
          <cell r="M473" t="str">
            <v>Prof. Keysersgt. 8</v>
          </cell>
          <cell r="N473" t="str">
            <v>5020</v>
          </cell>
          <cell r="O473" t="str">
            <v>BERGEN</v>
          </cell>
          <cell r="P473" t="str">
            <v>NO</v>
          </cell>
          <cell r="Q473" t="str">
            <v>N/A</v>
          </cell>
          <cell r="R473">
            <v>305328</v>
          </cell>
          <cell r="S473">
            <v>305328</v>
          </cell>
          <cell r="T473" t="str">
            <v>HES</v>
          </cell>
          <cell r="U473" t="str">
            <v>GOV</v>
          </cell>
          <cell r="V473" t="str">
            <v>HES</v>
          </cell>
        </row>
        <row r="474">
          <cell r="A474" t="str">
            <v>EESD-ENVIRO</v>
          </cell>
          <cell r="B474" t="str">
            <v>EVR1-CT-2002-20009</v>
          </cell>
          <cell r="C474" t="str">
            <v>1.1.4.-9.</v>
          </cell>
          <cell r="D474" t="str">
            <v>Thematic Network</v>
          </cell>
          <cell r="E474" t="str">
            <v>Pan European Network for Oceanographic and Marine Data &amp; Information Management</v>
          </cell>
          <cell r="F474">
            <v>2329997</v>
          </cell>
          <cell r="G474">
            <v>2329997</v>
          </cell>
          <cell r="H474">
            <v>37543</v>
          </cell>
          <cell r="I474">
            <v>33</v>
          </cell>
          <cell r="J474">
            <v>1</v>
          </cell>
          <cell r="K474" t="str">
            <v>Principal Contractor</v>
          </cell>
          <cell r="L474" t="str">
            <v>HAVFORSKNINGSINSTITUTTET</v>
          </cell>
          <cell r="M474" t="str">
            <v>Nordnesparken 2</v>
          </cell>
          <cell r="N474" t="str">
            <v>5817</v>
          </cell>
          <cell r="O474" t="str">
            <v>BERGEN</v>
          </cell>
          <cell r="P474" t="str">
            <v>NO</v>
          </cell>
          <cell r="R474">
            <v>65527</v>
          </cell>
          <cell r="S474">
            <v>65527</v>
          </cell>
          <cell r="T474" t="str">
            <v>REC</v>
          </cell>
          <cell r="U474" t="str">
            <v>GOV</v>
          </cell>
          <cell r="V474" t="str">
            <v>RPU</v>
          </cell>
        </row>
        <row r="475">
          <cell r="A475" t="str">
            <v>EESD-ENVIRO</v>
          </cell>
          <cell r="B475" t="str">
            <v>EVR1-CT-2002-40022</v>
          </cell>
          <cell r="C475" t="str">
            <v>1.1.4.-9.</v>
          </cell>
          <cell r="D475" t="str">
            <v>Research Projects</v>
          </cell>
          <cell r="E475" t="str">
            <v>Life history traits of the northwest European flora: A database</v>
          </cell>
          <cell r="F475">
            <v>2316633</v>
          </cell>
          <cell r="G475">
            <v>2104996</v>
          </cell>
          <cell r="H475">
            <v>37547</v>
          </cell>
          <cell r="I475">
            <v>10</v>
          </cell>
          <cell r="J475">
            <v>1</v>
          </cell>
          <cell r="K475" t="str">
            <v>Principal Contractor</v>
          </cell>
          <cell r="L475" t="str">
            <v>NORWEGIAN FOUNDATION  FOR NATURE RESEARCH AND CULTURAL HERITAGE RESEARCH</v>
          </cell>
          <cell r="M475" t="str">
            <v>Tungasletta 2</v>
          </cell>
          <cell r="N475" t="str">
            <v>7485</v>
          </cell>
          <cell r="O475" t="str">
            <v>TRONDHEIM</v>
          </cell>
          <cell r="P475" t="str">
            <v>NO</v>
          </cell>
          <cell r="R475">
            <v>222969</v>
          </cell>
          <cell r="S475">
            <v>111484</v>
          </cell>
          <cell r="T475" t="str">
            <v>REC</v>
          </cell>
          <cell r="U475" t="str">
            <v>PNP</v>
          </cell>
          <cell r="V475" t="str">
            <v>RPN</v>
          </cell>
        </row>
        <row r="476">
          <cell r="A476" t="str">
            <v>EESD-ENVIRO</v>
          </cell>
          <cell r="B476" t="str">
            <v>EVR1-CT-2002-40025</v>
          </cell>
          <cell r="C476" t="str">
            <v>1.1.4.-9.</v>
          </cell>
          <cell r="D476" t="str">
            <v>Research Projects</v>
          </cell>
          <cell r="E476" t="str">
            <v>European Sea Level Service Research Infrastructure</v>
          </cell>
          <cell r="F476">
            <v>3426209</v>
          </cell>
          <cell r="G476">
            <v>2299786</v>
          </cell>
          <cell r="H476">
            <v>37547</v>
          </cell>
          <cell r="I476">
            <v>20</v>
          </cell>
          <cell r="J476">
            <v>1</v>
          </cell>
          <cell r="K476" t="str">
            <v>Prime Contractor</v>
          </cell>
          <cell r="L476" t="str">
            <v>Statens Kartverk</v>
          </cell>
          <cell r="M476" t="str">
            <v>Kartverksveien 21</v>
          </cell>
          <cell r="N476" t="str">
            <v>3511</v>
          </cell>
          <cell r="O476" t="str">
            <v>HOENENFOSS</v>
          </cell>
          <cell r="P476" t="str">
            <v>NO</v>
          </cell>
          <cell r="R476">
            <v>591669</v>
          </cell>
          <cell r="S476">
            <v>295834</v>
          </cell>
          <cell r="T476" t="str">
            <v>REC</v>
          </cell>
          <cell r="U476" t="str">
            <v>GOV</v>
          </cell>
          <cell r="V476" t="str">
            <v>RPU</v>
          </cell>
        </row>
        <row r="477">
          <cell r="A477" t="str">
            <v>EESD-ENVIRO</v>
          </cell>
          <cell r="B477" t="str">
            <v>EVR1-CT-2002-40029</v>
          </cell>
          <cell r="C477" t="str">
            <v>1.1.4.-9.</v>
          </cell>
          <cell r="D477" t="str">
            <v>Research Projects</v>
          </cell>
          <cell r="E477" t="str">
            <v>Creating a long term infrastructure for marine biodiversity research in the European Economic Area and the Newly Associated States</v>
          </cell>
          <cell r="F477">
            <v>917369</v>
          </cell>
          <cell r="G477">
            <v>830591</v>
          </cell>
          <cell r="H477">
            <v>37589</v>
          </cell>
          <cell r="I477">
            <v>25</v>
          </cell>
          <cell r="J477">
            <v>2</v>
          </cell>
          <cell r="K477" t="str">
            <v>Principal Contractor</v>
          </cell>
          <cell r="L477" t="str">
            <v>AKVAPLAN - NIVA AS</v>
          </cell>
          <cell r="M477" t="str">
            <v>Polar Environmental Center</v>
          </cell>
          <cell r="N477" t="str">
            <v>9296</v>
          </cell>
          <cell r="O477" t="str">
            <v>TROMSOE</v>
          </cell>
          <cell r="P477" t="str">
            <v>NO</v>
          </cell>
          <cell r="R477">
            <v>6480</v>
          </cell>
          <cell r="S477">
            <v>3240</v>
          </cell>
          <cell r="T477" t="str">
            <v>REC</v>
          </cell>
          <cell r="U477" t="str">
            <v>PRC</v>
          </cell>
          <cell r="V477" t="str">
            <v>RPR</v>
          </cell>
        </row>
        <row r="478">
          <cell r="A478" t="str">
            <v>EESD-ENVIRO</v>
          </cell>
          <cell r="B478" t="str">
            <v>EVR1-CT-2002-40029</v>
          </cell>
          <cell r="C478" t="str">
            <v>1.1.4.-9.</v>
          </cell>
          <cell r="D478" t="str">
            <v>Research Projects</v>
          </cell>
          <cell r="E478" t="str">
            <v>Creating a long term infrastructure for marine biodiversity research in the European Economic Area and the Newly Associated States</v>
          </cell>
          <cell r="F478">
            <v>917369</v>
          </cell>
          <cell r="G478">
            <v>830591</v>
          </cell>
          <cell r="H478">
            <v>37589</v>
          </cell>
          <cell r="I478">
            <v>25</v>
          </cell>
          <cell r="K478" t="str">
            <v>Principal Contractor</v>
          </cell>
          <cell r="L478" t="str">
            <v>University of Oslo</v>
          </cell>
          <cell r="M478" t="str">
            <v>Problemveien 1</v>
          </cell>
          <cell r="N478" t="str">
            <v>0316</v>
          </cell>
          <cell r="O478" t="str">
            <v>OSLO</v>
          </cell>
          <cell r="P478" t="str">
            <v>NO</v>
          </cell>
          <cell r="Q478" t="str">
            <v>N/A</v>
          </cell>
          <cell r="R478">
            <v>3600</v>
          </cell>
          <cell r="S478">
            <v>3600</v>
          </cell>
          <cell r="T478" t="str">
            <v>HES</v>
          </cell>
          <cell r="U478" t="str">
            <v>GOV</v>
          </cell>
          <cell r="V478" t="str">
            <v>HES</v>
          </cell>
        </row>
        <row r="479">
          <cell r="A479" t="str">
            <v>EURATOM</v>
          </cell>
          <cell r="B479" t="str">
            <v>FIGE-CT-2000-00085</v>
          </cell>
          <cell r="C479" t="str">
            <v>2.1.3.</v>
          </cell>
          <cell r="D479" t="str">
            <v>Research Projects</v>
          </cell>
          <cell r="E479" t="str">
            <v>Processes regulating remobilisation, bioavailability and translocation of radionuclides in marine sediments ('REMOTRANS')</v>
          </cell>
          <cell r="F479">
            <v>2144664</v>
          </cell>
          <cell r="G479">
            <v>900000</v>
          </cell>
          <cell r="H479">
            <v>36824</v>
          </cell>
          <cell r="I479">
            <v>12</v>
          </cell>
          <cell r="J479">
            <v>3</v>
          </cell>
          <cell r="L479" t="str">
            <v xml:space="preserve">INSTITUTT FOR ENERGITEKNIKK
</v>
          </cell>
          <cell r="M479" t="str">
            <v>Instituttveien 18</v>
          </cell>
          <cell r="N479" t="str">
            <v>2027</v>
          </cell>
          <cell r="O479" t="str">
            <v>KJELLER</v>
          </cell>
          <cell r="P479" t="str">
            <v>NO</v>
          </cell>
          <cell r="R479">
            <v>193000</v>
          </cell>
          <cell r="S479">
            <v>0</v>
          </cell>
          <cell r="T479" t="str">
            <v>REC</v>
          </cell>
          <cell r="U479" t="str">
            <v>PNP</v>
          </cell>
          <cell r="V479" t="str">
            <v>RPN</v>
          </cell>
        </row>
        <row r="480">
          <cell r="A480" t="str">
            <v>EURATOM</v>
          </cell>
          <cell r="B480" t="str">
            <v>FIGE-CT-2000-00085</v>
          </cell>
          <cell r="C480" t="str">
            <v>2.1.3.</v>
          </cell>
          <cell r="D480" t="str">
            <v>Research Projects</v>
          </cell>
          <cell r="E480" t="str">
            <v>Processes regulating remobilisation, bioavailability and translocation of radionuclides in marine sediments ('REMOTRANS')</v>
          </cell>
          <cell r="F480">
            <v>2144664</v>
          </cell>
          <cell r="G480">
            <v>900000</v>
          </cell>
          <cell r="H480">
            <v>36824</v>
          </cell>
          <cell r="I480">
            <v>12</v>
          </cell>
          <cell r="L480" t="str">
            <v>NORGES LANDBRUKSHOGSKOLE - NLH</v>
          </cell>
          <cell r="M480" t="str">
            <v>Kirkeveien 1</v>
          </cell>
          <cell r="N480" t="str">
            <v>1432</v>
          </cell>
          <cell r="O480" t="str">
            <v>AAS</v>
          </cell>
          <cell r="P480" t="str">
            <v>NO</v>
          </cell>
          <cell r="Q480" t="str">
            <v>N/A</v>
          </cell>
          <cell r="R480">
            <v>133000</v>
          </cell>
          <cell r="S480">
            <v>0</v>
          </cell>
          <cell r="T480" t="str">
            <v>HES</v>
          </cell>
          <cell r="U480" t="str">
            <v>GOV</v>
          </cell>
          <cell r="V480" t="str">
            <v>HES</v>
          </cell>
        </row>
        <row r="481">
          <cell r="A481" t="str">
            <v>EURATOM</v>
          </cell>
          <cell r="B481" t="str">
            <v>FIGE-CT-2000-00085</v>
          </cell>
          <cell r="C481" t="str">
            <v>2.1.3.</v>
          </cell>
          <cell r="D481" t="str">
            <v>Research Projects</v>
          </cell>
          <cell r="E481" t="str">
            <v>Processes regulating remobilisation, bioavailability and translocation of radionuclides in marine sediments ('REMOTRANS')</v>
          </cell>
          <cell r="F481">
            <v>2144664</v>
          </cell>
          <cell r="G481">
            <v>900000</v>
          </cell>
          <cell r="H481">
            <v>36824</v>
          </cell>
          <cell r="I481">
            <v>12</v>
          </cell>
          <cell r="K481" t="str">
            <v>Principal Contractor</v>
          </cell>
          <cell r="L481" t="str">
            <v>STATENS STRAALEVERN</v>
          </cell>
          <cell r="M481" t="str">
            <v>Grini Naeringspark 13</v>
          </cell>
          <cell r="N481" t="str">
            <v>1332</v>
          </cell>
          <cell r="O481" t="str">
            <v>OESTERAAS</v>
          </cell>
          <cell r="P481" t="str">
            <v>NO</v>
          </cell>
          <cell r="R481">
            <v>299431</v>
          </cell>
          <cell r="S481">
            <v>0</v>
          </cell>
          <cell r="T481" t="str">
            <v>OTH</v>
          </cell>
          <cell r="U481" t="str">
            <v>GOV</v>
          </cell>
          <cell r="V481" t="str">
            <v>PUS</v>
          </cell>
        </row>
        <row r="482">
          <cell r="A482" t="str">
            <v>EURATOM</v>
          </cell>
          <cell r="B482" t="str">
            <v>FIGE-CT-2000-00102</v>
          </cell>
          <cell r="C482" t="str">
            <v>2.1.3.</v>
          </cell>
          <cell r="D482" t="str">
            <v>Research Projects</v>
          </cell>
          <cell r="E482" t="str">
            <v>Framework for  assessment of environmental impact ('FASSET')</v>
          </cell>
          <cell r="F482">
            <v>2660997</v>
          </cell>
          <cell r="G482">
            <v>1099575</v>
          </cell>
          <cell r="H482">
            <v>36825</v>
          </cell>
          <cell r="I482">
            <v>15</v>
          </cell>
          <cell r="J482">
            <v>1</v>
          </cell>
          <cell r="K482" t="str">
            <v>Principal Contractor</v>
          </cell>
          <cell r="L482" t="str">
            <v>STATENS STRAALEVERN</v>
          </cell>
          <cell r="M482" t="str">
            <v>Grini Naeringspark 13</v>
          </cell>
          <cell r="N482" t="str">
            <v>1332</v>
          </cell>
          <cell r="O482" t="str">
            <v>OESTERAAS</v>
          </cell>
          <cell r="P482" t="str">
            <v>NO</v>
          </cell>
          <cell r="R482">
            <v>390340</v>
          </cell>
          <cell r="S482">
            <v>0</v>
          </cell>
          <cell r="T482" t="str">
            <v>OTH</v>
          </cell>
          <cell r="U482" t="str">
            <v>GOV</v>
          </cell>
          <cell r="V482" t="str">
            <v>PUS</v>
          </cell>
        </row>
        <row r="483">
          <cell r="A483" t="str">
            <v>EURATOM</v>
          </cell>
          <cell r="B483" t="str">
            <v>FIGE-CT-2000-00108</v>
          </cell>
          <cell r="C483" t="str">
            <v>2.1.3.</v>
          </cell>
          <cell r="D483" t="str">
            <v>Research Projects</v>
          </cell>
          <cell r="E483" t="str">
            <v>Source-specific ecosystem transfer of actinides utilising advanced technologies (ADVANCE)</v>
          </cell>
          <cell r="F483">
            <v>1067329</v>
          </cell>
          <cell r="G483">
            <v>500000</v>
          </cell>
          <cell r="H483">
            <v>36871</v>
          </cell>
          <cell r="I483">
            <v>5</v>
          </cell>
          <cell r="J483">
            <v>2</v>
          </cell>
          <cell r="K483" t="str">
            <v>Principal Contractor</v>
          </cell>
          <cell r="L483" t="str">
            <v>NORGES LANDBRUKSHOGSKOLE - NLH</v>
          </cell>
          <cell r="M483" t="str">
            <v>Kirkeveien 1</v>
          </cell>
          <cell r="N483" t="str">
            <v>1432</v>
          </cell>
          <cell r="O483" t="str">
            <v>AAS</v>
          </cell>
          <cell r="P483" t="str">
            <v>NO</v>
          </cell>
          <cell r="Q483" t="str">
            <v>N/A</v>
          </cell>
          <cell r="R483">
            <v>224946</v>
          </cell>
          <cell r="S483">
            <v>0</v>
          </cell>
          <cell r="T483" t="str">
            <v>HES</v>
          </cell>
          <cell r="U483" t="str">
            <v>GOV</v>
          </cell>
          <cell r="V483" t="str">
            <v>HES</v>
          </cell>
        </row>
        <row r="484">
          <cell r="A484" t="str">
            <v>EURATOM</v>
          </cell>
          <cell r="B484" t="str">
            <v>FIGE-CT-2000-00108</v>
          </cell>
          <cell r="C484" t="str">
            <v>2.1.3.</v>
          </cell>
          <cell r="D484" t="str">
            <v>Research Projects</v>
          </cell>
          <cell r="E484" t="str">
            <v>Source-specific ecosystem transfer of actinides utilising advanced technologies (ADVANCE)</v>
          </cell>
          <cell r="F484">
            <v>1067329</v>
          </cell>
          <cell r="G484">
            <v>500000</v>
          </cell>
          <cell r="H484">
            <v>36871</v>
          </cell>
          <cell r="I484">
            <v>5</v>
          </cell>
          <cell r="L484" t="str">
            <v>STATENS STRAALEVERN</v>
          </cell>
          <cell r="M484" t="str">
            <v>Grini Naeringspark 13</v>
          </cell>
          <cell r="N484" t="str">
            <v>1332</v>
          </cell>
          <cell r="O484" t="str">
            <v>OESTERAAS</v>
          </cell>
          <cell r="P484" t="str">
            <v>NO</v>
          </cell>
          <cell r="R484">
            <v>342383</v>
          </cell>
          <cell r="S484">
            <v>0</v>
          </cell>
          <cell r="T484" t="str">
            <v>OTH</v>
          </cell>
          <cell r="U484" t="str">
            <v>GOV</v>
          </cell>
          <cell r="V484" t="str">
            <v>PUS</v>
          </cell>
        </row>
        <row r="485">
          <cell r="A485" t="str">
            <v>EURATOM</v>
          </cell>
          <cell r="B485" t="str">
            <v>FIGE-CT-2001-20125</v>
          </cell>
          <cell r="C485" t="str">
            <v>2.1.3.</v>
          </cell>
          <cell r="D485" t="str">
            <v>Thematic Network</v>
          </cell>
          <cell r="E485" t="str">
            <v>EVALUATION AND NETWORK OF EC-DECISION SUPPORT SYSTEMS IN THE FIELD OF HYDROLOGICAL DISPERSION MODELS AND OF AQUATIC RADIOECOLOGICAL RESEARCH (EVANET-HYDRA)</v>
          </cell>
          <cell r="F485">
            <v>612388</v>
          </cell>
          <cell r="G485">
            <v>583768</v>
          </cell>
          <cell r="H485">
            <v>37188</v>
          </cell>
          <cell r="I485">
            <v>17</v>
          </cell>
          <cell r="J485">
            <v>1</v>
          </cell>
          <cell r="K485" t="str">
            <v>Member</v>
          </cell>
          <cell r="L485" t="str">
            <v>University of Oslo</v>
          </cell>
          <cell r="M485" t="str">
            <v>Problemveien 1</v>
          </cell>
          <cell r="N485" t="str">
            <v>0316</v>
          </cell>
          <cell r="O485" t="str">
            <v>OSLO</v>
          </cell>
          <cell r="P485" t="str">
            <v>NO</v>
          </cell>
          <cell r="Q485" t="str">
            <v>N/A</v>
          </cell>
          <cell r="R485">
            <v>22800</v>
          </cell>
          <cell r="S485">
            <v>0</v>
          </cell>
          <cell r="T485" t="str">
            <v>HES</v>
          </cell>
          <cell r="U485" t="str">
            <v>GOV</v>
          </cell>
          <cell r="V485" t="str">
            <v>HES</v>
          </cell>
        </row>
        <row r="486">
          <cell r="A486" t="str">
            <v>EURATOM</v>
          </cell>
          <cell r="B486" t="str">
            <v>FIKR-CT-2000-00018</v>
          </cell>
          <cell r="C486" t="str">
            <v>2.1.2.</v>
          </cell>
          <cell r="D486" t="str">
            <v>Research Projects</v>
          </cell>
          <cell r="E486" t="str">
            <v>Sustainable restoration and long-term management of contaminated rural, urban and industrial ecosystems ('STRATEGY')</v>
          </cell>
          <cell r="F486">
            <v>1541871</v>
          </cell>
          <cell r="G486">
            <v>699976</v>
          </cell>
          <cell r="H486">
            <v>36769</v>
          </cell>
          <cell r="I486">
            <v>9</v>
          </cell>
          <cell r="J486">
            <v>2</v>
          </cell>
          <cell r="K486" t="str">
            <v>Principal Contractor</v>
          </cell>
          <cell r="L486" t="str">
            <v>NORGES LANDBRUKSHOGSKOLE - NLH</v>
          </cell>
          <cell r="M486" t="str">
            <v>Kirkeveien 1</v>
          </cell>
          <cell r="N486" t="str">
            <v>1432</v>
          </cell>
          <cell r="O486" t="str">
            <v>AAS</v>
          </cell>
          <cell r="P486" t="str">
            <v>NO</v>
          </cell>
          <cell r="Q486" t="str">
            <v>N/A</v>
          </cell>
          <cell r="R486">
            <v>131997</v>
          </cell>
          <cell r="S486">
            <v>0</v>
          </cell>
          <cell r="T486" t="str">
            <v>HES</v>
          </cell>
          <cell r="U486" t="str">
            <v>GOV</v>
          </cell>
          <cell r="V486" t="str">
            <v>HES</v>
          </cell>
        </row>
        <row r="487">
          <cell r="A487" t="str">
            <v>EURATOM</v>
          </cell>
          <cell r="B487" t="str">
            <v>FIKR-CT-2000-00018</v>
          </cell>
          <cell r="C487" t="str">
            <v>2.1.2.</v>
          </cell>
          <cell r="D487" t="str">
            <v>Research Projects</v>
          </cell>
          <cell r="E487" t="str">
            <v>Sustainable restoration and long-term management of contaminated rural, urban and industrial ecosystems ('STRATEGY')</v>
          </cell>
          <cell r="F487">
            <v>1541871</v>
          </cell>
          <cell r="G487">
            <v>699976</v>
          </cell>
          <cell r="H487">
            <v>36769</v>
          </cell>
          <cell r="I487">
            <v>9</v>
          </cell>
          <cell r="K487" t="str">
            <v>Principal Contractor</v>
          </cell>
          <cell r="L487" t="str">
            <v>STATENS STRAALEVERN</v>
          </cell>
          <cell r="M487" t="str">
            <v>Grini Naeringspark 13</v>
          </cell>
          <cell r="N487" t="str">
            <v>1332</v>
          </cell>
          <cell r="O487" t="str">
            <v>OESTERAAS</v>
          </cell>
          <cell r="P487" t="str">
            <v>NO</v>
          </cell>
          <cell r="R487">
            <v>270764</v>
          </cell>
          <cell r="S487">
            <v>0</v>
          </cell>
          <cell r="T487" t="str">
            <v>OTH</v>
          </cell>
          <cell r="U487" t="str">
            <v>GOV</v>
          </cell>
          <cell r="V487" t="str">
            <v>PUS</v>
          </cell>
        </row>
        <row r="488">
          <cell r="A488" t="str">
            <v>EURATOM</v>
          </cell>
          <cell r="B488" t="str">
            <v>FIKR-CT-2000-00038</v>
          </cell>
          <cell r="C488" t="str">
            <v>2.1.2.</v>
          </cell>
          <cell r="D488" t="str">
            <v>Research Projects</v>
          </cell>
          <cell r="E488" t="str">
            <v>Methods ro reconcile disparate national forecasts of medium and long-range atmospheric dispersion ('ENSEMBLE')</v>
          </cell>
          <cell r="F488">
            <v>1127461</v>
          </cell>
          <cell r="G488">
            <v>500000</v>
          </cell>
          <cell r="H488">
            <v>36790</v>
          </cell>
          <cell r="I488">
            <v>17</v>
          </cell>
          <cell r="J488">
            <v>1</v>
          </cell>
          <cell r="K488" t="str">
            <v>Principal Contractor</v>
          </cell>
          <cell r="L488" t="str">
            <v>NORWEGIAN METEOROLOGICAL OFFICE</v>
          </cell>
          <cell r="M488" t="str">
            <v>Niels Henrik Abelsvej 40</v>
          </cell>
          <cell r="N488" t="str">
            <v>0313</v>
          </cell>
          <cell r="O488" t="str">
            <v>OSLO</v>
          </cell>
          <cell r="P488" t="str">
            <v>NO</v>
          </cell>
          <cell r="Q488" t="str">
            <v>N/A</v>
          </cell>
          <cell r="R488">
            <v>33549</v>
          </cell>
          <cell r="S488">
            <v>0</v>
          </cell>
          <cell r="T488" t="str">
            <v>REC</v>
          </cell>
          <cell r="U488" t="str">
            <v>GOV</v>
          </cell>
          <cell r="V488" t="str">
            <v>RPU</v>
          </cell>
        </row>
        <row r="489">
          <cell r="A489" t="str">
            <v>EURATOM</v>
          </cell>
          <cell r="B489" t="str">
            <v>FIR1-CT-2001-20187</v>
          </cell>
          <cell r="C489" t="str">
            <v>2.1.4.</v>
          </cell>
          <cell r="D489" t="str">
            <v>Thematic Network</v>
          </cell>
          <cell r="E489" t="str">
            <v>EUROPEAN ALARA NETWORK (EAN)</v>
          </cell>
          <cell r="F489">
            <v>229654</v>
          </cell>
          <cell r="G489">
            <v>229410</v>
          </cell>
          <cell r="H489">
            <v>37167</v>
          </cell>
          <cell r="I489">
            <v>13</v>
          </cell>
          <cell r="J489">
            <v>1</v>
          </cell>
          <cell r="K489" t="str">
            <v>Member</v>
          </cell>
          <cell r="L489" t="str">
            <v>STATENS STRAALEVERN</v>
          </cell>
          <cell r="M489" t="str">
            <v>Grini Naeringspark 13</v>
          </cell>
          <cell r="N489" t="str">
            <v>1332</v>
          </cell>
          <cell r="O489" t="str">
            <v>OESTERAAS</v>
          </cell>
          <cell r="P489" t="str">
            <v>NO</v>
          </cell>
          <cell r="R489">
            <v>0</v>
          </cell>
          <cell r="S489">
            <v>0</v>
          </cell>
          <cell r="T489" t="str">
            <v>OTH</v>
          </cell>
          <cell r="U489" t="str">
            <v>GOV</v>
          </cell>
          <cell r="V489" t="str">
            <v>PUS</v>
          </cell>
        </row>
        <row r="490">
          <cell r="A490" t="str">
            <v>Grand total</v>
          </cell>
          <cell r="F490">
            <v>1257659798</v>
          </cell>
          <cell r="G490">
            <v>706569259</v>
          </cell>
          <cell r="R490">
            <v>152476226</v>
          </cell>
          <cell r="S490">
            <v>77534715</v>
          </cell>
        </row>
        <row r="491">
          <cell r="A491" t="str">
            <v>GROWTH</v>
          </cell>
          <cell r="B491" t="str">
            <v>G1RD-CT-1999-00002</v>
          </cell>
          <cell r="C491" t="str">
            <v>1.1.3.-1.</v>
          </cell>
          <cell r="D491" t="str">
            <v>Research Projects</v>
          </cell>
          <cell r="E491" t="str">
            <v>Sensor Encapsulation by Silicon Bonding (SESIBON)</v>
          </cell>
          <cell r="F491">
            <v>3038908</v>
          </cell>
          <cell r="G491">
            <v>1791958</v>
          </cell>
          <cell r="H491">
            <v>36517</v>
          </cell>
          <cell r="I491">
            <v>8</v>
          </cell>
          <cell r="J491">
            <v>1</v>
          </cell>
          <cell r="K491" t="str">
            <v>Prime Contractor</v>
          </cell>
          <cell r="L491" t="str">
            <v>SENSONOR ASA</v>
          </cell>
          <cell r="M491" t="str">
            <v>Knudsroedveien 7</v>
          </cell>
          <cell r="N491" t="str">
            <v>3192</v>
          </cell>
          <cell r="O491" t="str">
            <v>HORTEN</v>
          </cell>
          <cell r="P491" t="str">
            <v>NO</v>
          </cell>
          <cell r="Q491" t="str">
            <v>N/A</v>
          </cell>
          <cell r="R491">
            <v>759118</v>
          </cell>
          <cell r="S491">
            <v>379559</v>
          </cell>
          <cell r="T491" t="str">
            <v>OTH</v>
          </cell>
          <cell r="U491" t="str">
            <v>PRC</v>
          </cell>
          <cell r="V491" t="str">
            <v>BES</v>
          </cell>
        </row>
        <row r="492">
          <cell r="A492" t="str">
            <v>GROWTH</v>
          </cell>
          <cell r="B492" t="str">
            <v>G1RD-CT-1999-00009</v>
          </cell>
          <cell r="C492" t="str">
            <v>1.1.3.-1.</v>
          </cell>
          <cell r="D492" t="str">
            <v>Research Projects</v>
          </cell>
          <cell r="E492" t="str">
            <v>Innovation Management Using Appropriate Tools and Measurements for SMEs (IMPETUS)</v>
          </cell>
          <cell r="F492">
            <v>2376988</v>
          </cell>
          <cell r="G492">
            <v>1329849</v>
          </cell>
          <cell r="H492">
            <v>36538</v>
          </cell>
          <cell r="I492">
            <v>8</v>
          </cell>
          <cell r="J492">
            <v>1</v>
          </cell>
          <cell r="K492" t="str">
            <v>Principal Contractor</v>
          </cell>
          <cell r="L492" t="str">
            <v>MOXY TRUCKS AS</v>
          </cell>
          <cell r="N492" t="str">
            <v>6440</v>
          </cell>
          <cell r="O492" t="str">
            <v>ELNESVAGAN</v>
          </cell>
          <cell r="P492" t="str">
            <v>NO</v>
          </cell>
          <cell r="Q492" t="str">
            <v>N/A</v>
          </cell>
          <cell r="R492">
            <v>282750</v>
          </cell>
          <cell r="S492">
            <v>141375</v>
          </cell>
          <cell r="T492" t="str">
            <v>OTH</v>
          </cell>
          <cell r="U492" t="str">
            <v>PRC</v>
          </cell>
          <cell r="V492" t="str">
            <v>BES</v>
          </cell>
        </row>
        <row r="493">
          <cell r="A493" t="str">
            <v>GROWTH</v>
          </cell>
          <cell r="B493" t="str">
            <v>G1RD-CT-1999-00033</v>
          </cell>
          <cell r="C493" t="str">
            <v>1.1.3.-1.</v>
          </cell>
          <cell r="D493" t="str">
            <v>Research Projects</v>
          </cell>
          <cell r="E493" t="str">
            <v>Efficient Low Volume High Variant Robotized Painting</v>
          </cell>
          <cell r="F493">
            <v>2961376</v>
          </cell>
          <cell r="G493">
            <v>1748410</v>
          </cell>
          <cell r="H493">
            <v>36538</v>
          </cell>
          <cell r="I493">
            <v>10</v>
          </cell>
          <cell r="J493">
            <v>1</v>
          </cell>
          <cell r="K493" t="str">
            <v>Principal Contractor</v>
          </cell>
          <cell r="L493" t="str">
            <v>ABB AS ROBOTICS</v>
          </cell>
          <cell r="M493" t="str">
            <v>Nordleysveien 3</v>
          </cell>
          <cell r="N493" t="str">
            <v>4341</v>
          </cell>
          <cell r="O493" t="str">
            <v>BRYNE</v>
          </cell>
          <cell r="P493" t="str">
            <v>NO</v>
          </cell>
          <cell r="Q493" t="str">
            <v>N/A</v>
          </cell>
          <cell r="R493">
            <v>168394</v>
          </cell>
          <cell r="S493">
            <v>84197</v>
          </cell>
          <cell r="T493" t="str">
            <v>OTH</v>
          </cell>
          <cell r="U493" t="str">
            <v>PRC</v>
          </cell>
          <cell r="V493" t="str">
            <v>BES</v>
          </cell>
        </row>
        <row r="494">
          <cell r="A494" t="str">
            <v>GROWTH</v>
          </cell>
          <cell r="B494" t="str">
            <v>G1RD-CT-1999-00076</v>
          </cell>
          <cell r="C494" t="str">
            <v>1.1.3.-1.</v>
          </cell>
          <cell r="D494" t="str">
            <v>Research Projects</v>
          </cell>
          <cell r="E494" t="str">
            <v>High performance inorganic membranes for pervaporation_x000D_
and vapour permeation technology (INMEMPERV</v>
          </cell>
          <cell r="F494">
            <v>3907873</v>
          </cell>
          <cell r="G494">
            <v>1980880</v>
          </cell>
          <cell r="H494">
            <v>36570</v>
          </cell>
          <cell r="I494">
            <v>6</v>
          </cell>
          <cell r="J494">
            <v>1</v>
          </cell>
          <cell r="K494" t="str">
            <v>Prime Contractor</v>
          </cell>
          <cell r="L494" t="str">
            <v xml:space="preserve">SINTEF </v>
          </cell>
          <cell r="M494" t="str">
            <v>Strindveien  4</v>
          </cell>
          <cell r="N494" t="str">
            <v>7465</v>
          </cell>
          <cell r="O494" t="str">
            <v>TRONDHEIM</v>
          </cell>
          <cell r="P494" t="str">
            <v>NO</v>
          </cell>
          <cell r="R494">
            <v>433696</v>
          </cell>
          <cell r="S494">
            <v>216848</v>
          </cell>
          <cell r="T494" t="str">
            <v>REC</v>
          </cell>
          <cell r="U494" t="str">
            <v>PRC</v>
          </cell>
          <cell r="V494" t="str">
            <v>RPR</v>
          </cell>
        </row>
        <row r="495">
          <cell r="A495" t="str">
            <v>GROWTH</v>
          </cell>
          <cell r="B495" t="str">
            <v>G1RD-CT-1999-00106</v>
          </cell>
          <cell r="C495" t="str">
            <v>1.1.3.-1.</v>
          </cell>
          <cell r="D495" t="str">
            <v>Research Projects</v>
          </cell>
          <cell r="E495" t="str">
            <v>Technically Optimised Pile Concept (TOPIC)</v>
          </cell>
          <cell r="F495">
            <v>3038836</v>
          </cell>
          <cell r="G495">
            <v>1741609</v>
          </cell>
          <cell r="H495">
            <v>36551</v>
          </cell>
          <cell r="I495">
            <v>7</v>
          </cell>
          <cell r="J495">
            <v>1</v>
          </cell>
          <cell r="K495" t="str">
            <v>Principal Contractor</v>
          </cell>
          <cell r="L495" t="str">
            <v>ELKEM ASA</v>
          </cell>
          <cell r="M495" t="str">
            <v>Hoffsveien 65B</v>
          </cell>
          <cell r="N495" t="str">
            <v>0303</v>
          </cell>
          <cell r="O495" t="str">
            <v>OSLO</v>
          </cell>
          <cell r="P495" t="str">
            <v>NO</v>
          </cell>
          <cell r="Q495" t="str">
            <v>N/A</v>
          </cell>
          <cell r="R495">
            <v>192097</v>
          </cell>
          <cell r="S495">
            <v>96048</v>
          </cell>
          <cell r="T495" t="str">
            <v>OTH</v>
          </cell>
          <cell r="U495" t="str">
            <v>PUC</v>
          </cell>
          <cell r="V495" t="str">
            <v>PUS</v>
          </cell>
        </row>
        <row r="496">
          <cell r="A496" t="str">
            <v>GROWTH</v>
          </cell>
          <cell r="B496" t="str">
            <v>G1RD-CT-1999-00129</v>
          </cell>
          <cell r="C496" t="str">
            <v>1.1.3.-1.</v>
          </cell>
          <cell r="D496" t="str">
            <v>Research Projects</v>
          </cell>
          <cell r="E496" t="str">
            <v>Global Optimisation Of disc cutter tool LIFE for tunnel boring machines</v>
          </cell>
          <cell r="F496">
            <v>3630387</v>
          </cell>
          <cell r="G496">
            <v>1994578</v>
          </cell>
          <cell r="H496">
            <v>36560</v>
          </cell>
          <cell r="I496">
            <v>6</v>
          </cell>
          <cell r="J496">
            <v>1</v>
          </cell>
          <cell r="K496" t="str">
            <v>Principal Contractor</v>
          </cell>
          <cell r="L496" t="str">
            <v>NTNU</v>
          </cell>
          <cell r="M496" t="str">
            <v>Gloeshaugen</v>
          </cell>
          <cell r="N496" t="str">
            <v>7491</v>
          </cell>
          <cell r="O496" t="str">
            <v>TRONDHEIM</v>
          </cell>
          <cell r="P496" t="str">
            <v>NO</v>
          </cell>
          <cell r="R496">
            <v>358764</v>
          </cell>
          <cell r="S496">
            <v>358764</v>
          </cell>
          <cell r="T496" t="str">
            <v>HES</v>
          </cell>
          <cell r="U496" t="str">
            <v>GOV</v>
          </cell>
          <cell r="V496" t="str">
            <v>HES</v>
          </cell>
        </row>
        <row r="497">
          <cell r="A497" t="str">
            <v>GROWTH</v>
          </cell>
          <cell r="B497" t="str">
            <v>G1RD-CT-2000-00194</v>
          </cell>
          <cell r="C497" t="str">
            <v>1.1.3.-1.</v>
          </cell>
          <cell r="D497" t="str">
            <v>Research Projects</v>
          </cell>
          <cell r="E497" t="str">
            <v>SELF RECHARGEABLE PHOTOVOLTAIC MICROBATTERY COUPLED SYSTEM (SERPHO)</v>
          </cell>
          <cell r="F497">
            <v>2546868</v>
          </cell>
          <cell r="G497">
            <v>1333300</v>
          </cell>
          <cell r="H497">
            <v>36763</v>
          </cell>
          <cell r="I497">
            <v>6</v>
          </cell>
          <cell r="J497">
            <v>1</v>
          </cell>
          <cell r="K497" t="str">
            <v>Principal Contractor</v>
          </cell>
          <cell r="L497" t="str">
            <v>VINGCARD AS</v>
          </cell>
          <cell r="M497" t="str">
            <v>Varnavei 32A</v>
          </cell>
          <cell r="N497" t="str">
            <v>1522</v>
          </cell>
          <cell r="O497" t="str">
            <v>MOSS</v>
          </cell>
          <cell r="P497" t="str">
            <v>NO</v>
          </cell>
          <cell r="Q497" t="str">
            <v>N/A</v>
          </cell>
          <cell r="R497">
            <v>162731</v>
          </cell>
          <cell r="S497">
            <v>81366</v>
          </cell>
          <cell r="T497" t="str">
            <v>OTH</v>
          </cell>
          <cell r="U497" t="str">
            <v>PRC</v>
          </cell>
          <cell r="V497" t="str">
            <v>BES</v>
          </cell>
        </row>
        <row r="498">
          <cell r="A498" t="str">
            <v>GROWTH</v>
          </cell>
          <cell r="B498" t="str">
            <v>G1RD-CT-2000-00225</v>
          </cell>
          <cell r="C498" t="str">
            <v>1.1.3.-1.</v>
          </cell>
          <cell r="D498" t="str">
            <v>Research Projects</v>
          </cell>
          <cell r="E498" t="str">
            <v>Cyclic Operation of Trickle Bed Reactors</v>
          </cell>
          <cell r="F498">
            <v>3161443</v>
          </cell>
          <cell r="G498">
            <v>1499227</v>
          </cell>
          <cell r="H498">
            <v>36579</v>
          </cell>
          <cell r="I498">
            <v>14</v>
          </cell>
          <cell r="J498">
            <v>1</v>
          </cell>
          <cell r="K498" t="str">
            <v>Principal Contractor</v>
          </cell>
          <cell r="L498" t="str">
            <v>DET NORSKE VERITAS A/S</v>
          </cell>
          <cell r="M498" t="str">
            <v>Veritasveien 1</v>
          </cell>
          <cell r="N498" t="str">
            <v>1322</v>
          </cell>
          <cell r="O498" t="str">
            <v>HOVIK</v>
          </cell>
          <cell r="P498" t="str">
            <v>NO</v>
          </cell>
          <cell r="Q498" t="str">
            <v>N/A</v>
          </cell>
          <cell r="R498">
            <v>603320</v>
          </cell>
          <cell r="S498">
            <v>301660</v>
          </cell>
          <cell r="T498" t="str">
            <v>IND</v>
          </cell>
          <cell r="U498" t="str">
            <v>PRC</v>
          </cell>
          <cell r="V498" t="str">
            <v>BES</v>
          </cell>
        </row>
        <row r="499">
          <cell r="A499" t="str">
            <v>GROWTH</v>
          </cell>
          <cell r="B499" t="str">
            <v>G1RD-CT-2000-00257</v>
          </cell>
          <cell r="C499" t="str">
            <v>1.1.3.-1.</v>
          </cell>
          <cell r="D499" t="str">
            <v>Research Projects</v>
          </cell>
          <cell r="E499" t="str">
            <v>An End-of-Life of Product System (AEOLOS)</v>
          </cell>
          <cell r="F499">
            <v>2742179</v>
          </cell>
          <cell r="G499">
            <v>1364275</v>
          </cell>
          <cell r="H499">
            <v>36815</v>
          </cell>
          <cell r="I499">
            <v>9</v>
          </cell>
          <cell r="J499">
            <v>2</v>
          </cell>
          <cell r="K499" t="str">
            <v>Principal Contractor</v>
          </cell>
          <cell r="L499" t="str">
            <v>Q FREE ASA</v>
          </cell>
          <cell r="M499" t="str">
            <v>Thonning Owesensgt. 35C</v>
          </cell>
          <cell r="N499" t="str">
            <v>7443</v>
          </cell>
          <cell r="O499" t="str">
            <v>TRONDHEIM</v>
          </cell>
          <cell r="P499" t="str">
            <v>NO</v>
          </cell>
          <cell r="R499">
            <v>208297</v>
          </cell>
          <cell r="S499">
            <v>104149</v>
          </cell>
          <cell r="T499" t="str">
            <v>OTH</v>
          </cell>
          <cell r="U499" t="str">
            <v>PRC</v>
          </cell>
          <cell r="V499" t="str">
            <v>BES</v>
          </cell>
        </row>
        <row r="500">
          <cell r="A500" t="str">
            <v>GROWTH</v>
          </cell>
          <cell r="B500" t="str">
            <v>G1RD-CT-2000-00257</v>
          </cell>
          <cell r="C500" t="str">
            <v>1.1.3.-1.</v>
          </cell>
          <cell r="D500" t="str">
            <v>Research Projects</v>
          </cell>
          <cell r="E500" t="str">
            <v>An End-of-Life of Product System (AEOLOS)</v>
          </cell>
          <cell r="F500">
            <v>2742179</v>
          </cell>
          <cell r="G500">
            <v>1364275</v>
          </cell>
          <cell r="H500">
            <v>36815</v>
          </cell>
          <cell r="I500">
            <v>9</v>
          </cell>
          <cell r="K500" t="str">
            <v>Prime Contractor</v>
          </cell>
          <cell r="L500" t="str">
            <v xml:space="preserve">SINTEF </v>
          </cell>
          <cell r="M500" t="str">
            <v>Strindveien  4</v>
          </cell>
          <cell r="N500" t="str">
            <v>7465</v>
          </cell>
          <cell r="O500" t="str">
            <v>TRONDHEIM</v>
          </cell>
          <cell r="P500" t="str">
            <v>NO</v>
          </cell>
          <cell r="R500">
            <v>769847</v>
          </cell>
          <cell r="S500">
            <v>384924</v>
          </cell>
          <cell r="T500" t="str">
            <v>REC</v>
          </cell>
          <cell r="U500" t="str">
            <v>PRC</v>
          </cell>
          <cell r="V500" t="str">
            <v>RPR</v>
          </cell>
        </row>
        <row r="501">
          <cell r="A501" t="str">
            <v>GROWTH</v>
          </cell>
          <cell r="B501" t="str">
            <v>G1RD-CT-2000-00339</v>
          </cell>
          <cell r="C501" t="str">
            <v>1.1.3.-1.</v>
          </cell>
          <cell r="D501" t="str">
            <v>Research Projects</v>
          </cell>
          <cell r="E501" t="str">
            <v>Increased infrastructure reliability by developing a_x000D_
low cost and high performance stainless steel rebars</v>
          </cell>
          <cell r="F501">
            <v>3444323</v>
          </cell>
          <cell r="G501">
            <v>1671031</v>
          </cell>
          <cell r="H501">
            <v>36963</v>
          </cell>
          <cell r="I501">
            <v>11</v>
          </cell>
          <cell r="J501">
            <v>2</v>
          </cell>
          <cell r="K501" t="str">
            <v>Principal Contractor</v>
          </cell>
          <cell r="L501" t="str">
            <v>SELMER SKANSKA AS</v>
          </cell>
          <cell r="M501" t="str">
            <v>Sentrum</v>
          </cell>
          <cell r="N501" t="str">
            <v>0166</v>
          </cell>
          <cell r="O501" t="str">
            <v>OSLO</v>
          </cell>
          <cell r="P501" t="str">
            <v>NO</v>
          </cell>
          <cell r="Q501" t="str">
            <v>N/A</v>
          </cell>
          <cell r="R501">
            <v>187862</v>
          </cell>
          <cell r="S501">
            <v>93931</v>
          </cell>
          <cell r="T501" t="str">
            <v>OTH</v>
          </cell>
          <cell r="U501" t="str">
            <v>PRC</v>
          </cell>
          <cell r="V501" t="str">
            <v>BES</v>
          </cell>
        </row>
        <row r="502">
          <cell r="A502" t="str">
            <v>GROWTH</v>
          </cell>
          <cell r="B502" t="str">
            <v>G1RD-CT-2000-00378</v>
          </cell>
          <cell r="C502" t="str">
            <v>1.1.3.-1.</v>
          </cell>
          <cell r="D502" t="str">
            <v>Research Projects</v>
          </cell>
          <cell r="E502" t="str">
            <v>Life Cycle Management of Concrete Infrastructures for improved sustainability</v>
          </cell>
          <cell r="F502">
            <v>3204037</v>
          </cell>
          <cell r="G502">
            <v>1799977</v>
          </cell>
          <cell r="H502">
            <v>36888</v>
          </cell>
          <cell r="I502">
            <v>18</v>
          </cell>
          <cell r="J502">
            <v>5</v>
          </cell>
          <cell r="K502" t="str">
            <v>Principal Contractor</v>
          </cell>
          <cell r="L502" t="str">
            <v>INTERCONSULT GROUP ASA</v>
          </cell>
          <cell r="M502" t="str">
            <v>Grenseveien 90</v>
          </cell>
          <cell r="N502" t="str">
            <v>0605</v>
          </cell>
          <cell r="O502" t="str">
            <v>OSLO</v>
          </cell>
          <cell r="P502" t="str">
            <v>NO</v>
          </cell>
          <cell r="Q502" t="str">
            <v>N/A</v>
          </cell>
          <cell r="R502">
            <v>359920</v>
          </cell>
          <cell r="S502">
            <v>179960</v>
          </cell>
          <cell r="T502" t="str">
            <v>OTH</v>
          </cell>
          <cell r="U502" t="str">
            <v>PRC</v>
          </cell>
          <cell r="V502" t="str">
            <v>BES</v>
          </cell>
        </row>
        <row r="503">
          <cell r="A503" t="str">
            <v>GROWTH</v>
          </cell>
          <cell r="B503" t="str">
            <v>G1RD-CT-2000-00378</v>
          </cell>
          <cell r="C503" t="str">
            <v>1.1.3.-1.</v>
          </cell>
          <cell r="D503" t="str">
            <v>Research Projects</v>
          </cell>
          <cell r="E503" t="str">
            <v>Life Cycle Management of Concrete Infrastructures for improved sustainability</v>
          </cell>
          <cell r="F503">
            <v>3204037</v>
          </cell>
          <cell r="G503">
            <v>1799977</v>
          </cell>
          <cell r="H503">
            <v>36888</v>
          </cell>
          <cell r="I503">
            <v>18</v>
          </cell>
          <cell r="K503" t="str">
            <v>Principal Contractor</v>
          </cell>
          <cell r="L503" t="str">
            <v>Kystdirektoratet</v>
          </cell>
          <cell r="M503" t="str">
            <v>Radhusgata 1</v>
          </cell>
          <cell r="N503" t="str">
            <v>0033</v>
          </cell>
          <cell r="O503" t="str">
            <v>OSLO</v>
          </cell>
          <cell r="P503" t="str">
            <v>NO</v>
          </cell>
          <cell r="Q503" t="str">
            <v>N/A</v>
          </cell>
          <cell r="R503">
            <v>373680</v>
          </cell>
          <cell r="S503">
            <v>186840</v>
          </cell>
          <cell r="T503" t="str">
            <v>OTH</v>
          </cell>
          <cell r="U503" t="str">
            <v>GOV</v>
          </cell>
          <cell r="V503" t="str">
            <v>PUS</v>
          </cell>
        </row>
        <row r="504">
          <cell r="A504" t="str">
            <v>GROWTH</v>
          </cell>
          <cell r="B504" t="str">
            <v>G1RD-CT-2000-00378</v>
          </cell>
          <cell r="C504" t="str">
            <v>1.1.3.-1.</v>
          </cell>
          <cell r="D504" t="str">
            <v>Research Projects</v>
          </cell>
          <cell r="E504" t="str">
            <v>Life Cycle Management of Concrete Infrastructures for improved sustainability</v>
          </cell>
          <cell r="F504">
            <v>3204037</v>
          </cell>
          <cell r="G504">
            <v>1799977</v>
          </cell>
          <cell r="H504">
            <v>36888</v>
          </cell>
          <cell r="I504">
            <v>18</v>
          </cell>
          <cell r="K504" t="str">
            <v>Principal Contractor</v>
          </cell>
          <cell r="L504" t="str">
            <v>MILLAB CONSULT AS</v>
          </cell>
          <cell r="M504" t="str">
            <v>Nybyggervn. 15</v>
          </cell>
          <cell r="N504" t="str">
            <v>1084</v>
          </cell>
          <cell r="O504" t="str">
            <v>OSLO</v>
          </cell>
          <cell r="P504" t="str">
            <v>NO</v>
          </cell>
          <cell r="Q504" t="str">
            <v>N/A</v>
          </cell>
          <cell r="R504">
            <v>136617</v>
          </cell>
          <cell r="S504">
            <v>68309</v>
          </cell>
          <cell r="T504" t="str">
            <v>OTH</v>
          </cell>
          <cell r="U504" t="str">
            <v>PRC</v>
          </cell>
          <cell r="V504" t="str">
            <v>BES</v>
          </cell>
        </row>
        <row r="505">
          <cell r="A505" t="str">
            <v>GROWTH</v>
          </cell>
          <cell r="B505" t="str">
            <v>G1RD-CT-2000-00378</v>
          </cell>
          <cell r="C505" t="str">
            <v>1.1.3.-1.</v>
          </cell>
          <cell r="D505" t="str">
            <v>Research Projects</v>
          </cell>
          <cell r="E505" t="str">
            <v>Life Cycle Management of Concrete Infrastructures for improved sustainability</v>
          </cell>
          <cell r="F505">
            <v>3204037</v>
          </cell>
          <cell r="G505">
            <v>1799977</v>
          </cell>
          <cell r="H505">
            <v>36888</v>
          </cell>
          <cell r="I505">
            <v>18</v>
          </cell>
          <cell r="K505" t="str">
            <v>Principal Contractor</v>
          </cell>
          <cell r="L505" t="str">
            <v>NORGES BYGGFORSKNINGSINSTITUTT  NBI</v>
          </cell>
          <cell r="M505" t="str">
            <v>Forskningsveien 3B Blindern</v>
          </cell>
          <cell r="N505" t="str">
            <v>0314</v>
          </cell>
          <cell r="O505" t="str">
            <v>OSLO</v>
          </cell>
          <cell r="P505" t="str">
            <v>NO</v>
          </cell>
          <cell r="Q505" t="str">
            <v>N/A</v>
          </cell>
          <cell r="R505">
            <v>195841</v>
          </cell>
          <cell r="S505">
            <v>97920</v>
          </cell>
          <cell r="T505" t="str">
            <v>REC</v>
          </cell>
          <cell r="U505" t="str">
            <v>PNP</v>
          </cell>
          <cell r="V505" t="str">
            <v>RPN</v>
          </cell>
        </row>
        <row r="506">
          <cell r="A506" t="str">
            <v>GROWTH</v>
          </cell>
          <cell r="B506" t="str">
            <v>G1RD-CT-2000-00378</v>
          </cell>
          <cell r="C506" t="str">
            <v>1.1.3.-1.</v>
          </cell>
          <cell r="D506" t="str">
            <v>Research Projects</v>
          </cell>
          <cell r="E506" t="str">
            <v>Life Cycle Management of Concrete Infrastructures for improved sustainability</v>
          </cell>
          <cell r="F506">
            <v>3204037</v>
          </cell>
          <cell r="G506">
            <v>1799977</v>
          </cell>
          <cell r="H506">
            <v>36888</v>
          </cell>
          <cell r="I506">
            <v>18</v>
          </cell>
          <cell r="K506" t="str">
            <v>Assistant Contractor</v>
          </cell>
          <cell r="L506" t="str">
            <v>NTNU</v>
          </cell>
          <cell r="M506" t="str">
            <v>Gloeshaugen</v>
          </cell>
          <cell r="N506" t="str">
            <v>7491</v>
          </cell>
          <cell r="O506" t="str">
            <v>TRONDHEIM</v>
          </cell>
          <cell r="P506" t="str">
            <v>NO</v>
          </cell>
          <cell r="R506">
            <v>102600</v>
          </cell>
          <cell r="S506">
            <v>102600</v>
          </cell>
          <cell r="T506" t="str">
            <v>HES</v>
          </cell>
          <cell r="U506" t="str">
            <v>GOV</v>
          </cell>
          <cell r="V506" t="str">
            <v>HES</v>
          </cell>
        </row>
        <row r="507">
          <cell r="A507" t="str">
            <v>GROWTH</v>
          </cell>
          <cell r="B507" t="str">
            <v>G1RD-CT-2000-00408</v>
          </cell>
          <cell r="C507" t="str">
            <v>1.1.3.-1.</v>
          </cell>
          <cell r="D507" t="str">
            <v>Research Projects</v>
          </cell>
          <cell r="E507" t="str">
            <v>Metal Waste Prevention</v>
          </cell>
          <cell r="F507">
            <v>4874892</v>
          </cell>
          <cell r="G507">
            <v>2884933</v>
          </cell>
          <cell r="H507">
            <v>36881</v>
          </cell>
          <cell r="I507">
            <v>10</v>
          </cell>
          <cell r="J507">
            <v>2</v>
          </cell>
          <cell r="K507" t="str">
            <v>Principal Contractor</v>
          </cell>
          <cell r="L507" t="str">
            <v>KERANOR A/S</v>
          </cell>
          <cell r="M507" t="str">
            <v>Forskningveien 1</v>
          </cell>
          <cell r="N507" t="str">
            <v>0314</v>
          </cell>
          <cell r="O507" t="str">
            <v>OSLO</v>
          </cell>
          <cell r="P507" t="str">
            <v>NO</v>
          </cell>
          <cell r="Q507" t="str">
            <v>N/A</v>
          </cell>
          <cell r="R507">
            <v>470670</v>
          </cell>
          <cell r="S507">
            <v>235335</v>
          </cell>
          <cell r="T507" t="str">
            <v>OTH</v>
          </cell>
          <cell r="U507" t="str">
            <v>PRC</v>
          </cell>
          <cell r="V507" t="str">
            <v>BES</v>
          </cell>
        </row>
        <row r="508">
          <cell r="A508" t="str">
            <v>GROWTH</v>
          </cell>
          <cell r="B508" t="str">
            <v>G1RD-CT-2000-00408</v>
          </cell>
          <cell r="C508" t="str">
            <v>1.1.3.-1.</v>
          </cell>
          <cell r="D508" t="str">
            <v>Research Projects</v>
          </cell>
          <cell r="E508" t="str">
            <v>Metal Waste Prevention</v>
          </cell>
          <cell r="F508">
            <v>4874892</v>
          </cell>
          <cell r="G508">
            <v>2884933</v>
          </cell>
          <cell r="H508">
            <v>36881</v>
          </cell>
          <cell r="I508">
            <v>10</v>
          </cell>
          <cell r="K508" t="str">
            <v>Principal Contractor</v>
          </cell>
          <cell r="L508" t="str">
            <v xml:space="preserve">SINTEF </v>
          </cell>
          <cell r="M508" t="str">
            <v>Strindveien  4</v>
          </cell>
          <cell r="N508" t="str">
            <v>7465</v>
          </cell>
          <cell r="O508" t="str">
            <v>TRONDHEIM</v>
          </cell>
          <cell r="P508" t="str">
            <v>NO</v>
          </cell>
          <cell r="R508">
            <v>428966</v>
          </cell>
          <cell r="S508">
            <v>214483</v>
          </cell>
          <cell r="T508" t="str">
            <v>REC</v>
          </cell>
          <cell r="U508" t="str">
            <v>PRC</v>
          </cell>
          <cell r="V508" t="str">
            <v>RPR</v>
          </cell>
        </row>
        <row r="509">
          <cell r="A509" t="str">
            <v>GROWTH</v>
          </cell>
          <cell r="B509" t="str">
            <v>G1RD-CT-2000-00422</v>
          </cell>
          <cell r="C509" t="str">
            <v>1.1.3.-1.</v>
          </cell>
          <cell r="D509" t="str">
            <v>Research Projects</v>
          </cell>
          <cell r="E509" t="str">
            <v>DEVELOPMENT OF ADVANCED POLYMERIZATION_x000D_
PROCESS MODELING, SIMULATION, DESIGN AND OPTIMIZATION TOOLS</v>
          </cell>
          <cell r="F509">
            <v>2709024</v>
          </cell>
          <cell r="G509">
            <v>1497008</v>
          </cell>
          <cell r="H509">
            <v>36922</v>
          </cell>
          <cell r="I509">
            <v>9</v>
          </cell>
          <cell r="J509">
            <v>1</v>
          </cell>
          <cell r="K509" t="str">
            <v>Principal Contractor</v>
          </cell>
          <cell r="L509" t="str">
            <v>BOREALIS A/S</v>
          </cell>
          <cell r="N509" t="str">
            <v>3960</v>
          </cell>
          <cell r="O509" t="str">
            <v>STATHELLE</v>
          </cell>
          <cell r="P509" t="str">
            <v>NO</v>
          </cell>
          <cell r="Q509" t="str">
            <v>N/A</v>
          </cell>
          <cell r="R509">
            <v>399947</v>
          </cell>
          <cell r="S509">
            <v>199973</v>
          </cell>
          <cell r="T509" t="str">
            <v>OTH</v>
          </cell>
          <cell r="U509" t="str">
            <v>PRC</v>
          </cell>
          <cell r="V509" t="str">
            <v>BES</v>
          </cell>
        </row>
        <row r="510">
          <cell r="A510" t="str">
            <v>GROWTH</v>
          </cell>
          <cell r="B510" t="str">
            <v>G1RD-CT-2000-00438</v>
          </cell>
          <cell r="C510" t="str">
            <v>1.1.3.-1.</v>
          </cell>
          <cell r="D510" t="str">
            <v>Research Projects</v>
          </cell>
          <cell r="E510" t="str">
            <v>Less fines production in aggregate and industrial minerals industry (LESS FINES)</v>
          </cell>
          <cell r="F510">
            <v>4132065</v>
          </cell>
          <cell r="G510">
            <v>2350175</v>
          </cell>
          <cell r="H510">
            <v>36927</v>
          </cell>
          <cell r="I510">
            <v>10</v>
          </cell>
          <cell r="J510">
            <v>1</v>
          </cell>
          <cell r="K510" t="str">
            <v>Principal Contractor</v>
          </cell>
          <cell r="L510" t="str">
            <v>DYNO INDUSTRIER A/S</v>
          </cell>
          <cell r="M510" t="str">
            <v>Tollbugaten 22</v>
          </cell>
          <cell r="N510" t="str">
            <v>0106</v>
          </cell>
          <cell r="O510" t="str">
            <v>OSLO</v>
          </cell>
          <cell r="P510" t="str">
            <v>NO</v>
          </cell>
          <cell r="Q510" t="str">
            <v>N/A</v>
          </cell>
          <cell r="R510">
            <v>403827</v>
          </cell>
          <cell r="S510">
            <v>201914</v>
          </cell>
          <cell r="T510" t="str">
            <v>OTH</v>
          </cell>
          <cell r="U510" t="str">
            <v>PRC</v>
          </cell>
          <cell r="V510" t="str">
            <v>BES</v>
          </cell>
        </row>
        <row r="511">
          <cell r="A511" t="str">
            <v>GROWTH</v>
          </cell>
          <cell r="B511" t="str">
            <v>G1RD-CT-2000-00469</v>
          </cell>
          <cell r="C511" t="str">
            <v>1.1.3.-1.</v>
          </cell>
          <cell r="D511" t="str">
            <v>Research Projects</v>
          </cell>
          <cell r="E511" t="str">
            <v>Key Elements for Application of Microreactors in Multiphasic Catalytic Chemistries</v>
          </cell>
          <cell r="F511">
            <v>6958414</v>
          </cell>
          <cell r="G511">
            <v>4189073</v>
          </cell>
          <cell r="H511">
            <v>36955</v>
          </cell>
          <cell r="I511">
            <v>9</v>
          </cell>
          <cell r="J511">
            <v>1</v>
          </cell>
          <cell r="K511" t="str">
            <v>Principal Contractor</v>
          </cell>
          <cell r="L511" t="str">
            <v>ROGALAND RESEARCH</v>
          </cell>
          <cell r="M511" t="str">
            <v>Prof. Olav Hanssens vei 15</v>
          </cell>
          <cell r="N511" t="str">
            <v>4091</v>
          </cell>
          <cell r="O511" t="str">
            <v>STAVANGER</v>
          </cell>
          <cell r="P511" t="str">
            <v>NO</v>
          </cell>
          <cell r="R511">
            <v>355068</v>
          </cell>
          <cell r="S511">
            <v>177534</v>
          </cell>
          <cell r="T511" t="str">
            <v>REC</v>
          </cell>
          <cell r="U511" t="str">
            <v>PNP</v>
          </cell>
          <cell r="V511" t="str">
            <v>RPN</v>
          </cell>
        </row>
        <row r="512">
          <cell r="A512" t="str">
            <v>GROWTH</v>
          </cell>
          <cell r="B512" t="str">
            <v>G1RD-CT-2000-03007</v>
          </cell>
          <cell r="C512" t="str">
            <v>1.1.3.-1.</v>
          </cell>
          <cell r="D512" t="str">
            <v>Combined Projects</v>
          </cell>
          <cell r="E512" t="str">
            <v>Diamond Wire cutting system - Sub bottom cutter (SBC)</v>
          </cell>
          <cell r="F512">
            <v>2696192</v>
          </cell>
          <cell r="G512">
            <v>1199197</v>
          </cell>
          <cell r="H512">
            <v>36948</v>
          </cell>
          <cell r="I512">
            <v>6</v>
          </cell>
          <cell r="J512">
            <v>1</v>
          </cell>
          <cell r="K512" t="str">
            <v>Principal Contractor</v>
          </cell>
          <cell r="L512" t="str">
            <v>HYDRAKRAFT A.S.</v>
          </cell>
          <cell r="M512" t="str">
            <v>Dragsund</v>
          </cell>
          <cell r="N512" t="str">
            <v>06080</v>
          </cell>
          <cell r="O512" t="str">
            <v>OSLO</v>
          </cell>
          <cell r="P512" t="str">
            <v>NO</v>
          </cell>
          <cell r="Q512" t="str">
            <v>N/A</v>
          </cell>
          <cell r="R512">
            <v>705227</v>
          </cell>
          <cell r="S512">
            <v>294877</v>
          </cell>
          <cell r="T512" t="str">
            <v>OTH</v>
          </cell>
          <cell r="U512" t="str">
            <v>PRC</v>
          </cell>
          <cell r="V512" t="str">
            <v>BES</v>
          </cell>
        </row>
        <row r="513">
          <cell r="A513" t="str">
            <v>GROWTH</v>
          </cell>
          <cell r="B513" t="str">
            <v>G1RD-CT-2001-00466</v>
          </cell>
          <cell r="C513" t="str">
            <v>1.1.3.-1.</v>
          </cell>
          <cell r="D513" t="str">
            <v>Research Projects</v>
          </cell>
          <cell r="E513" t="str">
            <v>ADVANCED DECISION SUPPORT SYSTEM FOR CHEMICAL/PETROCHEMICAL MANUFACTURING PROCESSES</v>
          </cell>
          <cell r="F513">
            <v>6316404</v>
          </cell>
          <cell r="G513">
            <v>3742054</v>
          </cell>
          <cell r="H513">
            <v>36978</v>
          </cell>
          <cell r="I513">
            <v>16</v>
          </cell>
          <cell r="J513">
            <v>1</v>
          </cell>
          <cell r="K513" t="str">
            <v>Principal Contractor</v>
          </cell>
          <cell r="L513" t="str">
            <v>COMPUTAS AS</v>
          </cell>
          <cell r="M513" t="str">
            <v>Leif Tronstadsplass 6</v>
          </cell>
          <cell r="N513" t="str">
            <v>1301</v>
          </cell>
          <cell r="O513" t="str">
            <v>SANDVIKA</v>
          </cell>
          <cell r="P513" t="str">
            <v>NO</v>
          </cell>
          <cell r="Q513" t="str">
            <v>N/A</v>
          </cell>
          <cell r="R513">
            <v>844732</v>
          </cell>
          <cell r="S513">
            <v>422366</v>
          </cell>
          <cell r="T513" t="str">
            <v>OTH</v>
          </cell>
          <cell r="U513" t="str">
            <v>PRC</v>
          </cell>
          <cell r="V513" t="str">
            <v>BES</v>
          </cell>
        </row>
        <row r="514">
          <cell r="A514" t="str">
            <v>GROWTH</v>
          </cell>
          <cell r="B514" t="str">
            <v>G1RD-CT-2001-00499</v>
          </cell>
          <cell r="C514" t="str">
            <v>1.1.3.-1.</v>
          </cell>
          <cell r="D514" t="str">
            <v>Research Projects</v>
          </cell>
          <cell r="E514" t="str">
            <v>Cluster: HarsCluster_x000D_
Proposal: Advanced Warning Against Runaway Disposal (Award)</v>
          </cell>
          <cell r="F514">
            <v>3614755</v>
          </cell>
          <cell r="G514">
            <v>2224879</v>
          </cell>
          <cell r="H514">
            <v>37011</v>
          </cell>
          <cell r="I514">
            <v>13</v>
          </cell>
          <cell r="J514">
            <v>1</v>
          </cell>
          <cell r="K514" t="str">
            <v>Principal Contractor</v>
          </cell>
          <cell r="L514" t="str">
            <v>CHRISTIAN MICHELSEN RESEARCH AS</v>
          </cell>
          <cell r="M514" t="str">
            <v>Fantoftveien 38</v>
          </cell>
          <cell r="N514" t="str">
            <v>5892</v>
          </cell>
          <cell r="O514" t="str">
            <v>BERGEN</v>
          </cell>
          <cell r="P514" t="str">
            <v>NO</v>
          </cell>
          <cell r="R514">
            <v>490000</v>
          </cell>
          <cell r="S514">
            <v>245000</v>
          </cell>
          <cell r="T514" t="str">
            <v>REC</v>
          </cell>
          <cell r="U514" t="str">
            <v>PNP</v>
          </cell>
          <cell r="V514" t="str">
            <v>RPN</v>
          </cell>
        </row>
        <row r="515">
          <cell r="A515" t="str">
            <v>GROWTH</v>
          </cell>
          <cell r="B515" t="str">
            <v>G1RD-CT-2001-00651</v>
          </cell>
          <cell r="C515" t="str">
            <v>1.1.3.-1.</v>
          </cell>
          <cell r="D515" t="str">
            <v>Research Projects</v>
          </cell>
          <cell r="E515" t="str">
            <v>Ceramic membranes for hydrogen separation</v>
          </cell>
          <cell r="F515">
            <v>4332377</v>
          </cell>
          <cell r="G515">
            <v>2280515</v>
          </cell>
          <cell r="H515">
            <v>37291</v>
          </cell>
          <cell r="I515">
            <v>9</v>
          </cell>
          <cell r="J515">
            <v>2</v>
          </cell>
          <cell r="K515" t="str">
            <v>Principal Contractor</v>
          </cell>
          <cell r="L515" t="str">
            <v xml:space="preserve">SINTEF </v>
          </cell>
          <cell r="M515" t="str">
            <v>Strindveien  4</v>
          </cell>
          <cell r="N515" t="str">
            <v>7465</v>
          </cell>
          <cell r="O515" t="str">
            <v>TRONDHEIM</v>
          </cell>
          <cell r="P515" t="str">
            <v>NO</v>
          </cell>
          <cell r="R515">
            <v>358584</v>
          </cell>
          <cell r="S515">
            <v>179292</v>
          </cell>
          <cell r="T515" t="str">
            <v>REC</v>
          </cell>
          <cell r="U515" t="str">
            <v>PRC</v>
          </cell>
          <cell r="V515" t="str">
            <v>RPR</v>
          </cell>
        </row>
        <row r="516">
          <cell r="A516" t="str">
            <v>GROWTH</v>
          </cell>
          <cell r="B516" t="str">
            <v>G1RD-CT-2001-00651</v>
          </cell>
          <cell r="C516" t="str">
            <v>1.1.3.-1.</v>
          </cell>
          <cell r="D516" t="str">
            <v>Research Projects</v>
          </cell>
          <cell r="E516" t="str">
            <v>Ceramic membranes for hydrogen separation</v>
          </cell>
          <cell r="F516">
            <v>4332377</v>
          </cell>
          <cell r="G516">
            <v>2280515</v>
          </cell>
          <cell r="H516">
            <v>37291</v>
          </cell>
          <cell r="I516">
            <v>9</v>
          </cell>
          <cell r="K516" t="str">
            <v>Principal Contractor</v>
          </cell>
          <cell r="L516" t="str">
            <v>University of Oslo</v>
          </cell>
          <cell r="M516" t="str">
            <v>Problemveien 1</v>
          </cell>
          <cell r="N516" t="str">
            <v>0316</v>
          </cell>
          <cell r="O516" t="str">
            <v>OSLO</v>
          </cell>
          <cell r="P516" t="str">
            <v>NO</v>
          </cell>
          <cell r="Q516" t="str">
            <v>N/A</v>
          </cell>
          <cell r="R516">
            <v>228658</v>
          </cell>
          <cell r="S516">
            <v>228658</v>
          </cell>
          <cell r="T516" t="str">
            <v>HES</v>
          </cell>
          <cell r="U516" t="str">
            <v>GOV</v>
          </cell>
          <cell r="V516" t="str">
            <v>HES</v>
          </cell>
        </row>
        <row r="517">
          <cell r="A517" t="str">
            <v>GROWTH</v>
          </cell>
          <cell r="B517" t="str">
            <v>G1RD-CT-2001-00664</v>
          </cell>
          <cell r="C517" t="str">
            <v>1.1.3.-1.</v>
          </cell>
          <cell r="D517" t="str">
            <v>Research Projects</v>
          </cell>
          <cell r="E517" t="str">
            <v>DEVELOPMENT OF A CFD-CODE FOR PREDICTION OF THE POTENTIAL CONSEQUENCES OF DUST EXPLOSIONS IN COMPLEX GEOMETRIES.</v>
          </cell>
          <cell r="F517">
            <v>2929615</v>
          </cell>
          <cell r="G517">
            <v>1586307</v>
          </cell>
          <cell r="H517">
            <v>37243</v>
          </cell>
          <cell r="I517">
            <v>11</v>
          </cell>
          <cell r="J517">
            <v>1</v>
          </cell>
          <cell r="K517" t="str">
            <v>Principal Contractor</v>
          </cell>
          <cell r="L517" t="str">
            <v>GEXCON AS</v>
          </cell>
          <cell r="M517" t="str">
            <v>Fantoftvegen 38</v>
          </cell>
          <cell r="N517" t="str">
            <v>5892</v>
          </cell>
          <cell r="O517" t="str">
            <v>BERGEN</v>
          </cell>
          <cell r="P517" t="str">
            <v>NO</v>
          </cell>
          <cell r="R517">
            <v>635400</v>
          </cell>
          <cell r="S517">
            <v>317700</v>
          </cell>
          <cell r="T517" t="str">
            <v>IND</v>
          </cell>
          <cell r="U517" t="str">
            <v>PRC</v>
          </cell>
          <cell r="V517" t="str">
            <v>BES</v>
          </cell>
        </row>
        <row r="518">
          <cell r="A518" t="str">
            <v>GROWTH</v>
          </cell>
          <cell r="B518" t="str">
            <v>G1RD-CT-2001-03008</v>
          </cell>
          <cell r="C518" t="str">
            <v>1.1.3.-1.</v>
          </cell>
          <cell r="D518" t="str">
            <v>Combined Projects</v>
          </cell>
          <cell r="E518" t="str">
            <v>Risk based inspection and maintenance procedures for European Industry</v>
          </cell>
          <cell r="F518">
            <v>3647833</v>
          </cell>
          <cell r="G518">
            <v>1693188</v>
          </cell>
          <cell r="H518">
            <v>37071</v>
          </cell>
          <cell r="I518">
            <v>16</v>
          </cell>
          <cell r="J518">
            <v>1</v>
          </cell>
          <cell r="K518" t="str">
            <v>Prime Contractor</v>
          </cell>
          <cell r="L518" t="str">
            <v>DET NORSKE VERITAS A/S</v>
          </cell>
          <cell r="M518" t="str">
            <v>Veritasveien 1</v>
          </cell>
          <cell r="N518" t="str">
            <v>1322</v>
          </cell>
          <cell r="O518" t="str">
            <v>HOVIK</v>
          </cell>
          <cell r="P518" t="str">
            <v>NO</v>
          </cell>
          <cell r="Q518" t="str">
            <v>N/A</v>
          </cell>
          <cell r="R518">
            <v>776438</v>
          </cell>
          <cell r="S518">
            <v>370231</v>
          </cell>
          <cell r="T518" t="str">
            <v>IND</v>
          </cell>
          <cell r="U518" t="str">
            <v>PRC</v>
          </cell>
          <cell r="V518" t="str">
            <v>BES</v>
          </cell>
        </row>
        <row r="519">
          <cell r="A519" t="str">
            <v>GROWTH</v>
          </cell>
          <cell r="B519" t="str">
            <v>G1RD-CT-2002-00683</v>
          </cell>
          <cell r="C519" t="str">
            <v>1.1.3.-1.</v>
          </cell>
          <cell r="D519" t="str">
            <v>Research Projects</v>
          </cell>
          <cell r="E519" t="str">
            <v>Developing methodology for advanced systems testing</v>
          </cell>
          <cell r="F519">
            <v>4801541</v>
          </cell>
          <cell r="G519">
            <v>2759943</v>
          </cell>
          <cell r="H519">
            <v>37340</v>
          </cell>
          <cell r="I519">
            <v>8</v>
          </cell>
          <cell r="J519">
            <v>1</v>
          </cell>
          <cell r="K519" t="str">
            <v>Principal Contractor</v>
          </cell>
          <cell r="L519" t="str">
            <v>NORWEGIAN SYSTEMS ENGINEERING COUNCIL</v>
          </cell>
          <cell r="M519" t="str">
            <v>Sentrum</v>
          </cell>
          <cell r="N519" t="str">
            <v>5807</v>
          </cell>
          <cell r="O519" t="str">
            <v>BERGEN</v>
          </cell>
          <cell r="P519" t="str">
            <v>NO</v>
          </cell>
          <cell r="R519">
            <v>133612</v>
          </cell>
          <cell r="S519">
            <v>133612</v>
          </cell>
          <cell r="T519" t="str">
            <v>OTH</v>
          </cell>
          <cell r="U519" t="str">
            <v>PNP</v>
          </cell>
          <cell r="V519" t="str">
            <v>PNP</v>
          </cell>
        </row>
        <row r="520">
          <cell r="A520" t="str">
            <v>GROWTH</v>
          </cell>
          <cell r="B520" t="str">
            <v>G1RD-CT-2002-00689</v>
          </cell>
          <cell r="C520" t="str">
            <v>1.1.3.-1.</v>
          </cell>
          <cell r="D520" t="str">
            <v>Research Projects</v>
          </cell>
          <cell r="E520" t="str">
            <v>Phased Array UltraSonic transducers for Inspection of Turbing</v>
          </cell>
          <cell r="F520">
            <v>4283085</v>
          </cell>
          <cell r="G520">
            <v>2229802</v>
          </cell>
          <cell r="H520">
            <v>37372</v>
          </cell>
          <cell r="I520">
            <v>6</v>
          </cell>
          <cell r="J520">
            <v>1</v>
          </cell>
          <cell r="K520" t="str">
            <v>Principal Contractor</v>
          </cell>
          <cell r="L520" t="str">
            <v xml:space="preserve">SINTEF </v>
          </cell>
          <cell r="M520" t="str">
            <v>Strindveien  4</v>
          </cell>
          <cell r="N520" t="str">
            <v>7465</v>
          </cell>
          <cell r="O520" t="str">
            <v>TRONDHEIM</v>
          </cell>
          <cell r="P520" t="str">
            <v>NO</v>
          </cell>
          <cell r="R520">
            <v>770315</v>
          </cell>
          <cell r="S520">
            <v>385157</v>
          </cell>
          <cell r="T520" t="str">
            <v>REC</v>
          </cell>
          <cell r="U520" t="str">
            <v>PRC</v>
          </cell>
          <cell r="V520" t="str">
            <v>RPR</v>
          </cell>
        </row>
        <row r="521">
          <cell r="A521" t="str">
            <v>GROWTH</v>
          </cell>
          <cell r="B521" t="str">
            <v>G1RD-CT-2002-00694</v>
          </cell>
          <cell r="C521" t="str">
            <v>1.1.3.-1.</v>
          </cell>
          <cell r="D521" t="str">
            <v>Research Projects</v>
          </cell>
          <cell r="E521" t="str">
            <v>The MObile Extended Manufacturing ENTerprise</v>
          </cell>
          <cell r="F521">
            <v>2741005</v>
          </cell>
          <cell r="G521">
            <v>1700025</v>
          </cell>
          <cell r="H521">
            <v>37376</v>
          </cell>
          <cell r="I521">
            <v>7</v>
          </cell>
          <cell r="J521">
            <v>3</v>
          </cell>
          <cell r="K521" t="str">
            <v>Sub-Contractor</v>
          </cell>
          <cell r="L521" t="str">
            <v>KPMG CONSULTING A.S</v>
          </cell>
          <cell r="M521" t="str">
            <v>Brynsveien 12</v>
          </cell>
          <cell r="N521" t="str">
            <v>0611</v>
          </cell>
          <cell r="O521" t="str">
            <v>OSLO</v>
          </cell>
          <cell r="P521" t="str">
            <v>NO</v>
          </cell>
          <cell r="Q521" t="str">
            <v>N/A</v>
          </cell>
          <cell r="R521">
            <v>172473</v>
          </cell>
          <cell r="S521">
            <v>86236</v>
          </cell>
          <cell r="T521" t="str">
            <v>OTH</v>
          </cell>
          <cell r="U521" t="str">
            <v>PRC</v>
          </cell>
          <cell r="V521" t="str">
            <v>BES</v>
          </cell>
        </row>
        <row r="522">
          <cell r="A522" t="str">
            <v>GROWTH</v>
          </cell>
          <cell r="B522" t="str">
            <v>G1RD-CT-2002-00694</v>
          </cell>
          <cell r="C522" t="str">
            <v>1.1.3.-1.</v>
          </cell>
          <cell r="D522" t="str">
            <v>Research Projects</v>
          </cell>
          <cell r="E522" t="str">
            <v>The MObile Extended Manufacturing ENTerprise</v>
          </cell>
          <cell r="F522">
            <v>2741005</v>
          </cell>
          <cell r="G522">
            <v>1700025</v>
          </cell>
          <cell r="H522">
            <v>37376</v>
          </cell>
          <cell r="I522">
            <v>7</v>
          </cell>
          <cell r="K522" t="str">
            <v>Principal Contractor</v>
          </cell>
          <cell r="L522" t="str">
            <v>RAUFOSS A/S</v>
          </cell>
          <cell r="N522" t="str">
            <v>2831</v>
          </cell>
          <cell r="O522" t="str">
            <v>RAUFOSS</v>
          </cell>
          <cell r="P522" t="str">
            <v>NO</v>
          </cell>
          <cell r="Q522" t="str">
            <v>N/A</v>
          </cell>
          <cell r="R522">
            <v>246488</v>
          </cell>
          <cell r="S522">
            <v>123244</v>
          </cell>
          <cell r="T522" t="str">
            <v>OTH</v>
          </cell>
          <cell r="U522" t="str">
            <v>PRC</v>
          </cell>
          <cell r="V522" t="str">
            <v>BES</v>
          </cell>
        </row>
        <row r="523">
          <cell r="A523" t="str">
            <v>GROWTH</v>
          </cell>
          <cell r="B523" t="str">
            <v>G1RD-CT-2002-00694</v>
          </cell>
          <cell r="C523" t="str">
            <v>1.1.3.-1.</v>
          </cell>
          <cell r="D523" t="str">
            <v>Research Projects</v>
          </cell>
          <cell r="E523" t="str">
            <v>The MObile Extended Manufacturing ENTerprise</v>
          </cell>
          <cell r="F523">
            <v>2741005</v>
          </cell>
          <cell r="G523">
            <v>1700025</v>
          </cell>
          <cell r="H523">
            <v>37376</v>
          </cell>
          <cell r="I523">
            <v>7</v>
          </cell>
          <cell r="K523" t="str">
            <v>Prime Contractor</v>
          </cell>
          <cell r="L523" t="str">
            <v xml:space="preserve">SINTEF </v>
          </cell>
          <cell r="M523" t="str">
            <v>Strindveien  4</v>
          </cell>
          <cell r="N523" t="str">
            <v>7465</v>
          </cell>
          <cell r="O523" t="str">
            <v>TRONDHEIM</v>
          </cell>
          <cell r="P523" t="str">
            <v>NO</v>
          </cell>
          <cell r="R523">
            <v>993921</v>
          </cell>
          <cell r="S523">
            <v>496960</v>
          </cell>
          <cell r="T523" t="str">
            <v>REC</v>
          </cell>
          <cell r="U523" t="str">
            <v>PRC</v>
          </cell>
          <cell r="V523" t="str">
            <v>RPR</v>
          </cell>
        </row>
        <row r="524">
          <cell r="A524" t="str">
            <v>GROWTH</v>
          </cell>
          <cell r="B524" t="str">
            <v>G1RD-CT-2002-00701</v>
          </cell>
          <cell r="C524" t="str">
            <v>1.1.3.-1.</v>
          </cell>
          <cell r="D524" t="str">
            <v>Research Projects</v>
          </cell>
          <cell r="E524" t="str">
            <v>Advanced Laser Sensor Systems for Leading Edge Manufacturing</v>
          </cell>
          <cell r="F524">
            <v>4461609</v>
          </cell>
          <cell r="G524">
            <v>2604475</v>
          </cell>
          <cell r="H524">
            <v>37348</v>
          </cell>
          <cell r="I524">
            <v>10</v>
          </cell>
          <cell r="J524">
            <v>1</v>
          </cell>
          <cell r="K524" t="str">
            <v>Principal Contractor</v>
          </cell>
          <cell r="L524" t="str">
            <v>NORSK ELEKTRO OPTIKK AS</v>
          </cell>
          <cell r="M524" t="str">
            <v>Solhimveien 62A</v>
          </cell>
          <cell r="N524" t="str">
            <v>1471</v>
          </cell>
          <cell r="O524" t="str">
            <v>SKARER</v>
          </cell>
          <cell r="P524" t="str">
            <v>NO</v>
          </cell>
          <cell r="Q524" t="str">
            <v>N/A</v>
          </cell>
          <cell r="R524">
            <v>827966</v>
          </cell>
          <cell r="S524">
            <v>413983</v>
          </cell>
          <cell r="T524" t="str">
            <v>IND</v>
          </cell>
          <cell r="U524" t="str">
            <v>PRC</v>
          </cell>
          <cell r="V524" t="str">
            <v>BES</v>
          </cell>
        </row>
        <row r="525">
          <cell r="A525" t="str">
            <v>GROWTH</v>
          </cell>
          <cell r="B525" t="str">
            <v>G1RD-CT-2002-00713</v>
          </cell>
          <cell r="C525" t="str">
            <v>1.1.3.-1.</v>
          </cell>
          <cell r="D525" t="str">
            <v>Research Projects</v>
          </cell>
          <cell r="E525" t="str">
            <v>Promoting Inter-European Networks of Collaborating Extended Enterprises</v>
          </cell>
          <cell r="F525">
            <v>5242509</v>
          </cell>
          <cell r="G525">
            <v>2992524</v>
          </cell>
          <cell r="H525">
            <v>37341</v>
          </cell>
          <cell r="I525">
            <v>15</v>
          </cell>
          <cell r="J525">
            <v>2</v>
          </cell>
          <cell r="K525" t="str">
            <v>Principal Contractor</v>
          </cell>
          <cell r="L525" t="str">
            <v>MOXY TRUCKS AS</v>
          </cell>
          <cell r="N525" t="str">
            <v>6440</v>
          </cell>
          <cell r="O525" t="str">
            <v>ELNESVAGAN</v>
          </cell>
          <cell r="P525" t="str">
            <v>NO</v>
          </cell>
          <cell r="Q525" t="str">
            <v>N/A</v>
          </cell>
          <cell r="R525">
            <v>612145</v>
          </cell>
          <cell r="S525">
            <v>306072</v>
          </cell>
          <cell r="T525" t="str">
            <v>OTH</v>
          </cell>
          <cell r="U525" t="str">
            <v>PRC</v>
          </cell>
          <cell r="V525" t="str">
            <v>BES</v>
          </cell>
        </row>
        <row r="526">
          <cell r="A526" t="str">
            <v>GROWTH</v>
          </cell>
          <cell r="B526" t="str">
            <v>G1RD-CT-2002-00713</v>
          </cell>
          <cell r="C526" t="str">
            <v>1.1.3.-1.</v>
          </cell>
          <cell r="D526" t="str">
            <v>Research Projects</v>
          </cell>
          <cell r="E526" t="str">
            <v>Promoting Inter-European Networks of Collaborating Extended Enterprises</v>
          </cell>
          <cell r="F526">
            <v>5242509</v>
          </cell>
          <cell r="G526">
            <v>2992524</v>
          </cell>
          <cell r="H526">
            <v>37341</v>
          </cell>
          <cell r="I526">
            <v>15</v>
          </cell>
          <cell r="K526" t="str">
            <v>Principal Contractor</v>
          </cell>
          <cell r="L526" t="str">
            <v>NORYARD A.S.</v>
          </cell>
          <cell r="N526" t="str">
            <v>6398</v>
          </cell>
          <cell r="O526" t="str">
            <v>TOMREFJORD</v>
          </cell>
          <cell r="P526" t="str">
            <v>NO</v>
          </cell>
          <cell r="R526">
            <v>376453</v>
          </cell>
          <cell r="S526">
            <v>188226</v>
          </cell>
          <cell r="T526" t="str">
            <v>IND</v>
          </cell>
          <cell r="U526" t="str">
            <v>PRC</v>
          </cell>
          <cell r="V526" t="str">
            <v>BES</v>
          </cell>
        </row>
        <row r="527">
          <cell r="A527" t="str">
            <v>GROWTH</v>
          </cell>
          <cell r="B527" t="str">
            <v>G1RD-CT-2002-00728</v>
          </cell>
          <cell r="C527" t="str">
            <v>1.1.3.-1.</v>
          </cell>
          <cell r="D527" t="str">
            <v>Research Projects</v>
          </cell>
          <cell r="E527" t="str">
            <v>Molten Aluminium Purification - purification by formation and removal of inter-metallics-</v>
          </cell>
          <cell r="F527">
            <v>4486826</v>
          </cell>
          <cell r="G527">
            <v>2195136</v>
          </cell>
          <cell r="H527">
            <v>37372</v>
          </cell>
          <cell r="I527">
            <v>14</v>
          </cell>
          <cell r="J527">
            <v>1</v>
          </cell>
          <cell r="K527" t="str">
            <v>Principal Contractor</v>
          </cell>
          <cell r="L527" t="str">
            <v>HYDRO ALUMINIUM AS</v>
          </cell>
          <cell r="M527" t="str">
            <v>Drammensveien 264
Vakeroe</v>
          </cell>
          <cell r="N527" t="str">
            <v>1321</v>
          </cell>
          <cell r="O527" t="str">
            <v>STABEKK</v>
          </cell>
          <cell r="P527" t="str">
            <v>NO</v>
          </cell>
          <cell r="Q527" t="str">
            <v>N/A</v>
          </cell>
          <cell r="R527">
            <v>690995</v>
          </cell>
          <cell r="S527">
            <v>345497</v>
          </cell>
          <cell r="T527" t="str">
            <v>OTH</v>
          </cell>
          <cell r="U527" t="str">
            <v>PRC</v>
          </cell>
          <cell r="V527" t="str">
            <v>BES</v>
          </cell>
        </row>
        <row r="528">
          <cell r="A528" t="str">
            <v>GROWTH</v>
          </cell>
          <cell r="B528" t="str">
            <v>G1RD-CT-2002-00753</v>
          </cell>
          <cell r="C528" t="str">
            <v>1.1.3.-1.</v>
          </cell>
          <cell r="D528" t="str">
            <v>Research Projects</v>
          </cell>
          <cell r="E528" t="str">
            <v>EXTENDED COLLABORATIVE SELLING CHAIN</v>
          </cell>
          <cell r="F528">
            <v>6119733</v>
          </cell>
          <cell r="G528">
            <v>3210019</v>
          </cell>
          <cell r="I528">
            <v>18</v>
          </cell>
          <cell r="J528">
            <v>1</v>
          </cell>
          <cell r="K528" t="str">
            <v>Principal Contractor</v>
          </cell>
          <cell r="L528" t="str">
            <v xml:space="preserve">SINTEF </v>
          </cell>
          <cell r="M528" t="str">
            <v>Strindveien  4</v>
          </cell>
          <cell r="N528" t="str">
            <v>7465</v>
          </cell>
          <cell r="O528" t="str">
            <v>TRONDHEIM</v>
          </cell>
          <cell r="P528" t="str">
            <v>NO</v>
          </cell>
          <cell r="R528">
            <v>276811</v>
          </cell>
          <cell r="S528">
            <v>138405</v>
          </cell>
          <cell r="T528" t="str">
            <v>REC</v>
          </cell>
          <cell r="U528" t="str">
            <v>PRC</v>
          </cell>
          <cell r="V528" t="str">
            <v>RPR</v>
          </cell>
        </row>
        <row r="529">
          <cell r="A529" t="str">
            <v>GROWTH</v>
          </cell>
          <cell r="B529" t="str">
            <v>G1RD-CT-2002-00766</v>
          </cell>
          <cell r="C529" t="str">
            <v>1.1.3.-1.</v>
          </cell>
          <cell r="D529" t="str">
            <v>Research Projects</v>
          </cell>
          <cell r="E529" t="str">
            <v>UPTUN: Cost-Effective, Sustainable and Innovative Upgrading Methods for Fire Safety in Existing Tunnels</v>
          </cell>
          <cell r="F529">
            <v>11925764</v>
          </cell>
          <cell r="G529">
            <v>6200477</v>
          </cell>
          <cell r="H529">
            <v>37592</v>
          </cell>
          <cell r="I529">
            <v>42</v>
          </cell>
          <cell r="J529">
            <v>3</v>
          </cell>
          <cell r="K529" t="str">
            <v>Principal Contractor</v>
          </cell>
          <cell r="L529" t="str">
            <v>NORGES BRANNTEKNISKE LABORATORIUM A/S</v>
          </cell>
          <cell r="M529" t="str">
            <v>Tiller Bru</v>
          </cell>
          <cell r="N529" t="str">
            <v>7465</v>
          </cell>
          <cell r="O529" t="str">
            <v>TRONDHEIM</v>
          </cell>
          <cell r="P529" t="str">
            <v>NO</v>
          </cell>
          <cell r="R529">
            <v>715066</v>
          </cell>
          <cell r="S529">
            <v>357532</v>
          </cell>
          <cell r="T529" t="str">
            <v>REC</v>
          </cell>
          <cell r="U529" t="str">
            <v>PRC</v>
          </cell>
          <cell r="V529" t="str">
            <v>RPR</v>
          </cell>
        </row>
        <row r="530">
          <cell r="A530" t="str">
            <v>GROWTH</v>
          </cell>
          <cell r="B530" t="str">
            <v>G1RD-CT-2002-00766</v>
          </cell>
          <cell r="C530" t="str">
            <v>1.1.3.-1.</v>
          </cell>
          <cell r="D530" t="str">
            <v>Research Projects</v>
          </cell>
          <cell r="E530" t="str">
            <v>UPTUN: Cost-Effective, Sustainable and Innovative Upgrading Methods for Fire Safety in Existing Tunnels</v>
          </cell>
          <cell r="F530">
            <v>11925764</v>
          </cell>
          <cell r="G530">
            <v>6200477</v>
          </cell>
          <cell r="H530">
            <v>37592</v>
          </cell>
          <cell r="I530">
            <v>42</v>
          </cell>
          <cell r="K530" t="str">
            <v>Principal Contractor</v>
          </cell>
          <cell r="L530" t="str">
            <v>NORWEGIAN PUBLIC ROADS ADMNINISTRATION</v>
          </cell>
          <cell r="M530" t="str">
            <v>Grenseveien 92</v>
          </cell>
          <cell r="N530" t="str">
            <v>0033</v>
          </cell>
          <cell r="O530" t="str">
            <v>OSLO</v>
          </cell>
          <cell r="P530" t="str">
            <v>NO</v>
          </cell>
          <cell r="Q530" t="str">
            <v>N/A</v>
          </cell>
          <cell r="R530">
            <v>193378</v>
          </cell>
          <cell r="S530">
            <v>96689</v>
          </cell>
          <cell r="T530" t="str">
            <v>OTH</v>
          </cell>
          <cell r="U530" t="str">
            <v>GOV</v>
          </cell>
          <cell r="V530" t="str">
            <v>PUS</v>
          </cell>
        </row>
        <row r="531">
          <cell r="A531" t="str">
            <v>GROWTH</v>
          </cell>
          <cell r="B531" t="str">
            <v>G1RD-CT-2002-00766</v>
          </cell>
          <cell r="C531" t="str">
            <v>1.1.3.-1.</v>
          </cell>
          <cell r="D531" t="str">
            <v>Research Projects</v>
          </cell>
          <cell r="E531" t="str">
            <v>UPTUN: Cost-Effective, Sustainable and Innovative Upgrading Methods for Fire Safety in Existing Tunnels</v>
          </cell>
          <cell r="F531">
            <v>11925764</v>
          </cell>
          <cell r="G531">
            <v>6200477</v>
          </cell>
          <cell r="H531">
            <v>37592</v>
          </cell>
          <cell r="I531">
            <v>42</v>
          </cell>
          <cell r="K531" t="str">
            <v>Principal Contractor</v>
          </cell>
          <cell r="L531" t="str">
            <v xml:space="preserve">SINTEF </v>
          </cell>
          <cell r="M531" t="str">
            <v>Strindveien  4</v>
          </cell>
          <cell r="N531" t="str">
            <v>7465</v>
          </cell>
          <cell r="O531" t="str">
            <v>TRONDHEIM</v>
          </cell>
          <cell r="P531" t="str">
            <v>NO</v>
          </cell>
          <cell r="R531">
            <v>114986</v>
          </cell>
          <cell r="S531">
            <v>57493</v>
          </cell>
          <cell r="T531" t="str">
            <v>REC</v>
          </cell>
          <cell r="U531" t="str">
            <v>PRC</v>
          </cell>
          <cell r="V531" t="str">
            <v>RPR</v>
          </cell>
        </row>
        <row r="532">
          <cell r="A532" t="str">
            <v>GROWTH</v>
          </cell>
          <cell r="B532" t="str">
            <v>G1RD-CT-2002-00777</v>
          </cell>
          <cell r="C532" t="str">
            <v>1.1.3.-1.</v>
          </cell>
          <cell r="D532" t="str">
            <v>Research Projects</v>
          </cell>
          <cell r="E532" t="str">
            <v>Sustained Performance of Railway Tracks</v>
          </cell>
          <cell r="F532">
            <v>2564191</v>
          </cell>
          <cell r="G532">
            <v>1399966</v>
          </cell>
          <cell r="H532">
            <v>37426</v>
          </cell>
          <cell r="I532">
            <v>8</v>
          </cell>
          <cell r="J532">
            <v>1</v>
          </cell>
          <cell r="K532" t="str">
            <v>Prime Contractor</v>
          </cell>
          <cell r="L532" t="str">
            <v>NGI</v>
          </cell>
          <cell r="M532" t="str">
            <v>Ullevaal Hageby</v>
          </cell>
          <cell r="N532" t="str">
            <v>0806</v>
          </cell>
          <cell r="O532" t="str">
            <v>OSLO</v>
          </cell>
          <cell r="P532" t="str">
            <v>NO</v>
          </cell>
          <cell r="Q532" t="str">
            <v>N/A</v>
          </cell>
          <cell r="R532">
            <v>168010</v>
          </cell>
          <cell r="S532">
            <v>75605</v>
          </cell>
          <cell r="T532" t="str">
            <v>REC</v>
          </cell>
          <cell r="U532" t="str">
            <v>PNP</v>
          </cell>
          <cell r="V532" t="str">
            <v>RPN</v>
          </cell>
        </row>
        <row r="533">
          <cell r="A533" t="str">
            <v>GROWTH</v>
          </cell>
          <cell r="B533" t="str">
            <v>G1RD-CT-2002-00782</v>
          </cell>
          <cell r="C533" t="str">
            <v>1.1.3.-1.</v>
          </cell>
          <cell r="D533" t="str">
            <v>Research Projects</v>
          </cell>
          <cell r="E533" t="str">
            <v>European Construction in Service of Society (ECO-SERVE)</v>
          </cell>
          <cell r="F533">
            <v>477220</v>
          </cell>
          <cell r="G533">
            <v>238608</v>
          </cell>
          <cell r="I533">
            <v>4</v>
          </cell>
          <cell r="J533">
            <v>1</v>
          </cell>
          <cell r="K533" t="str">
            <v>Principal Contractor</v>
          </cell>
          <cell r="L533" t="str">
            <v>NORCEM AS</v>
          </cell>
          <cell r="M533" t="str">
            <v>Lilleakerveien 2B</v>
          </cell>
          <cell r="N533" t="str">
            <v>0216</v>
          </cell>
          <cell r="O533" t="str">
            <v>OSLO</v>
          </cell>
          <cell r="P533" t="str">
            <v>NO</v>
          </cell>
          <cell r="Q533" t="str">
            <v>N/A</v>
          </cell>
          <cell r="R533">
            <v>95449</v>
          </cell>
          <cell r="S533">
            <v>47724</v>
          </cell>
          <cell r="T533" t="str">
            <v>IND</v>
          </cell>
          <cell r="U533" t="str">
            <v>PRC</v>
          </cell>
          <cell r="V533" t="str">
            <v>BES</v>
          </cell>
        </row>
        <row r="534">
          <cell r="A534" t="str">
            <v>GROWTH</v>
          </cell>
          <cell r="B534" t="str">
            <v>G1RT-CT-2001-05019</v>
          </cell>
          <cell r="C534" t="str">
            <v>1.1.3.-1.</v>
          </cell>
          <cell r="D534" t="str">
            <v>Thematic Network</v>
          </cell>
          <cell r="E534" t="str">
            <v>Thematic Network on Ornamental Stones - OSNET</v>
          </cell>
          <cell r="F534">
            <v>2355480</v>
          </cell>
          <cell r="G534">
            <v>2355480</v>
          </cell>
          <cell r="H534">
            <v>37026</v>
          </cell>
          <cell r="I534">
            <v>66</v>
          </cell>
          <cell r="J534">
            <v>2</v>
          </cell>
          <cell r="K534" t="str">
            <v>Member</v>
          </cell>
          <cell r="L534" t="str">
            <v>NORGES GEOLOGISKE UNDERSOKELSE   NGU</v>
          </cell>
          <cell r="M534" t="str">
            <v>Leiv Erikssonsvei 39</v>
          </cell>
          <cell r="N534" t="str">
            <v>7491</v>
          </cell>
          <cell r="O534" t="str">
            <v>TRONDHEIM</v>
          </cell>
          <cell r="P534" t="str">
            <v>NO</v>
          </cell>
          <cell r="R534">
            <v>16000</v>
          </cell>
          <cell r="S534">
            <v>16000</v>
          </cell>
          <cell r="T534" t="str">
            <v>REC</v>
          </cell>
          <cell r="U534" t="str">
            <v>GOV</v>
          </cell>
          <cell r="V534" t="str">
            <v>RPU</v>
          </cell>
        </row>
        <row r="535">
          <cell r="A535" t="str">
            <v>GROWTH</v>
          </cell>
          <cell r="B535" t="str">
            <v>G1RT-CT-2001-05019</v>
          </cell>
          <cell r="C535" t="str">
            <v>1.1.3.-1.</v>
          </cell>
          <cell r="D535" t="str">
            <v>Thematic Network</v>
          </cell>
          <cell r="E535" t="str">
            <v>Thematic Network on Ornamental Stones - OSNET</v>
          </cell>
          <cell r="F535">
            <v>2355480</v>
          </cell>
          <cell r="G535">
            <v>2355480</v>
          </cell>
          <cell r="H535">
            <v>37026</v>
          </cell>
          <cell r="I535">
            <v>66</v>
          </cell>
          <cell r="K535" t="str">
            <v>Member</v>
          </cell>
          <cell r="L535" t="str">
            <v xml:space="preserve">SINTEF </v>
          </cell>
          <cell r="M535" t="str">
            <v>Strindveien  4</v>
          </cell>
          <cell r="N535" t="str">
            <v>7465</v>
          </cell>
          <cell r="O535" t="str">
            <v>TRONDHEIM</v>
          </cell>
          <cell r="P535" t="str">
            <v>NO</v>
          </cell>
          <cell r="R535">
            <v>20000</v>
          </cell>
          <cell r="S535">
            <v>20000</v>
          </cell>
          <cell r="T535" t="str">
            <v>REC</v>
          </cell>
          <cell r="U535" t="str">
            <v>PRC</v>
          </cell>
          <cell r="V535" t="str">
            <v>RPR</v>
          </cell>
        </row>
        <row r="536">
          <cell r="A536" t="str">
            <v>GROWTH</v>
          </cell>
          <cell r="B536" t="str">
            <v>G1RT-CT-2001-05027</v>
          </cell>
          <cell r="C536" t="str">
            <v>1.1.3.-1.</v>
          </cell>
          <cell r="D536" t="str">
            <v>Combined Projects</v>
          </cell>
          <cell r="E536" t="str">
            <v>Risk Based Inspection and Maintenance Procedure for European Industry</v>
          </cell>
          <cell r="F536">
            <v>550000</v>
          </cell>
          <cell r="G536">
            <v>400100</v>
          </cell>
          <cell r="H536">
            <v>37004</v>
          </cell>
          <cell r="I536">
            <v>37</v>
          </cell>
          <cell r="J536">
            <v>3</v>
          </cell>
          <cell r="K536" t="str">
            <v>Member</v>
          </cell>
          <cell r="L536" t="str">
            <v>CORROCEAN ASA</v>
          </cell>
          <cell r="M536" t="str">
            <v>Teglgaarden, Hornebergveien 7</v>
          </cell>
          <cell r="N536" t="str">
            <v>7485</v>
          </cell>
          <cell r="O536" t="str">
            <v>TRONDHEIM</v>
          </cell>
          <cell r="P536" t="str">
            <v>NO</v>
          </cell>
          <cell r="R536">
            <v>5000</v>
          </cell>
          <cell r="S536">
            <v>2500</v>
          </cell>
          <cell r="T536" t="str">
            <v>OTH</v>
          </cell>
          <cell r="U536" t="str">
            <v>PRC</v>
          </cell>
          <cell r="V536" t="str">
            <v>BES</v>
          </cell>
        </row>
        <row r="537">
          <cell r="A537" t="str">
            <v>GROWTH</v>
          </cell>
          <cell r="B537" t="str">
            <v>G1RT-CT-2001-05027</v>
          </cell>
          <cell r="C537" t="str">
            <v>1.1.3.-1.</v>
          </cell>
          <cell r="D537" t="str">
            <v>Combined Projects</v>
          </cell>
          <cell r="E537" t="str">
            <v>Risk Based Inspection and Maintenance Procedure for European Industry</v>
          </cell>
          <cell r="F537">
            <v>550000</v>
          </cell>
          <cell r="G537">
            <v>400100</v>
          </cell>
          <cell r="H537">
            <v>37004</v>
          </cell>
          <cell r="I537">
            <v>37</v>
          </cell>
          <cell r="K537" t="str">
            <v>Principal Contractor</v>
          </cell>
          <cell r="L537" t="str">
            <v>DET NORSKE VERITAS A/S</v>
          </cell>
          <cell r="M537" t="str">
            <v>Veritasveien 1</v>
          </cell>
          <cell r="N537" t="str">
            <v>1322</v>
          </cell>
          <cell r="O537" t="str">
            <v>HOVIK</v>
          </cell>
          <cell r="P537" t="str">
            <v>NO</v>
          </cell>
          <cell r="Q537" t="str">
            <v>N/A</v>
          </cell>
          <cell r="R537">
            <v>32600</v>
          </cell>
          <cell r="S537">
            <v>25060</v>
          </cell>
          <cell r="T537" t="str">
            <v>IND</v>
          </cell>
          <cell r="U537" t="str">
            <v>PRC</v>
          </cell>
          <cell r="V537" t="str">
            <v>BES</v>
          </cell>
        </row>
        <row r="538">
          <cell r="A538" t="str">
            <v>GROWTH</v>
          </cell>
          <cell r="B538" t="str">
            <v>G1RT-CT-2001-05027</v>
          </cell>
          <cell r="C538" t="str">
            <v>1.1.3.-1.</v>
          </cell>
          <cell r="D538" t="str">
            <v>Combined Projects</v>
          </cell>
          <cell r="E538" t="str">
            <v>Risk Based Inspection and Maintenance Procedure for European Industry</v>
          </cell>
          <cell r="F538">
            <v>550000</v>
          </cell>
          <cell r="G538">
            <v>400100</v>
          </cell>
          <cell r="H538">
            <v>37004</v>
          </cell>
          <cell r="I538">
            <v>37</v>
          </cell>
          <cell r="K538" t="str">
            <v>Member</v>
          </cell>
          <cell r="L538" t="str">
            <v xml:space="preserve">MARINTEK </v>
          </cell>
          <cell r="N538" t="str">
            <v>7450</v>
          </cell>
          <cell r="O538" t="str">
            <v>TRONDHEIM</v>
          </cell>
          <cell r="P538" t="str">
            <v>NO</v>
          </cell>
          <cell r="R538">
            <v>5000</v>
          </cell>
          <cell r="S538">
            <v>2500</v>
          </cell>
          <cell r="T538" t="str">
            <v>REC</v>
          </cell>
          <cell r="U538" t="str">
            <v>PNP</v>
          </cell>
          <cell r="V538" t="str">
            <v>RPN</v>
          </cell>
        </row>
        <row r="539">
          <cell r="A539" t="str">
            <v>GROWTH</v>
          </cell>
          <cell r="B539" t="str">
            <v>G1RT-CT-2001-05034</v>
          </cell>
          <cell r="C539" t="str">
            <v>1.1.3.-1.</v>
          </cell>
          <cell r="D539" t="str">
            <v>Thematic Network</v>
          </cell>
          <cell r="E539" t="str">
            <v>A Thematic Network for Promoting Best Practice Industrial Application of Finite Element Technology</v>
          </cell>
          <cell r="F539">
            <v>2200000</v>
          </cell>
          <cell r="G539">
            <v>2163685</v>
          </cell>
          <cell r="H539">
            <v>37102</v>
          </cell>
          <cell r="I539">
            <v>112</v>
          </cell>
          <cell r="J539">
            <v>4</v>
          </cell>
          <cell r="K539" t="str">
            <v>Member</v>
          </cell>
          <cell r="L539" t="str">
            <v>MARITIME HYDRAULICS AS</v>
          </cell>
          <cell r="M539" t="str">
            <v>Dvergsnes</v>
          </cell>
          <cell r="N539" t="str">
            <v>4604</v>
          </cell>
          <cell r="O539" t="str">
            <v>KRISTIANSAND</v>
          </cell>
          <cell r="P539" t="str">
            <v>NO</v>
          </cell>
          <cell r="Q539" t="str">
            <v>N/A</v>
          </cell>
          <cell r="R539">
            <v>6000</v>
          </cell>
          <cell r="S539">
            <v>6000</v>
          </cell>
          <cell r="T539" t="str">
            <v>IND</v>
          </cell>
          <cell r="U539" t="str">
            <v>PRC</v>
          </cell>
          <cell r="V539" t="str">
            <v>BES</v>
          </cell>
        </row>
        <row r="540">
          <cell r="A540" t="str">
            <v>GROWTH</v>
          </cell>
          <cell r="B540" t="str">
            <v>G1RT-CT-2001-05034</v>
          </cell>
          <cell r="C540" t="str">
            <v>1.1.3.-1.</v>
          </cell>
          <cell r="D540" t="str">
            <v>Thematic Network</v>
          </cell>
          <cell r="E540" t="str">
            <v>A Thematic Network for Promoting Best Practice Industrial Application of Finite Element Technology</v>
          </cell>
          <cell r="F540">
            <v>2200000</v>
          </cell>
          <cell r="G540">
            <v>2163685</v>
          </cell>
          <cell r="H540">
            <v>37102</v>
          </cell>
          <cell r="I540">
            <v>112</v>
          </cell>
          <cell r="K540" t="str">
            <v>Member</v>
          </cell>
          <cell r="L540" t="str">
            <v xml:space="preserve">NORUT INFORMASJONSTEKNOLOGI AS
</v>
          </cell>
          <cell r="M540" t="str">
            <v>Tromsoe Science Park</v>
          </cell>
          <cell r="N540" t="str">
            <v>9291</v>
          </cell>
          <cell r="O540" t="str">
            <v>TROMSOE</v>
          </cell>
          <cell r="P540" t="str">
            <v>NO</v>
          </cell>
          <cell r="R540">
            <v>30315</v>
          </cell>
          <cell r="S540">
            <v>30315</v>
          </cell>
          <cell r="T540" t="str">
            <v>REC</v>
          </cell>
          <cell r="U540" t="str">
            <v>PNP</v>
          </cell>
          <cell r="V540" t="str">
            <v>RPN</v>
          </cell>
        </row>
        <row r="541">
          <cell r="A541" t="str">
            <v>GROWTH</v>
          </cell>
          <cell r="B541" t="str">
            <v>G1RT-CT-2001-05034</v>
          </cell>
          <cell r="C541" t="str">
            <v>1.1.3.-1.</v>
          </cell>
          <cell r="D541" t="str">
            <v>Thematic Network</v>
          </cell>
          <cell r="E541" t="str">
            <v>A Thematic Network for Promoting Best Practice Industrial Application of Finite Element Technology</v>
          </cell>
          <cell r="F541">
            <v>2200000</v>
          </cell>
          <cell r="G541">
            <v>2163685</v>
          </cell>
          <cell r="H541">
            <v>37102</v>
          </cell>
          <cell r="I541">
            <v>112</v>
          </cell>
          <cell r="K541" t="str">
            <v>Member</v>
          </cell>
          <cell r="L541" t="str">
            <v>NORUT TEKNOLOGI A.S.</v>
          </cell>
          <cell r="M541" t="str">
            <v>Lodve Langes gt 2</v>
          </cell>
          <cell r="N541" t="str">
            <v>8504</v>
          </cell>
          <cell r="O541" t="str">
            <v>NARVIK</v>
          </cell>
          <cell r="P541" t="str">
            <v>NO</v>
          </cell>
          <cell r="R541">
            <v>30315</v>
          </cell>
          <cell r="S541">
            <v>30315</v>
          </cell>
          <cell r="T541" t="str">
            <v>REC</v>
          </cell>
          <cell r="U541" t="str">
            <v>PRC</v>
          </cell>
          <cell r="V541" t="str">
            <v>RPR</v>
          </cell>
        </row>
        <row r="542">
          <cell r="A542" t="str">
            <v>GROWTH</v>
          </cell>
          <cell r="B542" t="str">
            <v>G1RT-CT-2001-05034</v>
          </cell>
          <cell r="C542" t="str">
            <v>1.1.3.-1.</v>
          </cell>
          <cell r="D542" t="str">
            <v>Thematic Network</v>
          </cell>
          <cell r="E542" t="str">
            <v>A Thematic Network for Promoting Best Practice Industrial Application of Finite Element Technology</v>
          </cell>
          <cell r="F542">
            <v>2200000</v>
          </cell>
          <cell r="G542">
            <v>2163685</v>
          </cell>
          <cell r="H542">
            <v>37102</v>
          </cell>
          <cell r="I542">
            <v>112</v>
          </cell>
          <cell r="K542" t="str">
            <v>Member</v>
          </cell>
          <cell r="L542" t="str">
            <v>STAVANGER UNIVERSITY COLLEGE</v>
          </cell>
          <cell r="M542" t="str">
            <v>Ullandhaug</v>
          </cell>
          <cell r="N542" t="str">
            <v>4091</v>
          </cell>
          <cell r="O542" t="str">
            <v>STAVANGER</v>
          </cell>
          <cell r="P542" t="str">
            <v>NO</v>
          </cell>
          <cell r="R542">
            <v>6000</v>
          </cell>
          <cell r="S542">
            <v>6000</v>
          </cell>
          <cell r="T542" t="str">
            <v>HES</v>
          </cell>
          <cell r="U542" t="str">
            <v>GOV</v>
          </cell>
          <cell r="V542" t="str">
            <v>HES</v>
          </cell>
        </row>
        <row r="543">
          <cell r="A543" t="str">
            <v>GROWTH</v>
          </cell>
          <cell r="B543" t="str">
            <v>G1RT-CT-2001-05035</v>
          </cell>
          <cell r="C543" t="str">
            <v>1.1.3.-1.</v>
          </cell>
          <cell r="D543" t="str">
            <v>Thematic Network</v>
          </cell>
          <cell r="E543" t="str">
            <v>European Construction Research Network - E-CORE</v>
          </cell>
          <cell r="F543">
            <v>2181920</v>
          </cell>
          <cell r="G543">
            <v>2175920</v>
          </cell>
          <cell r="H543">
            <v>37160</v>
          </cell>
          <cell r="I543">
            <v>72</v>
          </cell>
          <cell r="J543">
            <v>4</v>
          </cell>
          <cell r="K543" t="str">
            <v>Member</v>
          </cell>
          <cell r="L543" t="str">
            <v>ELKEM ASA</v>
          </cell>
          <cell r="M543" t="str">
            <v>Hoffsveien 65B</v>
          </cell>
          <cell r="N543" t="str">
            <v>0303</v>
          </cell>
          <cell r="O543" t="str">
            <v>OSLO</v>
          </cell>
          <cell r="P543" t="str">
            <v>NO</v>
          </cell>
          <cell r="Q543" t="str">
            <v>N/A</v>
          </cell>
          <cell r="R543">
            <v>6000</v>
          </cell>
          <cell r="S543">
            <v>6000</v>
          </cell>
          <cell r="T543" t="str">
            <v>OTH</v>
          </cell>
          <cell r="U543" t="str">
            <v>PUC</v>
          </cell>
          <cell r="V543" t="str">
            <v>PUS</v>
          </cell>
        </row>
        <row r="544">
          <cell r="A544" t="str">
            <v>GROWTH</v>
          </cell>
          <cell r="B544" t="str">
            <v>G1RT-CT-2001-05035</v>
          </cell>
          <cell r="C544" t="str">
            <v>1.1.3.-1.</v>
          </cell>
          <cell r="D544" t="str">
            <v>Thematic Network</v>
          </cell>
          <cell r="E544" t="str">
            <v>European Construction Research Network - E-CORE</v>
          </cell>
          <cell r="F544">
            <v>2181920</v>
          </cell>
          <cell r="G544">
            <v>2175920</v>
          </cell>
          <cell r="H544">
            <v>37160</v>
          </cell>
          <cell r="I544">
            <v>72</v>
          </cell>
          <cell r="K544" t="str">
            <v>Member</v>
          </cell>
          <cell r="L544" t="str">
            <v>NORWEGIAN DEFENCE CONSTRUCTION SERVICE</v>
          </cell>
          <cell r="M544" t="str">
            <v>Akershusfestning  Oslo Mil / Akershus 58</v>
          </cell>
          <cell r="N544" t="str">
            <v>0015</v>
          </cell>
          <cell r="O544" t="str">
            <v>OSLO</v>
          </cell>
          <cell r="P544" t="str">
            <v>NO</v>
          </cell>
          <cell r="Q544" t="str">
            <v>N/A</v>
          </cell>
          <cell r="R544">
            <v>6000</v>
          </cell>
          <cell r="S544">
            <v>6000</v>
          </cell>
          <cell r="T544" t="str">
            <v>IND</v>
          </cell>
          <cell r="U544" t="str">
            <v>GOV</v>
          </cell>
          <cell r="V544" t="str">
            <v>PUS</v>
          </cell>
        </row>
        <row r="545">
          <cell r="A545" t="str">
            <v>GROWTH</v>
          </cell>
          <cell r="B545" t="str">
            <v>G1RT-CT-2001-05035</v>
          </cell>
          <cell r="C545" t="str">
            <v>1.1.3.-1.</v>
          </cell>
          <cell r="D545" t="str">
            <v>Thematic Network</v>
          </cell>
          <cell r="E545" t="str">
            <v>European Construction Research Network - E-CORE</v>
          </cell>
          <cell r="F545">
            <v>2181920</v>
          </cell>
          <cell r="G545">
            <v>2175920</v>
          </cell>
          <cell r="H545">
            <v>37160</v>
          </cell>
          <cell r="I545">
            <v>72</v>
          </cell>
          <cell r="K545" t="str">
            <v>Member</v>
          </cell>
          <cell r="L545" t="str">
            <v>SELMER SKANSKA AS</v>
          </cell>
          <cell r="M545" t="str">
            <v>Sentrum</v>
          </cell>
          <cell r="N545" t="str">
            <v>0166</v>
          </cell>
          <cell r="O545" t="str">
            <v>OSLO</v>
          </cell>
          <cell r="P545" t="str">
            <v>NO</v>
          </cell>
          <cell r="Q545" t="str">
            <v>N/A</v>
          </cell>
          <cell r="R545">
            <v>6000</v>
          </cell>
          <cell r="S545">
            <v>6000</v>
          </cell>
          <cell r="T545" t="str">
            <v>OTH</v>
          </cell>
          <cell r="U545" t="str">
            <v>PRC</v>
          </cell>
          <cell r="V545" t="str">
            <v>BES</v>
          </cell>
        </row>
        <row r="546">
          <cell r="A546" t="str">
            <v>GROWTH</v>
          </cell>
          <cell r="B546" t="str">
            <v>G1RT-CT-2001-05035</v>
          </cell>
          <cell r="C546" t="str">
            <v>1.1.3.-1.</v>
          </cell>
          <cell r="D546" t="str">
            <v>Thematic Network</v>
          </cell>
          <cell r="E546" t="str">
            <v>European Construction Research Network - E-CORE</v>
          </cell>
          <cell r="F546">
            <v>2181920</v>
          </cell>
          <cell r="G546">
            <v>2175920</v>
          </cell>
          <cell r="H546">
            <v>37160</v>
          </cell>
          <cell r="I546">
            <v>72</v>
          </cell>
          <cell r="K546" t="str">
            <v>Member</v>
          </cell>
          <cell r="L546" t="str">
            <v xml:space="preserve">SINTEF </v>
          </cell>
          <cell r="M546" t="str">
            <v>Strindveien  4</v>
          </cell>
          <cell r="N546" t="str">
            <v>7465</v>
          </cell>
          <cell r="O546" t="str">
            <v>TRONDHEIM</v>
          </cell>
          <cell r="P546" t="str">
            <v>NO</v>
          </cell>
          <cell r="R546">
            <v>6000</v>
          </cell>
          <cell r="S546">
            <v>6000</v>
          </cell>
          <cell r="T546" t="str">
            <v>REC</v>
          </cell>
          <cell r="U546" t="str">
            <v>PRC</v>
          </cell>
          <cell r="V546" t="str">
            <v>RPR</v>
          </cell>
        </row>
        <row r="547">
          <cell r="A547" t="str">
            <v>GROWTH</v>
          </cell>
          <cell r="B547" t="str">
            <v>G1RT-CT-2001-05041</v>
          </cell>
          <cell r="C547" t="str">
            <v>1.1.3.-1.</v>
          </cell>
          <cell r="D547" t="str">
            <v>Thematic Network</v>
          </cell>
          <cell r="E547" t="str">
            <v>Geotechnical Thematic Network</v>
          </cell>
          <cell r="F547">
            <v>2025200</v>
          </cell>
          <cell r="G547">
            <v>2000000</v>
          </cell>
          <cell r="H547">
            <v>37214</v>
          </cell>
          <cell r="I547">
            <v>41</v>
          </cell>
          <cell r="J547">
            <v>1</v>
          </cell>
          <cell r="K547" t="str">
            <v>Member</v>
          </cell>
          <cell r="L547" t="str">
            <v>NGI</v>
          </cell>
          <cell r="M547" t="str">
            <v>Ullevaal Hageby</v>
          </cell>
          <cell r="N547" t="str">
            <v>0806</v>
          </cell>
          <cell r="O547" t="str">
            <v>OSLO</v>
          </cell>
          <cell r="P547" t="str">
            <v>NO</v>
          </cell>
          <cell r="Q547" t="str">
            <v>N/A</v>
          </cell>
          <cell r="R547">
            <v>25200</v>
          </cell>
          <cell r="S547">
            <v>25200</v>
          </cell>
          <cell r="T547" t="str">
            <v>REC</v>
          </cell>
          <cell r="U547" t="str">
            <v>PNP</v>
          </cell>
          <cell r="V547" t="str">
            <v>RPN</v>
          </cell>
        </row>
        <row r="548">
          <cell r="A548" t="str">
            <v>GROWTH</v>
          </cell>
          <cell r="B548" t="str">
            <v>G1RT-CT-2001-05051</v>
          </cell>
          <cell r="C548" t="str">
            <v>1.1.3.-1.</v>
          </cell>
          <cell r="D548" t="str">
            <v>Thematic Network</v>
          </cell>
          <cell r="E548" t="str">
            <v>Safety and Reliability of Industrial Products, Systems and Structures (SAFERELNET)</v>
          </cell>
          <cell r="F548">
            <v>2074262</v>
          </cell>
          <cell r="G548">
            <v>1999622</v>
          </cell>
          <cell r="H548">
            <v>37195</v>
          </cell>
          <cell r="I548">
            <v>47</v>
          </cell>
          <cell r="J548">
            <v>6</v>
          </cell>
          <cell r="K548" t="str">
            <v>Member</v>
          </cell>
          <cell r="L548" t="str">
            <v>AKER OFFSHORE PARTNER AS</v>
          </cell>
          <cell r="M548" t="str">
            <v>Sandslimarka 251</v>
          </cell>
          <cell r="N548" t="str">
            <v>5861</v>
          </cell>
          <cell r="O548" t="str">
            <v>BERGEN</v>
          </cell>
          <cell r="P548" t="str">
            <v>NO</v>
          </cell>
          <cell r="R548">
            <v>27000</v>
          </cell>
          <cell r="S548">
            <v>27000</v>
          </cell>
          <cell r="T548" t="str">
            <v>IND</v>
          </cell>
          <cell r="U548" t="str">
            <v>PRC</v>
          </cell>
          <cell r="V548" t="str">
            <v>BES</v>
          </cell>
        </row>
        <row r="549">
          <cell r="A549" t="str">
            <v>GROWTH</v>
          </cell>
          <cell r="B549" t="str">
            <v>G1RT-CT-2001-05051</v>
          </cell>
          <cell r="C549" t="str">
            <v>1.1.3.-1.</v>
          </cell>
          <cell r="D549" t="str">
            <v>Thematic Network</v>
          </cell>
          <cell r="E549" t="str">
            <v>Safety and Reliability of Industrial Products, Systems and Structures (SAFERELNET)</v>
          </cell>
          <cell r="F549">
            <v>2074262</v>
          </cell>
          <cell r="G549">
            <v>1999622</v>
          </cell>
          <cell r="H549">
            <v>37195</v>
          </cell>
          <cell r="I549">
            <v>47</v>
          </cell>
          <cell r="K549" t="str">
            <v>Member</v>
          </cell>
          <cell r="L549" t="str">
            <v>DET NORSKE VERITAS A/S</v>
          </cell>
          <cell r="M549" t="str">
            <v>Veritasveien 1</v>
          </cell>
          <cell r="N549" t="str">
            <v>1322</v>
          </cell>
          <cell r="O549" t="str">
            <v>HOVIK</v>
          </cell>
          <cell r="P549" t="str">
            <v>NO</v>
          </cell>
          <cell r="Q549" t="str">
            <v>N/A</v>
          </cell>
          <cell r="R549">
            <v>45000</v>
          </cell>
          <cell r="S549">
            <v>45000</v>
          </cell>
          <cell r="T549" t="str">
            <v>IND</v>
          </cell>
          <cell r="U549" t="str">
            <v>PRC</v>
          </cell>
          <cell r="V549" t="str">
            <v>BES</v>
          </cell>
        </row>
        <row r="550">
          <cell r="A550" t="str">
            <v>GROWTH</v>
          </cell>
          <cell r="B550" t="str">
            <v>G1RT-CT-2001-05051</v>
          </cell>
          <cell r="C550" t="str">
            <v>1.1.3.-1.</v>
          </cell>
          <cell r="D550" t="str">
            <v>Thematic Network</v>
          </cell>
          <cell r="E550" t="str">
            <v>Safety and Reliability of Industrial Products, Systems and Structures (SAFERELNET)</v>
          </cell>
          <cell r="F550">
            <v>2074262</v>
          </cell>
          <cell r="G550">
            <v>1999622</v>
          </cell>
          <cell r="H550">
            <v>37195</v>
          </cell>
          <cell r="I550">
            <v>47</v>
          </cell>
          <cell r="K550" t="str">
            <v>Member</v>
          </cell>
          <cell r="L550" t="str">
            <v>NGI</v>
          </cell>
          <cell r="M550" t="str">
            <v>Ullevaal Hageby</v>
          </cell>
          <cell r="N550" t="str">
            <v>0806</v>
          </cell>
          <cell r="O550" t="str">
            <v>OSLO</v>
          </cell>
          <cell r="P550" t="str">
            <v>NO</v>
          </cell>
          <cell r="Q550" t="str">
            <v>N/A</v>
          </cell>
          <cell r="R550">
            <v>27000</v>
          </cell>
          <cell r="S550">
            <v>27000</v>
          </cell>
          <cell r="T550" t="str">
            <v>REC</v>
          </cell>
          <cell r="U550" t="str">
            <v>PNP</v>
          </cell>
          <cell r="V550" t="str">
            <v>RPN</v>
          </cell>
        </row>
        <row r="551">
          <cell r="A551" t="str">
            <v>GROWTH</v>
          </cell>
          <cell r="B551" t="str">
            <v>G1RT-CT-2001-05051</v>
          </cell>
          <cell r="C551" t="str">
            <v>1.1.3.-1.</v>
          </cell>
          <cell r="D551" t="str">
            <v>Thematic Network</v>
          </cell>
          <cell r="E551" t="str">
            <v>Safety and Reliability of Industrial Products, Systems and Structures (SAFERELNET)</v>
          </cell>
          <cell r="F551">
            <v>2074262</v>
          </cell>
          <cell r="G551">
            <v>1999622</v>
          </cell>
          <cell r="H551">
            <v>37195</v>
          </cell>
          <cell r="I551">
            <v>47</v>
          </cell>
          <cell r="K551" t="str">
            <v>Principal Contractor</v>
          </cell>
          <cell r="L551" t="str">
            <v>NTNU</v>
          </cell>
          <cell r="M551" t="str">
            <v>Gloeshaugen</v>
          </cell>
          <cell r="N551" t="str">
            <v>7491</v>
          </cell>
          <cell r="O551" t="str">
            <v>TRONDHEIM</v>
          </cell>
          <cell r="P551" t="str">
            <v>NO</v>
          </cell>
          <cell r="R551">
            <v>90000</v>
          </cell>
          <cell r="S551">
            <v>90000</v>
          </cell>
          <cell r="T551" t="str">
            <v>HES</v>
          </cell>
          <cell r="U551" t="str">
            <v>GOV</v>
          </cell>
          <cell r="V551" t="str">
            <v>HES</v>
          </cell>
        </row>
        <row r="552">
          <cell r="A552" t="str">
            <v>GROWTH</v>
          </cell>
          <cell r="B552" t="str">
            <v>G1RT-CT-2001-05051</v>
          </cell>
          <cell r="C552" t="str">
            <v>1.1.3.-1.</v>
          </cell>
          <cell r="D552" t="str">
            <v>Thematic Network</v>
          </cell>
          <cell r="E552" t="str">
            <v>Safety and Reliability of Industrial Products, Systems and Structures (SAFERELNET)</v>
          </cell>
          <cell r="F552">
            <v>2074262</v>
          </cell>
          <cell r="G552">
            <v>1999622</v>
          </cell>
          <cell r="H552">
            <v>37195</v>
          </cell>
          <cell r="I552">
            <v>47</v>
          </cell>
          <cell r="K552" t="str">
            <v>Member</v>
          </cell>
          <cell r="L552" t="str">
            <v>SAFETEC NORDIC AS</v>
          </cell>
          <cell r="M552" t="str">
            <v>Granasveien 3</v>
          </cell>
          <cell r="N552" t="str">
            <v>7048</v>
          </cell>
          <cell r="O552" t="str">
            <v>TRONDHEIM</v>
          </cell>
          <cell r="P552" t="str">
            <v>NO</v>
          </cell>
          <cell r="Q552" t="str">
            <v>N/A</v>
          </cell>
          <cell r="R552">
            <v>45000</v>
          </cell>
          <cell r="S552">
            <v>45000</v>
          </cell>
          <cell r="T552" t="str">
            <v>IND</v>
          </cell>
          <cell r="U552" t="str">
            <v>PRC</v>
          </cell>
          <cell r="V552" t="str">
            <v>BES</v>
          </cell>
        </row>
        <row r="553">
          <cell r="A553" t="str">
            <v>GROWTH</v>
          </cell>
          <cell r="B553" t="str">
            <v>G1RT-CT-2001-05051</v>
          </cell>
          <cell r="C553" t="str">
            <v>1.1.3.-1.</v>
          </cell>
          <cell r="D553" t="str">
            <v>Thematic Network</v>
          </cell>
          <cell r="E553" t="str">
            <v>Safety and Reliability of Industrial Products, Systems and Structures (SAFERELNET)</v>
          </cell>
          <cell r="F553">
            <v>2074262</v>
          </cell>
          <cell r="G553">
            <v>1999622</v>
          </cell>
          <cell r="H553">
            <v>37195</v>
          </cell>
          <cell r="I553">
            <v>47</v>
          </cell>
          <cell r="K553" t="str">
            <v>Member</v>
          </cell>
          <cell r="L553" t="str">
            <v>STATOIL ASA</v>
          </cell>
          <cell r="M553" t="str">
            <v>Postuttak, Research Center</v>
          </cell>
          <cell r="N553" t="str">
            <v>7002</v>
          </cell>
          <cell r="O553" t="str">
            <v>TRONDHEIM</v>
          </cell>
          <cell r="P553" t="str">
            <v>NO</v>
          </cell>
          <cell r="Q553" t="str">
            <v>N/A</v>
          </cell>
          <cell r="R553">
            <v>27000</v>
          </cell>
          <cell r="S553">
            <v>27000</v>
          </cell>
          <cell r="T553" t="str">
            <v>IND</v>
          </cell>
          <cell r="U553" t="str">
            <v>PRC</v>
          </cell>
          <cell r="V553" t="str">
            <v>BES</v>
          </cell>
        </row>
        <row r="554">
          <cell r="A554" t="str">
            <v>GROWTH</v>
          </cell>
          <cell r="B554" t="str">
            <v>G1RT-CT-2002-05066</v>
          </cell>
          <cell r="C554" t="str">
            <v>1.1.3.-1.</v>
          </cell>
          <cell r="D554" t="str">
            <v>Thematic Network</v>
          </cell>
          <cell r="E554" t="str">
            <v>ECO-efficient LIFE cycle Technologies. From Products to Service Systems</v>
          </cell>
          <cell r="F554">
            <v>2002991</v>
          </cell>
          <cell r="G554">
            <v>1401160</v>
          </cell>
          <cell r="H554">
            <v>37341</v>
          </cell>
          <cell r="I554">
            <v>32</v>
          </cell>
          <cell r="J554">
            <v>1</v>
          </cell>
          <cell r="K554" t="str">
            <v>Member</v>
          </cell>
          <cell r="L554" t="str">
            <v xml:space="preserve">SINTEF </v>
          </cell>
          <cell r="M554" t="str">
            <v>Strindveien  4</v>
          </cell>
          <cell r="N554" t="str">
            <v>7465</v>
          </cell>
          <cell r="O554" t="str">
            <v>TRONDHEIM</v>
          </cell>
          <cell r="P554" t="str">
            <v>NO</v>
          </cell>
          <cell r="R554">
            <v>50040</v>
          </cell>
          <cell r="S554">
            <v>50040</v>
          </cell>
          <cell r="T554" t="str">
            <v>REC</v>
          </cell>
          <cell r="U554" t="str">
            <v>PRC</v>
          </cell>
          <cell r="V554" t="str">
            <v>RPR</v>
          </cell>
        </row>
        <row r="555">
          <cell r="A555" t="str">
            <v>GROWTH</v>
          </cell>
          <cell r="B555" t="str">
            <v>G1RT-CT-2002-05068</v>
          </cell>
          <cell r="C555" t="str">
            <v>1.1.3.-1.</v>
          </cell>
          <cell r="D555" t="str">
            <v>Thematic Network</v>
          </cell>
          <cell r="E555" t="str">
            <v>Assimilation and Standardisation of Environmentally Friendly Packaging Technologies within the Food Industry</v>
          </cell>
          <cell r="F555">
            <v>1255496</v>
          </cell>
          <cell r="G555">
            <v>1255496</v>
          </cell>
          <cell r="H555">
            <v>37376</v>
          </cell>
          <cell r="I555">
            <v>35</v>
          </cell>
          <cell r="J555">
            <v>1</v>
          </cell>
          <cell r="K555" t="str">
            <v>Member</v>
          </cell>
          <cell r="L555" t="str">
            <v>THE NORCONSERV FOUNDATION</v>
          </cell>
          <cell r="M555" t="str">
            <v>Alexander Kiellands gate 2</v>
          </cell>
          <cell r="N555" t="str">
            <v>4002</v>
          </cell>
          <cell r="O555" t="str">
            <v>STAVANGER</v>
          </cell>
          <cell r="P555" t="str">
            <v>NO</v>
          </cell>
          <cell r="Q555" t="str">
            <v>N/A</v>
          </cell>
          <cell r="R555">
            <v>36060</v>
          </cell>
          <cell r="S555">
            <v>36060</v>
          </cell>
          <cell r="T555" t="str">
            <v>REC</v>
          </cell>
          <cell r="U555" t="str">
            <v>PNP</v>
          </cell>
          <cell r="V555" t="str">
            <v>RPN</v>
          </cell>
        </row>
        <row r="556">
          <cell r="A556" t="str">
            <v>GROWTH</v>
          </cell>
          <cell r="B556" t="str">
            <v>G1RT-CT-2002-05069</v>
          </cell>
          <cell r="C556" t="str">
            <v>1.1.3.-1.</v>
          </cell>
          <cell r="D556" t="str">
            <v>Thematic Network</v>
          </cell>
          <cell r="E556" t="str">
            <v>Organisations involved in the prediction and analysis of fluid transients in pipe systems</v>
          </cell>
          <cell r="F556">
            <v>537541</v>
          </cell>
          <cell r="G556">
            <v>537541</v>
          </cell>
          <cell r="H556">
            <v>37337</v>
          </cell>
          <cell r="I556">
            <v>18</v>
          </cell>
          <cell r="J556">
            <v>2</v>
          </cell>
          <cell r="K556" t="str">
            <v>Principal Contractor</v>
          </cell>
          <cell r="L556" t="str">
            <v>ABB CORPORATE RESEARCH AS</v>
          </cell>
          <cell r="M556" t="str">
            <v>Bergerveien 12</v>
          </cell>
          <cell r="N556" t="str">
            <v>1375</v>
          </cell>
          <cell r="O556" t="str">
            <v>BILLINGSTAD</v>
          </cell>
          <cell r="P556" t="str">
            <v>NO</v>
          </cell>
          <cell r="R556">
            <v>33600</v>
          </cell>
          <cell r="S556">
            <v>33600</v>
          </cell>
          <cell r="T556" t="str">
            <v>REC</v>
          </cell>
          <cell r="U556" t="str">
            <v>PRC</v>
          </cell>
          <cell r="V556" t="str">
            <v>RPR</v>
          </cell>
        </row>
        <row r="557">
          <cell r="A557" t="str">
            <v>GROWTH</v>
          </cell>
          <cell r="B557" t="str">
            <v>G1RT-CT-2002-05069</v>
          </cell>
          <cell r="C557" t="str">
            <v>1.1.3.-1.</v>
          </cell>
          <cell r="D557" t="str">
            <v>Thematic Network</v>
          </cell>
          <cell r="E557" t="str">
            <v>Organisations involved in the prediction and analysis of fluid transients in pipe systems</v>
          </cell>
          <cell r="F557">
            <v>537541</v>
          </cell>
          <cell r="G557">
            <v>537541</v>
          </cell>
          <cell r="H557">
            <v>37337</v>
          </cell>
          <cell r="I557">
            <v>18</v>
          </cell>
          <cell r="K557" t="str">
            <v>Member</v>
          </cell>
          <cell r="L557" t="str">
            <v>NTNU</v>
          </cell>
          <cell r="M557" t="str">
            <v>Gloeshaugen</v>
          </cell>
          <cell r="N557" t="str">
            <v>7491</v>
          </cell>
          <cell r="O557" t="str">
            <v>TRONDHEIM</v>
          </cell>
          <cell r="P557" t="str">
            <v>NO</v>
          </cell>
          <cell r="R557">
            <v>21600</v>
          </cell>
          <cell r="S557">
            <v>21600</v>
          </cell>
          <cell r="T557" t="str">
            <v>HES</v>
          </cell>
          <cell r="U557" t="str">
            <v>GOV</v>
          </cell>
          <cell r="V557" t="str">
            <v>HES</v>
          </cell>
        </row>
        <row r="558">
          <cell r="A558" t="str">
            <v>GROWTH</v>
          </cell>
          <cell r="B558" t="str">
            <v>G1RT-CT-2002-05082</v>
          </cell>
          <cell r="C558" t="str">
            <v>1.1.3.-1.</v>
          </cell>
          <cell r="D558" t="str">
            <v>Thematic Network</v>
          </cell>
          <cell r="E558" t="str">
            <v>LIFETIME ENGINEERING OF BUILDINGS AND CIVIL INFRASTRUCTURES</v>
          </cell>
          <cell r="F558">
            <v>1264559</v>
          </cell>
          <cell r="G558">
            <v>1075200</v>
          </cell>
          <cell r="H558">
            <v>37405</v>
          </cell>
          <cell r="I558">
            <v>88</v>
          </cell>
          <cell r="J558">
            <v>4</v>
          </cell>
          <cell r="K558" t="str">
            <v>Member</v>
          </cell>
          <cell r="L558" t="str">
            <v>INTERCONSULT GROUP ASA</v>
          </cell>
          <cell r="M558" t="str">
            <v>Grenseveien 90</v>
          </cell>
          <cell r="N558" t="str">
            <v>0605</v>
          </cell>
          <cell r="O558" t="str">
            <v>OSLO</v>
          </cell>
          <cell r="P558" t="str">
            <v>NO</v>
          </cell>
          <cell r="Q558" t="str">
            <v>N/A</v>
          </cell>
          <cell r="R558">
            <v>4800</v>
          </cell>
          <cell r="S558">
            <v>4800</v>
          </cell>
          <cell r="T558" t="str">
            <v>OTH</v>
          </cell>
          <cell r="U558" t="str">
            <v>PRC</v>
          </cell>
          <cell r="V558" t="str">
            <v>BES</v>
          </cell>
        </row>
        <row r="559">
          <cell r="A559" t="str">
            <v>GROWTH</v>
          </cell>
          <cell r="B559" t="str">
            <v>G1RT-CT-2002-05082</v>
          </cell>
          <cell r="C559" t="str">
            <v>1.1.3.-1.</v>
          </cell>
          <cell r="D559" t="str">
            <v>Thematic Network</v>
          </cell>
          <cell r="E559" t="str">
            <v>LIFETIME ENGINEERING OF BUILDINGS AND CIVIL INFRASTRUCTURES</v>
          </cell>
          <cell r="F559">
            <v>1264559</v>
          </cell>
          <cell r="G559">
            <v>1075200</v>
          </cell>
          <cell r="H559">
            <v>37405</v>
          </cell>
          <cell r="I559">
            <v>88</v>
          </cell>
          <cell r="K559" t="str">
            <v>Member</v>
          </cell>
          <cell r="L559" t="str">
            <v>Kystverket</v>
          </cell>
          <cell r="M559" t="str">
            <v>Raadhusgt. 1-3</v>
          </cell>
          <cell r="N559" t="str">
            <v>0033</v>
          </cell>
          <cell r="O559" t="str">
            <v>OSLO</v>
          </cell>
          <cell r="P559" t="str">
            <v>NO</v>
          </cell>
          <cell r="Q559" t="str">
            <v>N/A</v>
          </cell>
          <cell r="R559">
            <v>4800</v>
          </cell>
          <cell r="S559">
            <v>4800</v>
          </cell>
          <cell r="T559" t="str">
            <v>OTH</v>
          </cell>
          <cell r="U559" t="str">
            <v>GOV</v>
          </cell>
          <cell r="V559" t="str">
            <v>PUS</v>
          </cell>
        </row>
        <row r="560">
          <cell r="A560" t="str">
            <v>GROWTH</v>
          </cell>
          <cell r="B560" t="str">
            <v>G1RT-CT-2002-05082</v>
          </cell>
          <cell r="C560" t="str">
            <v>1.1.3.-1.</v>
          </cell>
          <cell r="D560" t="str">
            <v>Thematic Network</v>
          </cell>
          <cell r="E560" t="str">
            <v>LIFETIME ENGINEERING OF BUILDINGS AND CIVIL INFRASTRUCTURES</v>
          </cell>
          <cell r="F560">
            <v>1264559</v>
          </cell>
          <cell r="G560">
            <v>1075200</v>
          </cell>
          <cell r="H560">
            <v>37405</v>
          </cell>
          <cell r="I560">
            <v>88</v>
          </cell>
          <cell r="K560" t="str">
            <v>Member</v>
          </cell>
          <cell r="L560" t="str">
            <v>NORGES BYGGFORSKNINGSINSTITUTT  NBI</v>
          </cell>
          <cell r="M560" t="str">
            <v>Forskningsveien 3B Blindern</v>
          </cell>
          <cell r="N560" t="str">
            <v>0314</v>
          </cell>
          <cell r="O560" t="str">
            <v>OSLO</v>
          </cell>
          <cell r="P560" t="str">
            <v>NO</v>
          </cell>
          <cell r="Q560" t="str">
            <v>N/A</v>
          </cell>
          <cell r="R560">
            <v>9360</v>
          </cell>
          <cell r="S560">
            <v>9360</v>
          </cell>
          <cell r="T560" t="str">
            <v>REC</v>
          </cell>
          <cell r="U560" t="str">
            <v>PNP</v>
          </cell>
          <cell r="V560" t="str">
            <v>RPN</v>
          </cell>
        </row>
        <row r="561">
          <cell r="A561" t="str">
            <v>GROWTH</v>
          </cell>
          <cell r="B561" t="str">
            <v>G1RT-CT-2002-05082</v>
          </cell>
          <cell r="C561" t="str">
            <v>1.1.3.-1.</v>
          </cell>
          <cell r="D561" t="str">
            <v>Thematic Network</v>
          </cell>
          <cell r="E561" t="str">
            <v>LIFETIME ENGINEERING OF BUILDINGS AND CIVIL INFRASTRUCTURES</v>
          </cell>
          <cell r="F561">
            <v>1264559</v>
          </cell>
          <cell r="G561">
            <v>1075200</v>
          </cell>
          <cell r="H561">
            <v>37405</v>
          </cell>
          <cell r="I561">
            <v>88</v>
          </cell>
          <cell r="K561" t="str">
            <v>Member</v>
          </cell>
          <cell r="L561" t="str">
            <v>NTNU</v>
          </cell>
          <cell r="M561" t="str">
            <v>Gloeshaugen</v>
          </cell>
          <cell r="N561" t="str">
            <v>7491</v>
          </cell>
          <cell r="O561" t="str">
            <v>TRONDHEIM</v>
          </cell>
          <cell r="P561" t="str">
            <v>NO</v>
          </cell>
          <cell r="R561">
            <v>4800</v>
          </cell>
          <cell r="S561">
            <v>4800</v>
          </cell>
          <cell r="T561" t="str">
            <v>HES</v>
          </cell>
          <cell r="U561" t="str">
            <v>GOV</v>
          </cell>
          <cell r="V561" t="str">
            <v>HES</v>
          </cell>
        </row>
        <row r="562">
          <cell r="A562" t="str">
            <v>GROWTH</v>
          </cell>
          <cell r="B562" t="str">
            <v>G1RT-CT-2002-05090</v>
          </cell>
          <cell r="C562" t="str">
            <v>1.1.3.-1.</v>
          </cell>
          <cell r="D562" t="str">
            <v>Thematic Network</v>
          </cell>
          <cell r="E562" t="str">
            <v>Thematic Network on Performance Based Rehabilitation of Reinforced Concrete Structures</v>
          </cell>
          <cell r="F562">
            <v>1435852</v>
          </cell>
          <cell r="G562">
            <v>1252250</v>
          </cell>
          <cell r="H562">
            <v>37496</v>
          </cell>
          <cell r="I562">
            <v>48</v>
          </cell>
          <cell r="J562">
            <v>1</v>
          </cell>
          <cell r="K562" t="str">
            <v>Member</v>
          </cell>
          <cell r="L562" t="str">
            <v>NORWEGIAN DEFENCE CONSTRUCTION SERVICE</v>
          </cell>
          <cell r="M562" t="str">
            <v>Akershusfestning  Oslo Mil / Akershus 58</v>
          </cell>
          <cell r="N562" t="str">
            <v>0015</v>
          </cell>
          <cell r="O562" t="str">
            <v>OSLO</v>
          </cell>
          <cell r="P562" t="str">
            <v>NO</v>
          </cell>
          <cell r="Q562" t="str">
            <v>N/A</v>
          </cell>
          <cell r="R562">
            <v>4800</v>
          </cell>
          <cell r="S562">
            <v>4800</v>
          </cell>
          <cell r="T562" t="str">
            <v>IND</v>
          </cell>
          <cell r="U562" t="str">
            <v>GOV</v>
          </cell>
          <cell r="V562" t="str">
            <v>PUS</v>
          </cell>
        </row>
        <row r="563">
          <cell r="A563" t="str">
            <v>GROWTH</v>
          </cell>
          <cell r="B563" t="str">
            <v>G1RT-CT-2002-05094</v>
          </cell>
          <cell r="C563" t="str">
            <v>1.1.3.-1.</v>
          </cell>
          <cell r="D563" t="str">
            <v>Thematic Network</v>
          </cell>
          <cell r="E563" t="str">
            <v>S2S - A Gateway for Plant and Process Safety</v>
          </cell>
          <cell r="F563">
            <v>2180689</v>
          </cell>
          <cell r="G563">
            <v>2098649</v>
          </cell>
          <cell r="H563">
            <v>37526</v>
          </cell>
          <cell r="I563">
            <v>41</v>
          </cell>
          <cell r="J563">
            <v>1</v>
          </cell>
          <cell r="K563" t="str">
            <v>Member</v>
          </cell>
          <cell r="L563" t="str">
            <v>GEXCON AS</v>
          </cell>
          <cell r="M563" t="str">
            <v>Fantoftvegen 38</v>
          </cell>
          <cell r="N563" t="str">
            <v>5892</v>
          </cell>
          <cell r="O563" t="str">
            <v>BERGEN</v>
          </cell>
          <cell r="P563" t="str">
            <v>NO</v>
          </cell>
          <cell r="R563">
            <v>51650</v>
          </cell>
          <cell r="S563">
            <v>51650</v>
          </cell>
          <cell r="T563" t="str">
            <v>IND</v>
          </cell>
          <cell r="U563" t="str">
            <v>PRC</v>
          </cell>
          <cell r="V563" t="str">
            <v>BES</v>
          </cell>
        </row>
        <row r="564">
          <cell r="A564" t="str">
            <v>GROWTH</v>
          </cell>
          <cell r="B564" t="str">
            <v>G1ST-CT-2000-50030</v>
          </cell>
          <cell r="C564" t="str">
            <v>1.1.3.-1.</v>
          </cell>
          <cell r="D564" t="str">
            <v>Cooperative Research</v>
          </cell>
          <cell r="E564" t="str">
            <v>HIGHLY ADVANCED COLORATION METHOD</v>
          </cell>
          <cell r="F564">
            <v>1390100</v>
          </cell>
          <cell r="G564">
            <v>695000</v>
          </cell>
          <cell r="H564">
            <v>36867</v>
          </cell>
          <cell r="I564">
            <v>9</v>
          </cell>
          <cell r="J564">
            <v>1</v>
          </cell>
          <cell r="K564" t="str">
            <v>RTD performers</v>
          </cell>
          <cell r="L564" t="str">
            <v xml:space="preserve">SINTEF </v>
          </cell>
          <cell r="M564" t="str">
            <v>Strindveien  4</v>
          </cell>
          <cell r="N564" t="str">
            <v>7465</v>
          </cell>
          <cell r="O564" t="str">
            <v>TRONDHEIM</v>
          </cell>
          <cell r="P564" t="str">
            <v>NO</v>
          </cell>
          <cell r="R564">
            <v>320000</v>
          </cell>
          <cell r="S564">
            <v>320000</v>
          </cell>
          <cell r="T564" t="str">
            <v>REC</v>
          </cell>
          <cell r="U564" t="str">
            <v>PRC</v>
          </cell>
          <cell r="V564" t="str">
            <v>RPR</v>
          </cell>
        </row>
        <row r="565">
          <cell r="A565" t="str">
            <v>GROWTH</v>
          </cell>
          <cell r="B565" t="str">
            <v>G1ST-CT-2000-50051</v>
          </cell>
          <cell r="C565" t="str">
            <v>1.1.3.-1.</v>
          </cell>
          <cell r="D565" t="str">
            <v>Cooperative Research</v>
          </cell>
          <cell r="E565" t="str">
            <v>Recycling of Magnesium Chips and Flash /Fines (REMACAF)</v>
          </cell>
          <cell r="F565">
            <v>1019402</v>
          </cell>
          <cell r="G565">
            <v>500469</v>
          </cell>
          <cell r="H565">
            <v>36979</v>
          </cell>
          <cell r="I565">
            <v>8</v>
          </cell>
          <cell r="J565">
            <v>2</v>
          </cell>
          <cell r="K565" t="str">
            <v>Principal Contractor</v>
          </cell>
          <cell r="L565" t="str">
            <v>NORDISKE INDUSTRIOVNER A/S</v>
          </cell>
          <cell r="M565" t="str">
            <v>Stensrudveien 9</v>
          </cell>
          <cell r="N565" t="str">
            <v>2335</v>
          </cell>
          <cell r="O565" t="str">
            <v>STANGE</v>
          </cell>
          <cell r="P565" t="str">
            <v>NO</v>
          </cell>
          <cell r="R565">
            <v>112372</v>
          </cell>
          <cell r="S565">
            <v>11283</v>
          </cell>
          <cell r="T565" t="str">
            <v>OTH</v>
          </cell>
          <cell r="U565" t="str">
            <v>PRC</v>
          </cell>
          <cell r="V565" t="str">
            <v>BES</v>
          </cell>
        </row>
        <row r="566">
          <cell r="A566" t="str">
            <v>GROWTH</v>
          </cell>
          <cell r="B566" t="str">
            <v>G1ST-CT-2000-50051</v>
          </cell>
          <cell r="C566" t="str">
            <v>1.1.3.-1.</v>
          </cell>
          <cell r="D566" t="str">
            <v>Cooperative Research</v>
          </cell>
          <cell r="E566" t="str">
            <v>Recycling of Magnesium Chips and Flash /Fines (REMACAF)</v>
          </cell>
          <cell r="F566">
            <v>1019402</v>
          </cell>
          <cell r="G566">
            <v>500469</v>
          </cell>
          <cell r="H566">
            <v>36979</v>
          </cell>
          <cell r="I566">
            <v>8</v>
          </cell>
          <cell r="K566" t="str">
            <v>Prime Contractor</v>
          </cell>
          <cell r="L566" t="str">
            <v>TONSBERG PRESSTOPERI A/S</v>
          </cell>
          <cell r="M566" t="str">
            <v>Nedrevei 8</v>
          </cell>
          <cell r="N566" t="str">
            <v>3191</v>
          </cell>
          <cell r="O566" t="str">
            <v>HORTEN</v>
          </cell>
          <cell r="P566" t="str">
            <v>NO</v>
          </cell>
          <cell r="Q566" t="str">
            <v>N/A</v>
          </cell>
          <cell r="R566">
            <v>88494</v>
          </cell>
          <cell r="S566">
            <v>18377</v>
          </cell>
          <cell r="T566" t="str">
            <v>OTH</v>
          </cell>
          <cell r="U566" t="str">
            <v>PRC</v>
          </cell>
          <cell r="V566" t="str">
            <v>BES</v>
          </cell>
        </row>
        <row r="567">
          <cell r="A567" t="str">
            <v>GROWTH</v>
          </cell>
          <cell r="B567" t="str">
            <v>G1ST-CT-2001-00292</v>
          </cell>
          <cell r="C567" t="str">
            <v>1.1.3.-1.</v>
          </cell>
          <cell r="D567" t="str">
            <v>Exploratory Awards</v>
          </cell>
          <cell r="E567" t="str">
            <v>COST-EFFECTIVE PROCESS FOR HIGH-SPEED PRECISION WELDING OF ALUMINIUM-BASED CONSUMER PRODUCTS AND TRANSPORT APPLICATIONS</v>
          </cell>
          <cell r="F567">
            <v>30000</v>
          </cell>
          <cell r="G567">
            <v>22500</v>
          </cell>
          <cell r="I567">
            <v>2</v>
          </cell>
          <cell r="J567">
            <v>1</v>
          </cell>
          <cell r="K567" t="str">
            <v>Principal Contractor</v>
          </cell>
          <cell r="L567" t="str">
            <v>MOPRO AS</v>
          </cell>
          <cell r="M567" t="str">
            <v>Fosserveien 17</v>
          </cell>
          <cell r="N567" t="str">
            <v>1960</v>
          </cell>
          <cell r="O567" t="str">
            <v>LOEKEN</v>
          </cell>
          <cell r="P567" t="str">
            <v>NO</v>
          </cell>
          <cell r="R567">
            <v>0</v>
          </cell>
          <cell r="S567">
            <v>0</v>
          </cell>
          <cell r="T567" t="str">
            <v>OTH</v>
          </cell>
          <cell r="U567" t="str">
            <v>PRC</v>
          </cell>
          <cell r="V567" t="str">
            <v>BES</v>
          </cell>
        </row>
        <row r="568">
          <cell r="A568" t="str">
            <v>GROWTH</v>
          </cell>
          <cell r="B568" t="str">
            <v>G1ST-CT-2001-50065</v>
          </cell>
          <cell r="C568" t="str">
            <v>1.1.3.-1.</v>
          </cell>
          <cell r="D568" t="str">
            <v>Cooperative Research</v>
          </cell>
          <cell r="E568" t="str">
            <v>DEVELOPMENT OF OVERALL PRODUCT-SERVICE OF TAILOR-MADE PRODUCTS FOR REPAIRING OF CONCRETE AND MASONRY STRUCTURES IN EUROPE</v>
          </cell>
          <cell r="F568">
            <v>1162329</v>
          </cell>
          <cell r="G568">
            <v>581164</v>
          </cell>
          <cell r="H568">
            <v>36969</v>
          </cell>
          <cell r="I568">
            <v>8</v>
          </cell>
          <cell r="J568">
            <v>1</v>
          </cell>
          <cell r="K568" t="str">
            <v>Principal Contractor</v>
          </cell>
          <cell r="L568" t="str">
            <v>MILLAB CONSULT AS</v>
          </cell>
          <cell r="M568" t="str">
            <v>Nybyggervn. 15</v>
          </cell>
          <cell r="N568" t="str">
            <v>1084</v>
          </cell>
          <cell r="O568" t="str">
            <v>OSLO</v>
          </cell>
          <cell r="P568" t="str">
            <v>NO</v>
          </cell>
          <cell r="Q568" t="str">
            <v>N/A</v>
          </cell>
          <cell r="R568">
            <v>180948</v>
          </cell>
          <cell r="S568">
            <v>30118</v>
          </cell>
          <cell r="T568" t="str">
            <v>OTH</v>
          </cell>
          <cell r="U568" t="str">
            <v>PRC</v>
          </cell>
          <cell r="V568" t="str">
            <v>BES</v>
          </cell>
        </row>
        <row r="569">
          <cell r="A569" t="str">
            <v>GROWTH</v>
          </cell>
          <cell r="B569" t="str">
            <v>G1ST-CT-2001-50067</v>
          </cell>
          <cell r="C569" t="str">
            <v>1.1.3.-1.</v>
          </cell>
          <cell r="D569" t="str">
            <v>Cooperative Research</v>
          </cell>
          <cell r="E569" t="str">
            <v>INJECTION-MOULDED NEEDLE SYRINGES TO REMOVE 5 BILLION UNCONTROLLED AND LIFE-THREATENING INTRAVENOUS NEEDLES FROM PUBLIC USE &amp; WASTE STREAMS</v>
          </cell>
          <cell r="F569">
            <v>1499548</v>
          </cell>
          <cell r="G569">
            <v>749774</v>
          </cell>
          <cell r="H569">
            <v>37056</v>
          </cell>
          <cell r="I569">
            <v>9</v>
          </cell>
          <cell r="J569">
            <v>1</v>
          </cell>
          <cell r="K569" t="str">
            <v>Principal Contractor</v>
          </cell>
          <cell r="L569" t="str">
            <v>A.H. CONSULT</v>
          </cell>
          <cell r="M569" t="str">
            <v>Nordtrettenveien 16</v>
          </cell>
          <cell r="N569" t="str">
            <v>2635</v>
          </cell>
          <cell r="O569" t="str">
            <v>TRETTEN</v>
          </cell>
          <cell r="P569" t="str">
            <v>NO</v>
          </cell>
          <cell r="Q569" t="str">
            <v>N/A</v>
          </cell>
          <cell r="R569">
            <v>130620</v>
          </cell>
          <cell r="S569">
            <v>0</v>
          </cell>
          <cell r="T569" t="str">
            <v>OTH</v>
          </cell>
          <cell r="U569" t="str">
            <v>PRC</v>
          </cell>
          <cell r="V569" t="str">
            <v>BES</v>
          </cell>
        </row>
        <row r="570">
          <cell r="A570" t="str">
            <v>GROWTH</v>
          </cell>
          <cell r="B570" t="str">
            <v>G1ST-CT-2002-50171</v>
          </cell>
          <cell r="C570" t="str">
            <v>1.1.3.-1.</v>
          </cell>
          <cell r="D570" t="str">
            <v>Cooperative Research</v>
          </cell>
          <cell r="E570" t="str">
            <v>AN INNOVATIVE, OPTICALLY CLEAR VANDAL RESISTANT SYSTEM TO ENHANCE CCTV EFFECTIVENESS AND INCREASE THE SECURITY OF OUR CITIZENS</v>
          </cell>
          <cell r="F570">
            <v>1251314</v>
          </cell>
          <cell r="G570">
            <v>625657</v>
          </cell>
          <cell r="H570">
            <v>37319</v>
          </cell>
          <cell r="I570">
            <v>10</v>
          </cell>
          <cell r="J570">
            <v>2</v>
          </cell>
          <cell r="K570" t="str">
            <v>Principal Contractor</v>
          </cell>
          <cell r="L570" t="str">
            <v>ARWI MET A.S.</v>
          </cell>
          <cell r="M570" t="str">
            <v>Fabrikkveien 4</v>
          </cell>
          <cell r="N570" t="str">
            <v>2381</v>
          </cell>
          <cell r="O570" t="str">
            <v>BRUMUNDDAL</v>
          </cell>
          <cell r="P570" t="str">
            <v>NO</v>
          </cell>
          <cell r="R570">
            <v>0</v>
          </cell>
          <cell r="S570">
            <v>0</v>
          </cell>
          <cell r="T570" t="str">
            <v>OTH</v>
          </cell>
          <cell r="U570" t="str">
            <v>PRC</v>
          </cell>
          <cell r="V570" t="str">
            <v>BES</v>
          </cell>
        </row>
        <row r="571">
          <cell r="A571" t="str">
            <v>GROWTH</v>
          </cell>
          <cell r="B571" t="str">
            <v>G1ST-CT-2002-50171</v>
          </cell>
          <cell r="C571" t="str">
            <v>1.1.3.-1.</v>
          </cell>
          <cell r="D571" t="str">
            <v>Cooperative Research</v>
          </cell>
          <cell r="E571" t="str">
            <v>AN INNOVATIVE, OPTICALLY CLEAR VANDAL RESISTANT SYSTEM TO ENHANCE CCTV EFFECTIVENESS AND INCREASE THE SECURITY OF OUR CITIZENS</v>
          </cell>
          <cell r="F571">
            <v>1251314</v>
          </cell>
          <cell r="G571">
            <v>625657</v>
          </cell>
          <cell r="H571">
            <v>37319</v>
          </cell>
          <cell r="I571">
            <v>10</v>
          </cell>
          <cell r="K571" t="str">
            <v>RTD performers</v>
          </cell>
          <cell r="L571" t="str">
            <v xml:space="preserve">TEKNOLOGISK INSTITUTT
</v>
          </cell>
          <cell r="M571" t="str">
            <v>St. Hanshaugen, Akersveien 24 C</v>
          </cell>
          <cell r="N571" t="str">
            <v>0131</v>
          </cell>
          <cell r="O571" t="str">
            <v>OSLO</v>
          </cell>
          <cell r="P571" t="str">
            <v>NO</v>
          </cell>
          <cell r="Q571" t="str">
            <v>N/A</v>
          </cell>
          <cell r="R571">
            <v>236328</v>
          </cell>
          <cell r="S571">
            <v>236328</v>
          </cell>
          <cell r="T571" t="str">
            <v>REC</v>
          </cell>
          <cell r="U571" t="str">
            <v>PNP</v>
          </cell>
          <cell r="V571" t="str">
            <v>RPN</v>
          </cell>
        </row>
        <row r="572">
          <cell r="A572" t="str">
            <v>GROWTH</v>
          </cell>
          <cell r="B572" t="str">
            <v>G1ST-CT-2002-50199</v>
          </cell>
          <cell r="C572" t="str">
            <v>1.1.3.-1.</v>
          </cell>
          <cell r="D572" t="str">
            <v>Cooperative Research</v>
          </cell>
          <cell r="E572" t="str">
            <v>Environmental Management for Refurbishment integrated with Construction Project Management</v>
          </cell>
          <cell r="F572">
            <v>1538934</v>
          </cell>
          <cell r="G572">
            <v>768850</v>
          </cell>
          <cell r="H572">
            <v>37505</v>
          </cell>
          <cell r="I572">
            <v>14</v>
          </cell>
          <cell r="J572">
            <v>5</v>
          </cell>
          <cell r="K572" t="str">
            <v>Principal Contractor</v>
          </cell>
          <cell r="L572" t="str">
            <v>HOLTEPROSJEKT SOLUTION AS</v>
          </cell>
          <cell r="M572" t="str">
            <v>Thunes vei 2</v>
          </cell>
          <cell r="N572" t="str">
            <v>0203</v>
          </cell>
          <cell r="O572" t="str">
            <v>OSLO</v>
          </cell>
          <cell r="P572" t="str">
            <v>NO</v>
          </cell>
          <cell r="Q572" t="str">
            <v>N/A</v>
          </cell>
          <cell r="R572">
            <v>36950</v>
          </cell>
          <cell r="S572">
            <v>18475</v>
          </cell>
          <cell r="T572" t="str">
            <v>IND</v>
          </cell>
          <cell r="U572" t="str">
            <v>PRC</v>
          </cell>
          <cell r="V572" t="str">
            <v>BES</v>
          </cell>
        </row>
        <row r="573">
          <cell r="A573" t="str">
            <v>GROWTH</v>
          </cell>
          <cell r="B573" t="str">
            <v>G1ST-CT-2002-50199</v>
          </cell>
          <cell r="C573" t="str">
            <v>1.1.3.-1.</v>
          </cell>
          <cell r="D573" t="str">
            <v>Cooperative Research</v>
          </cell>
          <cell r="E573" t="str">
            <v>Environmental Management for Refurbishment integrated with Construction Project Management</v>
          </cell>
          <cell r="F573">
            <v>1538934</v>
          </cell>
          <cell r="G573">
            <v>768850</v>
          </cell>
          <cell r="H573">
            <v>37505</v>
          </cell>
          <cell r="I573">
            <v>14</v>
          </cell>
          <cell r="K573" t="str">
            <v>Principal Contractor</v>
          </cell>
          <cell r="L573" t="str">
            <v>ITET SYSTEM AS</v>
          </cell>
          <cell r="M573" t="str">
            <v>Plassmyra</v>
          </cell>
          <cell r="N573" t="str">
            <v>8041</v>
          </cell>
          <cell r="O573" t="str">
            <v>BODOE</v>
          </cell>
          <cell r="P573" t="str">
            <v>NO</v>
          </cell>
          <cell r="R573">
            <v>36950</v>
          </cell>
          <cell r="S573">
            <v>18475</v>
          </cell>
          <cell r="T573" t="str">
            <v>IND</v>
          </cell>
          <cell r="U573" t="str">
            <v>PRC</v>
          </cell>
          <cell r="V573" t="str">
            <v>BES</v>
          </cell>
        </row>
        <row r="574">
          <cell r="A574" t="str">
            <v>GROWTH</v>
          </cell>
          <cell r="B574" t="str">
            <v>G1ST-CT-2002-50199</v>
          </cell>
          <cell r="C574" t="str">
            <v>1.1.3.-1.</v>
          </cell>
          <cell r="D574" t="str">
            <v>Cooperative Research</v>
          </cell>
          <cell r="E574" t="str">
            <v>Environmental Management for Refurbishment integrated with Construction Project Management</v>
          </cell>
          <cell r="F574">
            <v>1538934</v>
          </cell>
          <cell r="G574">
            <v>768850</v>
          </cell>
          <cell r="H574">
            <v>37505</v>
          </cell>
          <cell r="I574">
            <v>14</v>
          </cell>
          <cell r="K574" t="str">
            <v>Prime Contractor</v>
          </cell>
          <cell r="L574" t="str">
            <v>MODERNE BYGGFORNYELSE A/S</v>
          </cell>
          <cell r="M574" t="str">
            <v>Brochmannsgate 9</v>
          </cell>
          <cell r="N574" t="str">
            <v>0470</v>
          </cell>
          <cell r="O574" t="str">
            <v>OSLO</v>
          </cell>
          <cell r="P574" t="str">
            <v>NO</v>
          </cell>
          <cell r="Q574" t="str">
            <v>N/A</v>
          </cell>
          <cell r="R574">
            <v>235250</v>
          </cell>
          <cell r="S574">
            <v>48000</v>
          </cell>
          <cell r="T574" t="str">
            <v>OTH</v>
          </cell>
          <cell r="U574" t="str">
            <v>PRC</v>
          </cell>
          <cell r="V574" t="str">
            <v>BES</v>
          </cell>
        </row>
        <row r="575">
          <cell r="A575" t="str">
            <v>GROWTH</v>
          </cell>
          <cell r="B575" t="str">
            <v>G1ST-CT-2002-50199</v>
          </cell>
          <cell r="C575" t="str">
            <v>1.1.3.-1.</v>
          </cell>
          <cell r="D575" t="str">
            <v>Cooperative Research</v>
          </cell>
          <cell r="E575" t="str">
            <v>Environmental Management for Refurbishment integrated with Construction Project Management</v>
          </cell>
          <cell r="F575">
            <v>1538934</v>
          </cell>
          <cell r="G575">
            <v>768850</v>
          </cell>
          <cell r="H575">
            <v>37505</v>
          </cell>
          <cell r="I575">
            <v>14</v>
          </cell>
          <cell r="K575" t="str">
            <v>RTD performers</v>
          </cell>
          <cell r="L575" t="str">
            <v>NORGES BYGGFORSKNINGSINSTITUTT  NBI</v>
          </cell>
          <cell r="M575" t="str">
            <v>Forskningsveien 3B Blindern</v>
          </cell>
          <cell r="N575" t="str">
            <v>0314</v>
          </cell>
          <cell r="O575" t="str">
            <v>OSLO</v>
          </cell>
          <cell r="P575" t="str">
            <v>NO</v>
          </cell>
          <cell r="Q575" t="str">
            <v>N/A</v>
          </cell>
          <cell r="R575">
            <v>242850</v>
          </cell>
          <cell r="S575">
            <v>242850</v>
          </cell>
          <cell r="T575" t="str">
            <v>REC</v>
          </cell>
          <cell r="U575" t="str">
            <v>PNP</v>
          </cell>
          <cell r="V575" t="str">
            <v>RPN</v>
          </cell>
        </row>
        <row r="576">
          <cell r="A576" t="str">
            <v>GROWTH</v>
          </cell>
          <cell r="B576" t="str">
            <v>G1ST-CT-2002-50199</v>
          </cell>
          <cell r="C576" t="str">
            <v>1.1.3.-1.</v>
          </cell>
          <cell r="D576" t="str">
            <v>Cooperative Research</v>
          </cell>
          <cell r="E576" t="str">
            <v>Environmental Management for Refurbishment integrated with Construction Project Management</v>
          </cell>
          <cell r="F576">
            <v>1538934</v>
          </cell>
          <cell r="G576">
            <v>768850</v>
          </cell>
          <cell r="H576">
            <v>37505</v>
          </cell>
          <cell r="I576">
            <v>14</v>
          </cell>
          <cell r="K576" t="str">
            <v>Principal Contractor</v>
          </cell>
          <cell r="L576" t="str">
            <v>TEKROM AS</v>
          </cell>
          <cell r="M576" t="str">
            <v>Elektroveien 2</v>
          </cell>
          <cell r="N576" t="str">
            <v>2050</v>
          </cell>
          <cell r="O576" t="str">
            <v>JESSHEIM</v>
          </cell>
          <cell r="P576" t="str">
            <v>NO</v>
          </cell>
          <cell r="R576">
            <v>150800</v>
          </cell>
          <cell r="S576">
            <v>0</v>
          </cell>
          <cell r="T576" t="str">
            <v>IND</v>
          </cell>
          <cell r="U576" t="str">
            <v>PRC</v>
          </cell>
          <cell r="V576" t="str">
            <v>BES</v>
          </cell>
        </row>
        <row r="577">
          <cell r="A577" t="str">
            <v>GROWTH</v>
          </cell>
          <cell r="B577" t="str">
            <v>G1ST-CT-2002-50204</v>
          </cell>
          <cell r="C577" t="str">
            <v>1.1.3.-1.</v>
          </cell>
          <cell r="D577" t="str">
            <v>Cooperative Research</v>
          </cell>
          <cell r="E577" t="str">
            <v>LOW-COST, FLUIDISED TUBE, FLASH MICROWAVE THERMAL OXIDISATION FOR RECYCLING OF USED FOUNDRY SAND INTO HIGH QUALITY BETA PHASE CORE SAND FOR USE BY SME CASTERS</v>
          </cell>
          <cell r="F577">
            <v>1006852</v>
          </cell>
          <cell r="G577">
            <v>499977</v>
          </cell>
          <cell r="H577">
            <v>37467</v>
          </cell>
          <cell r="I577">
            <v>7</v>
          </cell>
          <cell r="J577">
            <v>2</v>
          </cell>
          <cell r="K577" t="str">
            <v>Principal Contractor</v>
          </cell>
          <cell r="L577" t="str">
            <v>SPERRE STOPERI A/S</v>
          </cell>
          <cell r="M577" t="str">
            <v>Industrigt. 22</v>
          </cell>
          <cell r="N577" t="str">
            <v>2406</v>
          </cell>
          <cell r="O577" t="str">
            <v>ELVERUM</v>
          </cell>
          <cell r="P577" t="str">
            <v>NO</v>
          </cell>
          <cell r="R577">
            <v>88340</v>
          </cell>
          <cell r="S577">
            <v>0</v>
          </cell>
          <cell r="T577" t="str">
            <v>IND</v>
          </cell>
          <cell r="U577" t="str">
            <v>PRC</v>
          </cell>
          <cell r="V577" t="str">
            <v>BES</v>
          </cell>
        </row>
        <row r="578">
          <cell r="A578" t="str">
            <v>GROWTH</v>
          </cell>
          <cell r="B578" t="str">
            <v>G1ST-CT-2002-50204</v>
          </cell>
          <cell r="C578" t="str">
            <v>1.1.3.-1.</v>
          </cell>
          <cell r="D578" t="str">
            <v>Cooperative Research</v>
          </cell>
          <cell r="E578" t="str">
            <v>LOW-COST, FLUIDISED TUBE, FLASH MICROWAVE THERMAL OXIDISATION FOR RECYCLING OF USED FOUNDRY SAND INTO HIGH QUALITY BETA PHASE CORE SAND FOR USE BY SME CASTERS</v>
          </cell>
          <cell r="F578">
            <v>1006852</v>
          </cell>
          <cell r="G578">
            <v>499977</v>
          </cell>
          <cell r="H578">
            <v>37467</v>
          </cell>
          <cell r="I578">
            <v>7</v>
          </cell>
          <cell r="K578" t="str">
            <v>RTD performers</v>
          </cell>
          <cell r="L578" t="str">
            <v xml:space="preserve">TEKNOLOGISK INSTITUTT
</v>
          </cell>
          <cell r="M578" t="str">
            <v>St. Hanshaugen, Akersveien 24 C</v>
          </cell>
          <cell r="N578" t="str">
            <v>0131</v>
          </cell>
          <cell r="O578" t="str">
            <v>OSLO</v>
          </cell>
          <cell r="P578" t="str">
            <v>NO</v>
          </cell>
          <cell r="Q578" t="str">
            <v>N/A</v>
          </cell>
          <cell r="R578">
            <v>186305</v>
          </cell>
          <cell r="S578">
            <v>186305</v>
          </cell>
          <cell r="T578" t="str">
            <v>REC</v>
          </cell>
          <cell r="U578" t="str">
            <v>PNP</v>
          </cell>
          <cell r="V578" t="str">
            <v>RPN</v>
          </cell>
        </row>
        <row r="579">
          <cell r="A579" t="str">
            <v>GROWTH</v>
          </cell>
          <cell r="B579" t="str">
            <v>G1ST-CT-2002-50216</v>
          </cell>
          <cell r="C579" t="str">
            <v>1.1.3.-1.</v>
          </cell>
          <cell r="D579" t="str">
            <v>Cooperative Research</v>
          </cell>
          <cell r="E579" t="str">
            <v>Cleaning of Volatile Organic Compounds (VOC) Emission from Industrial Coating Activities</v>
          </cell>
          <cell r="F579">
            <v>1267160</v>
          </cell>
          <cell r="G579">
            <v>633021</v>
          </cell>
          <cell r="H579">
            <v>37522</v>
          </cell>
          <cell r="I579">
            <v>8</v>
          </cell>
          <cell r="J579">
            <v>3</v>
          </cell>
          <cell r="K579" t="str">
            <v>Principal Contractor</v>
          </cell>
          <cell r="L579" t="str">
            <v>APPLIED PLASMA PHYSICS AS</v>
          </cell>
          <cell r="M579" t="str">
            <v>Bedriftsveien 25</v>
          </cell>
          <cell r="N579" t="str">
            <v>4301</v>
          </cell>
          <cell r="O579" t="str">
            <v>SANDNES</v>
          </cell>
          <cell r="P579" t="str">
            <v>NO</v>
          </cell>
          <cell r="Q579" t="str">
            <v>N/A</v>
          </cell>
          <cell r="R579">
            <v>138660</v>
          </cell>
          <cell r="S579">
            <v>0</v>
          </cell>
          <cell r="T579" t="str">
            <v>IND</v>
          </cell>
          <cell r="U579" t="str">
            <v>PRC</v>
          </cell>
          <cell r="V579" t="str">
            <v>BES</v>
          </cell>
        </row>
        <row r="580">
          <cell r="A580" t="str">
            <v>GROWTH</v>
          </cell>
          <cell r="B580" t="str">
            <v>G1ST-CT-2002-50216</v>
          </cell>
          <cell r="C580" t="str">
            <v>1.1.3.-1.</v>
          </cell>
          <cell r="D580" t="str">
            <v>Cooperative Research</v>
          </cell>
          <cell r="E580" t="str">
            <v>Cleaning of Volatile Organic Compounds (VOC) Emission from Industrial Coating Activities</v>
          </cell>
          <cell r="F580">
            <v>1267160</v>
          </cell>
          <cell r="G580">
            <v>633021</v>
          </cell>
          <cell r="H580">
            <v>37522</v>
          </cell>
          <cell r="I580">
            <v>8</v>
          </cell>
          <cell r="K580" t="str">
            <v>Principal Contractor</v>
          </cell>
          <cell r="L580" t="str">
            <v>QVILLVENT A/S</v>
          </cell>
          <cell r="M580" t="str">
            <v>Salhussletta 1</v>
          </cell>
          <cell r="N580" t="str">
            <v>8900</v>
          </cell>
          <cell r="O580" t="str">
            <v>BROENNOEYSUND</v>
          </cell>
          <cell r="P580" t="str">
            <v>NO</v>
          </cell>
          <cell r="R580">
            <v>86400</v>
          </cell>
          <cell r="S580">
            <v>0</v>
          </cell>
          <cell r="T580" t="str">
            <v>IND</v>
          </cell>
          <cell r="U580" t="str">
            <v>PRC</v>
          </cell>
          <cell r="V580" t="str">
            <v>BES</v>
          </cell>
        </row>
        <row r="581">
          <cell r="A581" t="str">
            <v>GROWTH</v>
          </cell>
          <cell r="B581" t="str">
            <v>G1ST-CT-2002-50216</v>
          </cell>
          <cell r="C581" t="str">
            <v>1.1.3.-1.</v>
          </cell>
          <cell r="D581" t="str">
            <v>Cooperative Research</v>
          </cell>
          <cell r="E581" t="str">
            <v>Cleaning of Volatile Organic Compounds (VOC) Emission from Industrial Coating Activities</v>
          </cell>
          <cell r="F581">
            <v>1267160</v>
          </cell>
          <cell r="G581">
            <v>633021</v>
          </cell>
          <cell r="H581">
            <v>37522</v>
          </cell>
          <cell r="I581">
            <v>8</v>
          </cell>
          <cell r="K581" t="str">
            <v>RTD performers</v>
          </cell>
          <cell r="L581" t="str">
            <v xml:space="preserve">TEKNOLOGISK INSTITUTT
</v>
          </cell>
          <cell r="M581" t="str">
            <v>St. Hanshaugen, Akersveien 24 C</v>
          </cell>
          <cell r="N581" t="str">
            <v>0131</v>
          </cell>
          <cell r="O581" t="str">
            <v>OSLO</v>
          </cell>
          <cell r="P581" t="str">
            <v>NO</v>
          </cell>
          <cell r="Q581" t="str">
            <v>N/A</v>
          </cell>
          <cell r="R581">
            <v>398448</v>
          </cell>
          <cell r="S581">
            <v>398448</v>
          </cell>
          <cell r="T581" t="str">
            <v>REC</v>
          </cell>
          <cell r="U581" t="str">
            <v>PNP</v>
          </cell>
          <cell r="V581" t="str">
            <v>RPN</v>
          </cell>
        </row>
        <row r="582">
          <cell r="A582" t="str">
            <v>GROWTH</v>
          </cell>
          <cell r="B582" t="str">
            <v>G1ST-CT-2002-50217</v>
          </cell>
          <cell r="C582" t="str">
            <v>1.1.3.-1.</v>
          </cell>
          <cell r="D582" t="str">
            <v>Cooperative Research</v>
          </cell>
          <cell r="E582" t="str">
            <v>Higher Quality and Efficiency in Disinfecting through Plasma-UV-Source with High Flexibility in Geometry and Variable Wavelength</v>
          </cell>
          <cell r="F582">
            <v>1288929</v>
          </cell>
          <cell r="G582">
            <v>628576</v>
          </cell>
          <cell r="H582">
            <v>37574</v>
          </cell>
          <cell r="I582">
            <v>8</v>
          </cell>
          <cell r="J582">
            <v>1</v>
          </cell>
          <cell r="K582" t="str">
            <v>Principal Contractor</v>
          </cell>
          <cell r="L582" t="str">
            <v>NOVATEK AS</v>
          </cell>
          <cell r="M582" t="str">
            <v>Brobekkveien 104 G</v>
          </cell>
          <cell r="N582" t="str">
            <v>0582</v>
          </cell>
          <cell r="O582" t="str">
            <v>OSLO</v>
          </cell>
          <cell r="P582" t="str">
            <v>NO</v>
          </cell>
          <cell r="Q582" t="str">
            <v>N/A</v>
          </cell>
          <cell r="R582">
            <v>85988</v>
          </cell>
          <cell r="S582">
            <v>0</v>
          </cell>
          <cell r="T582" t="str">
            <v>IND</v>
          </cell>
          <cell r="U582" t="str">
            <v>PRC</v>
          </cell>
          <cell r="V582" t="str">
            <v>BES</v>
          </cell>
        </row>
        <row r="583">
          <cell r="A583" t="str">
            <v>GROWTH</v>
          </cell>
          <cell r="B583" t="str">
            <v>G1ST-CT-2002-50258</v>
          </cell>
          <cell r="C583" t="str">
            <v>1.1.3.-1.</v>
          </cell>
          <cell r="D583" t="str">
            <v>Cooperative Research</v>
          </cell>
          <cell r="E583" t="str">
            <v>Development of a new generation of lightweight and highly functional fire extinguishers of composite material and thermo plastics durable, easy to operate and to service.</v>
          </cell>
          <cell r="F583">
            <v>1298942</v>
          </cell>
          <cell r="G583">
            <v>629872</v>
          </cell>
          <cell r="H583">
            <v>37634</v>
          </cell>
          <cell r="I583">
            <v>8</v>
          </cell>
          <cell r="J583">
            <v>3</v>
          </cell>
          <cell r="K583" t="str">
            <v>Prime Contractor</v>
          </cell>
          <cell r="L583" t="str">
            <v>NESCO-UTECH  A.S</v>
          </cell>
          <cell r="M583" t="str">
            <v>Ryggeveien 260</v>
          </cell>
          <cell r="N583" t="str">
            <v>1580</v>
          </cell>
          <cell r="O583" t="str">
            <v>RYGGE</v>
          </cell>
          <cell r="P583" t="str">
            <v>NO</v>
          </cell>
          <cell r="R583">
            <v>139920</v>
          </cell>
          <cell r="S583">
            <v>0</v>
          </cell>
          <cell r="T583" t="str">
            <v>IND</v>
          </cell>
          <cell r="U583" t="str">
            <v>PRC</v>
          </cell>
          <cell r="V583" t="str">
            <v>BES</v>
          </cell>
        </row>
        <row r="584">
          <cell r="A584" t="str">
            <v>GROWTH</v>
          </cell>
          <cell r="B584" t="str">
            <v>G1ST-CT-2002-50258</v>
          </cell>
          <cell r="C584" t="str">
            <v>1.1.3.-1.</v>
          </cell>
          <cell r="D584" t="str">
            <v>Cooperative Research</v>
          </cell>
          <cell r="E584" t="str">
            <v>Development of a new generation of lightweight and highly functional fire extinguishers of composite material and thermo plastics durable, easy to operate and to service.</v>
          </cell>
          <cell r="F584">
            <v>1298942</v>
          </cell>
          <cell r="G584">
            <v>629872</v>
          </cell>
          <cell r="H584">
            <v>37634</v>
          </cell>
          <cell r="I584">
            <v>8</v>
          </cell>
          <cell r="K584" t="str">
            <v>Principal Contractor</v>
          </cell>
          <cell r="L584" t="str">
            <v>RAGASCO A.S.</v>
          </cell>
          <cell r="M584" t="str">
            <v>Engg 40</v>
          </cell>
          <cell r="N584" t="str">
            <v>2831</v>
          </cell>
          <cell r="O584" t="str">
            <v>RAUFOSS</v>
          </cell>
          <cell r="P584" t="str">
            <v>NO</v>
          </cell>
          <cell r="Q584" t="str">
            <v>N/A</v>
          </cell>
          <cell r="R584">
            <v>136600</v>
          </cell>
          <cell r="S584">
            <v>0</v>
          </cell>
          <cell r="T584" t="str">
            <v>IND</v>
          </cell>
          <cell r="U584" t="str">
            <v>PRC</v>
          </cell>
          <cell r="V584" t="str">
            <v>BES</v>
          </cell>
        </row>
        <row r="585">
          <cell r="A585" t="str">
            <v>GROWTH</v>
          </cell>
          <cell r="B585" t="str">
            <v>G1ST-CT-2002-50258</v>
          </cell>
          <cell r="C585" t="str">
            <v>1.1.3.-1.</v>
          </cell>
          <cell r="D585" t="str">
            <v>Cooperative Research</v>
          </cell>
          <cell r="E585" t="str">
            <v>Development of a new generation of lightweight and highly functional fire extinguishers of composite material and thermo plastics durable, easy to operate and to service.</v>
          </cell>
          <cell r="F585">
            <v>1298942</v>
          </cell>
          <cell r="G585">
            <v>629872</v>
          </cell>
          <cell r="H585">
            <v>37634</v>
          </cell>
          <cell r="I585">
            <v>8</v>
          </cell>
          <cell r="K585" t="str">
            <v>RTD performers</v>
          </cell>
          <cell r="L585" t="str">
            <v xml:space="preserve">TEKNOLOGISK INSTITUTT
</v>
          </cell>
          <cell r="M585" t="str">
            <v>St. Hanshaugen, Akersveien 24 C</v>
          </cell>
          <cell r="N585" t="str">
            <v>0131</v>
          </cell>
          <cell r="O585" t="str">
            <v>OSLO</v>
          </cell>
          <cell r="P585" t="str">
            <v>NO</v>
          </cell>
          <cell r="Q585" t="str">
            <v>N/A</v>
          </cell>
          <cell r="R585">
            <v>399428</v>
          </cell>
          <cell r="S585">
            <v>399428</v>
          </cell>
          <cell r="T585" t="str">
            <v>REC</v>
          </cell>
          <cell r="U585" t="str">
            <v>PNP</v>
          </cell>
          <cell r="V585" t="str">
            <v>RPN</v>
          </cell>
        </row>
        <row r="586">
          <cell r="A586" t="str">
            <v>GROWTH</v>
          </cell>
          <cell r="B586" t="str">
            <v>G1ST-CT-2002-50269</v>
          </cell>
          <cell r="C586" t="str">
            <v>1.1.3.-1.</v>
          </cell>
          <cell r="D586" t="str">
            <v>Cooperative Research</v>
          </cell>
          <cell r="E586" t="str">
            <v>Development of adaptive abrasive water jet removal method for hard coatings to replace environmentally dangerous chemical stripping</v>
          </cell>
          <cell r="F586">
            <v>1112980</v>
          </cell>
          <cell r="G586">
            <v>556490</v>
          </cell>
          <cell r="H586">
            <v>37670</v>
          </cell>
          <cell r="I586">
            <v>9</v>
          </cell>
          <cell r="J586">
            <v>1</v>
          </cell>
          <cell r="K586" t="str">
            <v>RTD performers</v>
          </cell>
          <cell r="L586" t="str">
            <v xml:space="preserve">TEKNOLOGISK INSTITUTT
</v>
          </cell>
          <cell r="M586" t="str">
            <v>St. Hanshaugen, Akersveien 24 C</v>
          </cell>
          <cell r="N586" t="str">
            <v>0131</v>
          </cell>
          <cell r="O586" t="str">
            <v>OSLO</v>
          </cell>
          <cell r="P586" t="str">
            <v>NO</v>
          </cell>
          <cell r="Q586" t="str">
            <v>N/A</v>
          </cell>
          <cell r="R586">
            <v>166718</v>
          </cell>
          <cell r="S586">
            <v>166718</v>
          </cell>
          <cell r="T586" t="str">
            <v>REC</v>
          </cell>
          <cell r="U586" t="str">
            <v>PNP</v>
          </cell>
          <cell r="V586" t="str">
            <v>RPN</v>
          </cell>
        </row>
        <row r="587">
          <cell r="A587" t="str">
            <v>GROWTH</v>
          </cell>
          <cell r="B587" t="str">
            <v>G1ST-CT-2002-50338</v>
          </cell>
          <cell r="C587" t="str">
            <v>1.1.3.-1.</v>
          </cell>
          <cell r="D587" t="str">
            <v>Cooperative Research</v>
          </cell>
          <cell r="E587" t="str">
            <v>Powerline data exchange for domestic and industrial automation based on UWB approach</v>
          </cell>
          <cell r="F587">
            <v>1183162</v>
          </cell>
          <cell r="G587">
            <v>591480</v>
          </cell>
          <cell r="I587">
            <v>10</v>
          </cell>
          <cell r="J587">
            <v>2</v>
          </cell>
          <cell r="K587" t="str">
            <v>Principal Contractor</v>
          </cell>
          <cell r="L587" t="str">
            <v>NOBO ELECTRO AS</v>
          </cell>
          <cell r="M587" t="str">
            <v>Havnegata 16</v>
          </cell>
          <cell r="N587" t="str">
            <v>7501</v>
          </cell>
          <cell r="O587" t="str">
            <v>STJOERDAL</v>
          </cell>
          <cell r="P587" t="str">
            <v>NO</v>
          </cell>
          <cell r="Q587" t="str">
            <v>N/A</v>
          </cell>
          <cell r="R587">
            <v>235700</v>
          </cell>
          <cell r="S587">
            <v>48000</v>
          </cell>
          <cell r="T587" t="str">
            <v>OTH</v>
          </cell>
          <cell r="U587" t="str">
            <v>PRC</v>
          </cell>
          <cell r="V587" t="str">
            <v>BES</v>
          </cell>
        </row>
        <row r="588">
          <cell r="A588" t="str">
            <v>GROWTH</v>
          </cell>
          <cell r="B588" t="str">
            <v>G1ST-CT-2002-50338</v>
          </cell>
          <cell r="C588" t="str">
            <v>1.1.3.-1.</v>
          </cell>
          <cell r="D588" t="str">
            <v>Cooperative Research</v>
          </cell>
          <cell r="E588" t="str">
            <v>Powerline data exchange for domestic and industrial automation based on UWB approach</v>
          </cell>
          <cell r="F588">
            <v>1183162</v>
          </cell>
          <cell r="G588">
            <v>591480</v>
          </cell>
          <cell r="I588">
            <v>10</v>
          </cell>
          <cell r="K588" t="str">
            <v>RTD performers</v>
          </cell>
          <cell r="L588" t="str">
            <v xml:space="preserve">SINTEF </v>
          </cell>
          <cell r="M588" t="str">
            <v>Strindveien  4</v>
          </cell>
          <cell r="N588" t="str">
            <v>7465</v>
          </cell>
          <cell r="O588" t="str">
            <v>TRONDHEIM</v>
          </cell>
          <cell r="P588" t="str">
            <v>NO</v>
          </cell>
          <cell r="R588">
            <v>196600</v>
          </cell>
          <cell r="S588">
            <v>196600</v>
          </cell>
          <cell r="T588" t="str">
            <v>REC</v>
          </cell>
          <cell r="U588" t="str">
            <v>PRC</v>
          </cell>
          <cell r="V588" t="str">
            <v>RPR</v>
          </cell>
        </row>
        <row r="589">
          <cell r="A589" t="str">
            <v>GROWTH</v>
          </cell>
          <cell r="B589" t="str">
            <v>G1TR-CT-2000-00007</v>
          </cell>
          <cell r="C589" t="str">
            <v>1.1.3.-1.</v>
          </cell>
          <cell r="D589" t="str">
            <v>Marie Curie Fellowships</v>
          </cell>
          <cell r="E589" t="str">
            <v>ENSURING RELIABLE FLOW OF MATERIALS IN PROCESSING OF PARTICULATE SOLIDS</v>
          </cell>
          <cell r="F589">
            <v>302016</v>
          </cell>
          <cell r="G589">
            <v>302016</v>
          </cell>
          <cell r="H589">
            <v>36712</v>
          </cell>
          <cell r="I589">
            <v>1</v>
          </cell>
          <cell r="J589">
            <v>1</v>
          </cell>
          <cell r="K589" t="str">
            <v>Prime Contractor -Host</v>
          </cell>
          <cell r="L589" t="str">
            <v>TEL-TEK TELEMARK TEKNISK INDUSTRIELLE UTVIKLINGSSENTER</v>
          </cell>
          <cell r="M589" t="str">
            <v>Kjoelnes Ring</v>
          </cell>
          <cell r="N589" t="str">
            <v>3914</v>
          </cell>
          <cell r="O589" t="str">
            <v>PORSGRUNN</v>
          </cell>
          <cell r="P589" t="str">
            <v>NO</v>
          </cell>
          <cell r="Q589" t="str">
            <v>N/A</v>
          </cell>
          <cell r="R589">
            <v>0</v>
          </cell>
          <cell r="S589">
            <v>0</v>
          </cell>
          <cell r="T589" t="str">
            <v>REC</v>
          </cell>
          <cell r="U589" t="str">
            <v>PRC</v>
          </cell>
          <cell r="V589" t="str">
            <v>RPR</v>
          </cell>
        </row>
        <row r="590">
          <cell r="A590" t="str">
            <v>GROWTH</v>
          </cell>
          <cell r="B590" t="str">
            <v>G3MA-CT-2002-04044</v>
          </cell>
          <cell r="C590" t="str">
            <v>1.1.3.-3.</v>
          </cell>
          <cell r="D590" t="str">
            <v>Classical Accompanying Measures</v>
          </cell>
          <cell r="E590" t="str">
            <v>Enhancement of Co-operation between Community and Nationally supported Research in the Maritime Industries (ENCONA)</v>
          </cell>
          <cell r="F590">
            <v>799932</v>
          </cell>
          <cell r="G590">
            <v>799932</v>
          </cell>
          <cell r="H590">
            <v>37580</v>
          </cell>
          <cell r="I590">
            <v>6</v>
          </cell>
          <cell r="J590">
            <v>1</v>
          </cell>
          <cell r="K590" t="str">
            <v>Principal Contractor</v>
          </cell>
          <cell r="L590" t="str">
            <v xml:space="preserve">MARINTEK </v>
          </cell>
          <cell r="N590" t="str">
            <v>7450</v>
          </cell>
          <cell r="O590" t="str">
            <v>TRONDHEIM</v>
          </cell>
          <cell r="P590" t="str">
            <v>NO</v>
          </cell>
          <cell r="R590">
            <v>143738</v>
          </cell>
          <cell r="S590">
            <v>143738</v>
          </cell>
          <cell r="T590" t="str">
            <v>REC</v>
          </cell>
          <cell r="U590" t="str">
            <v>PNP</v>
          </cell>
          <cell r="V590" t="str">
            <v>RPN</v>
          </cell>
        </row>
        <row r="591">
          <cell r="A591" t="str">
            <v>GROWTH</v>
          </cell>
          <cell r="B591" t="str">
            <v>G3RD-CT-1999-00013</v>
          </cell>
          <cell r="C591" t="str">
            <v>1.1.3.-3.</v>
          </cell>
          <cell r="D591" t="str">
            <v>Research Projects</v>
          </cell>
          <cell r="E591" t="str">
            <v>FAST LOW WASH MARITIME TRANSPORTATION (FLOWMART)</v>
          </cell>
          <cell r="F591">
            <v>3167348</v>
          </cell>
          <cell r="G591">
            <v>2071695</v>
          </cell>
          <cell r="H591">
            <v>36551</v>
          </cell>
          <cell r="I591">
            <v>12</v>
          </cell>
          <cell r="J591">
            <v>2</v>
          </cell>
          <cell r="K591" t="str">
            <v>Principal Contractor</v>
          </cell>
          <cell r="L591" t="str">
            <v>LUND, MOHR &amp; GIAEVER - ENGER MARIN AS</v>
          </cell>
          <cell r="N591" t="str">
            <v>5824</v>
          </cell>
          <cell r="O591" t="str">
            <v>BERGEN</v>
          </cell>
          <cell r="P591" t="str">
            <v>NO</v>
          </cell>
          <cell r="R591">
            <v>225216</v>
          </cell>
          <cell r="S591">
            <v>112608</v>
          </cell>
          <cell r="T591" t="str">
            <v>OTH</v>
          </cell>
          <cell r="U591" t="str">
            <v>PRC</v>
          </cell>
          <cell r="V591" t="str">
            <v>BES</v>
          </cell>
        </row>
        <row r="592">
          <cell r="A592" t="str">
            <v>GROWTH</v>
          </cell>
          <cell r="B592" t="str">
            <v>G3RD-CT-1999-00013</v>
          </cell>
          <cell r="C592" t="str">
            <v>1.1.3.-3.</v>
          </cell>
          <cell r="D592" t="str">
            <v>Research Projects</v>
          </cell>
          <cell r="E592" t="str">
            <v>FAST LOW WASH MARITIME TRANSPORTATION (FLOWMART)</v>
          </cell>
          <cell r="F592">
            <v>3167348</v>
          </cell>
          <cell r="G592">
            <v>2071695</v>
          </cell>
          <cell r="H592">
            <v>36551</v>
          </cell>
          <cell r="I592">
            <v>12</v>
          </cell>
          <cell r="K592" t="str">
            <v>Principal Contractor</v>
          </cell>
          <cell r="L592" t="str">
            <v xml:space="preserve">MARINTEK </v>
          </cell>
          <cell r="N592" t="str">
            <v>7450</v>
          </cell>
          <cell r="O592" t="str">
            <v>TRONDHEIM</v>
          </cell>
          <cell r="P592" t="str">
            <v>NO</v>
          </cell>
          <cell r="R592">
            <v>445244</v>
          </cell>
          <cell r="S592">
            <v>222622</v>
          </cell>
          <cell r="T592" t="str">
            <v>REC</v>
          </cell>
          <cell r="U592" t="str">
            <v>PNP</v>
          </cell>
          <cell r="V592" t="str">
            <v>RPN</v>
          </cell>
        </row>
        <row r="593">
          <cell r="A593" t="str">
            <v>GROWTH</v>
          </cell>
          <cell r="B593" t="str">
            <v>G3RD-CT-1999-00017</v>
          </cell>
          <cell r="C593" t="str">
            <v>1.1.3.-3.</v>
          </cell>
          <cell r="D593" t="str">
            <v>Research Projects</v>
          </cell>
          <cell r="E593" t="str">
            <v>Optimal Design and Implementation of Azimything Pods for a Safe and Efficient Propulsion Ships (OPTIPOD)</v>
          </cell>
          <cell r="F593">
            <v>5028709</v>
          </cell>
          <cell r="G593">
            <v>2879527</v>
          </cell>
          <cell r="H593">
            <v>36537</v>
          </cell>
          <cell r="I593">
            <v>14</v>
          </cell>
          <cell r="J593">
            <v>1</v>
          </cell>
          <cell r="K593" t="str">
            <v>Principal Contractor</v>
          </cell>
          <cell r="L593" t="str">
            <v>COLOR LINE MARINE AS</v>
          </cell>
          <cell r="M593" t="str">
            <v>Leif Weldingsvei 6</v>
          </cell>
          <cell r="N593" t="str">
            <v>3202</v>
          </cell>
          <cell r="O593" t="str">
            <v>SANDEFJORD</v>
          </cell>
          <cell r="P593" t="str">
            <v>NO</v>
          </cell>
          <cell r="Q593" t="str">
            <v>N/A</v>
          </cell>
          <cell r="R593">
            <v>68000</v>
          </cell>
          <cell r="S593">
            <v>34000</v>
          </cell>
          <cell r="T593" t="str">
            <v>OTH</v>
          </cell>
          <cell r="U593" t="str">
            <v>PRC</v>
          </cell>
          <cell r="V593" t="str">
            <v>BES</v>
          </cell>
        </row>
        <row r="594">
          <cell r="A594" t="str">
            <v>GROWTH</v>
          </cell>
          <cell r="B594" t="str">
            <v>G3RD-CT-1999-00026</v>
          </cell>
          <cell r="C594" t="str">
            <v>1.1.3.-3.</v>
          </cell>
          <cell r="D594" t="str">
            <v>Research Projects</v>
          </cell>
          <cell r="E594" t="str">
            <v>Model based initial and basic ship design (MOBISHIP)</v>
          </cell>
          <cell r="F594">
            <v>3480926</v>
          </cell>
          <cell r="G594">
            <v>1740462</v>
          </cell>
          <cell r="H594">
            <v>36546</v>
          </cell>
          <cell r="I594">
            <v>10</v>
          </cell>
          <cell r="J594">
            <v>1</v>
          </cell>
          <cell r="K594" t="str">
            <v>Principal Contractor</v>
          </cell>
          <cell r="L594" t="str">
            <v>DET NORSKE VERITAS A/S</v>
          </cell>
          <cell r="M594" t="str">
            <v>Veritasveien 1</v>
          </cell>
          <cell r="N594" t="str">
            <v>1322</v>
          </cell>
          <cell r="O594" t="str">
            <v>HOVIK</v>
          </cell>
          <cell r="P594" t="str">
            <v>NO</v>
          </cell>
          <cell r="Q594" t="str">
            <v>N/A</v>
          </cell>
          <cell r="R594">
            <v>415534</v>
          </cell>
          <cell r="S594">
            <v>207767</v>
          </cell>
          <cell r="T594" t="str">
            <v>IND</v>
          </cell>
          <cell r="U594" t="str">
            <v>PRC</v>
          </cell>
          <cell r="V594" t="str">
            <v>BES</v>
          </cell>
        </row>
        <row r="595">
          <cell r="A595" t="str">
            <v>GROWTH</v>
          </cell>
          <cell r="B595" t="str">
            <v>G3RD-CT-1999-00028</v>
          </cell>
          <cell r="C595" t="str">
            <v>1.1.3.-3.</v>
          </cell>
          <cell r="D595" t="str">
            <v>Research Projects</v>
          </cell>
          <cell r="E595" t="str">
            <v>HARMONISATION OF RULES AND DESIGN RATIONALE</v>
          </cell>
          <cell r="F595">
            <v>4227478</v>
          </cell>
          <cell r="G595">
            <v>2662000</v>
          </cell>
          <cell r="H595">
            <v>36651</v>
          </cell>
          <cell r="I595">
            <v>19</v>
          </cell>
          <cell r="J595">
            <v>1</v>
          </cell>
          <cell r="K595" t="str">
            <v>Prime Contractor</v>
          </cell>
          <cell r="L595" t="str">
            <v>DET NORSKE VERITAS A/S</v>
          </cell>
          <cell r="M595" t="str">
            <v>Veritasveien 1</v>
          </cell>
          <cell r="N595" t="str">
            <v>1322</v>
          </cell>
          <cell r="O595" t="str">
            <v>HOVIK</v>
          </cell>
          <cell r="P595" t="str">
            <v>NO</v>
          </cell>
          <cell r="Q595" t="str">
            <v>N/A</v>
          </cell>
          <cell r="R595">
            <v>457920</v>
          </cell>
          <cell r="S595">
            <v>134924</v>
          </cell>
          <cell r="T595" t="str">
            <v>IND</v>
          </cell>
          <cell r="U595" t="str">
            <v>PRC</v>
          </cell>
          <cell r="V595" t="str">
            <v>BES</v>
          </cell>
        </row>
        <row r="596">
          <cell r="A596" t="str">
            <v>GROWTH</v>
          </cell>
          <cell r="B596" t="str">
            <v>G3RD-CT-1999-00029</v>
          </cell>
          <cell r="C596" t="str">
            <v>1.1.3.-3.</v>
          </cell>
          <cell r="D596" t="str">
            <v>Research Projects</v>
          </cell>
          <cell r="E596" t="str">
            <v>First principles Design for Damage Resistance against Capsize</v>
          </cell>
          <cell r="F596">
            <v>3051306</v>
          </cell>
          <cell r="G596">
            <v>1800012</v>
          </cell>
          <cell r="H596">
            <v>36551</v>
          </cell>
          <cell r="I596">
            <v>13</v>
          </cell>
          <cell r="J596">
            <v>2</v>
          </cell>
          <cell r="K596" t="str">
            <v>Prime Contractor</v>
          </cell>
          <cell r="L596" t="str">
            <v>COLOR LINE MARINE AS</v>
          </cell>
          <cell r="M596" t="str">
            <v>Leif Weldingsvei 6</v>
          </cell>
          <cell r="N596" t="str">
            <v>3202</v>
          </cell>
          <cell r="O596" t="str">
            <v>SANDEFJORD</v>
          </cell>
          <cell r="P596" t="str">
            <v>NO</v>
          </cell>
          <cell r="Q596" t="str">
            <v>N/A</v>
          </cell>
          <cell r="R596">
            <v>197295</v>
          </cell>
          <cell r="S596">
            <v>98648</v>
          </cell>
          <cell r="T596" t="str">
            <v>OTH</v>
          </cell>
          <cell r="U596" t="str">
            <v>PRC</v>
          </cell>
          <cell r="V596" t="str">
            <v>BES</v>
          </cell>
        </row>
        <row r="597">
          <cell r="A597" t="str">
            <v>GROWTH</v>
          </cell>
          <cell r="B597" t="str">
            <v>G3RD-CT-1999-00029</v>
          </cell>
          <cell r="C597" t="str">
            <v>1.1.3.-3.</v>
          </cell>
          <cell r="D597" t="str">
            <v>Research Projects</v>
          </cell>
          <cell r="E597" t="str">
            <v>First principles Design for Damage Resistance against Capsize</v>
          </cell>
          <cell r="F597">
            <v>3051306</v>
          </cell>
          <cell r="G597">
            <v>1800012</v>
          </cell>
          <cell r="H597">
            <v>36551</v>
          </cell>
          <cell r="I597">
            <v>13</v>
          </cell>
          <cell r="K597" t="str">
            <v>Principal Contractor</v>
          </cell>
          <cell r="L597" t="str">
            <v>LUND, MOHR &amp; GIAEVER - ENGER MARIN AS</v>
          </cell>
          <cell r="N597" t="str">
            <v>5824</v>
          </cell>
          <cell r="O597" t="str">
            <v>BERGEN</v>
          </cell>
          <cell r="P597" t="str">
            <v>NO</v>
          </cell>
          <cell r="R597">
            <v>276782</v>
          </cell>
          <cell r="S597">
            <v>138391</v>
          </cell>
          <cell r="T597" t="str">
            <v>OTH</v>
          </cell>
          <cell r="U597" t="str">
            <v>PRC</v>
          </cell>
          <cell r="V597" t="str">
            <v>BES</v>
          </cell>
        </row>
        <row r="598">
          <cell r="A598" t="str">
            <v>GROWTH</v>
          </cell>
          <cell r="B598" t="str">
            <v>G3RD-CT-2000-00030</v>
          </cell>
          <cell r="C598" t="str">
            <v>1.1.3.-3.</v>
          </cell>
          <cell r="D598" t="str">
            <v>Research Projects</v>
          </cell>
          <cell r="E598" t="str">
            <v>Probabilistic Rules-Based Optimal Design of Ro-Ro Passenger Ships</v>
          </cell>
          <cell r="F598">
            <v>2747384</v>
          </cell>
          <cell r="G598">
            <v>1759800</v>
          </cell>
          <cell r="H598">
            <v>36586</v>
          </cell>
          <cell r="I598">
            <v>13</v>
          </cell>
          <cell r="J598">
            <v>2</v>
          </cell>
          <cell r="K598" t="str">
            <v>Principal Contractor</v>
          </cell>
          <cell r="L598" t="str">
            <v>DET NORSKE VERITAS A/S</v>
          </cell>
          <cell r="M598" t="str">
            <v>Veritasveien 1</v>
          </cell>
          <cell r="N598" t="str">
            <v>1322</v>
          </cell>
          <cell r="O598" t="str">
            <v>HOVIK</v>
          </cell>
          <cell r="P598" t="str">
            <v>NO</v>
          </cell>
          <cell r="Q598" t="str">
            <v>N/A</v>
          </cell>
          <cell r="R598">
            <v>50545</v>
          </cell>
          <cell r="S598">
            <v>25272</v>
          </cell>
          <cell r="T598" t="str">
            <v>IND</v>
          </cell>
          <cell r="U598" t="str">
            <v>PRC</v>
          </cell>
          <cell r="V598" t="str">
            <v>BES</v>
          </cell>
        </row>
        <row r="599">
          <cell r="A599" t="str">
            <v>GROWTH</v>
          </cell>
          <cell r="B599" t="str">
            <v>G3RD-CT-2000-00030</v>
          </cell>
          <cell r="C599" t="str">
            <v>1.1.3.-3.</v>
          </cell>
          <cell r="D599" t="str">
            <v>Research Projects</v>
          </cell>
          <cell r="E599" t="str">
            <v>Probabilistic Rules-Based Optimal Design of Ro-Ro Passenger Ships</v>
          </cell>
          <cell r="F599">
            <v>2747384</v>
          </cell>
          <cell r="G599">
            <v>1759800</v>
          </cell>
          <cell r="H599">
            <v>36586</v>
          </cell>
          <cell r="I599">
            <v>13</v>
          </cell>
          <cell r="K599" t="str">
            <v>Principal Contractor</v>
          </cell>
          <cell r="L599" t="str">
            <v>LUND, MOHR &amp; GIAEVER - ENGER MARIN AS</v>
          </cell>
          <cell r="N599" t="str">
            <v>5824</v>
          </cell>
          <cell r="O599" t="str">
            <v>BERGEN</v>
          </cell>
          <cell r="P599" t="str">
            <v>NO</v>
          </cell>
          <cell r="R599">
            <v>145400</v>
          </cell>
          <cell r="S599">
            <v>72700</v>
          </cell>
          <cell r="T599" t="str">
            <v>OTH</v>
          </cell>
          <cell r="U599" t="str">
            <v>PRC</v>
          </cell>
          <cell r="V599" t="str">
            <v>BES</v>
          </cell>
        </row>
        <row r="600">
          <cell r="A600" t="str">
            <v>GROWTH</v>
          </cell>
          <cell r="B600" t="str">
            <v>G3RD-CT-2000-00096</v>
          </cell>
          <cell r="C600" t="str">
            <v>1.1.3.-3.</v>
          </cell>
          <cell r="D600" t="str">
            <v>Research Projects</v>
          </cell>
          <cell r="E600" t="str">
            <v>Functional design and optimisation of ship hull forms (FANTASTIC)</v>
          </cell>
          <cell r="F600">
            <v>4941519</v>
          </cell>
          <cell r="G600">
            <v>2698780</v>
          </cell>
          <cell r="H600">
            <v>36695</v>
          </cell>
          <cell r="I600">
            <v>14</v>
          </cell>
          <cell r="J600">
            <v>1</v>
          </cell>
          <cell r="K600" t="str">
            <v>Principal Contractor</v>
          </cell>
          <cell r="L600" t="str">
            <v xml:space="preserve">SINTEF </v>
          </cell>
          <cell r="M600" t="str">
            <v>Strindveien  4</v>
          </cell>
          <cell r="N600" t="str">
            <v>7465</v>
          </cell>
          <cell r="O600" t="str">
            <v>TRONDHEIM</v>
          </cell>
          <cell r="P600" t="str">
            <v>NO</v>
          </cell>
          <cell r="R600">
            <v>364934</v>
          </cell>
          <cell r="S600">
            <v>182467</v>
          </cell>
          <cell r="T600" t="str">
            <v>REC</v>
          </cell>
          <cell r="U600" t="str">
            <v>PRC</v>
          </cell>
          <cell r="V600" t="str">
            <v>RPR</v>
          </cell>
        </row>
        <row r="601">
          <cell r="A601" t="str">
            <v>GROWTH</v>
          </cell>
          <cell r="B601" t="str">
            <v>G3RD-CT-2000-00101</v>
          </cell>
          <cell r="C601" t="str">
            <v>1.1.3.-3.</v>
          </cell>
          <cell r="D601" t="str">
            <v>Research Projects</v>
          </cell>
          <cell r="E601" t="str">
            <v>Bonding of lightweight materials for cost effective production of high speed craft and passenger ships (BONDSHIP)</v>
          </cell>
          <cell r="F601">
            <v>4568914</v>
          </cell>
          <cell r="G601">
            <v>2160000</v>
          </cell>
          <cell r="H601">
            <v>36606</v>
          </cell>
          <cell r="I601">
            <v>13</v>
          </cell>
          <cell r="J601">
            <v>1</v>
          </cell>
          <cell r="K601" t="str">
            <v>Prime Contractor</v>
          </cell>
          <cell r="L601" t="str">
            <v>DET NORSKE VERITAS A/S</v>
          </cell>
          <cell r="M601" t="str">
            <v>Veritasveien 1</v>
          </cell>
          <cell r="N601" t="str">
            <v>1322</v>
          </cell>
          <cell r="O601" t="str">
            <v>HOVIK</v>
          </cell>
          <cell r="P601" t="str">
            <v>NO</v>
          </cell>
          <cell r="Q601" t="str">
            <v>N/A</v>
          </cell>
          <cell r="R601">
            <v>673907</v>
          </cell>
          <cell r="S601">
            <v>336952</v>
          </cell>
          <cell r="T601" t="str">
            <v>IND</v>
          </cell>
          <cell r="U601" t="str">
            <v>PRC</v>
          </cell>
          <cell r="V601" t="str">
            <v>BES</v>
          </cell>
        </row>
        <row r="602">
          <cell r="A602" t="str">
            <v>GROWTH</v>
          </cell>
          <cell r="B602" t="str">
            <v>G3RD-CT-2000-00243</v>
          </cell>
          <cell r="C602" t="str">
            <v>1.1.3.-3.</v>
          </cell>
          <cell r="D602" t="str">
            <v>Research Projects</v>
          </cell>
          <cell r="E602" t="str">
            <v>STEAM INJECTED DIESEL ENGINE - STID</v>
          </cell>
          <cell r="F602">
            <v>1844408</v>
          </cell>
          <cell r="G602">
            <v>1080000</v>
          </cell>
          <cell r="H602">
            <v>36693</v>
          </cell>
          <cell r="I602">
            <v>4</v>
          </cell>
          <cell r="J602">
            <v>2</v>
          </cell>
          <cell r="K602" t="str">
            <v>Prime Contractor</v>
          </cell>
          <cell r="L602" t="str">
            <v xml:space="preserve">MARINTEK </v>
          </cell>
          <cell r="N602" t="str">
            <v>7450</v>
          </cell>
          <cell r="O602" t="str">
            <v>TRONDHEIM</v>
          </cell>
          <cell r="P602" t="str">
            <v>NO</v>
          </cell>
          <cell r="R602">
            <v>578556</v>
          </cell>
          <cell r="S602">
            <v>281000</v>
          </cell>
          <cell r="T602" t="str">
            <v>REC</v>
          </cell>
          <cell r="U602" t="str">
            <v>PNP</v>
          </cell>
          <cell r="V602" t="str">
            <v>RPN</v>
          </cell>
        </row>
        <row r="603">
          <cell r="A603" t="str">
            <v>GROWTH</v>
          </cell>
          <cell r="B603" t="str">
            <v>G3RD-CT-2000-00243</v>
          </cell>
          <cell r="C603" t="str">
            <v>1.1.3.-3.</v>
          </cell>
          <cell r="D603" t="str">
            <v>Research Projects</v>
          </cell>
          <cell r="E603" t="str">
            <v>STEAM INJECTED DIESEL ENGINE - STID</v>
          </cell>
          <cell r="F603">
            <v>1844408</v>
          </cell>
          <cell r="G603">
            <v>1080000</v>
          </cell>
          <cell r="H603">
            <v>36693</v>
          </cell>
          <cell r="I603">
            <v>4</v>
          </cell>
          <cell r="K603" t="str">
            <v>Principal Contractor</v>
          </cell>
          <cell r="L603" t="str">
            <v>NTNU</v>
          </cell>
          <cell r="M603" t="str">
            <v>Gloeshaugen</v>
          </cell>
          <cell r="N603" t="str">
            <v>7491</v>
          </cell>
          <cell r="O603" t="str">
            <v>TRONDHEIM</v>
          </cell>
          <cell r="P603" t="str">
            <v>NO</v>
          </cell>
          <cell r="R603">
            <v>127000</v>
          </cell>
          <cell r="S603">
            <v>127000</v>
          </cell>
          <cell r="T603" t="str">
            <v>HES</v>
          </cell>
          <cell r="U603" t="str">
            <v>GOV</v>
          </cell>
          <cell r="V603" t="str">
            <v>HES</v>
          </cell>
        </row>
        <row r="604">
          <cell r="A604" t="str">
            <v>GROWTH</v>
          </cell>
          <cell r="B604" t="str">
            <v>G3RD-CT-2000-00256</v>
          </cell>
          <cell r="C604" t="str">
            <v>1.1.3.-3.</v>
          </cell>
          <cell r="D604" t="str">
            <v>Research Projects</v>
          </cell>
          <cell r="E604" t="str">
            <v>ADVANCED COMPOSITE SANDWICH STEEL STRUCTURES (SANDWICH)</v>
          </cell>
          <cell r="F604">
            <v>3877702</v>
          </cell>
          <cell r="G604">
            <v>2349996</v>
          </cell>
          <cell r="H604">
            <v>36695</v>
          </cell>
          <cell r="I604">
            <v>13</v>
          </cell>
          <cell r="J604">
            <v>1</v>
          </cell>
          <cell r="K604" t="str">
            <v>Principal Contractor</v>
          </cell>
          <cell r="L604" t="str">
            <v>DET NORSKE VERITAS A/S</v>
          </cell>
          <cell r="M604" t="str">
            <v>Veritasveien 1</v>
          </cell>
          <cell r="N604" t="str">
            <v>1322</v>
          </cell>
          <cell r="O604" t="str">
            <v>HOVIK</v>
          </cell>
          <cell r="P604" t="str">
            <v>NO</v>
          </cell>
          <cell r="Q604" t="str">
            <v>N/A</v>
          </cell>
          <cell r="R604">
            <v>303869</v>
          </cell>
          <cell r="S604">
            <v>151934</v>
          </cell>
          <cell r="T604" t="str">
            <v>IND</v>
          </cell>
          <cell r="U604" t="str">
            <v>PRC</v>
          </cell>
          <cell r="V604" t="str">
            <v>BES</v>
          </cell>
        </row>
        <row r="605">
          <cell r="A605" t="str">
            <v>GROWTH</v>
          </cell>
          <cell r="B605" t="str">
            <v>G3RD-CT-2000-00269</v>
          </cell>
          <cell r="C605" t="str">
            <v>1.1.3.-3.</v>
          </cell>
          <cell r="D605" t="str">
            <v>Research Projects</v>
          </cell>
          <cell r="E605" t="str">
            <v>Autonomous Light Intervention Vehicle</v>
          </cell>
          <cell r="F605">
            <v>4420230</v>
          </cell>
          <cell r="G605">
            <v>2449503</v>
          </cell>
          <cell r="H605">
            <v>36888</v>
          </cell>
          <cell r="I605">
            <v>5</v>
          </cell>
          <cell r="J605">
            <v>1</v>
          </cell>
          <cell r="K605" t="str">
            <v>Principal Contractor</v>
          </cell>
          <cell r="L605" t="str">
            <v>HITEC SUBSEA AS</v>
          </cell>
          <cell r="M605" t="str">
            <v>Lagerveien 8</v>
          </cell>
          <cell r="N605" t="str">
            <v>4033</v>
          </cell>
          <cell r="O605" t="str">
            <v>FORUS</v>
          </cell>
          <cell r="P605" t="str">
            <v>NO</v>
          </cell>
          <cell r="Q605" t="str">
            <v>N/A</v>
          </cell>
          <cell r="R605">
            <v>1297115</v>
          </cell>
          <cell r="S605">
            <v>648558</v>
          </cell>
          <cell r="T605" t="str">
            <v>OTH</v>
          </cell>
          <cell r="U605" t="str">
            <v>PRC</v>
          </cell>
          <cell r="V605" t="str">
            <v>BES</v>
          </cell>
        </row>
        <row r="606">
          <cell r="A606" t="str">
            <v>GROWTH</v>
          </cell>
          <cell r="B606" t="str">
            <v>G3RD-CT-2000-00271</v>
          </cell>
          <cell r="C606" t="str">
            <v>1.1.3.-3.</v>
          </cell>
          <cell r="D606" t="str">
            <v>Research Projects</v>
          </cell>
          <cell r="E606" t="str">
            <v>SAFE FLOating offshore structures under impact loading of shipped green water and Waves (SAFE-FLOW)</v>
          </cell>
          <cell r="F606">
            <v>1662689</v>
          </cell>
          <cell r="G606">
            <v>899846</v>
          </cell>
          <cell r="H606">
            <v>36889</v>
          </cell>
          <cell r="I606">
            <v>10</v>
          </cell>
          <cell r="J606">
            <v>2</v>
          </cell>
          <cell r="K606" t="str">
            <v>Principal Contractor</v>
          </cell>
          <cell r="L606" t="str">
            <v>CORROCEAN ASA</v>
          </cell>
          <cell r="M606" t="str">
            <v>Teglgaarden, Hornebergveien 7</v>
          </cell>
          <cell r="N606" t="str">
            <v>7485</v>
          </cell>
          <cell r="O606" t="str">
            <v>TRONDHEIM</v>
          </cell>
          <cell r="P606" t="str">
            <v>NO</v>
          </cell>
          <cell r="R606">
            <v>214980</v>
          </cell>
          <cell r="S606">
            <v>107490</v>
          </cell>
          <cell r="T606" t="str">
            <v>OTH</v>
          </cell>
          <cell r="U606" t="str">
            <v>PRC</v>
          </cell>
          <cell r="V606" t="str">
            <v>BES</v>
          </cell>
        </row>
        <row r="607">
          <cell r="A607" t="str">
            <v>GROWTH</v>
          </cell>
          <cell r="B607" t="str">
            <v>G3RD-CT-2000-00271</v>
          </cell>
          <cell r="C607" t="str">
            <v>1.1.3.-3.</v>
          </cell>
          <cell r="D607" t="str">
            <v>Research Projects</v>
          </cell>
          <cell r="E607" t="str">
            <v>SAFE FLOating offshore structures under impact loading of shipped green water and Waves (SAFE-FLOW)</v>
          </cell>
          <cell r="F607">
            <v>1662689</v>
          </cell>
          <cell r="G607">
            <v>899846</v>
          </cell>
          <cell r="H607">
            <v>36889</v>
          </cell>
          <cell r="I607">
            <v>10</v>
          </cell>
          <cell r="K607" t="str">
            <v>Principal Contractor</v>
          </cell>
          <cell r="L607" t="str">
            <v>OFFSHORE DESIGN AS</v>
          </cell>
          <cell r="M607" t="str">
            <v>Claude Monets alle 5</v>
          </cell>
          <cell r="N607" t="str">
            <v>1338</v>
          </cell>
          <cell r="O607" t="str">
            <v>SANDVIKA</v>
          </cell>
          <cell r="P607" t="str">
            <v>NO</v>
          </cell>
          <cell r="R607">
            <v>214980</v>
          </cell>
          <cell r="S607">
            <v>107490</v>
          </cell>
          <cell r="T607" t="str">
            <v>OTH</v>
          </cell>
          <cell r="U607" t="str">
            <v>PRC</v>
          </cell>
          <cell r="V607" t="str">
            <v>BES</v>
          </cell>
        </row>
        <row r="608">
          <cell r="A608" t="str">
            <v>GROWTH</v>
          </cell>
          <cell r="B608" t="str">
            <v>G3RD-CT-2000-00285</v>
          </cell>
          <cell r="C608" t="str">
            <v>1.1.3.-3.</v>
          </cell>
          <cell r="D608" t="str">
            <v>Research Projects</v>
          </cell>
          <cell r="E608" t="str">
            <v>Augmented reality for Remotely Operated Vehicles based on 3D acoustical and optical sensors for underwater inspection and survey</v>
          </cell>
          <cell r="F608">
            <v>2417301</v>
          </cell>
          <cell r="G608">
            <v>1349944</v>
          </cell>
          <cell r="H608">
            <v>36867</v>
          </cell>
          <cell r="I608">
            <v>7</v>
          </cell>
          <cell r="J608">
            <v>3</v>
          </cell>
          <cell r="K608" t="str">
            <v>Prime Contractor</v>
          </cell>
          <cell r="L608" t="str">
            <v>OMNITECH AS</v>
          </cell>
          <cell r="M608" t="str">
            <v>Nedre Aastveit 12</v>
          </cell>
          <cell r="N608" t="str">
            <v>5083</v>
          </cell>
          <cell r="O608" t="str">
            <v>OVRE ERVIK</v>
          </cell>
          <cell r="P608" t="str">
            <v>NO</v>
          </cell>
          <cell r="Q608" t="str">
            <v>N/A</v>
          </cell>
          <cell r="R608">
            <v>588422</v>
          </cell>
          <cell r="S608">
            <v>294208</v>
          </cell>
          <cell r="T608" t="str">
            <v>OTH</v>
          </cell>
          <cell r="U608" t="str">
            <v>PRC</v>
          </cell>
          <cell r="V608" t="str">
            <v>BES</v>
          </cell>
        </row>
        <row r="609">
          <cell r="A609" t="str">
            <v>GROWTH</v>
          </cell>
          <cell r="B609" t="str">
            <v>G3RD-CT-2000-00285</v>
          </cell>
          <cell r="C609" t="str">
            <v>1.1.3.-3.</v>
          </cell>
          <cell r="D609" t="str">
            <v>Research Projects</v>
          </cell>
          <cell r="E609" t="str">
            <v>Augmented reality for Remotely Operated Vehicles based on 3D acoustical and optical sensors for underwater inspection and survey</v>
          </cell>
          <cell r="F609">
            <v>2417301</v>
          </cell>
          <cell r="G609">
            <v>1349944</v>
          </cell>
          <cell r="H609">
            <v>36867</v>
          </cell>
          <cell r="I609">
            <v>7</v>
          </cell>
          <cell r="K609" t="str">
            <v>Principal Contractor</v>
          </cell>
          <cell r="L609" t="str">
            <v>RACAL SURVEY NORGE AS</v>
          </cell>
          <cell r="M609" t="str">
            <v>Nygaardsviken 1</v>
          </cell>
          <cell r="N609" t="str">
            <v>05164</v>
          </cell>
          <cell r="O609" t="str">
            <v>LAKSEVAAG</v>
          </cell>
          <cell r="P609" t="str">
            <v>NO</v>
          </cell>
          <cell r="Q609" t="str">
            <v>N/A</v>
          </cell>
          <cell r="R609">
            <v>434709</v>
          </cell>
          <cell r="S609">
            <v>217354</v>
          </cell>
          <cell r="T609" t="str">
            <v>OTH</v>
          </cell>
          <cell r="U609" t="str">
            <v>PRC</v>
          </cell>
          <cell r="V609" t="str">
            <v>BES</v>
          </cell>
        </row>
        <row r="610">
          <cell r="A610" t="str">
            <v>GROWTH</v>
          </cell>
          <cell r="B610" t="str">
            <v>G3RD-CT-2000-00285</v>
          </cell>
          <cell r="C610" t="str">
            <v>1.1.3.-3.</v>
          </cell>
          <cell r="D610" t="str">
            <v>Research Projects</v>
          </cell>
          <cell r="E610" t="str">
            <v>Augmented reality for Remotely Operated Vehicles based on 3D acoustical and optical sensors for underwater inspection and survey</v>
          </cell>
          <cell r="F610">
            <v>2417301</v>
          </cell>
          <cell r="G610">
            <v>1349944</v>
          </cell>
          <cell r="H610">
            <v>36867</v>
          </cell>
          <cell r="I610">
            <v>7</v>
          </cell>
          <cell r="K610" t="str">
            <v>Principal Contractor</v>
          </cell>
          <cell r="L610" t="str">
            <v>THALES GEOSOLUTIONS NORGE AS</v>
          </cell>
          <cell r="M610" t="str">
            <v>Nygaardsviken 1</v>
          </cell>
          <cell r="N610" t="str">
            <v>5164</v>
          </cell>
          <cell r="O610" t="str">
            <v>LAKSEVAAG</v>
          </cell>
          <cell r="P610" t="str">
            <v>NO</v>
          </cell>
          <cell r="R610">
            <v>434709</v>
          </cell>
          <cell r="S610">
            <v>217354</v>
          </cell>
          <cell r="T610" t="str">
            <v>OTH</v>
          </cell>
          <cell r="U610" t="str">
            <v>PRC</v>
          </cell>
          <cell r="V610" t="str">
            <v>BES</v>
          </cell>
        </row>
        <row r="611">
          <cell r="A611" t="str">
            <v>GROWTH</v>
          </cell>
          <cell r="B611" t="str">
            <v>G3RD-CT-2000-00290</v>
          </cell>
          <cell r="C611" t="str">
            <v>1.1.3.-3.</v>
          </cell>
          <cell r="D611" t="str">
            <v>Research Projects</v>
          </cell>
          <cell r="E611" t="str">
            <v>Development of Innovatrice Structural Concepts for Advanced Passenger Vessels (DISCO)</v>
          </cell>
          <cell r="F611">
            <v>3832303</v>
          </cell>
          <cell r="G611">
            <v>2047522</v>
          </cell>
          <cell r="H611">
            <v>36915</v>
          </cell>
          <cell r="I611">
            <v>10</v>
          </cell>
          <cell r="J611">
            <v>1</v>
          </cell>
          <cell r="K611" t="str">
            <v>Principal Contractor</v>
          </cell>
          <cell r="L611" t="str">
            <v>DET NORSKE VERITAS A/S</v>
          </cell>
          <cell r="M611" t="str">
            <v>Veritasveien 1</v>
          </cell>
          <cell r="N611" t="str">
            <v>1322</v>
          </cell>
          <cell r="O611" t="str">
            <v>HOVIK</v>
          </cell>
          <cell r="P611" t="str">
            <v>NO</v>
          </cell>
          <cell r="Q611" t="str">
            <v>N/A</v>
          </cell>
          <cell r="R611">
            <v>160213</v>
          </cell>
          <cell r="S611">
            <v>80106</v>
          </cell>
          <cell r="T611" t="str">
            <v>IND</v>
          </cell>
          <cell r="U611" t="str">
            <v>PRC</v>
          </cell>
          <cell r="V611" t="str">
            <v>BES</v>
          </cell>
        </row>
        <row r="612">
          <cell r="A612" t="str">
            <v>GROWTH</v>
          </cell>
          <cell r="B612" t="str">
            <v>G3RD-CT-2000-00308</v>
          </cell>
          <cell r="C612" t="str">
            <v>1.1.3.-3.</v>
          </cell>
          <cell r="D612" t="str">
            <v>Research Projects</v>
          </cell>
          <cell r="E612" t="str">
            <v>COMPUTATIONAL FLUID DYNAMICS FOR THE DESIGN OF OFFSHORE PRODUCTIONS SYSTEMS</v>
          </cell>
          <cell r="F612">
            <v>2994571</v>
          </cell>
          <cell r="G612">
            <v>1738381</v>
          </cell>
          <cell r="H612">
            <v>37026</v>
          </cell>
          <cell r="I612">
            <v>13</v>
          </cell>
          <cell r="J612">
            <v>4</v>
          </cell>
          <cell r="K612" t="str">
            <v>Principal Contractor</v>
          </cell>
          <cell r="L612" t="str">
            <v>AKER ENGINEERING AS</v>
          </cell>
          <cell r="M612" t="str">
            <v>Lilleakerveien 8</v>
          </cell>
          <cell r="N612" t="str">
            <v>0216</v>
          </cell>
          <cell r="O612" t="str">
            <v>OSLO</v>
          </cell>
          <cell r="P612" t="str">
            <v>NO</v>
          </cell>
          <cell r="Q612" t="str">
            <v>N/A</v>
          </cell>
          <cell r="R612">
            <v>107750</v>
          </cell>
          <cell r="S612">
            <v>53875</v>
          </cell>
          <cell r="T612" t="str">
            <v>OTH</v>
          </cell>
          <cell r="U612" t="str">
            <v>PRC</v>
          </cell>
          <cell r="V612" t="str">
            <v>BES</v>
          </cell>
        </row>
        <row r="613">
          <cell r="A613" t="str">
            <v>GROWTH</v>
          </cell>
          <cell r="B613" t="str">
            <v>G3RD-CT-2000-00308</v>
          </cell>
          <cell r="C613" t="str">
            <v>1.1.3.-3.</v>
          </cell>
          <cell r="D613" t="str">
            <v>Research Projects</v>
          </cell>
          <cell r="E613" t="str">
            <v>COMPUTATIONAL FLUID DYNAMICS FOR THE DESIGN OF OFFSHORE PRODUCTIONS SYSTEMS</v>
          </cell>
          <cell r="F613">
            <v>2994571</v>
          </cell>
          <cell r="G613">
            <v>1738381</v>
          </cell>
          <cell r="H613">
            <v>37026</v>
          </cell>
          <cell r="I613">
            <v>13</v>
          </cell>
          <cell r="K613" t="str">
            <v>Principal Contractor</v>
          </cell>
          <cell r="L613" t="str">
            <v>DET NORSKE VERITAS A/S</v>
          </cell>
          <cell r="M613" t="str">
            <v>Veritasveien 1</v>
          </cell>
          <cell r="N613" t="str">
            <v>1322</v>
          </cell>
          <cell r="O613" t="str">
            <v>HOVIK</v>
          </cell>
          <cell r="P613" t="str">
            <v>NO</v>
          </cell>
          <cell r="Q613" t="str">
            <v>N/A</v>
          </cell>
          <cell r="R613">
            <v>420518</v>
          </cell>
          <cell r="S613">
            <v>210259</v>
          </cell>
          <cell r="T613" t="str">
            <v>IND</v>
          </cell>
          <cell r="U613" t="str">
            <v>PRC</v>
          </cell>
          <cell r="V613" t="str">
            <v>BES</v>
          </cell>
        </row>
        <row r="614">
          <cell r="A614" t="str">
            <v>GROWTH</v>
          </cell>
          <cell r="B614" t="str">
            <v>G3RD-CT-2000-00308</v>
          </cell>
          <cell r="C614" t="str">
            <v>1.1.3.-3.</v>
          </cell>
          <cell r="D614" t="str">
            <v>Research Projects</v>
          </cell>
          <cell r="E614" t="str">
            <v>COMPUTATIONAL FLUID DYNAMICS FOR THE DESIGN OF OFFSHORE PRODUCTIONS SYSTEMS</v>
          </cell>
          <cell r="F614">
            <v>2994571</v>
          </cell>
          <cell r="G614">
            <v>1738381</v>
          </cell>
          <cell r="H614">
            <v>37026</v>
          </cell>
          <cell r="I614">
            <v>13</v>
          </cell>
          <cell r="K614" t="str">
            <v>Principal Contractor</v>
          </cell>
          <cell r="L614" t="str">
            <v>LUND, MOHR &amp; GIAEVER - ENGER MARIN AS</v>
          </cell>
          <cell r="N614" t="str">
            <v>5824</v>
          </cell>
          <cell r="O614" t="str">
            <v>BERGEN</v>
          </cell>
          <cell r="P614" t="str">
            <v>NO</v>
          </cell>
          <cell r="R614">
            <v>107500</v>
          </cell>
          <cell r="S614">
            <v>53750</v>
          </cell>
          <cell r="T614" t="str">
            <v>OTH</v>
          </cell>
          <cell r="U614" t="str">
            <v>PRC</v>
          </cell>
          <cell r="V614" t="str">
            <v>BES</v>
          </cell>
        </row>
        <row r="615">
          <cell r="A615" t="str">
            <v>GROWTH</v>
          </cell>
          <cell r="B615" t="str">
            <v>G3RD-CT-2000-00308</v>
          </cell>
          <cell r="C615" t="str">
            <v>1.1.3.-3.</v>
          </cell>
          <cell r="D615" t="str">
            <v>Research Projects</v>
          </cell>
          <cell r="E615" t="str">
            <v>COMPUTATIONAL FLUID DYNAMICS FOR THE DESIGN OF OFFSHORE PRODUCTIONS SYSTEMS</v>
          </cell>
          <cell r="F615">
            <v>2994571</v>
          </cell>
          <cell r="G615">
            <v>1738381</v>
          </cell>
          <cell r="H615">
            <v>37026</v>
          </cell>
          <cell r="I615">
            <v>13</v>
          </cell>
          <cell r="K615" t="str">
            <v>Principal Contractor</v>
          </cell>
          <cell r="L615" t="str">
            <v>STATOIL ASA</v>
          </cell>
          <cell r="M615" t="str">
            <v>Postuttak, Research Center</v>
          </cell>
          <cell r="N615" t="str">
            <v>7002</v>
          </cell>
          <cell r="O615" t="str">
            <v>TRONDHEIM</v>
          </cell>
          <cell r="P615" t="str">
            <v>NO</v>
          </cell>
          <cell r="Q615" t="str">
            <v>N/A</v>
          </cell>
          <cell r="R615">
            <v>124288</v>
          </cell>
          <cell r="S615">
            <v>62144</v>
          </cell>
          <cell r="T615" t="str">
            <v>IND</v>
          </cell>
          <cell r="U615" t="str">
            <v>PRC</v>
          </cell>
          <cell r="V615" t="str">
            <v>BES</v>
          </cell>
        </row>
        <row r="616">
          <cell r="A616" t="str">
            <v>GROWTH</v>
          </cell>
          <cell r="B616" t="str">
            <v>G3RD-CT-2000-00329</v>
          </cell>
          <cell r="C616" t="str">
            <v>1.1.3.-3.</v>
          </cell>
          <cell r="D616" t="str">
            <v>Research Projects</v>
          </cell>
          <cell r="E616" t="str">
            <v>Intelligent hull monitoring systems for reduced risk of structural failures, spill to the sea, damage to cargo, and for improved passenger safety and comfort (HullMon+)</v>
          </cell>
          <cell r="F616">
            <v>4034009</v>
          </cell>
          <cell r="G616">
            <v>2016993</v>
          </cell>
          <cell r="H616">
            <v>36922</v>
          </cell>
          <cell r="I616">
            <v>16</v>
          </cell>
          <cell r="J616">
            <v>7</v>
          </cell>
          <cell r="K616" t="str">
            <v>Principal Contractor</v>
          </cell>
          <cell r="L616" t="str">
            <v>DET NORSKE VERITAS A/S</v>
          </cell>
          <cell r="M616" t="str">
            <v>Veritasveien 1</v>
          </cell>
          <cell r="N616" t="str">
            <v>1322</v>
          </cell>
          <cell r="O616" t="str">
            <v>HOVIK</v>
          </cell>
          <cell r="P616" t="str">
            <v>NO</v>
          </cell>
          <cell r="Q616" t="str">
            <v>N/A</v>
          </cell>
          <cell r="R616">
            <v>24736</v>
          </cell>
          <cell r="S616">
            <v>12367</v>
          </cell>
          <cell r="T616" t="str">
            <v>IND</v>
          </cell>
          <cell r="U616" t="str">
            <v>PRC</v>
          </cell>
          <cell r="V616" t="str">
            <v>BES</v>
          </cell>
        </row>
        <row r="617">
          <cell r="A617" t="str">
            <v>GROWTH</v>
          </cell>
          <cell r="B617" t="str">
            <v>G3RD-CT-2000-00329</v>
          </cell>
          <cell r="C617" t="str">
            <v>1.1.3.-3.</v>
          </cell>
          <cell r="D617" t="str">
            <v>Research Projects</v>
          </cell>
          <cell r="E617" t="str">
            <v>Intelligent hull monitoring systems for reduced risk of structural failures, spill to the sea, damage to cargo, and for improved passenger safety and comfort (HullMon+)</v>
          </cell>
          <cell r="F617">
            <v>4034009</v>
          </cell>
          <cell r="G617">
            <v>2016993</v>
          </cell>
          <cell r="H617">
            <v>36922</v>
          </cell>
          <cell r="I617">
            <v>16</v>
          </cell>
          <cell r="K617" t="str">
            <v>Principal Contractor</v>
          </cell>
          <cell r="L617" t="str">
            <v>IUM SHIPMANAGEMENT AS</v>
          </cell>
          <cell r="M617" t="str">
            <v>Storgaten 90</v>
          </cell>
          <cell r="N617" t="str">
            <v>4890</v>
          </cell>
          <cell r="O617" t="str">
            <v>GRIMSTAD</v>
          </cell>
          <cell r="P617" t="str">
            <v>NO</v>
          </cell>
          <cell r="Q617" t="str">
            <v>N/A</v>
          </cell>
          <cell r="R617">
            <v>93788</v>
          </cell>
          <cell r="S617">
            <v>46894</v>
          </cell>
          <cell r="T617" t="str">
            <v>OTH</v>
          </cell>
          <cell r="U617" t="str">
            <v>PRC</v>
          </cell>
          <cell r="V617" t="str">
            <v>BES</v>
          </cell>
        </row>
        <row r="618">
          <cell r="A618" t="str">
            <v>GROWTH</v>
          </cell>
          <cell r="B618" t="str">
            <v>G3RD-CT-2000-00329</v>
          </cell>
          <cell r="C618" t="str">
            <v>1.1.3.-3.</v>
          </cell>
          <cell r="D618" t="str">
            <v>Research Projects</v>
          </cell>
          <cell r="E618" t="str">
            <v>Intelligent hull monitoring systems for reduced risk of structural failures, spill to the sea, damage to cargo, and for improved passenger safety and comfort (HullMon+)</v>
          </cell>
          <cell r="F618">
            <v>4034009</v>
          </cell>
          <cell r="G618">
            <v>2016993</v>
          </cell>
          <cell r="H618">
            <v>36922</v>
          </cell>
          <cell r="I618">
            <v>16</v>
          </cell>
          <cell r="K618" t="str">
            <v>Prime Contractor</v>
          </cell>
          <cell r="L618" t="str">
            <v xml:space="preserve">MARINTEK </v>
          </cell>
          <cell r="N618" t="str">
            <v>7450</v>
          </cell>
          <cell r="O618" t="str">
            <v>TRONDHEIM</v>
          </cell>
          <cell r="P618" t="str">
            <v>NO</v>
          </cell>
          <cell r="R618">
            <v>1007921</v>
          </cell>
          <cell r="S618">
            <v>503959</v>
          </cell>
          <cell r="T618" t="str">
            <v>REC</v>
          </cell>
          <cell r="U618" t="str">
            <v>PNP</v>
          </cell>
          <cell r="V618" t="str">
            <v>RPN</v>
          </cell>
        </row>
        <row r="619">
          <cell r="A619" t="str">
            <v>GROWTH</v>
          </cell>
          <cell r="B619" t="str">
            <v>G3RD-CT-2000-00329</v>
          </cell>
          <cell r="C619" t="str">
            <v>1.1.3.-3.</v>
          </cell>
          <cell r="D619" t="str">
            <v>Research Projects</v>
          </cell>
          <cell r="E619" t="str">
            <v>Intelligent hull monitoring systems for reduced risk of structural failures, spill to the sea, damage to cargo, and for improved passenger safety and comfort (HullMon+)</v>
          </cell>
          <cell r="F619">
            <v>4034009</v>
          </cell>
          <cell r="G619">
            <v>2016993</v>
          </cell>
          <cell r="H619">
            <v>36922</v>
          </cell>
          <cell r="I619">
            <v>16</v>
          </cell>
          <cell r="K619" t="str">
            <v>Principal Contractor</v>
          </cell>
          <cell r="L619" t="str">
            <v>MIROS A/S</v>
          </cell>
          <cell r="M619" t="str">
            <v>Solbraaveien 10</v>
          </cell>
          <cell r="N619" t="str">
            <v>1372</v>
          </cell>
          <cell r="O619" t="str">
            <v>ASKER</v>
          </cell>
          <cell r="P619" t="str">
            <v>NO</v>
          </cell>
          <cell r="Q619" t="str">
            <v>N/A</v>
          </cell>
          <cell r="R619">
            <v>195139</v>
          </cell>
          <cell r="S619">
            <v>97568</v>
          </cell>
          <cell r="T619" t="str">
            <v>OTH</v>
          </cell>
          <cell r="U619" t="str">
            <v>PRC</v>
          </cell>
          <cell r="V619" t="str">
            <v>BES</v>
          </cell>
        </row>
        <row r="620">
          <cell r="A620" t="str">
            <v>GROWTH</v>
          </cell>
          <cell r="B620" t="str">
            <v>G3RD-CT-2000-00329</v>
          </cell>
          <cell r="C620" t="str">
            <v>1.1.3.-3.</v>
          </cell>
          <cell r="D620" t="str">
            <v>Research Projects</v>
          </cell>
          <cell r="E620" t="str">
            <v>Intelligent hull monitoring systems for reduced risk of structural failures, spill to the sea, damage to cargo, and for improved passenger safety and comfort (HullMon+)</v>
          </cell>
          <cell r="F620">
            <v>4034009</v>
          </cell>
          <cell r="G620">
            <v>2016993</v>
          </cell>
          <cell r="H620">
            <v>36922</v>
          </cell>
          <cell r="I620">
            <v>16</v>
          </cell>
          <cell r="K620" t="str">
            <v>Principal Contractor</v>
          </cell>
          <cell r="L620" t="str">
            <v>NAVION ASA</v>
          </cell>
          <cell r="M620" t="str">
            <v>Verven 4</v>
          </cell>
          <cell r="N620" t="str">
            <v>4014</v>
          </cell>
          <cell r="O620" t="str">
            <v>STAVANGER</v>
          </cell>
          <cell r="P620" t="str">
            <v>NO</v>
          </cell>
          <cell r="Q620" t="str">
            <v>N/A</v>
          </cell>
          <cell r="R620">
            <v>312120</v>
          </cell>
          <cell r="S620">
            <v>156060</v>
          </cell>
          <cell r="T620" t="str">
            <v>OTH</v>
          </cell>
          <cell r="U620" t="str">
            <v>PRC</v>
          </cell>
          <cell r="V620" t="str">
            <v>BES</v>
          </cell>
        </row>
        <row r="621">
          <cell r="A621" t="str">
            <v>GROWTH</v>
          </cell>
          <cell r="B621" t="str">
            <v>G3RD-CT-2000-00329</v>
          </cell>
          <cell r="C621" t="str">
            <v>1.1.3.-3.</v>
          </cell>
          <cell r="D621" t="str">
            <v>Research Projects</v>
          </cell>
          <cell r="E621" t="str">
            <v>Intelligent hull monitoring systems for reduced risk of structural failures, spill to the sea, damage to cargo, and for improved passenger safety and comfort (HullMon+)</v>
          </cell>
          <cell r="F621">
            <v>4034009</v>
          </cell>
          <cell r="G621">
            <v>2016993</v>
          </cell>
          <cell r="H621">
            <v>36922</v>
          </cell>
          <cell r="I621">
            <v>16</v>
          </cell>
          <cell r="K621" t="str">
            <v>Principal Contractor</v>
          </cell>
          <cell r="L621" t="str">
            <v>SAFETY ONE AS</v>
          </cell>
          <cell r="M621" t="str">
            <v>Sjoelystvegen 27</v>
          </cell>
          <cell r="N621" t="str">
            <v>4610</v>
          </cell>
          <cell r="O621" t="str">
            <v>KRISTIANSAND</v>
          </cell>
          <cell r="P621" t="str">
            <v>NO</v>
          </cell>
          <cell r="Q621" t="str">
            <v>N/A</v>
          </cell>
          <cell r="R621">
            <v>172583</v>
          </cell>
          <cell r="S621">
            <v>86290</v>
          </cell>
          <cell r="T621" t="str">
            <v>OTH</v>
          </cell>
          <cell r="U621" t="str">
            <v>PRC</v>
          </cell>
          <cell r="V621" t="str">
            <v>BES</v>
          </cell>
        </row>
        <row r="622">
          <cell r="A622" t="str">
            <v>GROWTH</v>
          </cell>
          <cell r="B622" t="str">
            <v>G3RD-CT-2000-00329</v>
          </cell>
          <cell r="C622" t="str">
            <v>1.1.3.-3.</v>
          </cell>
          <cell r="D622" t="str">
            <v>Research Projects</v>
          </cell>
          <cell r="E622" t="str">
            <v>Intelligent hull monitoring systems for reduced risk of structural failures, spill to the sea, damage to cargo, and for improved passenger safety and comfort (HullMon+)</v>
          </cell>
          <cell r="F622">
            <v>4034009</v>
          </cell>
          <cell r="G622">
            <v>2016993</v>
          </cell>
          <cell r="H622">
            <v>36922</v>
          </cell>
          <cell r="I622">
            <v>16</v>
          </cell>
          <cell r="K622" t="str">
            <v>Principal Contractor</v>
          </cell>
          <cell r="L622" t="str">
            <v>UECC - UNITED EUROPEAN CAR CARRIERS A.S.</v>
          </cell>
          <cell r="M622" t="str">
            <v>Hasseldalen</v>
          </cell>
          <cell r="N622" t="str">
            <v>4892</v>
          </cell>
          <cell r="O622" t="str">
            <v>GRIMSTAD</v>
          </cell>
          <cell r="P622" t="str">
            <v>NO</v>
          </cell>
          <cell r="R622">
            <v>98143</v>
          </cell>
          <cell r="S622">
            <v>49071</v>
          </cell>
          <cell r="T622" t="str">
            <v>OTH</v>
          </cell>
          <cell r="U622" t="str">
            <v>PRC</v>
          </cell>
          <cell r="V622" t="str">
            <v>BES</v>
          </cell>
        </row>
        <row r="623">
          <cell r="A623" t="str">
            <v>GROWTH</v>
          </cell>
          <cell r="B623" t="str">
            <v>G3RD-CT-2000-00359</v>
          </cell>
          <cell r="C623" t="str">
            <v>1.1.3.-3.</v>
          </cell>
          <cell r="D623" t="str">
            <v>Research Projects</v>
          </cell>
          <cell r="E623" t="str">
            <v>ENERGY EFFICIENT SAFE INNOVATIVE FAST SHIPS AND VESSELS</v>
          </cell>
          <cell r="F623">
            <v>3700884</v>
          </cell>
          <cell r="G623">
            <v>2143417</v>
          </cell>
          <cell r="H623">
            <v>36947</v>
          </cell>
          <cell r="I623">
            <v>14</v>
          </cell>
          <cell r="J623">
            <v>4</v>
          </cell>
          <cell r="K623" t="str">
            <v>Principal Contractor</v>
          </cell>
          <cell r="L623" t="str">
            <v>DET NORSKE VERITAS A/S</v>
          </cell>
          <cell r="M623" t="str">
            <v>Veritasveien 1</v>
          </cell>
          <cell r="N623" t="str">
            <v>1322</v>
          </cell>
          <cell r="O623" t="str">
            <v>HOVIK</v>
          </cell>
          <cell r="P623" t="str">
            <v>NO</v>
          </cell>
          <cell r="Q623" t="str">
            <v>N/A</v>
          </cell>
          <cell r="R623">
            <v>276800</v>
          </cell>
          <cell r="S623">
            <v>138398</v>
          </cell>
          <cell r="T623" t="str">
            <v>IND</v>
          </cell>
          <cell r="U623" t="str">
            <v>PRC</v>
          </cell>
          <cell r="V623" t="str">
            <v>BES</v>
          </cell>
        </row>
        <row r="624">
          <cell r="A624" t="str">
            <v>GROWTH</v>
          </cell>
          <cell r="B624" t="str">
            <v>G3RD-CT-2000-00359</v>
          </cell>
          <cell r="C624" t="str">
            <v>1.1.3.-3.</v>
          </cell>
          <cell r="D624" t="str">
            <v>Research Projects</v>
          </cell>
          <cell r="E624" t="str">
            <v>ENERGY EFFICIENT SAFE INNOVATIVE FAST SHIPS AND VESSELS</v>
          </cell>
          <cell r="F624">
            <v>3700884</v>
          </cell>
          <cell r="G624">
            <v>2143417</v>
          </cell>
          <cell r="H624">
            <v>36947</v>
          </cell>
          <cell r="I624">
            <v>14</v>
          </cell>
          <cell r="K624" t="str">
            <v>Principal Contractor</v>
          </cell>
          <cell r="L624" t="str">
            <v>LUND, MOHR &amp; GIAEVER - ENGER MARIN AS</v>
          </cell>
          <cell r="N624" t="str">
            <v>5824</v>
          </cell>
          <cell r="O624" t="str">
            <v>BERGEN</v>
          </cell>
          <cell r="P624" t="str">
            <v>NO</v>
          </cell>
          <cell r="R624">
            <v>327500</v>
          </cell>
          <cell r="S624">
            <v>163750</v>
          </cell>
          <cell r="T624" t="str">
            <v>OTH</v>
          </cell>
          <cell r="U624" t="str">
            <v>PRC</v>
          </cell>
          <cell r="V624" t="str">
            <v>BES</v>
          </cell>
        </row>
        <row r="625">
          <cell r="A625" t="str">
            <v>GROWTH</v>
          </cell>
          <cell r="B625" t="str">
            <v>G3RD-CT-2000-00359</v>
          </cell>
          <cell r="C625" t="str">
            <v>1.1.3.-3.</v>
          </cell>
          <cell r="D625" t="str">
            <v>Research Projects</v>
          </cell>
          <cell r="E625" t="str">
            <v>ENERGY EFFICIENT SAFE INNOVATIVE FAST SHIPS AND VESSELS</v>
          </cell>
          <cell r="F625">
            <v>3700884</v>
          </cell>
          <cell r="G625">
            <v>2143417</v>
          </cell>
          <cell r="H625">
            <v>36947</v>
          </cell>
          <cell r="I625">
            <v>14</v>
          </cell>
          <cell r="K625" t="str">
            <v>Principal Contractor</v>
          </cell>
          <cell r="L625" t="str">
            <v>MJELLEM &amp; KARLSEN VERFT AS</v>
          </cell>
          <cell r="M625" t="str">
            <v>Thormoehlensgt 35/51</v>
          </cell>
          <cell r="N625" t="str">
            <v>5006</v>
          </cell>
          <cell r="O625" t="str">
            <v>BERGEN</v>
          </cell>
          <cell r="P625" t="str">
            <v>NO</v>
          </cell>
          <cell r="Q625" t="str">
            <v>N/A</v>
          </cell>
          <cell r="R625">
            <v>204000</v>
          </cell>
          <cell r="S625">
            <v>102000</v>
          </cell>
          <cell r="T625" t="str">
            <v>OTH</v>
          </cell>
          <cell r="U625" t="str">
            <v>PRC</v>
          </cell>
          <cell r="V625" t="str">
            <v>BES</v>
          </cell>
        </row>
        <row r="626">
          <cell r="A626" t="str">
            <v>GROWTH</v>
          </cell>
          <cell r="B626" t="str">
            <v>G3RD-CT-2000-00359</v>
          </cell>
          <cell r="C626" t="str">
            <v>1.1.3.-3.</v>
          </cell>
          <cell r="D626" t="str">
            <v>Research Projects</v>
          </cell>
          <cell r="E626" t="str">
            <v>ENERGY EFFICIENT SAFE INNOVATIVE FAST SHIPS AND VESSELS</v>
          </cell>
          <cell r="F626">
            <v>3700884</v>
          </cell>
          <cell r="G626">
            <v>2143417</v>
          </cell>
          <cell r="H626">
            <v>36947</v>
          </cell>
          <cell r="I626">
            <v>14</v>
          </cell>
          <cell r="K626" t="str">
            <v>Prime Contractor</v>
          </cell>
          <cell r="L626" t="str">
            <v>S.E.S. EUROPE AS</v>
          </cell>
          <cell r="M626" t="str">
            <v>Thor Dahlsgt. 1A</v>
          </cell>
          <cell r="N626" t="str">
            <v>3210</v>
          </cell>
          <cell r="O626" t="str">
            <v>SANDEFJORD</v>
          </cell>
          <cell r="P626" t="str">
            <v>NO</v>
          </cell>
          <cell r="Q626" t="str">
            <v>N/A</v>
          </cell>
          <cell r="R626">
            <v>482000</v>
          </cell>
          <cell r="S626">
            <v>241000</v>
          </cell>
          <cell r="T626" t="str">
            <v>OTH</v>
          </cell>
          <cell r="U626" t="str">
            <v>PRC</v>
          </cell>
          <cell r="V626" t="str">
            <v>BES</v>
          </cell>
        </row>
        <row r="627">
          <cell r="A627" t="str">
            <v>GROWTH</v>
          </cell>
          <cell r="B627" t="str">
            <v>G3RD-CT-2000-00368</v>
          </cell>
          <cell r="C627" t="str">
            <v>1.1.3.-3.</v>
          </cell>
          <cell r="D627" t="str">
            <v>Research Projects</v>
          </cell>
          <cell r="E627" t="str">
            <v>Environmentally friendly and efficient coatings for ships</v>
          </cell>
          <cell r="F627">
            <v>2961342</v>
          </cell>
          <cell r="G627">
            <v>1719366</v>
          </cell>
          <cell r="H627">
            <v>36947</v>
          </cell>
          <cell r="I627">
            <v>8</v>
          </cell>
          <cell r="J627">
            <v>1</v>
          </cell>
          <cell r="K627" t="str">
            <v>Principal Contractor</v>
          </cell>
          <cell r="L627" t="str">
            <v>DET NORSKE VERITAS A/S</v>
          </cell>
          <cell r="M627" t="str">
            <v>Veritasveien 1</v>
          </cell>
          <cell r="N627" t="str">
            <v>1322</v>
          </cell>
          <cell r="O627" t="str">
            <v>HOVIK</v>
          </cell>
          <cell r="P627" t="str">
            <v>NO</v>
          </cell>
          <cell r="Q627" t="str">
            <v>N/A</v>
          </cell>
          <cell r="R627">
            <v>487596</v>
          </cell>
          <cell r="S627">
            <v>243798</v>
          </cell>
          <cell r="T627" t="str">
            <v>IND</v>
          </cell>
          <cell r="U627" t="str">
            <v>PRC</v>
          </cell>
          <cell r="V627" t="str">
            <v>BES</v>
          </cell>
        </row>
        <row r="628">
          <cell r="A628" t="str">
            <v>GROWTH</v>
          </cell>
          <cell r="B628" t="str">
            <v>G3RD-CT-2001-00304</v>
          </cell>
          <cell r="C628" t="str">
            <v>1.1.3.-3.</v>
          </cell>
          <cell r="D628" t="str">
            <v>Research Projects</v>
          </cell>
          <cell r="E628" t="str">
            <v>Light Weight Engine Construction through Extended and Sustainable Use of Mg-alloys (Mg-Engine)</v>
          </cell>
          <cell r="F628">
            <v>4083292</v>
          </cell>
          <cell r="G628">
            <v>1849395</v>
          </cell>
          <cell r="H628">
            <v>37351</v>
          </cell>
          <cell r="I628">
            <v>10</v>
          </cell>
          <cell r="J628">
            <v>1</v>
          </cell>
          <cell r="K628" t="str">
            <v>Principal Contractor</v>
          </cell>
          <cell r="L628" t="str">
            <v>NORSK HYDRO ASA</v>
          </cell>
          <cell r="N628" t="str">
            <v>1321</v>
          </cell>
          <cell r="O628" t="str">
            <v>STABEKK</v>
          </cell>
          <cell r="P628" t="str">
            <v>NO</v>
          </cell>
          <cell r="Q628" t="str">
            <v>N/A</v>
          </cell>
          <cell r="R628">
            <v>370070</v>
          </cell>
          <cell r="S628">
            <v>185035</v>
          </cell>
          <cell r="T628" t="str">
            <v>OTH</v>
          </cell>
          <cell r="U628" t="str">
            <v>PRC</v>
          </cell>
          <cell r="V628" t="str">
            <v>BES</v>
          </cell>
        </row>
        <row r="629">
          <cell r="A629" t="str">
            <v>GROWTH</v>
          </cell>
          <cell r="B629" t="str">
            <v>G3RD-CT-2001-00393</v>
          </cell>
          <cell r="C629" t="str">
            <v>1.1.3.-3.</v>
          </cell>
          <cell r="D629" t="str">
            <v>Research Projects</v>
          </cell>
          <cell r="E629" t="str">
            <v>Noise Reduction for Marine Applications (NORMA)</v>
          </cell>
          <cell r="F629">
            <v>4596870</v>
          </cell>
          <cell r="G629">
            <v>2635651</v>
          </cell>
          <cell r="H629">
            <v>37042</v>
          </cell>
          <cell r="I629">
            <v>9</v>
          </cell>
          <cell r="J629">
            <v>2</v>
          </cell>
          <cell r="K629" t="str">
            <v>Principal Contractor</v>
          </cell>
          <cell r="L629" t="str">
            <v>DET NORSKE VERITAS A/S</v>
          </cell>
          <cell r="M629" t="str">
            <v>Veritasveien 1</v>
          </cell>
          <cell r="N629" t="str">
            <v>1322</v>
          </cell>
          <cell r="O629" t="str">
            <v>HOVIK</v>
          </cell>
          <cell r="P629" t="str">
            <v>NO</v>
          </cell>
          <cell r="Q629" t="str">
            <v>N/A</v>
          </cell>
          <cell r="R629">
            <v>637822</v>
          </cell>
          <cell r="S629">
            <v>318911</v>
          </cell>
          <cell r="T629" t="str">
            <v>IND</v>
          </cell>
          <cell r="U629" t="str">
            <v>PRC</v>
          </cell>
          <cell r="V629" t="str">
            <v>BES</v>
          </cell>
        </row>
        <row r="630">
          <cell r="A630" t="str">
            <v>GROWTH</v>
          </cell>
          <cell r="B630" t="str">
            <v>G3RD-CT-2001-00393</v>
          </cell>
          <cell r="C630" t="str">
            <v>1.1.3.-3.</v>
          </cell>
          <cell r="D630" t="str">
            <v>Research Projects</v>
          </cell>
          <cell r="E630" t="str">
            <v>Noise Reduction for Marine Applications (NORMA)</v>
          </cell>
          <cell r="F630">
            <v>4596870</v>
          </cell>
          <cell r="G630">
            <v>2635651</v>
          </cell>
          <cell r="H630">
            <v>37042</v>
          </cell>
          <cell r="I630">
            <v>9</v>
          </cell>
          <cell r="K630" t="str">
            <v>Principal Contractor</v>
          </cell>
          <cell r="L630" t="str">
            <v>FJELLSTRAND AS</v>
          </cell>
          <cell r="N630" t="str">
            <v>5632</v>
          </cell>
          <cell r="O630" t="str">
            <v>OMASTRAND</v>
          </cell>
          <cell r="P630" t="str">
            <v>NO</v>
          </cell>
          <cell r="R630">
            <v>434290</v>
          </cell>
          <cell r="S630">
            <v>217145</v>
          </cell>
          <cell r="T630" t="str">
            <v>OTH</v>
          </cell>
          <cell r="U630" t="str">
            <v>PRC</v>
          </cell>
          <cell r="V630" t="str">
            <v>BES</v>
          </cell>
        </row>
        <row r="631">
          <cell r="A631" t="str">
            <v>GROWTH</v>
          </cell>
          <cell r="B631" t="str">
            <v>G3RD-CT-2001-00506</v>
          </cell>
          <cell r="C631" t="str">
            <v>1.1.3.-3.</v>
          </cell>
          <cell r="D631" t="str">
            <v>Research Projects</v>
          </cell>
          <cell r="E631" t="str">
            <v>Life-Cycle Virtual Reality Ship System (s)</v>
          </cell>
          <cell r="F631">
            <v>11697709</v>
          </cell>
          <cell r="G631">
            <v>6946549</v>
          </cell>
          <cell r="H631">
            <v>37098</v>
          </cell>
          <cell r="I631">
            <v>44</v>
          </cell>
          <cell r="J631">
            <v>2</v>
          </cell>
          <cell r="K631" t="str">
            <v>Principal Contractor</v>
          </cell>
          <cell r="L631" t="str">
            <v>COLOR LINE MARINE AS</v>
          </cell>
          <cell r="M631" t="str">
            <v>Leif Weldingsvei 6</v>
          </cell>
          <cell r="N631" t="str">
            <v>3202</v>
          </cell>
          <cell r="O631" t="str">
            <v>SANDEFJORD</v>
          </cell>
          <cell r="P631" t="str">
            <v>NO</v>
          </cell>
          <cell r="Q631" t="str">
            <v>N/A</v>
          </cell>
          <cell r="R631">
            <v>109600</v>
          </cell>
          <cell r="S631">
            <v>54799</v>
          </cell>
          <cell r="T631" t="str">
            <v>OTH</v>
          </cell>
          <cell r="U631" t="str">
            <v>PRC</v>
          </cell>
          <cell r="V631" t="str">
            <v>BES</v>
          </cell>
        </row>
        <row r="632">
          <cell r="A632" t="str">
            <v>GROWTH</v>
          </cell>
          <cell r="B632" t="str">
            <v>G3RD-CT-2001-00506</v>
          </cell>
          <cell r="C632" t="str">
            <v>1.1.3.-3.</v>
          </cell>
          <cell r="D632" t="str">
            <v>Research Projects</v>
          </cell>
          <cell r="E632" t="str">
            <v>Life-Cycle Virtual Reality Ship System (s)</v>
          </cell>
          <cell r="F632">
            <v>11697709</v>
          </cell>
          <cell r="G632">
            <v>6946549</v>
          </cell>
          <cell r="H632">
            <v>37098</v>
          </cell>
          <cell r="I632">
            <v>44</v>
          </cell>
          <cell r="K632" t="str">
            <v>Principal Contractor</v>
          </cell>
          <cell r="L632" t="str">
            <v>LUND, MOHR &amp; GIAEVER - ENGER MARIN AS</v>
          </cell>
          <cell r="N632" t="str">
            <v>5824</v>
          </cell>
          <cell r="O632" t="str">
            <v>BERGEN</v>
          </cell>
          <cell r="P632" t="str">
            <v>NO</v>
          </cell>
          <cell r="R632">
            <v>110534</v>
          </cell>
          <cell r="S632">
            <v>55266</v>
          </cell>
          <cell r="T632" t="str">
            <v>OTH</v>
          </cell>
          <cell r="U632" t="str">
            <v>PRC</v>
          </cell>
          <cell r="V632" t="str">
            <v>BES</v>
          </cell>
        </row>
        <row r="633">
          <cell r="A633" t="str">
            <v>GROWTH</v>
          </cell>
          <cell r="B633" t="str">
            <v>G3RD-CT-2002-00804</v>
          </cell>
          <cell r="C633" t="str">
            <v>1.1.3.-3.</v>
          </cell>
          <cell r="D633" t="str">
            <v>Research Projects</v>
          </cell>
          <cell r="E633" t="str">
            <v>Car &amp; truck Lighting Analysis: Ratings and Evaluations for Safety &amp; Comfort Objectives</v>
          </cell>
          <cell r="F633">
            <v>2999952</v>
          </cell>
          <cell r="G633">
            <v>1499974</v>
          </cell>
          <cell r="H633">
            <v>37407</v>
          </cell>
          <cell r="I633">
            <v>11</v>
          </cell>
          <cell r="J633">
            <v>2</v>
          </cell>
          <cell r="K633" t="str">
            <v>Principal Contractor</v>
          </cell>
          <cell r="L633" t="str">
            <v>AUTOSIM AS</v>
          </cell>
          <cell r="M633" t="str">
            <v>Strandveien 106</v>
          </cell>
          <cell r="N633" t="str">
            <v>9006</v>
          </cell>
          <cell r="O633" t="str">
            <v>TROMSOE</v>
          </cell>
          <cell r="P633" t="str">
            <v>NO</v>
          </cell>
          <cell r="Q633" t="str">
            <v>N/A</v>
          </cell>
          <cell r="R633">
            <v>283806</v>
          </cell>
          <cell r="S633">
            <v>141903</v>
          </cell>
          <cell r="T633" t="str">
            <v>IND</v>
          </cell>
          <cell r="U633" t="str">
            <v>PRC</v>
          </cell>
          <cell r="V633" t="str">
            <v>BES</v>
          </cell>
        </row>
        <row r="634">
          <cell r="A634" t="str">
            <v>GROWTH</v>
          </cell>
          <cell r="B634" t="str">
            <v>G3RD-CT-2002-00804</v>
          </cell>
          <cell r="C634" t="str">
            <v>1.1.3.-3.</v>
          </cell>
          <cell r="D634" t="str">
            <v>Research Projects</v>
          </cell>
          <cell r="E634" t="str">
            <v>Car &amp; truck Lighting Analysis: Ratings and Evaluations for Safety &amp; Comfort Objectives</v>
          </cell>
          <cell r="F634">
            <v>2999952</v>
          </cell>
          <cell r="G634">
            <v>1499974</v>
          </cell>
          <cell r="H634">
            <v>37407</v>
          </cell>
          <cell r="I634">
            <v>11</v>
          </cell>
          <cell r="K634" t="str">
            <v>Principal Contractor</v>
          </cell>
          <cell r="L634" t="str">
            <v xml:space="preserve">SINTEF </v>
          </cell>
          <cell r="M634" t="str">
            <v>Strindveien  4</v>
          </cell>
          <cell r="N634" t="str">
            <v>7465</v>
          </cell>
          <cell r="O634" t="str">
            <v>TRONDHEIM</v>
          </cell>
          <cell r="P634" t="str">
            <v>NO</v>
          </cell>
          <cell r="R634">
            <v>359236</v>
          </cell>
          <cell r="S634">
            <v>179618</v>
          </cell>
          <cell r="T634" t="str">
            <v>REC</v>
          </cell>
          <cell r="U634" t="str">
            <v>PRC</v>
          </cell>
          <cell r="V634" t="str">
            <v>RPR</v>
          </cell>
        </row>
        <row r="635">
          <cell r="A635" t="str">
            <v>GROWTH</v>
          </cell>
          <cell r="B635" t="str">
            <v>G3RD-CT-2002-00809</v>
          </cell>
          <cell r="C635" t="str">
            <v>1.1.3.-3.</v>
          </cell>
          <cell r="D635" t="str">
            <v>Research Projects</v>
          </cell>
          <cell r="E635" t="str">
            <v>A Rational Approach for Reduction of Motion Sickness &amp; Improvement of Passenger Comfort &amp; Safety in Sea Transportation (COMPASS)</v>
          </cell>
          <cell r="F635">
            <v>3070034</v>
          </cell>
          <cell r="G635">
            <v>1999674</v>
          </cell>
          <cell r="H635">
            <v>37484</v>
          </cell>
          <cell r="I635">
            <v>11</v>
          </cell>
          <cell r="J635">
            <v>1</v>
          </cell>
          <cell r="K635" t="str">
            <v>Principal Contractor</v>
          </cell>
          <cell r="L635" t="str">
            <v>SURFACE EFFECT SHIPS EUROPE AS - SES EUROPE AS</v>
          </cell>
          <cell r="M635" t="str">
            <v>Thor Dahls gt 1A</v>
          </cell>
          <cell r="N635" t="str">
            <v>3210</v>
          </cell>
          <cell r="O635" t="str">
            <v>SANDEFJORD</v>
          </cell>
          <cell r="P635" t="str">
            <v>NO</v>
          </cell>
          <cell r="Q635" t="str">
            <v>N/A</v>
          </cell>
          <cell r="R635">
            <v>318000</v>
          </cell>
          <cell r="S635">
            <v>159000</v>
          </cell>
          <cell r="T635" t="str">
            <v>IND</v>
          </cell>
          <cell r="U635" t="str">
            <v>PRC</v>
          </cell>
          <cell r="V635" t="str">
            <v>BES</v>
          </cell>
        </row>
        <row r="636">
          <cell r="A636" t="str">
            <v>GROWTH</v>
          </cell>
          <cell r="B636" t="str">
            <v>G3RD-CT-2002-00818</v>
          </cell>
          <cell r="C636" t="str">
            <v>1.1.3.-3.</v>
          </cell>
          <cell r="D636" t="str">
            <v>Research Projects</v>
          </cell>
          <cell r="E636" t="str">
            <v>Prediction of Leading Edge and Tip Flow for the Design of Quiet and Efficient Screw Propellers</v>
          </cell>
          <cell r="F636">
            <v>3609822</v>
          </cell>
          <cell r="G636">
            <v>1992146</v>
          </cell>
          <cell r="H636">
            <v>37427</v>
          </cell>
          <cell r="I636">
            <v>15</v>
          </cell>
          <cell r="J636">
            <v>1</v>
          </cell>
          <cell r="K636" t="str">
            <v>Principal Contractor</v>
          </cell>
          <cell r="L636" t="str">
            <v xml:space="preserve">SINTEF </v>
          </cell>
          <cell r="M636" t="str">
            <v>Strindveien  4</v>
          </cell>
          <cell r="N636" t="str">
            <v>7465</v>
          </cell>
          <cell r="O636" t="str">
            <v>TRONDHEIM</v>
          </cell>
          <cell r="P636" t="str">
            <v>NO</v>
          </cell>
          <cell r="R636">
            <v>320256</v>
          </cell>
          <cell r="S636">
            <v>160128</v>
          </cell>
          <cell r="T636" t="str">
            <v>REC</v>
          </cell>
          <cell r="U636" t="str">
            <v>PRC</v>
          </cell>
          <cell r="V636" t="str">
            <v>RPR</v>
          </cell>
        </row>
        <row r="637">
          <cell r="A637" t="str">
            <v>GROWTH</v>
          </cell>
          <cell r="B637" t="str">
            <v>G3RD-CT-2002-00823</v>
          </cell>
          <cell r="C637" t="str">
            <v>1.1.3.-3.</v>
          </cell>
          <cell r="D637" t="str">
            <v>Research Projects</v>
          </cell>
          <cell r="E637" t="str">
            <v>Fuel Cell Technology in Ships (FCSHIP)</v>
          </cell>
          <cell r="F637">
            <v>2545501</v>
          </cell>
          <cell r="G637">
            <v>1402563</v>
          </cell>
          <cell r="H637">
            <v>37304</v>
          </cell>
          <cell r="I637">
            <v>22</v>
          </cell>
          <cell r="J637">
            <v>6</v>
          </cell>
          <cell r="K637" t="str">
            <v>Principal Contractor</v>
          </cell>
          <cell r="L637" t="str">
            <v>COLOR LINE MARINE AS</v>
          </cell>
          <cell r="M637" t="str">
            <v>Leif Weldingsvei 6</v>
          </cell>
          <cell r="N637" t="str">
            <v>3202</v>
          </cell>
          <cell r="O637" t="str">
            <v>SANDEFJORD</v>
          </cell>
          <cell r="P637" t="str">
            <v>NO</v>
          </cell>
          <cell r="Q637" t="str">
            <v>N/A</v>
          </cell>
          <cell r="R637">
            <v>29163</v>
          </cell>
          <cell r="S637">
            <v>14581</v>
          </cell>
          <cell r="T637" t="str">
            <v>OTH</v>
          </cell>
          <cell r="U637" t="str">
            <v>PRC</v>
          </cell>
          <cell r="V637" t="str">
            <v>BES</v>
          </cell>
        </row>
        <row r="638">
          <cell r="A638" t="str">
            <v>GROWTH</v>
          </cell>
          <cell r="B638" t="str">
            <v>G3RD-CT-2002-00823</v>
          </cell>
          <cell r="C638" t="str">
            <v>1.1.3.-3.</v>
          </cell>
          <cell r="D638" t="str">
            <v>Research Projects</v>
          </cell>
          <cell r="E638" t="str">
            <v>Fuel Cell Technology in Ships (FCSHIP)</v>
          </cell>
          <cell r="F638">
            <v>2545501</v>
          </cell>
          <cell r="G638">
            <v>1402563</v>
          </cell>
          <cell r="H638">
            <v>37304</v>
          </cell>
          <cell r="I638">
            <v>22</v>
          </cell>
          <cell r="K638" t="str">
            <v>Principal Contractor</v>
          </cell>
          <cell r="L638" t="str">
            <v>DET NORSKE VERITAS A/S</v>
          </cell>
          <cell r="M638" t="str">
            <v>Veritasveien 1</v>
          </cell>
          <cell r="N638" t="str">
            <v>1322</v>
          </cell>
          <cell r="O638" t="str">
            <v>HOVIK</v>
          </cell>
          <cell r="P638" t="str">
            <v>NO</v>
          </cell>
          <cell r="Q638" t="str">
            <v>N/A</v>
          </cell>
          <cell r="R638">
            <v>118267</v>
          </cell>
          <cell r="S638">
            <v>59133</v>
          </cell>
          <cell r="T638" t="str">
            <v>IND</v>
          </cell>
          <cell r="U638" t="str">
            <v>PRC</v>
          </cell>
          <cell r="V638" t="str">
            <v>BES</v>
          </cell>
        </row>
        <row r="639">
          <cell r="A639" t="str">
            <v>GROWTH</v>
          </cell>
          <cell r="B639" t="str">
            <v>G3RD-CT-2002-00823</v>
          </cell>
          <cell r="C639" t="str">
            <v>1.1.3.-3.</v>
          </cell>
          <cell r="D639" t="str">
            <v>Research Projects</v>
          </cell>
          <cell r="E639" t="str">
            <v>Fuel Cell Technology in Ships (FCSHIP)</v>
          </cell>
          <cell r="F639">
            <v>2545501</v>
          </cell>
          <cell r="G639">
            <v>1402563</v>
          </cell>
          <cell r="H639">
            <v>37304</v>
          </cell>
          <cell r="I639">
            <v>22</v>
          </cell>
          <cell r="K639" t="str">
            <v>Principal Contractor</v>
          </cell>
          <cell r="L639" t="str">
            <v>KNUTSEN OAS SHIPPING AS</v>
          </cell>
          <cell r="M639" t="str">
            <v>Smedasundet</v>
          </cell>
          <cell r="N639" t="str">
            <v>5504</v>
          </cell>
          <cell r="O639" t="str">
            <v>HAUGESUND</v>
          </cell>
          <cell r="P639" t="str">
            <v>NO</v>
          </cell>
          <cell r="R639">
            <v>16203</v>
          </cell>
          <cell r="S639">
            <v>8101</v>
          </cell>
          <cell r="T639" t="str">
            <v>OTH</v>
          </cell>
          <cell r="U639" t="str">
            <v>PRC</v>
          </cell>
          <cell r="V639" t="str">
            <v>BES</v>
          </cell>
        </row>
        <row r="640">
          <cell r="A640" t="str">
            <v>GROWTH</v>
          </cell>
          <cell r="B640" t="str">
            <v>G3RD-CT-2002-00823</v>
          </cell>
          <cell r="C640" t="str">
            <v>1.1.3.-3.</v>
          </cell>
          <cell r="D640" t="str">
            <v>Research Projects</v>
          </cell>
          <cell r="E640" t="str">
            <v>Fuel Cell Technology in Ships (FCSHIP)</v>
          </cell>
          <cell r="F640">
            <v>2545501</v>
          </cell>
          <cell r="G640">
            <v>1402563</v>
          </cell>
          <cell r="H640">
            <v>37304</v>
          </cell>
          <cell r="I640">
            <v>22</v>
          </cell>
          <cell r="K640" t="str">
            <v>Principal Contractor</v>
          </cell>
          <cell r="L640" t="str">
            <v xml:space="preserve">MARINTEK </v>
          </cell>
          <cell r="N640" t="str">
            <v>7450</v>
          </cell>
          <cell r="O640" t="str">
            <v>TRONDHEIM</v>
          </cell>
          <cell r="P640" t="str">
            <v>NO</v>
          </cell>
          <cell r="R640">
            <v>210486</v>
          </cell>
          <cell r="S640">
            <v>105243</v>
          </cell>
          <cell r="T640" t="str">
            <v>REC</v>
          </cell>
          <cell r="U640" t="str">
            <v>PNP</v>
          </cell>
          <cell r="V640" t="str">
            <v>RPN</v>
          </cell>
        </row>
        <row r="641">
          <cell r="A641" t="str">
            <v>GROWTH</v>
          </cell>
          <cell r="B641" t="str">
            <v>G3RD-CT-2002-00823</v>
          </cell>
          <cell r="C641" t="str">
            <v>1.1.3.-3.</v>
          </cell>
          <cell r="D641" t="str">
            <v>Research Projects</v>
          </cell>
          <cell r="E641" t="str">
            <v>Fuel Cell Technology in Ships (FCSHIP)</v>
          </cell>
          <cell r="F641">
            <v>2545501</v>
          </cell>
          <cell r="G641">
            <v>1402563</v>
          </cell>
          <cell r="H641">
            <v>37304</v>
          </cell>
          <cell r="I641">
            <v>22</v>
          </cell>
          <cell r="K641" t="str">
            <v>Principal Contractor</v>
          </cell>
          <cell r="L641" t="str">
            <v>NORSK HYDRO ASA</v>
          </cell>
          <cell r="N641" t="str">
            <v>1321</v>
          </cell>
          <cell r="O641" t="str">
            <v>STABEKK</v>
          </cell>
          <cell r="P641" t="str">
            <v>NO</v>
          </cell>
          <cell r="Q641" t="str">
            <v>N/A</v>
          </cell>
          <cell r="R641">
            <v>17043</v>
          </cell>
          <cell r="S641">
            <v>8521</v>
          </cell>
          <cell r="T641" t="str">
            <v>OTH</v>
          </cell>
          <cell r="U641" t="str">
            <v>PRC</v>
          </cell>
          <cell r="V641" t="str">
            <v>BES</v>
          </cell>
        </row>
        <row r="642">
          <cell r="A642" t="str">
            <v>GROWTH</v>
          </cell>
          <cell r="B642" t="str">
            <v>G3RD-CT-2002-00823</v>
          </cell>
          <cell r="C642" t="str">
            <v>1.1.3.-3.</v>
          </cell>
          <cell r="D642" t="str">
            <v>Research Projects</v>
          </cell>
          <cell r="E642" t="str">
            <v>Fuel Cell Technology in Ships (FCSHIP)</v>
          </cell>
          <cell r="F642">
            <v>2545501</v>
          </cell>
          <cell r="G642">
            <v>1402563</v>
          </cell>
          <cell r="H642">
            <v>37304</v>
          </cell>
          <cell r="I642">
            <v>22</v>
          </cell>
          <cell r="K642" t="str">
            <v>Prime Contractor</v>
          </cell>
          <cell r="L642" t="str">
            <v>NORWEGIAN SHIPOWNERS ASSOCIATION</v>
          </cell>
          <cell r="M642" t="str">
            <v>Raadhusgaten 25 - 1452 Vika</v>
          </cell>
          <cell r="N642" t="str">
            <v>0116</v>
          </cell>
          <cell r="O642" t="str">
            <v>OSLO</v>
          </cell>
          <cell r="P642" t="str">
            <v>NO</v>
          </cell>
          <cell r="Q642" t="str">
            <v>N/A</v>
          </cell>
          <cell r="R642">
            <v>172635</v>
          </cell>
          <cell r="S642">
            <v>86317</v>
          </cell>
          <cell r="T642" t="str">
            <v>OTH</v>
          </cell>
          <cell r="U642" t="str">
            <v>PNP</v>
          </cell>
          <cell r="V642" t="str">
            <v>PNP</v>
          </cell>
        </row>
        <row r="643">
          <cell r="A643" t="str">
            <v>GROWTH</v>
          </cell>
          <cell r="B643" t="str">
            <v>G3RD-CT-2002-00824</v>
          </cell>
          <cell r="C643" t="str">
            <v>1.1.3.-3.</v>
          </cell>
          <cell r="D643" t="str">
            <v>Research Projects</v>
          </cell>
          <cell r="E643" t="str">
            <v>Formulation of Immediate Response and Evacuation Strategies through Intelligent Simulation Assessment and large-scale Testing</v>
          </cell>
          <cell r="F643">
            <v>3529713</v>
          </cell>
          <cell r="G643">
            <v>1400000</v>
          </cell>
          <cell r="H643">
            <v>37453</v>
          </cell>
          <cell r="I643">
            <v>10</v>
          </cell>
          <cell r="J643">
            <v>1</v>
          </cell>
          <cell r="K643" t="str">
            <v>Principal Contractor</v>
          </cell>
          <cell r="L643" t="str">
            <v>DET NORSKE VERITAS A/S</v>
          </cell>
          <cell r="M643" t="str">
            <v>Veritasveien 1</v>
          </cell>
          <cell r="N643" t="str">
            <v>1322</v>
          </cell>
          <cell r="O643" t="str">
            <v>HOVIK</v>
          </cell>
          <cell r="P643" t="str">
            <v>NO</v>
          </cell>
          <cell r="Q643" t="str">
            <v>N/A</v>
          </cell>
          <cell r="R643">
            <v>318449</v>
          </cell>
          <cell r="S643">
            <v>159224</v>
          </cell>
          <cell r="T643" t="str">
            <v>IND</v>
          </cell>
          <cell r="U643" t="str">
            <v>PRC</v>
          </cell>
          <cell r="V643" t="str">
            <v>BES</v>
          </cell>
        </row>
        <row r="644">
          <cell r="A644" t="str">
            <v>GROWTH</v>
          </cell>
          <cell r="B644" t="str">
            <v>G3RD-CT-2002-00826</v>
          </cell>
          <cell r="C644" t="str">
            <v>1.1.3.-3.</v>
          </cell>
          <cell r="D644" t="str">
            <v>Research Projects</v>
          </cell>
          <cell r="E644" t="str">
            <v>Increasing Efficiency and Quality in Shipbuilding and Shiprepair by Developing Mobile Laser Equipment for Dock-Area (DOCKLASER)</v>
          </cell>
          <cell r="F644">
            <v>4079786</v>
          </cell>
          <cell r="G644">
            <v>2552959</v>
          </cell>
          <cell r="H644">
            <v>37463</v>
          </cell>
          <cell r="I644">
            <v>13</v>
          </cell>
          <cell r="J644">
            <v>1</v>
          </cell>
          <cell r="K644" t="str">
            <v>Principal Contractor</v>
          </cell>
          <cell r="L644" t="str">
            <v>DET NORSKE VERITAS A/S</v>
          </cell>
          <cell r="M644" t="str">
            <v>Veritasveien 1</v>
          </cell>
          <cell r="N644" t="str">
            <v>1322</v>
          </cell>
          <cell r="O644" t="str">
            <v>HOVIK</v>
          </cell>
          <cell r="P644" t="str">
            <v>NO</v>
          </cell>
          <cell r="Q644" t="str">
            <v>N/A</v>
          </cell>
          <cell r="R644">
            <v>244809</v>
          </cell>
          <cell r="S644">
            <v>122404</v>
          </cell>
          <cell r="T644" t="str">
            <v>IND</v>
          </cell>
          <cell r="U644" t="str">
            <v>PRC</v>
          </cell>
          <cell r="V644" t="str">
            <v>BES</v>
          </cell>
        </row>
        <row r="645">
          <cell r="A645" t="str">
            <v>GROWTH</v>
          </cell>
          <cell r="B645" t="str">
            <v>G3RD-CT-2002-00828</v>
          </cell>
          <cell r="C645" t="str">
            <v>1.1.3.-3.</v>
          </cell>
          <cell r="D645" t="str">
            <v>Research Projects</v>
          </cell>
          <cell r="E645" t="str">
            <v>THE INTERMODAL SHIP (INTERMODESHIP)</v>
          </cell>
          <cell r="F645">
            <v>3755730</v>
          </cell>
          <cell r="G645">
            <v>1984336</v>
          </cell>
          <cell r="H645">
            <v>37489</v>
          </cell>
          <cell r="I645">
            <v>19</v>
          </cell>
          <cell r="J645">
            <v>1</v>
          </cell>
          <cell r="K645" t="str">
            <v>Prime Contractor</v>
          </cell>
          <cell r="L645" t="str">
            <v>TH. JACOBSEN &amp; CO A.S.</v>
          </cell>
          <cell r="M645" t="str">
            <v>Strandgatan 9</v>
          </cell>
          <cell r="N645" t="str">
            <v>1701</v>
          </cell>
          <cell r="O645" t="str">
            <v>SARPSBORG</v>
          </cell>
          <cell r="P645" t="str">
            <v>NO</v>
          </cell>
          <cell r="Q645" t="str">
            <v>N/A</v>
          </cell>
          <cell r="R645">
            <v>637805</v>
          </cell>
          <cell r="S645">
            <v>293390</v>
          </cell>
          <cell r="T645" t="str">
            <v>OTH</v>
          </cell>
          <cell r="U645" t="str">
            <v>PRC</v>
          </cell>
          <cell r="V645" t="str">
            <v>BES</v>
          </cell>
        </row>
        <row r="646">
          <cell r="A646" t="str">
            <v>GROWTH</v>
          </cell>
          <cell r="B646" t="str">
            <v>G3RD-CT-2002-00831</v>
          </cell>
          <cell r="C646" t="str">
            <v>1.1.3.-3.</v>
          </cell>
          <cell r="D646" t="str">
            <v>Research Projects</v>
          </cell>
          <cell r="E646" t="str">
            <v>Integration of Sea Land Technologies for an Efficient Intermodal Door to Door Transport (INTEGRATION)</v>
          </cell>
          <cell r="F646">
            <v>9703829</v>
          </cell>
          <cell r="G646">
            <v>5002281</v>
          </cell>
          <cell r="H646">
            <v>37453</v>
          </cell>
          <cell r="I646">
            <v>26</v>
          </cell>
          <cell r="J646">
            <v>2</v>
          </cell>
          <cell r="K646" t="str">
            <v>Assistant Contractor</v>
          </cell>
          <cell r="L646" t="str">
            <v>DET NORSKE VERITAS A/S</v>
          </cell>
          <cell r="M646" t="str">
            <v>Veritasveien 1</v>
          </cell>
          <cell r="N646" t="str">
            <v>1322</v>
          </cell>
          <cell r="O646" t="str">
            <v>HOVIK</v>
          </cell>
          <cell r="P646" t="str">
            <v>NO</v>
          </cell>
          <cell r="Q646" t="str">
            <v>N/A</v>
          </cell>
          <cell r="R646">
            <v>169388</v>
          </cell>
          <cell r="S646">
            <v>84694</v>
          </cell>
          <cell r="T646" t="str">
            <v>IND</v>
          </cell>
          <cell r="U646" t="str">
            <v>PRC</v>
          </cell>
          <cell r="V646" t="str">
            <v>BES</v>
          </cell>
        </row>
        <row r="647">
          <cell r="A647" t="str">
            <v>GROWTH</v>
          </cell>
          <cell r="B647" t="str">
            <v>G3RD-CT-2002-00831</v>
          </cell>
          <cell r="C647" t="str">
            <v>1.1.3.-3.</v>
          </cell>
          <cell r="D647" t="str">
            <v>Research Projects</v>
          </cell>
          <cell r="E647" t="str">
            <v>Integration of Sea Land Technologies for an Efficient Intermodal Door to Door Transport (INTEGRATION)</v>
          </cell>
          <cell r="F647">
            <v>9703829</v>
          </cell>
          <cell r="G647">
            <v>5002281</v>
          </cell>
          <cell r="H647">
            <v>37453</v>
          </cell>
          <cell r="I647">
            <v>26</v>
          </cell>
          <cell r="K647" t="str">
            <v>Assistant Contractor</v>
          </cell>
          <cell r="L647" t="str">
            <v>LOGIT AS</v>
          </cell>
          <cell r="M647" t="str">
            <v>Tryms vei 6</v>
          </cell>
          <cell r="N647" t="str">
            <v>1445</v>
          </cell>
          <cell r="O647" t="str">
            <v>HEER</v>
          </cell>
          <cell r="P647" t="str">
            <v>NO</v>
          </cell>
          <cell r="R647">
            <v>418276</v>
          </cell>
          <cell r="S647">
            <v>209138</v>
          </cell>
          <cell r="T647" t="str">
            <v>OTH</v>
          </cell>
          <cell r="U647" t="str">
            <v>PRC</v>
          </cell>
          <cell r="V647" t="str">
            <v>BES</v>
          </cell>
        </row>
        <row r="648">
          <cell r="A648" t="str">
            <v>GROWTH</v>
          </cell>
          <cell r="B648" t="str">
            <v>G3RT-CT-2000-05007</v>
          </cell>
          <cell r="C648" t="str">
            <v>1.1.3.-3.</v>
          </cell>
          <cell r="D648" t="str">
            <v>Thematic Network</v>
          </cell>
          <cell r="E648" t="str">
            <v>Thematic Network on Floating Structures Technology</v>
          </cell>
          <cell r="F648">
            <v>1500000</v>
          </cell>
          <cell r="G648">
            <v>1500000</v>
          </cell>
          <cell r="H648">
            <v>37062</v>
          </cell>
          <cell r="I648">
            <v>35</v>
          </cell>
          <cell r="J648">
            <v>7</v>
          </cell>
          <cell r="K648" t="str">
            <v>Member</v>
          </cell>
          <cell r="L648" t="str">
            <v>ABB OFFSHORE SYSTEMS AS</v>
          </cell>
          <cell r="M648" t="str">
            <v>Bergerveien 12</v>
          </cell>
          <cell r="N648" t="str">
            <v>1375</v>
          </cell>
          <cell r="O648" t="str">
            <v>BILLINGSTAD</v>
          </cell>
          <cell r="P648" t="str">
            <v>NO</v>
          </cell>
          <cell r="R648">
            <v>68310</v>
          </cell>
          <cell r="S648">
            <v>68310</v>
          </cell>
          <cell r="T648" t="str">
            <v>OTH</v>
          </cell>
          <cell r="U648" t="str">
            <v>INO</v>
          </cell>
          <cell r="V648" t="str">
            <v>PUS</v>
          </cell>
        </row>
        <row r="649">
          <cell r="A649" t="str">
            <v>GROWTH</v>
          </cell>
          <cell r="B649" t="str">
            <v>G3RT-CT-2000-05007</v>
          </cell>
          <cell r="C649" t="str">
            <v>1.1.3.-3.</v>
          </cell>
          <cell r="D649" t="str">
            <v>Thematic Network</v>
          </cell>
          <cell r="E649" t="str">
            <v>Thematic Network on Floating Structures Technology</v>
          </cell>
          <cell r="F649">
            <v>1500000</v>
          </cell>
          <cell r="G649">
            <v>1500000</v>
          </cell>
          <cell r="H649">
            <v>37062</v>
          </cell>
          <cell r="I649">
            <v>35</v>
          </cell>
          <cell r="K649" t="str">
            <v>Prime Contractor</v>
          </cell>
          <cell r="L649" t="str">
            <v>AKER MARITIME ASA</v>
          </cell>
          <cell r="M649" t="str">
            <v>Lilleakerveien 8</v>
          </cell>
          <cell r="N649" t="str">
            <v>0216</v>
          </cell>
          <cell r="O649" t="str">
            <v>OSLO</v>
          </cell>
          <cell r="P649" t="str">
            <v>NO</v>
          </cell>
          <cell r="Q649" t="str">
            <v>N/A</v>
          </cell>
          <cell r="R649">
            <v>198570</v>
          </cell>
          <cell r="S649">
            <v>198570</v>
          </cell>
          <cell r="T649" t="str">
            <v>OTH</v>
          </cell>
          <cell r="U649" t="str">
            <v>PRC</v>
          </cell>
          <cell r="V649" t="str">
            <v>BES</v>
          </cell>
        </row>
        <row r="650">
          <cell r="A650" t="str">
            <v>GROWTH</v>
          </cell>
          <cell r="B650" t="str">
            <v>G3RT-CT-2000-05007</v>
          </cell>
          <cell r="C650" t="str">
            <v>1.1.3.-3.</v>
          </cell>
          <cell r="D650" t="str">
            <v>Thematic Network</v>
          </cell>
          <cell r="E650" t="str">
            <v>Thematic Network on Floating Structures Technology</v>
          </cell>
          <cell r="F650">
            <v>1500000</v>
          </cell>
          <cell r="G650">
            <v>1500000</v>
          </cell>
          <cell r="H650">
            <v>37062</v>
          </cell>
          <cell r="I650">
            <v>35</v>
          </cell>
          <cell r="K650" t="str">
            <v>Principal Contractor</v>
          </cell>
          <cell r="L650" t="str">
            <v>DET NORSKE VERITAS A/S</v>
          </cell>
          <cell r="M650" t="str">
            <v>Veritasveien 1</v>
          </cell>
          <cell r="N650" t="str">
            <v>1322</v>
          </cell>
          <cell r="O650" t="str">
            <v>HOVIK</v>
          </cell>
          <cell r="P650" t="str">
            <v>NO</v>
          </cell>
          <cell r="Q650" t="str">
            <v>N/A</v>
          </cell>
          <cell r="R650">
            <v>62310</v>
          </cell>
          <cell r="S650">
            <v>62310</v>
          </cell>
          <cell r="T650" t="str">
            <v>IND</v>
          </cell>
          <cell r="U650" t="str">
            <v>PRC</v>
          </cell>
          <cell r="V650" t="str">
            <v>BES</v>
          </cell>
        </row>
        <row r="651">
          <cell r="A651" t="str">
            <v>GROWTH</v>
          </cell>
          <cell r="B651" t="str">
            <v>G3RT-CT-2000-05007</v>
          </cell>
          <cell r="C651" t="str">
            <v>1.1.3.-3.</v>
          </cell>
          <cell r="D651" t="str">
            <v>Thematic Network</v>
          </cell>
          <cell r="E651" t="str">
            <v>Thematic Network on Floating Structures Technology</v>
          </cell>
          <cell r="F651">
            <v>1500000</v>
          </cell>
          <cell r="G651">
            <v>1500000</v>
          </cell>
          <cell r="H651">
            <v>37062</v>
          </cell>
          <cell r="I651">
            <v>35</v>
          </cell>
          <cell r="K651" t="str">
            <v>Member</v>
          </cell>
          <cell r="L651" t="str">
            <v>DSND SUBSEA AS</v>
          </cell>
          <cell r="M651" t="str">
            <v>Televeien 3</v>
          </cell>
          <cell r="N651" t="str">
            <v>4879</v>
          </cell>
          <cell r="O651" t="str">
            <v>GRIMSTAD</v>
          </cell>
          <cell r="P651" t="str">
            <v>NO</v>
          </cell>
          <cell r="R651">
            <v>22770</v>
          </cell>
          <cell r="S651">
            <v>22770</v>
          </cell>
          <cell r="T651" t="str">
            <v>OTH</v>
          </cell>
          <cell r="U651" t="str">
            <v>PRC</v>
          </cell>
          <cell r="V651" t="str">
            <v>BES</v>
          </cell>
        </row>
        <row r="652">
          <cell r="A652" t="str">
            <v>GROWTH</v>
          </cell>
          <cell r="B652" t="str">
            <v>G3RT-CT-2000-05007</v>
          </cell>
          <cell r="C652" t="str">
            <v>1.1.3.-3.</v>
          </cell>
          <cell r="D652" t="str">
            <v>Thematic Network</v>
          </cell>
          <cell r="E652" t="str">
            <v>Thematic Network on Floating Structures Technology</v>
          </cell>
          <cell r="F652">
            <v>1500000</v>
          </cell>
          <cell r="G652">
            <v>1500000</v>
          </cell>
          <cell r="H652">
            <v>37062</v>
          </cell>
          <cell r="I652">
            <v>35</v>
          </cell>
          <cell r="K652" t="str">
            <v>Member</v>
          </cell>
          <cell r="L652" t="str">
            <v>KONGSBERG SIMRAD AS</v>
          </cell>
          <cell r="M652" t="str">
            <v>Dyrmyrgata 35</v>
          </cell>
          <cell r="N652" t="str">
            <v>3601</v>
          </cell>
          <cell r="O652" t="str">
            <v>KONGSBERG</v>
          </cell>
          <cell r="P652" t="str">
            <v>NO</v>
          </cell>
          <cell r="Q652" t="str">
            <v>N/A</v>
          </cell>
          <cell r="R652">
            <v>22770</v>
          </cell>
          <cell r="S652">
            <v>22770</v>
          </cell>
          <cell r="T652" t="str">
            <v>OTH</v>
          </cell>
          <cell r="U652" t="str">
            <v>PRC</v>
          </cell>
          <cell r="V652" t="str">
            <v>BES</v>
          </cell>
        </row>
        <row r="653">
          <cell r="A653" t="str">
            <v>GROWTH</v>
          </cell>
          <cell r="B653" t="str">
            <v>G3RT-CT-2000-05007</v>
          </cell>
          <cell r="C653" t="str">
            <v>1.1.3.-3.</v>
          </cell>
          <cell r="D653" t="str">
            <v>Thematic Network</v>
          </cell>
          <cell r="E653" t="str">
            <v>Thematic Network on Floating Structures Technology</v>
          </cell>
          <cell r="F653">
            <v>1500000</v>
          </cell>
          <cell r="G653">
            <v>1500000</v>
          </cell>
          <cell r="H653">
            <v>37062</v>
          </cell>
          <cell r="I653">
            <v>35</v>
          </cell>
          <cell r="K653" t="str">
            <v>Principal Contractor</v>
          </cell>
          <cell r="L653" t="str">
            <v>KVAERNER OIL &amp; GAS A.S.</v>
          </cell>
          <cell r="N653" t="str">
            <v>3204</v>
          </cell>
          <cell r="O653" t="str">
            <v>SANDEFJORD</v>
          </cell>
          <cell r="P653" t="str">
            <v>NO</v>
          </cell>
          <cell r="Q653" t="str">
            <v>N/A</v>
          </cell>
          <cell r="R653">
            <v>62310</v>
          </cell>
          <cell r="S653">
            <v>62310</v>
          </cell>
          <cell r="T653" t="str">
            <v>OTH</v>
          </cell>
          <cell r="U653" t="str">
            <v>PRC</v>
          </cell>
          <cell r="V653" t="str">
            <v>BES</v>
          </cell>
        </row>
        <row r="654">
          <cell r="A654" t="str">
            <v>GROWTH</v>
          </cell>
          <cell r="B654" t="str">
            <v>G3RT-CT-2000-05007</v>
          </cell>
          <cell r="C654" t="str">
            <v>1.1.3.-3.</v>
          </cell>
          <cell r="D654" t="str">
            <v>Thematic Network</v>
          </cell>
          <cell r="E654" t="str">
            <v>Thematic Network on Floating Structures Technology</v>
          </cell>
          <cell r="F654">
            <v>1500000</v>
          </cell>
          <cell r="G654">
            <v>1500000</v>
          </cell>
          <cell r="H654">
            <v>37062</v>
          </cell>
          <cell r="I654">
            <v>35</v>
          </cell>
          <cell r="K654" t="str">
            <v>Member</v>
          </cell>
          <cell r="L654" t="str">
            <v xml:space="preserve">MARINTEK </v>
          </cell>
          <cell r="N654" t="str">
            <v>7450</v>
          </cell>
          <cell r="O654" t="str">
            <v>TRONDHEIM</v>
          </cell>
          <cell r="P654" t="str">
            <v>NO</v>
          </cell>
          <cell r="R654">
            <v>45540</v>
          </cell>
          <cell r="S654">
            <v>45540</v>
          </cell>
          <cell r="T654" t="str">
            <v>REC</v>
          </cell>
          <cell r="U654" t="str">
            <v>PNP</v>
          </cell>
          <cell r="V654" t="str">
            <v>RPN</v>
          </cell>
        </row>
        <row r="655">
          <cell r="A655" t="str">
            <v>GROWTH</v>
          </cell>
          <cell r="B655" t="str">
            <v>G3RT-CT-2001-05050</v>
          </cell>
          <cell r="C655" t="str">
            <v>1.1.3.-3.</v>
          </cell>
          <cell r="D655" t="str">
            <v>Thematic Network</v>
          </cell>
          <cell r="E655" t="str">
            <v>DESIGN FOR SAFETY: An Integrated Approach to Safe European Ro-Ro Ferry Design (SAFER EURORO II)</v>
          </cell>
          <cell r="F655">
            <v>798360</v>
          </cell>
          <cell r="G655">
            <v>798360</v>
          </cell>
          <cell r="H655">
            <v>37222</v>
          </cell>
          <cell r="I655">
            <v>13</v>
          </cell>
          <cell r="J655">
            <v>7</v>
          </cell>
          <cell r="K655" t="str">
            <v>Member</v>
          </cell>
          <cell r="L655" t="str">
            <v>COLOR LINE MARINE AS</v>
          </cell>
          <cell r="M655" t="str">
            <v>Leif Weldingsvei 6</v>
          </cell>
          <cell r="N655" t="str">
            <v>3202</v>
          </cell>
          <cell r="O655" t="str">
            <v>SANDEFJORD</v>
          </cell>
          <cell r="P655" t="str">
            <v>NO</v>
          </cell>
          <cell r="Q655" t="str">
            <v>N/A</v>
          </cell>
          <cell r="R655">
            <v>20640</v>
          </cell>
          <cell r="S655">
            <v>20640</v>
          </cell>
          <cell r="T655" t="str">
            <v>OTH</v>
          </cell>
          <cell r="U655" t="str">
            <v>PRC</v>
          </cell>
          <cell r="V655" t="str">
            <v>BES</v>
          </cell>
        </row>
        <row r="656">
          <cell r="A656" t="str">
            <v>GROWTH</v>
          </cell>
          <cell r="B656" t="str">
            <v>G3RT-CT-2001-05050</v>
          </cell>
          <cell r="C656" t="str">
            <v>1.1.3.-3.</v>
          </cell>
          <cell r="D656" t="str">
            <v>Thematic Network</v>
          </cell>
          <cell r="E656" t="str">
            <v>DESIGN FOR SAFETY: An Integrated Approach to Safe European Ro-Ro Ferry Design (SAFER EURORO II)</v>
          </cell>
          <cell r="F656">
            <v>798360</v>
          </cell>
          <cell r="G656">
            <v>798360</v>
          </cell>
          <cell r="H656">
            <v>37222</v>
          </cell>
          <cell r="I656">
            <v>13</v>
          </cell>
          <cell r="K656" t="str">
            <v>Member</v>
          </cell>
          <cell r="L656" t="str">
            <v>DET NORSKE VERITAS A/S</v>
          </cell>
          <cell r="M656" t="str">
            <v>Veritasveien 1</v>
          </cell>
          <cell r="N656" t="str">
            <v>1322</v>
          </cell>
          <cell r="O656" t="str">
            <v>HOVIK</v>
          </cell>
          <cell r="P656" t="str">
            <v>NO</v>
          </cell>
          <cell r="Q656" t="str">
            <v>N/A</v>
          </cell>
          <cell r="R656">
            <v>55440</v>
          </cell>
          <cell r="S656">
            <v>55440</v>
          </cell>
          <cell r="T656" t="str">
            <v>IND</v>
          </cell>
          <cell r="U656" t="str">
            <v>PRC</v>
          </cell>
          <cell r="V656" t="str">
            <v>BES</v>
          </cell>
        </row>
        <row r="657">
          <cell r="A657" t="str">
            <v>GROWTH</v>
          </cell>
          <cell r="B657" t="str">
            <v>G3RT-CT-2001-05055</v>
          </cell>
          <cell r="C657" t="str">
            <v>1.1.3.-3.</v>
          </cell>
          <cell r="D657" t="str">
            <v>Thematic Network</v>
          </cell>
          <cell r="E657" t="str">
            <v>European Research Area Application in the Maritime Domain (ERAMAR)</v>
          </cell>
          <cell r="F657">
            <v>1670000</v>
          </cell>
          <cell r="G657">
            <v>1670000</v>
          </cell>
          <cell r="H657">
            <v>37235</v>
          </cell>
          <cell r="I657">
            <v>33</v>
          </cell>
          <cell r="K657" t="str">
            <v>Member</v>
          </cell>
          <cell r="L657" t="str">
            <v>AKER TECHNOLOGY AS</v>
          </cell>
          <cell r="M657" t="str">
            <v>Lilleakerveien 8</v>
          </cell>
          <cell r="N657" t="str">
            <v>0216</v>
          </cell>
          <cell r="O657" t="str">
            <v>OSLO</v>
          </cell>
          <cell r="P657" t="str">
            <v>NO</v>
          </cell>
          <cell r="Q657" t="str">
            <v>N/A</v>
          </cell>
          <cell r="R657">
            <v>22800</v>
          </cell>
          <cell r="S657">
            <v>22800</v>
          </cell>
          <cell r="T657" t="str">
            <v>IND</v>
          </cell>
          <cell r="U657" t="str">
            <v>PRC</v>
          </cell>
          <cell r="V657" t="str">
            <v>BES</v>
          </cell>
        </row>
        <row r="658">
          <cell r="A658" t="str">
            <v>GROWTH</v>
          </cell>
          <cell r="B658" t="str">
            <v>G3RT-CT-2001-05055</v>
          </cell>
          <cell r="C658" t="str">
            <v>1.1.3.-3.</v>
          </cell>
          <cell r="D658" t="str">
            <v>Thematic Network</v>
          </cell>
          <cell r="E658" t="str">
            <v>European Research Area Application in the Maritime Domain (ERAMAR)</v>
          </cell>
          <cell r="F658">
            <v>1670000</v>
          </cell>
          <cell r="G658">
            <v>1670000</v>
          </cell>
          <cell r="H658">
            <v>37235</v>
          </cell>
          <cell r="I658">
            <v>33</v>
          </cell>
          <cell r="K658" t="str">
            <v>Member</v>
          </cell>
          <cell r="L658" t="str">
            <v>DET NORSKE VERITAS A/S</v>
          </cell>
          <cell r="M658" t="str">
            <v>Veritasveien 1</v>
          </cell>
          <cell r="N658" t="str">
            <v>1322</v>
          </cell>
          <cell r="O658" t="str">
            <v>HOVIK</v>
          </cell>
          <cell r="P658" t="str">
            <v>NO</v>
          </cell>
          <cell r="Q658" t="str">
            <v>N/A</v>
          </cell>
          <cell r="R658">
            <v>105100</v>
          </cell>
          <cell r="S658">
            <v>105100</v>
          </cell>
          <cell r="T658" t="str">
            <v>IND</v>
          </cell>
          <cell r="U658" t="str">
            <v>PRC</v>
          </cell>
          <cell r="V658" t="str">
            <v>BES</v>
          </cell>
        </row>
        <row r="659">
          <cell r="A659" t="str">
            <v>GROWTH</v>
          </cell>
          <cell r="B659" t="str">
            <v>G3RT-CT-2001-05055</v>
          </cell>
          <cell r="C659" t="str">
            <v>1.1.3.-3.</v>
          </cell>
          <cell r="D659" t="str">
            <v>Thematic Network</v>
          </cell>
          <cell r="E659" t="str">
            <v>European Research Area Application in the Maritime Domain (ERAMAR)</v>
          </cell>
          <cell r="F659">
            <v>1670000</v>
          </cell>
          <cell r="G659">
            <v>1670000</v>
          </cell>
          <cell r="H659">
            <v>37235</v>
          </cell>
          <cell r="I659">
            <v>33</v>
          </cell>
          <cell r="K659" t="str">
            <v>Member</v>
          </cell>
          <cell r="L659" t="str">
            <v>LOGIT AS</v>
          </cell>
          <cell r="M659" t="str">
            <v>Tryms vei 6</v>
          </cell>
          <cell r="N659" t="str">
            <v>1445</v>
          </cell>
          <cell r="O659" t="str">
            <v>HEER</v>
          </cell>
          <cell r="P659" t="str">
            <v>NO</v>
          </cell>
          <cell r="R659">
            <v>22800</v>
          </cell>
          <cell r="S659">
            <v>22800</v>
          </cell>
          <cell r="T659" t="str">
            <v>OTH</v>
          </cell>
          <cell r="U659" t="str">
            <v>PRC</v>
          </cell>
          <cell r="V659" t="str">
            <v>BES</v>
          </cell>
        </row>
        <row r="660">
          <cell r="A660" t="str">
            <v>GROWTH</v>
          </cell>
          <cell r="B660" t="str">
            <v>G3RT-CT-2001-05055</v>
          </cell>
          <cell r="C660" t="str">
            <v>1.1.3.-3.</v>
          </cell>
          <cell r="D660" t="str">
            <v>Thematic Network</v>
          </cell>
          <cell r="E660" t="str">
            <v>European Research Area Application in the Maritime Domain (ERAMAR)</v>
          </cell>
          <cell r="F660">
            <v>1670000</v>
          </cell>
          <cell r="G660">
            <v>1670000</v>
          </cell>
          <cell r="H660">
            <v>37235</v>
          </cell>
          <cell r="I660">
            <v>33</v>
          </cell>
          <cell r="K660" t="str">
            <v>Member</v>
          </cell>
          <cell r="L660" t="str">
            <v xml:space="preserve">MARINTEK </v>
          </cell>
          <cell r="N660" t="str">
            <v>7450</v>
          </cell>
          <cell r="O660" t="str">
            <v>TRONDHEIM</v>
          </cell>
          <cell r="P660" t="str">
            <v>NO</v>
          </cell>
          <cell r="R660">
            <v>22800</v>
          </cell>
          <cell r="S660">
            <v>22800</v>
          </cell>
          <cell r="T660" t="str">
            <v>REC</v>
          </cell>
          <cell r="U660" t="str">
            <v>PNP</v>
          </cell>
          <cell r="V660" t="str">
            <v>RPN</v>
          </cell>
        </row>
        <row r="661">
          <cell r="A661" t="str">
            <v>GROWTH</v>
          </cell>
          <cell r="B661" t="str">
            <v>G3RT-CT-2001-05055</v>
          </cell>
          <cell r="C661" t="str">
            <v>1.1.3.-3.</v>
          </cell>
          <cell r="D661" t="str">
            <v>Thematic Network</v>
          </cell>
          <cell r="E661" t="str">
            <v>European Research Area Application in the Maritime Domain (ERAMAR)</v>
          </cell>
          <cell r="F661">
            <v>1670000</v>
          </cell>
          <cell r="G661">
            <v>1670000</v>
          </cell>
          <cell r="H661">
            <v>37235</v>
          </cell>
          <cell r="I661">
            <v>33</v>
          </cell>
          <cell r="K661" t="str">
            <v>Member</v>
          </cell>
          <cell r="L661" t="str">
            <v>NORWEGIAN SHIPOWNERS ASSOCIATION</v>
          </cell>
          <cell r="M661" t="str">
            <v>Raadhusgaten 25 - 1452 Vika</v>
          </cell>
          <cell r="N661" t="str">
            <v>0116</v>
          </cell>
          <cell r="O661" t="str">
            <v>OSLO</v>
          </cell>
          <cell r="P661" t="str">
            <v>NO</v>
          </cell>
          <cell r="Q661" t="str">
            <v>N/A</v>
          </cell>
          <cell r="R661">
            <v>45600</v>
          </cell>
          <cell r="S661">
            <v>45600</v>
          </cell>
          <cell r="T661" t="str">
            <v>OTH</v>
          </cell>
          <cell r="U661" t="str">
            <v>PNP</v>
          </cell>
          <cell r="V661" t="str">
            <v>PNP</v>
          </cell>
        </row>
        <row r="662">
          <cell r="A662" t="str">
            <v>GROWTH</v>
          </cell>
          <cell r="B662" t="str">
            <v>G3RT-CT-2002-05096</v>
          </cell>
          <cell r="C662" t="str">
            <v>1.1.3.-3.</v>
          </cell>
          <cell r="D662" t="str">
            <v>Thematic Network</v>
          </cell>
          <cell r="E662" t="str">
            <v>IN THE EUROPEAN RESEARCH AREA, a THEMATIC NETWORK FOR THE SHIPBUILDING TECHNOLOGY APPLIED RESEARCH</v>
          </cell>
          <cell r="F662">
            <v>2000000</v>
          </cell>
          <cell r="G662">
            <v>2000000</v>
          </cell>
          <cell r="H662">
            <v>37568</v>
          </cell>
          <cell r="I662">
            <v>40</v>
          </cell>
          <cell r="J662">
            <v>1</v>
          </cell>
          <cell r="K662" t="str">
            <v>Member</v>
          </cell>
          <cell r="L662" t="str">
            <v xml:space="preserve">MARINTEK </v>
          </cell>
          <cell r="N662" t="str">
            <v>7450</v>
          </cell>
          <cell r="O662" t="str">
            <v>TRONDHEIM</v>
          </cell>
          <cell r="P662" t="str">
            <v>NO</v>
          </cell>
          <cell r="R662">
            <v>33600</v>
          </cell>
          <cell r="S662">
            <v>33600</v>
          </cell>
          <cell r="T662" t="str">
            <v>REC</v>
          </cell>
          <cell r="U662" t="str">
            <v>PNP</v>
          </cell>
          <cell r="V662" t="str">
            <v>RPN</v>
          </cell>
        </row>
        <row r="663">
          <cell r="A663" t="str">
            <v>GROWTH</v>
          </cell>
          <cell r="B663" t="str">
            <v>G3ST-CT-2001-00347</v>
          </cell>
          <cell r="C663" t="str">
            <v>1.1.3.-3.</v>
          </cell>
          <cell r="D663" t="str">
            <v>Exploratory Awards</v>
          </cell>
          <cell r="E663" t="str">
            <v>Mechanised Ship Maintenance</v>
          </cell>
          <cell r="F663">
            <v>30000</v>
          </cell>
          <cell r="G663">
            <v>22500</v>
          </cell>
          <cell r="I663">
            <v>2</v>
          </cell>
          <cell r="J663">
            <v>1</v>
          </cell>
          <cell r="K663" t="str">
            <v>Principal Contractor</v>
          </cell>
          <cell r="L663" t="str">
            <v>RED BAND AS</v>
          </cell>
          <cell r="M663" t="str">
            <v>Havnelageref, rangkaia 1</v>
          </cell>
          <cell r="N663" t="str">
            <v>0101</v>
          </cell>
          <cell r="O663" t="str">
            <v>OSLO</v>
          </cell>
          <cell r="P663" t="str">
            <v>NO</v>
          </cell>
          <cell r="Q663" t="str">
            <v>N/A</v>
          </cell>
          <cell r="R663">
            <v>0</v>
          </cell>
          <cell r="S663">
            <v>0</v>
          </cell>
          <cell r="T663" t="str">
            <v>OTH</v>
          </cell>
          <cell r="U663" t="str">
            <v>PRC</v>
          </cell>
          <cell r="V663" t="str">
            <v>BES</v>
          </cell>
        </row>
        <row r="664">
          <cell r="A664" t="str">
            <v>GROWTH</v>
          </cell>
          <cell r="B664" t="str">
            <v>G3ST-CT-2001-50050</v>
          </cell>
          <cell r="C664" t="str">
            <v>1.1.3.-3.</v>
          </cell>
          <cell r="D664" t="str">
            <v>Exploratory Awards</v>
          </cell>
          <cell r="E664" t="str">
            <v>Mechanised Ship Maintenance</v>
          </cell>
          <cell r="F664">
            <v>30000</v>
          </cell>
          <cell r="G664">
            <v>22500</v>
          </cell>
          <cell r="I664">
            <v>2</v>
          </cell>
          <cell r="J664">
            <v>1</v>
          </cell>
          <cell r="K664" t="str">
            <v>Principal Contractor</v>
          </cell>
          <cell r="L664" t="str">
            <v>RED BAND AS</v>
          </cell>
          <cell r="M664" t="str">
            <v>Havnelageref, rangkaia 1</v>
          </cell>
          <cell r="N664" t="str">
            <v>0101</v>
          </cell>
          <cell r="O664" t="str">
            <v>OSLO</v>
          </cell>
          <cell r="P664" t="str">
            <v>NO</v>
          </cell>
          <cell r="Q664" t="str">
            <v>N/A</v>
          </cell>
          <cell r="R664">
            <v>0</v>
          </cell>
          <cell r="S664">
            <v>0</v>
          </cell>
          <cell r="T664" t="str">
            <v>OTH</v>
          </cell>
          <cell r="U664" t="str">
            <v>PRC</v>
          </cell>
          <cell r="V664" t="str">
            <v>BES</v>
          </cell>
        </row>
        <row r="665">
          <cell r="A665" t="str">
            <v>GROWTH</v>
          </cell>
          <cell r="B665" t="str">
            <v>G3ST-CT-2001-50097</v>
          </cell>
          <cell r="C665" t="str">
            <v>1.1.3.-3.</v>
          </cell>
          <cell r="D665" t="str">
            <v>Cooperative Research</v>
          </cell>
          <cell r="E665" t="str">
            <v>ENVIRONMNETALLY-FRIENDLY COATING FOR AUTOMOTIVE PARTS</v>
          </cell>
          <cell r="F665">
            <v>1573292</v>
          </cell>
          <cell r="G665">
            <v>777342</v>
          </cell>
          <cell r="H665">
            <v>37188</v>
          </cell>
          <cell r="I665">
            <v>9</v>
          </cell>
          <cell r="J665">
            <v>1</v>
          </cell>
          <cell r="K665" t="str">
            <v>Principal Contractor</v>
          </cell>
          <cell r="L665" t="str">
            <v>MOTECH PLASMA A.S.</v>
          </cell>
          <cell r="M665" t="str">
            <v>Berghagan 5, Port 22</v>
          </cell>
          <cell r="N665" t="str">
            <v>1401</v>
          </cell>
          <cell r="O665" t="str">
            <v>SKI</v>
          </cell>
          <cell r="P665" t="str">
            <v>NO</v>
          </cell>
          <cell r="Q665" t="str">
            <v>N/A</v>
          </cell>
          <cell r="R665">
            <v>125000</v>
          </cell>
          <cell r="S665">
            <v>30000</v>
          </cell>
          <cell r="T665" t="str">
            <v>OTH</v>
          </cell>
          <cell r="U665" t="str">
            <v>PRC</v>
          </cell>
          <cell r="V665" t="str">
            <v>BES</v>
          </cell>
        </row>
        <row r="666">
          <cell r="A666" t="str">
            <v>GROWTH</v>
          </cell>
          <cell r="B666" t="str">
            <v>G3ST-CT-2001-50152</v>
          </cell>
          <cell r="C666" t="str">
            <v>1.1.3.-3.</v>
          </cell>
          <cell r="D666" t="str">
            <v>Cooperative Research</v>
          </cell>
          <cell r="E666" t="str">
            <v>Protecting and ensuring water quality and increasing marine fuel efficiency with up to 30% by an innovative under water hull cleaning process (CLEANHULL)</v>
          </cell>
          <cell r="F666">
            <v>1050203</v>
          </cell>
          <cell r="G666">
            <v>502210</v>
          </cell>
          <cell r="H666">
            <v>37237</v>
          </cell>
          <cell r="I666">
            <v>8</v>
          </cell>
          <cell r="J666">
            <v>2</v>
          </cell>
          <cell r="K666" t="str">
            <v>Prime Contractor</v>
          </cell>
          <cell r="L666" t="str">
            <v>SPERRE AS</v>
          </cell>
          <cell r="M666" t="str">
            <v>Hydro Naeringspark, Bygg 90</v>
          </cell>
          <cell r="N666" t="str">
            <v>3671</v>
          </cell>
          <cell r="O666" t="str">
            <v>NOTODDEN</v>
          </cell>
          <cell r="P666" t="str">
            <v>NO</v>
          </cell>
          <cell r="Q666" t="str">
            <v>N/A</v>
          </cell>
          <cell r="R666">
            <v>126438</v>
          </cell>
          <cell r="S666">
            <v>0</v>
          </cell>
          <cell r="T666" t="str">
            <v>IND</v>
          </cell>
          <cell r="U666" t="str">
            <v>PRC</v>
          </cell>
          <cell r="V666" t="str">
            <v>BES</v>
          </cell>
        </row>
        <row r="667">
          <cell r="A667" t="str">
            <v>GROWTH</v>
          </cell>
          <cell r="B667" t="str">
            <v>G3ST-CT-2001-50152</v>
          </cell>
          <cell r="C667" t="str">
            <v>1.1.3.-3.</v>
          </cell>
          <cell r="D667" t="str">
            <v>Cooperative Research</v>
          </cell>
          <cell r="E667" t="str">
            <v>Protecting and ensuring water quality and increasing marine fuel efficiency with up to 30% by an innovative under water hull cleaning process (CLEANHULL)</v>
          </cell>
          <cell r="F667">
            <v>1050203</v>
          </cell>
          <cell r="G667">
            <v>502210</v>
          </cell>
          <cell r="H667">
            <v>37237</v>
          </cell>
          <cell r="I667">
            <v>8</v>
          </cell>
          <cell r="K667" t="str">
            <v>RTD performers</v>
          </cell>
          <cell r="L667" t="str">
            <v xml:space="preserve">TEKNOLOGISK INSTITUTT
</v>
          </cell>
          <cell r="M667" t="str">
            <v>St. Hanshaugen, Akersveien 24 C</v>
          </cell>
          <cell r="N667" t="str">
            <v>0131</v>
          </cell>
          <cell r="O667" t="str">
            <v>OSLO</v>
          </cell>
          <cell r="P667" t="str">
            <v>NO</v>
          </cell>
          <cell r="Q667" t="str">
            <v>N/A</v>
          </cell>
          <cell r="R667">
            <v>302191</v>
          </cell>
          <cell r="S667">
            <v>302191</v>
          </cell>
          <cell r="T667" t="str">
            <v>REC</v>
          </cell>
          <cell r="U667" t="str">
            <v>PNP</v>
          </cell>
          <cell r="V667" t="str">
            <v>RPN</v>
          </cell>
        </row>
        <row r="668">
          <cell r="A668" t="str">
            <v>GROWTH</v>
          </cell>
          <cell r="B668" t="str">
            <v>G3ST-CT-2001-50154</v>
          </cell>
          <cell r="C668" t="str">
            <v>1.1.3.-3.</v>
          </cell>
          <cell r="D668" t="str">
            <v>Cooperative Research</v>
          </cell>
          <cell r="E668" t="str">
            <v>Twin Marine Lifter - Motion theory development, implementation and verification  (TML - MTD)</v>
          </cell>
          <cell r="F668">
            <v>1400000</v>
          </cell>
          <cell r="G668">
            <v>700000</v>
          </cell>
          <cell r="H668">
            <v>37237</v>
          </cell>
          <cell r="I668">
            <v>6</v>
          </cell>
          <cell r="J668">
            <v>4</v>
          </cell>
          <cell r="K668" t="str">
            <v>RTD performers</v>
          </cell>
          <cell r="L668" t="str">
            <v xml:space="preserve">MARINTEK </v>
          </cell>
          <cell r="N668" t="str">
            <v>7450</v>
          </cell>
          <cell r="O668" t="str">
            <v>TRONDHEIM</v>
          </cell>
          <cell r="P668" t="str">
            <v>NO</v>
          </cell>
          <cell r="R668">
            <v>340000</v>
          </cell>
          <cell r="S668">
            <v>340000</v>
          </cell>
          <cell r="T668" t="str">
            <v>REC</v>
          </cell>
          <cell r="U668" t="str">
            <v>PNP</v>
          </cell>
          <cell r="V668" t="str">
            <v>RPN</v>
          </cell>
        </row>
        <row r="669">
          <cell r="A669" t="str">
            <v>GROWTH</v>
          </cell>
          <cell r="B669" t="str">
            <v>G3ST-CT-2001-50154</v>
          </cell>
          <cell r="C669" t="str">
            <v>1.1.3.-3.</v>
          </cell>
          <cell r="D669" t="str">
            <v>Cooperative Research</v>
          </cell>
          <cell r="E669" t="str">
            <v>Twin Marine Lifter - Motion theory development, implementation and verification  (TML - MTD)</v>
          </cell>
          <cell r="F669">
            <v>1400000</v>
          </cell>
          <cell r="G669">
            <v>700000</v>
          </cell>
          <cell r="H669">
            <v>37237</v>
          </cell>
          <cell r="I669">
            <v>6</v>
          </cell>
          <cell r="K669" t="str">
            <v>RTD performers</v>
          </cell>
          <cell r="L669" t="str">
            <v xml:space="preserve">MARINTEK </v>
          </cell>
          <cell r="M669" t="str">
            <v>Otto Nilsensvei 10</v>
          </cell>
          <cell r="N669" t="str">
            <v>7450</v>
          </cell>
          <cell r="O669" t="str">
            <v>TRONDHEIM</v>
          </cell>
          <cell r="P669" t="str">
            <v>NO</v>
          </cell>
          <cell r="R669">
            <v>340000</v>
          </cell>
          <cell r="S669">
            <v>340000</v>
          </cell>
          <cell r="T669" t="str">
            <v>REC</v>
          </cell>
          <cell r="U669" t="str">
            <v>PUC</v>
          </cell>
          <cell r="V669" t="str">
            <v>RPU</v>
          </cell>
        </row>
        <row r="670">
          <cell r="A670" t="str">
            <v>GROWTH</v>
          </cell>
          <cell r="B670" t="str">
            <v>G3ST-CT-2001-50154</v>
          </cell>
          <cell r="C670" t="str">
            <v>1.1.3.-3.</v>
          </cell>
          <cell r="D670" t="str">
            <v>Cooperative Research</v>
          </cell>
          <cell r="E670" t="str">
            <v>Twin Marine Lifter - Motion theory development, implementation and verification  (TML - MTD)</v>
          </cell>
          <cell r="F670">
            <v>1400000</v>
          </cell>
          <cell r="G670">
            <v>700000</v>
          </cell>
          <cell r="H670">
            <v>37237</v>
          </cell>
          <cell r="I670">
            <v>6</v>
          </cell>
          <cell r="K670" t="str">
            <v>Principal Contractor</v>
          </cell>
          <cell r="L670" t="str">
            <v>OPTIONS A.S.</v>
          </cell>
          <cell r="M670" t="str">
            <v>Verven 24a</v>
          </cell>
          <cell r="N670" t="str">
            <v>4002</v>
          </cell>
          <cell r="O670" t="str">
            <v>STAVANGER</v>
          </cell>
          <cell r="P670" t="str">
            <v>NO</v>
          </cell>
          <cell r="Q670" t="str">
            <v>N/A</v>
          </cell>
          <cell r="R670">
            <v>167000</v>
          </cell>
          <cell r="S670">
            <v>45000</v>
          </cell>
          <cell r="T670" t="str">
            <v>IND</v>
          </cell>
          <cell r="U670" t="str">
            <v>PRC</v>
          </cell>
          <cell r="V670" t="str">
            <v>BES</v>
          </cell>
        </row>
        <row r="671">
          <cell r="A671" t="str">
            <v>GROWTH</v>
          </cell>
          <cell r="B671" t="str">
            <v>G3ST-CT-2001-50154</v>
          </cell>
          <cell r="C671" t="str">
            <v>1.1.3.-3.</v>
          </cell>
          <cell r="D671" t="str">
            <v>Cooperative Research</v>
          </cell>
          <cell r="E671" t="str">
            <v>Twin Marine Lifter - Motion theory development, implementation and verification  (TML - MTD)</v>
          </cell>
          <cell r="F671">
            <v>1400000</v>
          </cell>
          <cell r="G671">
            <v>700000</v>
          </cell>
          <cell r="H671">
            <v>37237</v>
          </cell>
          <cell r="I671">
            <v>6</v>
          </cell>
          <cell r="K671" t="str">
            <v>Prime Contractor</v>
          </cell>
          <cell r="L671" t="str">
            <v>SEAMETRIC INTERNATIONAL A.S.</v>
          </cell>
          <cell r="M671" t="str">
            <v>Skogstoestraen 25 block C</v>
          </cell>
          <cell r="N671" t="str">
            <v>4029</v>
          </cell>
          <cell r="O671" t="str">
            <v>STAVANGER</v>
          </cell>
          <cell r="P671" t="str">
            <v>NO</v>
          </cell>
          <cell r="Q671" t="str">
            <v>N/A</v>
          </cell>
          <cell r="R671">
            <v>334000</v>
          </cell>
          <cell r="S671">
            <v>0</v>
          </cell>
          <cell r="T671" t="str">
            <v>IND</v>
          </cell>
          <cell r="U671" t="str">
            <v>PRC</v>
          </cell>
          <cell r="V671" t="str">
            <v>BES</v>
          </cell>
        </row>
        <row r="672">
          <cell r="A672" t="str">
            <v>GROWTH</v>
          </cell>
          <cell r="B672" t="str">
            <v>G3ST-CT-2001-50159</v>
          </cell>
          <cell r="C672" t="str">
            <v>1.1.3.-3.</v>
          </cell>
          <cell r="D672" t="str">
            <v>Cooperative Research</v>
          </cell>
          <cell r="E672" t="str">
            <v>Preventing Over 700 Deaths Annually From Acute Silicosis By Eliminating Silica Sand Blasting As A Paint Stripping Method (DISBOND)</v>
          </cell>
          <cell r="F672">
            <v>945814</v>
          </cell>
          <cell r="G672">
            <v>449990</v>
          </cell>
          <cell r="H672">
            <v>37236</v>
          </cell>
          <cell r="I672">
            <v>9</v>
          </cell>
          <cell r="J672">
            <v>4</v>
          </cell>
          <cell r="K672" t="str">
            <v>Prime Contractor</v>
          </cell>
          <cell r="L672" t="str">
            <v>JAK J ALVEBERG A.S.</v>
          </cell>
          <cell r="M672" t="str">
            <v>Grini Naeringspark 15</v>
          </cell>
          <cell r="N672" t="str">
            <v>1332</v>
          </cell>
          <cell r="O672" t="str">
            <v>OESTERAS</v>
          </cell>
          <cell r="P672" t="str">
            <v>NO</v>
          </cell>
          <cell r="R672">
            <v>112191</v>
          </cell>
          <cell r="S672">
            <v>0</v>
          </cell>
          <cell r="T672" t="str">
            <v>IND</v>
          </cell>
          <cell r="U672" t="str">
            <v>PRC</v>
          </cell>
          <cell r="V672" t="str">
            <v>BES</v>
          </cell>
        </row>
        <row r="673">
          <cell r="A673" t="str">
            <v>GROWTH</v>
          </cell>
          <cell r="B673" t="str">
            <v>G3ST-CT-2001-50159</v>
          </cell>
          <cell r="C673" t="str">
            <v>1.1.3.-3.</v>
          </cell>
          <cell r="D673" t="str">
            <v>Cooperative Research</v>
          </cell>
          <cell r="E673" t="str">
            <v>Preventing Over 700 Deaths Annually From Acute Silicosis By Eliminating Silica Sand Blasting As A Paint Stripping Method (DISBOND)</v>
          </cell>
          <cell r="F673">
            <v>945814</v>
          </cell>
          <cell r="G673">
            <v>449990</v>
          </cell>
          <cell r="H673">
            <v>37236</v>
          </cell>
          <cell r="I673">
            <v>9</v>
          </cell>
          <cell r="K673" t="str">
            <v>RTD performers</v>
          </cell>
          <cell r="L673" t="str">
            <v xml:space="preserve">TEKNOLOGISK INSTITUTT
</v>
          </cell>
          <cell r="M673" t="str">
            <v>St. Hanshaugen, Akersveien 24 C</v>
          </cell>
          <cell r="N673" t="str">
            <v>0131</v>
          </cell>
          <cell r="O673" t="str">
            <v>OSLO</v>
          </cell>
          <cell r="P673" t="str">
            <v>NO</v>
          </cell>
          <cell r="Q673" t="str">
            <v>N/A</v>
          </cell>
          <cell r="R673">
            <v>249256</v>
          </cell>
          <cell r="S673">
            <v>249256</v>
          </cell>
          <cell r="T673" t="str">
            <v>REC</v>
          </cell>
          <cell r="U673" t="str">
            <v>PNP</v>
          </cell>
          <cell r="V673" t="str">
            <v>RPN</v>
          </cell>
        </row>
        <row r="674">
          <cell r="A674" t="str">
            <v>GROWTH</v>
          </cell>
          <cell r="B674" t="str">
            <v>G3ST-CT-2002-50201</v>
          </cell>
          <cell r="C674" t="str">
            <v>1.1.3.-3.</v>
          </cell>
          <cell r="D674" t="str">
            <v>Cooperative Research</v>
          </cell>
          <cell r="E674" t="str">
            <v>Treatment of Ballast Water</v>
          </cell>
          <cell r="F674">
            <v>856088</v>
          </cell>
          <cell r="G674">
            <v>424928</v>
          </cell>
          <cell r="H674">
            <v>37424</v>
          </cell>
          <cell r="I674">
            <v>11</v>
          </cell>
          <cell r="J674">
            <v>3</v>
          </cell>
          <cell r="K674" t="str">
            <v>Principal Contractor</v>
          </cell>
          <cell r="L674" t="str">
            <v>ENVIRO TECH AS</v>
          </cell>
          <cell r="N674" t="str">
            <v>9040</v>
          </cell>
          <cell r="O674" t="str">
            <v>NORDKJOSBOTN</v>
          </cell>
          <cell r="P674" t="str">
            <v>NO</v>
          </cell>
          <cell r="R674">
            <v>48100</v>
          </cell>
          <cell r="S674">
            <v>5000</v>
          </cell>
          <cell r="T674" t="str">
            <v>OTH</v>
          </cell>
          <cell r="U674" t="str">
            <v>PRC</v>
          </cell>
          <cell r="V674" t="str">
            <v>BES</v>
          </cell>
        </row>
        <row r="675">
          <cell r="A675" t="str">
            <v>GROWTH</v>
          </cell>
          <cell r="B675" t="str">
            <v>G3ST-CT-2002-50201</v>
          </cell>
          <cell r="C675" t="str">
            <v>1.1.3.-3.</v>
          </cell>
          <cell r="D675" t="str">
            <v>Cooperative Research</v>
          </cell>
          <cell r="E675" t="str">
            <v>Treatment of Ballast Water</v>
          </cell>
          <cell r="F675">
            <v>856088</v>
          </cell>
          <cell r="G675">
            <v>424928</v>
          </cell>
          <cell r="H675">
            <v>37424</v>
          </cell>
          <cell r="I675">
            <v>11</v>
          </cell>
          <cell r="K675" t="str">
            <v>Principal Contractor</v>
          </cell>
          <cell r="L675" t="str">
            <v>OPTIMARIN AS</v>
          </cell>
          <cell r="M675" t="str">
            <v>Randabergv. 101</v>
          </cell>
          <cell r="N675" t="str">
            <v>4027</v>
          </cell>
          <cell r="O675" t="str">
            <v>STAVANGER</v>
          </cell>
          <cell r="P675" t="str">
            <v>NO</v>
          </cell>
          <cell r="Q675" t="str">
            <v>N/A</v>
          </cell>
          <cell r="R675">
            <v>64300</v>
          </cell>
          <cell r="S675">
            <v>6500</v>
          </cell>
          <cell r="T675" t="str">
            <v>OTH</v>
          </cell>
          <cell r="U675" t="str">
            <v>PRC</v>
          </cell>
          <cell r="V675" t="str">
            <v>BES</v>
          </cell>
        </row>
        <row r="676">
          <cell r="A676" t="str">
            <v>GROWTH</v>
          </cell>
          <cell r="B676" t="str">
            <v>G3ST-CT-2002-50201</v>
          </cell>
          <cell r="C676" t="str">
            <v>1.1.3.-3.</v>
          </cell>
          <cell r="D676" t="str">
            <v>Cooperative Research</v>
          </cell>
          <cell r="E676" t="str">
            <v>Treatment of Ballast Water</v>
          </cell>
          <cell r="F676">
            <v>856088</v>
          </cell>
          <cell r="G676">
            <v>424928</v>
          </cell>
          <cell r="H676">
            <v>37424</v>
          </cell>
          <cell r="I676">
            <v>11</v>
          </cell>
          <cell r="K676" t="str">
            <v>Principal Contractor</v>
          </cell>
          <cell r="L676" t="str">
            <v>VIK-SANDVIK AS</v>
          </cell>
          <cell r="N676" t="str">
            <v>5419</v>
          </cell>
          <cell r="O676" t="str">
            <v>FITJAR</v>
          </cell>
          <cell r="P676" t="str">
            <v>NO</v>
          </cell>
          <cell r="R676">
            <v>43575</v>
          </cell>
          <cell r="S676">
            <v>4500</v>
          </cell>
          <cell r="T676" t="str">
            <v>OTH</v>
          </cell>
          <cell r="U676" t="str">
            <v>PRC</v>
          </cell>
          <cell r="V676" t="str">
            <v>BES</v>
          </cell>
        </row>
        <row r="677">
          <cell r="A677" t="str">
            <v>GROWTH</v>
          </cell>
          <cell r="B677" t="str">
            <v>G3ST-CT-2002-50314</v>
          </cell>
          <cell r="C677" t="str">
            <v>1.1.3.-3.</v>
          </cell>
          <cell r="D677" t="str">
            <v>Cooperative Research</v>
          </cell>
          <cell r="E677" t="str">
            <v>Strain-, Age-, Fatigue, Environmental Coating - Options and Test</v>
          </cell>
          <cell r="F677">
            <v>1349307</v>
          </cell>
          <cell r="G677">
            <v>664000</v>
          </cell>
          <cell r="H677">
            <v>37610</v>
          </cell>
          <cell r="I677">
            <v>12</v>
          </cell>
          <cell r="J677">
            <v>3</v>
          </cell>
          <cell r="K677" t="str">
            <v>Principal Contractor</v>
          </cell>
          <cell r="L677" t="str">
            <v>NATLAND KOMPOSITT A/S</v>
          </cell>
          <cell r="M677" t="str">
            <v>Dalhaugane 2, Boenes</v>
          </cell>
          <cell r="N677" t="str">
            <v>5849</v>
          </cell>
          <cell r="O677" t="str">
            <v>BERGEN</v>
          </cell>
          <cell r="P677" t="str">
            <v>NO</v>
          </cell>
          <cell r="R677">
            <v>66921</v>
          </cell>
          <cell r="S677">
            <v>0</v>
          </cell>
          <cell r="T677" t="str">
            <v>OTH</v>
          </cell>
          <cell r="U677" t="str">
            <v>PRC</v>
          </cell>
          <cell r="V677" t="str">
            <v>BES</v>
          </cell>
        </row>
        <row r="678">
          <cell r="A678" t="str">
            <v>GROWTH</v>
          </cell>
          <cell r="B678" t="str">
            <v>G3ST-CT-2002-50314</v>
          </cell>
          <cell r="C678" t="str">
            <v>1.1.3.-3.</v>
          </cell>
          <cell r="D678" t="str">
            <v>Cooperative Research</v>
          </cell>
          <cell r="E678" t="str">
            <v>Strain-, Age-, Fatigue, Environmental Coating - Options and Test</v>
          </cell>
          <cell r="F678">
            <v>1349307</v>
          </cell>
          <cell r="G678">
            <v>664000</v>
          </cell>
          <cell r="H678">
            <v>37610</v>
          </cell>
          <cell r="I678">
            <v>12</v>
          </cell>
          <cell r="K678" t="str">
            <v>Prime Contractor</v>
          </cell>
          <cell r="L678" t="str">
            <v>OEWRE JOHNSEN A/S</v>
          </cell>
          <cell r="M678" t="str">
            <v>Oevre Flataasveg, 16</v>
          </cell>
          <cell r="N678" t="str">
            <v>7079</v>
          </cell>
          <cell r="O678" t="str">
            <v>TRONDHEIM</v>
          </cell>
          <cell r="P678" t="str">
            <v>NO</v>
          </cell>
          <cell r="R678">
            <v>260316</v>
          </cell>
          <cell r="S678">
            <v>66400</v>
          </cell>
          <cell r="T678" t="str">
            <v>OTH</v>
          </cell>
          <cell r="U678" t="str">
            <v>PRC</v>
          </cell>
          <cell r="V678" t="str">
            <v>BES</v>
          </cell>
        </row>
        <row r="679">
          <cell r="A679" t="str">
            <v>GROWTH</v>
          </cell>
          <cell r="B679" t="str">
            <v>G3ST-CT-2002-50314</v>
          </cell>
          <cell r="C679" t="str">
            <v>1.1.3.-3.</v>
          </cell>
          <cell r="D679" t="str">
            <v>Cooperative Research</v>
          </cell>
          <cell r="E679" t="str">
            <v>Strain-, Age-, Fatigue, Environmental Coating - Options and Test</v>
          </cell>
          <cell r="F679">
            <v>1349307</v>
          </cell>
          <cell r="G679">
            <v>664000</v>
          </cell>
          <cell r="H679">
            <v>37610</v>
          </cell>
          <cell r="I679">
            <v>12</v>
          </cell>
          <cell r="K679" t="str">
            <v>RTD performers</v>
          </cell>
          <cell r="L679" t="str">
            <v xml:space="preserve">SINTEF </v>
          </cell>
          <cell r="M679" t="str">
            <v>Strindveien  4</v>
          </cell>
          <cell r="N679" t="str">
            <v>7465</v>
          </cell>
          <cell r="O679" t="str">
            <v>TRONDHEIM</v>
          </cell>
          <cell r="P679" t="str">
            <v>NO</v>
          </cell>
          <cell r="R679">
            <v>166000</v>
          </cell>
          <cell r="S679">
            <v>166000</v>
          </cell>
          <cell r="T679" t="str">
            <v>REC</v>
          </cell>
          <cell r="U679" t="str">
            <v>PRC</v>
          </cell>
          <cell r="V679" t="str">
            <v>RPR</v>
          </cell>
        </row>
        <row r="680">
          <cell r="A680" t="str">
            <v>GROWTH</v>
          </cell>
          <cell r="B680" t="str">
            <v>G3ST-CT-2002-50318</v>
          </cell>
          <cell r="C680" t="str">
            <v>1.1.3.-3.</v>
          </cell>
          <cell r="D680" t="str">
            <v>Cooperative Research</v>
          </cell>
          <cell r="E680" t="str">
            <v>Increase Marine Fuel Efficiency by up to 30% through an innovative Anti-Fouling and Drag Reducing Ship Hull Potective Film (CLEANFILM)</v>
          </cell>
          <cell r="F680">
            <v>1124365</v>
          </cell>
          <cell r="G680">
            <v>550141</v>
          </cell>
          <cell r="H680">
            <v>37606</v>
          </cell>
          <cell r="I680">
            <v>9</v>
          </cell>
          <cell r="J680">
            <v>2</v>
          </cell>
          <cell r="K680" t="str">
            <v>Prime Contractor</v>
          </cell>
          <cell r="L680" t="str">
            <v>ORCA MARITIME AS</v>
          </cell>
          <cell r="M680" t="str">
            <v>Stajonsveien 18</v>
          </cell>
          <cell r="N680" t="str">
            <v>1377</v>
          </cell>
          <cell r="O680" t="str">
            <v>BILLINGSTAD</v>
          </cell>
          <cell r="P680" t="str">
            <v>NO</v>
          </cell>
          <cell r="R680">
            <v>119180</v>
          </cell>
          <cell r="S680">
            <v>0</v>
          </cell>
          <cell r="T680" t="str">
            <v>IND</v>
          </cell>
          <cell r="U680" t="str">
            <v>PRC</v>
          </cell>
          <cell r="V680" t="str">
            <v>BES</v>
          </cell>
        </row>
        <row r="681">
          <cell r="A681" t="str">
            <v>GROWTH</v>
          </cell>
          <cell r="B681" t="str">
            <v>G3ST-CT-2002-50318</v>
          </cell>
          <cell r="C681" t="str">
            <v>1.1.3.-3.</v>
          </cell>
          <cell r="D681" t="str">
            <v>Cooperative Research</v>
          </cell>
          <cell r="E681" t="str">
            <v>Increase Marine Fuel Efficiency by up to 30% through an innovative Anti-Fouling and Drag Reducing Ship Hull Potective Film (CLEANFILM)</v>
          </cell>
          <cell r="F681">
            <v>1124365</v>
          </cell>
          <cell r="G681">
            <v>550141</v>
          </cell>
          <cell r="H681">
            <v>37606</v>
          </cell>
          <cell r="I681">
            <v>9</v>
          </cell>
          <cell r="K681" t="str">
            <v>RTD performers</v>
          </cell>
          <cell r="L681" t="str">
            <v>TEKNOLOGISK INSTITUTT</v>
          </cell>
          <cell r="M681" t="str">
            <v>St. Hanshaugen, Akersveien 24 C</v>
          </cell>
          <cell r="N681" t="str">
            <v>0131</v>
          </cell>
          <cell r="O681" t="str">
            <v>OSLO</v>
          </cell>
          <cell r="P681" t="str">
            <v>NO</v>
          </cell>
          <cell r="Q681" t="str">
            <v>N/A</v>
          </cell>
          <cell r="R681">
            <v>308828</v>
          </cell>
          <cell r="S681">
            <v>308828</v>
          </cell>
          <cell r="T681" t="str">
            <v>REC</v>
          </cell>
          <cell r="U681" t="str">
            <v>PNP</v>
          </cell>
          <cell r="V681" t="str">
            <v>RPN</v>
          </cell>
        </row>
        <row r="682">
          <cell r="A682" t="str">
            <v>GROWTH</v>
          </cell>
          <cell r="B682" t="str">
            <v>G4RD-CT-1999-00141</v>
          </cell>
          <cell r="C682" t="str">
            <v>1.1.3.-4.</v>
          </cell>
          <cell r="D682" t="str">
            <v>Research Projects</v>
          </cell>
          <cell r="E682" t="str">
            <v>Wake Vortex Characterization and Control (C-WAKE)</v>
          </cell>
          <cell r="F682">
            <v>14647682</v>
          </cell>
          <cell r="G682">
            <v>7573854</v>
          </cell>
          <cell r="H682">
            <v>36560</v>
          </cell>
          <cell r="I682">
            <v>24</v>
          </cell>
          <cell r="J682">
            <v>1</v>
          </cell>
          <cell r="K682" t="str">
            <v>Principal Contractor</v>
          </cell>
          <cell r="L682" t="str">
            <v>CFD NORWAY AS</v>
          </cell>
          <cell r="M682" t="str">
            <v>Teknostallen Professor Brochsgt 6</v>
          </cell>
          <cell r="N682" t="str">
            <v>7030</v>
          </cell>
          <cell r="O682" t="str">
            <v>TRONDHEIM</v>
          </cell>
          <cell r="P682" t="str">
            <v>NO</v>
          </cell>
          <cell r="Q682" t="str">
            <v>N/A</v>
          </cell>
          <cell r="R682">
            <v>150000</v>
          </cell>
          <cell r="S682">
            <v>75000</v>
          </cell>
          <cell r="T682" t="str">
            <v>REC</v>
          </cell>
          <cell r="U682" t="str">
            <v>PRC</v>
          </cell>
          <cell r="V682" t="str">
            <v>RPR</v>
          </cell>
        </row>
        <row r="683">
          <cell r="A683" t="str">
            <v>GROWTH</v>
          </cell>
          <cell r="B683" t="str">
            <v>G4RD-CT-2000-00192</v>
          </cell>
          <cell r="C683" t="str">
            <v>1.1.3.-4.</v>
          </cell>
          <cell r="D683" t="str">
            <v>Research Projects</v>
          </cell>
          <cell r="E683" t="str">
            <v>Liquid Hydrogen Fuelled Aircraft - System Analysis (CRYOPLANE)</v>
          </cell>
          <cell r="F683">
            <v>4473595</v>
          </cell>
          <cell r="G683">
            <v>2817848</v>
          </cell>
          <cell r="H683">
            <v>36690</v>
          </cell>
          <cell r="I683">
            <v>38</v>
          </cell>
          <cell r="J683">
            <v>1</v>
          </cell>
          <cell r="K683" t="str">
            <v>Principal Contractor</v>
          </cell>
          <cell r="L683" t="str">
            <v>University of Oslo</v>
          </cell>
          <cell r="M683" t="str">
            <v>Problemveien 1</v>
          </cell>
          <cell r="N683" t="str">
            <v>0316</v>
          </cell>
          <cell r="O683" t="str">
            <v>OSLO</v>
          </cell>
          <cell r="P683" t="str">
            <v>NO</v>
          </cell>
          <cell r="Q683" t="str">
            <v>N/A</v>
          </cell>
          <cell r="R683">
            <v>81595</v>
          </cell>
          <cell r="S683">
            <v>81595</v>
          </cell>
          <cell r="T683" t="str">
            <v>HES</v>
          </cell>
          <cell r="U683" t="str">
            <v>GOV</v>
          </cell>
          <cell r="V683" t="str">
            <v>HES</v>
          </cell>
        </row>
        <row r="684">
          <cell r="A684" t="str">
            <v>GROWTH</v>
          </cell>
          <cell r="B684" t="str">
            <v>G4RD-CT-2000-00366</v>
          </cell>
          <cell r="C684" t="str">
            <v>1.1.3.-4.</v>
          </cell>
          <cell r="D684" t="str">
            <v>Research Projects</v>
          </cell>
          <cell r="E684" t="str">
            <v>Improving air quality in aircraft cabins using 'measurements in the sky' and innovative designs and technologies</v>
          </cell>
          <cell r="F684">
            <v>7405621</v>
          </cell>
          <cell r="G684">
            <v>3796361</v>
          </cell>
          <cell r="H684">
            <v>36933</v>
          </cell>
          <cell r="I684">
            <v>16</v>
          </cell>
          <cell r="J684">
            <v>1</v>
          </cell>
          <cell r="K684" t="str">
            <v>Principal Contractor</v>
          </cell>
          <cell r="L684" t="str">
            <v>NORGES BYGGFORSKNINGSINSTITUTT  NBI</v>
          </cell>
          <cell r="M684" t="str">
            <v>Forskningsveien 3B Blindern</v>
          </cell>
          <cell r="N684" t="str">
            <v>0314</v>
          </cell>
          <cell r="O684" t="str">
            <v>OSLO</v>
          </cell>
          <cell r="P684" t="str">
            <v>NO</v>
          </cell>
          <cell r="Q684" t="str">
            <v>N/A</v>
          </cell>
          <cell r="R684">
            <v>1095911</v>
          </cell>
          <cell r="S684">
            <v>547956</v>
          </cell>
          <cell r="T684" t="str">
            <v>REC</v>
          </cell>
          <cell r="U684" t="str">
            <v>PNP</v>
          </cell>
          <cell r="V684" t="str">
            <v>RPN</v>
          </cell>
        </row>
        <row r="685">
          <cell r="A685" t="str">
            <v>GROWTH</v>
          </cell>
          <cell r="B685" t="str">
            <v>G4RD-CT-2000-00398</v>
          </cell>
          <cell r="C685" t="str">
            <v>1.1.3.-4.</v>
          </cell>
          <cell r="D685" t="str">
            <v>Research Projects</v>
          </cell>
          <cell r="E685" t="str">
            <v>Sonic Boom European Research Programme : Numerical and Laboratory-Scale Experimental Simulation</v>
          </cell>
          <cell r="F685">
            <v>3391077</v>
          </cell>
          <cell r="G685">
            <v>2482505</v>
          </cell>
          <cell r="H685">
            <v>36888</v>
          </cell>
          <cell r="I685">
            <v>12</v>
          </cell>
          <cell r="J685">
            <v>1</v>
          </cell>
          <cell r="K685" t="str">
            <v>Principal Contractor</v>
          </cell>
          <cell r="L685" t="str">
            <v xml:space="preserve">University of Bergen </v>
          </cell>
          <cell r="M685" t="str">
            <v>Prof. Keysersgt. 8</v>
          </cell>
          <cell r="N685" t="str">
            <v>5020</v>
          </cell>
          <cell r="O685" t="str">
            <v>BERGEN</v>
          </cell>
          <cell r="P685" t="str">
            <v>NO</v>
          </cell>
          <cell r="Q685" t="str">
            <v>N/A</v>
          </cell>
          <cell r="R685">
            <v>238921</v>
          </cell>
          <cell r="S685">
            <v>238921</v>
          </cell>
          <cell r="T685" t="str">
            <v>HES</v>
          </cell>
          <cell r="U685" t="str">
            <v>GOV</v>
          </cell>
          <cell r="V685" t="str">
            <v>HES</v>
          </cell>
        </row>
        <row r="686">
          <cell r="A686" t="str">
            <v>GROWTH</v>
          </cell>
          <cell r="B686" t="str">
            <v>G4RD-CT-2001-00604</v>
          </cell>
          <cell r="C686" t="str">
            <v>1.1.3.-4.</v>
          </cell>
          <cell r="D686" t="str">
            <v>Research Projects</v>
          </cell>
          <cell r="E686" t="str">
            <v>Failure, Performance and Processing Prediction for Enhanced Design with Non-Crimp Fabric Composites (FALCOM)</v>
          </cell>
          <cell r="F686">
            <v>7083278</v>
          </cell>
          <cell r="G686">
            <v>4101507</v>
          </cell>
          <cell r="H686">
            <v>37225</v>
          </cell>
          <cell r="I686">
            <v>20</v>
          </cell>
          <cell r="J686">
            <v>1</v>
          </cell>
          <cell r="K686" t="str">
            <v>Principal Contractor</v>
          </cell>
          <cell r="L686" t="str">
            <v>DEVOLD AMT AS</v>
          </cell>
          <cell r="M686" t="str">
            <v>Mosseveien 39B</v>
          </cell>
          <cell r="N686" t="str">
            <v>1610</v>
          </cell>
          <cell r="O686" t="str">
            <v>FREDRIKSTAD</v>
          </cell>
          <cell r="P686" t="str">
            <v>NO</v>
          </cell>
          <cell r="Q686" t="str">
            <v>N/A</v>
          </cell>
          <cell r="R686">
            <v>327255</v>
          </cell>
          <cell r="S686">
            <v>163627</v>
          </cell>
          <cell r="T686" t="str">
            <v>IND</v>
          </cell>
          <cell r="U686" t="str">
            <v>PRC</v>
          </cell>
          <cell r="V686" t="str">
            <v>BES</v>
          </cell>
        </row>
        <row r="687">
          <cell r="A687" t="str">
            <v>GROWTH</v>
          </cell>
          <cell r="B687" t="str">
            <v>G4RD-CT-2001-00617</v>
          </cell>
          <cell r="C687" t="str">
            <v>1.1.3.-4.</v>
          </cell>
          <cell r="D687" t="str">
            <v>Research Projects</v>
          </cell>
          <cell r="E687" t="str">
            <v>Improvement of tools for the machining of aeronautic aluminium and titanium alloys (TITALUM)</v>
          </cell>
          <cell r="F687">
            <v>1799575</v>
          </cell>
          <cell r="G687">
            <v>1060273</v>
          </cell>
          <cell r="H687">
            <v>37232</v>
          </cell>
          <cell r="I687">
            <v>8</v>
          </cell>
          <cell r="J687">
            <v>1</v>
          </cell>
          <cell r="K687" t="str">
            <v>Principal Contractor</v>
          </cell>
          <cell r="L687" t="str">
            <v>BROEDRENE JOHNSEN AS</v>
          </cell>
          <cell r="M687" t="str">
            <v>Tverrveien 4</v>
          </cell>
          <cell r="N687" t="str">
            <v>1541</v>
          </cell>
          <cell r="O687" t="str">
            <v>VESTBY</v>
          </cell>
          <cell r="P687" t="str">
            <v>NO</v>
          </cell>
          <cell r="R687">
            <v>144433</v>
          </cell>
          <cell r="S687">
            <v>72216</v>
          </cell>
          <cell r="T687" t="str">
            <v>IND</v>
          </cell>
          <cell r="U687" t="str">
            <v>PRC</v>
          </cell>
          <cell r="V687" t="str">
            <v>BES</v>
          </cell>
        </row>
        <row r="688">
          <cell r="A688" t="str">
            <v>GROWTH</v>
          </cell>
          <cell r="B688" t="str">
            <v>G4RD-CT-2002-00645</v>
          </cell>
          <cell r="C688" t="str">
            <v>1.1.3.-4.</v>
          </cell>
          <cell r="D688" t="str">
            <v>Research Projects</v>
          </cell>
          <cell r="E688" t="str">
            <v>Minority effluent measurements of aircraft Engine Emissions by infrared LAser Spectroscopy (MENELAS)</v>
          </cell>
          <cell r="F688">
            <v>2371147</v>
          </cell>
          <cell r="G688">
            <v>1299991</v>
          </cell>
          <cell r="H688">
            <v>37365</v>
          </cell>
          <cell r="I688">
            <v>7</v>
          </cell>
          <cell r="J688">
            <v>1</v>
          </cell>
          <cell r="K688" t="str">
            <v>Principal Contractor</v>
          </cell>
          <cell r="L688" t="str">
            <v>NORSK ELEKTRO OPTIKK AS</v>
          </cell>
          <cell r="M688" t="str">
            <v>Solhimveien 62A</v>
          </cell>
          <cell r="N688" t="str">
            <v>1471</v>
          </cell>
          <cell r="O688" t="str">
            <v>SKARER</v>
          </cell>
          <cell r="P688" t="str">
            <v>NO</v>
          </cell>
          <cell r="Q688" t="str">
            <v>N/A</v>
          </cell>
          <cell r="R688">
            <v>602222</v>
          </cell>
          <cell r="S688">
            <v>301111</v>
          </cell>
          <cell r="T688" t="str">
            <v>IND</v>
          </cell>
          <cell r="U688" t="str">
            <v>PRC</v>
          </cell>
          <cell r="V688" t="str">
            <v>BES</v>
          </cell>
        </row>
        <row r="689">
          <cell r="A689" t="str">
            <v>GROWTH</v>
          </cell>
          <cell r="B689" t="str">
            <v>G4RD-CT-2002-00739</v>
          </cell>
          <cell r="C689" t="str">
            <v>1.1.3.-4.</v>
          </cell>
          <cell r="D689" t="str">
            <v>Research Projects</v>
          </cell>
          <cell r="E689" t="str">
            <v>Foldable, Adaptive, Steerable, Textile Wing Structure for Aircraft Emergency Recovery and Heavy Load Delivery</v>
          </cell>
          <cell r="F689">
            <v>3749844</v>
          </cell>
          <cell r="G689">
            <v>1874921</v>
          </cell>
          <cell r="H689">
            <v>37355</v>
          </cell>
          <cell r="I689">
            <v>7</v>
          </cell>
          <cell r="J689">
            <v>1</v>
          </cell>
          <cell r="K689" t="str">
            <v>Principal Contractor</v>
          </cell>
          <cell r="L689" t="str">
            <v>CFD NORWAY AS</v>
          </cell>
          <cell r="M689" t="str">
            <v>Teknostallen Professor Brochsgt 6</v>
          </cell>
          <cell r="N689" t="str">
            <v>7030</v>
          </cell>
          <cell r="O689" t="str">
            <v>TRONDHEIM</v>
          </cell>
          <cell r="P689" t="str">
            <v>NO</v>
          </cell>
          <cell r="Q689" t="str">
            <v>N/A</v>
          </cell>
          <cell r="R689">
            <v>163250</v>
          </cell>
          <cell r="S689">
            <v>81625</v>
          </cell>
          <cell r="T689" t="str">
            <v>REC</v>
          </cell>
          <cell r="U689" t="str">
            <v>PRC</v>
          </cell>
          <cell r="V689" t="str">
            <v>RPR</v>
          </cell>
        </row>
        <row r="690">
          <cell r="A690" t="str">
            <v>GROWTH</v>
          </cell>
          <cell r="B690" t="str">
            <v>G4RD-CT-2002-00806</v>
          </cell>
          <cell r="C690" t="str">
            <v>1.1.3.-4.</v>
          </cell>
          <cell r="D690" t="str">
            <v>Research Projects</v>
          </cell>
          <cell r="E690" t="str">
            <v>GNSS - Inertial Future Landing Techniques (GIFT)</v>
          </cell>
          <cell r="F690">
            <v>5570959</v>
          </cell>
          <cell r="G690">
            <v>2867726</v>
          </cell>
          <cell r="H690">
            <v>37484</v>
          </cell>
          <cell r="I690">
            <v>8</v>
          </cell>
          <cell r="J690">
            <v>1</v>
          </cell>
          <cell r="K690" t="str">
            <v>Principal Contractor</v>
          </cell>
          <cell r="L690" t="str">
            <v>PARK AIR SYSTEMS AS</v>
          </cell>
          <cell r="M690" t="str">
            <v>Enebakkveien 150</v>
          </cell>
          <cell r="N690" t="str">
            <v>0612</v>
          </cell>
          <cell r="O690" t="str">
            <v>OSLO</v>
          </cell>
          <cell r="P690" t="str">
            <v>NO</v>
          </cell>
          <cell r="Q690" t="str">
            <v>N/A</v>
          </cell>
          <cell r="R690">
            <v>322599</v>
          </cell>
          <cell r="S690">
            <v>161299</v>
          </cell>
          <cell r="T690" t="str">
            <v>IND</v>
          </cell>
          <cell r="U690" t="str">
            <v>PRC</v>
          </cell>
          <cell r="V690" t="str">
            <v>BES</v>
          </cell>
        </row>
        <row r="691">
          <cell r="A691" t="str">
            <v>GROWTH</v>
          </cell>
          <cell r="B691" t="str">
            <v>G4ST-CT-2001-50092</v>
          </cell>
          <cell r="C691" t="str">
            <v>1.1.3.-4.</v>
          </cell>
          <cell r="D691" t="str">
            <v>Cooperative Research</v>
          </cell>
          <cell r="E691" t="str">
            <v>Development of temperature controlled air freight containers (AIR FREIGHT CONTAINER)</v>
          </cell>
          <cell r="F691">
            <v>678000</v>
          </cell>
          <cell r="G691">
            <v>339000</v>
          </cell>
          <cell r="H691">
            <v>37055</v>
          </cell>
          <cell r="I691">
            <v>8</v>
          </cell>
          <cell r="J691">
            <v>1</v>
          </cell>
          <cell r="K691" t="str">
            <v>RTD performers</v>
          </cell>
          <cell r="L691" t="str">
            <v>ANKER ZEMER A/S</v>
          </cell>
          <cell r="M691" t="str">
            <v>Grindbakken 1</v>
          </cell>
          <cell r="N691" t="str">
            <v>0764</v>
          </cell>
          <cell r="O691" t="str">
            <v>OSLO</v>
          </cell>
          <cell r="P691" t="str">
            <v>NO</v>
          </cell>
          <cell r="Q691" t="str">
            <v>N/A</v>
          </cell>
          <cell r="R691">
            <v>84000</v>
          </cell>
          <cell r="S691">
            <v>84000</v>
          </cell>
          <cell r="T691" t="str">
            <v>OTH</v>
          </cell>
          <cell r="U691" t="str">
            <v>PRC</v>
          </cell>
          <cell r="V691" t="str">
            <v>BES</v>
          </cell>
        </row>
        <row r="692">
          <cell r="A692" t="str">
            <v>GROWTH</v>
          </cell>
          <cell r="B692" t="str">
            <v>G4ST-CT-2001-50115</v>
          </cell>
          <cell r="C692" t="str">
            <v>1.1.3.-4.</v>
          </cell>
          <cell r="D692" t="str">
            <v>Cooperative Research</v>
          </cell>
          <cell r="E692" t="str">
            <v>To increase airport safety and accessibility by developing a new continuous friction measuring system (FRICTION TESTER)</v>
          </cell>
          <cell r="F692">
            <v>846000</v>
          </cell>
          <cell r="G692">
            <v>423000</v>
          </cell>
          <cell r="H692">
            <v>37190</v>
          </cell>
          <cell r="I692">
            <v>8</v>
          </cell>
          <cell r="J692">
            <v>1</v>
          </cell>
          <cell r="K692" t="str">
            <v>RTD performers</v>
          </cell>
          <cell r="L692" t="str">
            <v>MFT MOBILITY FRICTION TECHNOLOGY AS</v>
          </cell>
          <cell r="M692" t="str">
            <v>Oberst Rodes vei 89 B</v>
          </cell>
          <cell r="N692" t="str">
            <v>1165</v>
          </cell>
          <cell r="O692" t="str">
            <v>OSLO</v>
          </cell>
          <cell r="P692" t="str">
            <v>NO</v>
          </cell>
          <cell r="Q692" t="str">
            <v>N/A</v>
          </cell>
          <cell r="R692">
            <v>45000</v>
          </cell>
          <cell r="S692">
            <v>45000</v>
          </cell>
          <cell r="T692" t="str">
            <v>IND</v>
          </cell>
          <cell r="U692" t="str">
            <v>PRC</v>
          </cell>
          <cell r="V692" t="str">
            <v>BES</v>
          </cell>
        </row>
        <row r="693">
          <cell r="A693" t="str">
            <v>GROWTH</v>
          </cell>
          <cell r="B693" t="str">
            <v>G5RD-CT-1999-00053</v>
          </cell>
          <cell r="C693" t="str">
            <v>1.1.3.-5.</v>
          </cell>
          <cell r="D693" t="str">
            <v>Research Projects</v>
          </cell>
          <cell r="E693" t="str">
            <v>Development of Advanced Joining Technologies for Supermartensitic Stainless Steel Line Pipes (JOTSUP)</v>
          </cell>
          <cell r="F693">
            <v>5322611</v>
          </cell>
          <cell r="G693">
            <v>2661307</v>
          </cell>
          <cell r="H693">
            <v>36553</v>
          </cell>
          <cell r="I693">
            <v>11</v>
          </cell>
          <cell r="J693">
            <v>2</v>
          </cell>
          <cell r="K693" t="str">
            <v>Principal Contractor</v>
          </cell>
          <cell r="L693" t="str">
            <v>STATOIL ASA</v>
          </cell>
          <cell r="M693" t="str">
            <v>Foreusbeen 50</v>
          </cell>
          <cell r="N693" t="str">
            <v>4035</v>
          </cell>
          <cell r="O693" t="str">
            <v>STAVANGER</v>
          </cell>
          <cell r="P693" t="str">
            <v>NO</v>
          </cell>
          <cell r="Q693" t="str">
            <v>N/A</v>
          </cell>
          <cell r="R693">
            <v>550000</v>
          </cell>
          <cell r="S693">
            <v>275000</v>
          </cell>
          <cell r="T693" t="str">
            <v>OTH</v>
          </cell>
          <cell r="U693" t="str">
            <v>PUC</v>
          </cell>
          <cell r="V693" t="str">
            <v>PUS</v>
          </cell>
        </row>
        <row r="694">
          <cell r="A694" t="str">
            <v>GROWTH</v>
          </cell>
          <cell r="B694" t="str">
            <v>G5RD-CT-1999-00053</v>
          </cell>
          <cell r="C694" t="str">
            <v>1.1.3.-5.</v>
          </cell>
          <cell r="D694" t="str">
            <v>Research Projects</v>
          </cell>
          <cell r="E694" t="str">
            <v>Development of Advanced Joining Technologies for Supermartensitic Stainless Steel Line Pipes (JOTSUP)</v>
          </cell>
          <cell r="F694">
            <v>5322611</v>
          </cell>
          <cell r="G694">
            <v>2661307</v>
          </cell>
          <cell r="H694">
            <v>36553</v>
          </cell>
          <cell r="I694">
            <v>11</v>
          </cell>
          <cell r="K694" t="str">
            <v>Assistant Contractor</v>
          </cell>
          <cell r="L694" t="str">
            <v xml:space="preserve">SINTEF </v>
          </cell>
          <cell r="M694" t="str">
            <v>Strindveien  4</v>
          </cell>
          <cell r="N694" t="str">
            <v>7465</v>
          </cell>
          <cell r="O694" t="str">
            <v>TRONDHEIM</v>
          </cell>
          <cell r="P694" t="str">
            <v>NO</v>
          </cell>
          <cell r="R694">
            <v>570000</v>
          </cell>
          <cell r="S694">
            <v>285000</v>
          </cell>
          <cell r="T694" t="str">
            <v>REC</v>
          </cell>
          <cell r="U694" t="str">
            <v>PRC</v>
          </cell>
          <cell r="V694" t="str">
            <v>RPR</v>
          </cell>
        </row>
        <row r="695">
          <cell r="A695" t="str">
            <v>GROWTH</v>
          </cell>
          <cell r="B695" t="str">
            <v>G5RD-CT-1999-00087</v>
          </cell>
          <cell r="C695" t="str">
            <v>1.1.3.-5.</v>
          </cell>
          <cell r="D695" t="str">
            <v>Research Projects</v>
          </cell>
          <cell r="E695" t="str">
            <v>NANOMETRIC SILICA AS A NEW SURFACE TREATMENT FOR THE CORROSION PROTECTION OF STEELS AND GALVANISED STEELS.</v>
          </cell>
          <cell r="F695">
            <v>3426534</v>
          </cell>
          <cell r="G695">
            <v>2235989</v>
          </cell>
          <cell r="H695">
            <v>36572</v>
          </cell>
          <cell r="I695">
            <v>11</v>
          </cell>
          <cell r="J695">
            <v>1</v>
          </cell>
          <cell r="K695" t="str">
            <v>Principal Contractor</v>
          </cell>
          <cell r="L695" t="str">
            <v xml:space="preserve">SINTEF </v>
          </cell>
          <cell r="M695" t="str">
            <v>Strindveien  4</v>
          </cell>
          <cell r="N695" t="str">
            <v>7465</v>
          </cell>
          <cell r="O695" t="str">
            <v>TRONDHEIM</v>
          </cell>
          <cell r="P695" t="str">
            <v>NO</v>
          </cell>
          <cell r="R695">
            <v>375018</v>
          </cell>
          <cell r="S695">
            <v>187509</v>
          </cell>
          <cell r="T695" t="str">
            <v>REC</v>
          </cell>
          <cell r="U695" t="str">
            <v>PRC</v>
          </cell>
          <cell r="V695" t="str">
            <v>RPR</v>
          </cell>
        </row>
        <row r="696">
          <cell r="A696" t="str">
            <v>GROWTH</v>
          </cell>
          <cell r="B696" t="str">
            <v>G5RD-CT-1999-00132</v>
          </cell>
          <cell r="C696" t="str">
            <v>1.1.3.-5.</v>
          </cell>
          <cell r="D696" t="str">
            <v>Research Projects</v>
          </cell>
          <cell r="E696" t="str">
            <v>PRDISTIVE THROUGH PROCESS MICROSTRUCTURAL MODELLING OF ROLLING AND EXTRUSION OF ALUMINIUM ALLOYS FOR CLIENT ORIENTED AND FLEXIBLE (VIRFAB)</v>
          </cell>
          <cell r="F696">
            <v>5777249</v>
          </cell>
          <cell r="G696">
            <v>2500000</v>
          </cell>
          <cell r="H696">
            <v>36557</v>
          </cell>
          <cell r="I696">
            <v>17</v>
          </cell>
          <cell r="J696">
            <v>3</v>
          </cell>
          <cell r="K696" t="str">
            <v>Principal Contractor</v>
          </cell>
          <cell r="L696" t="str">
            <v>HYDRO ALUMINIUM AS</v>
          </cell>
          <cell r="M696" t="str">
            <v>Drammensveien 264
Vakeroe</v>
          </cell>
          <cell r="N696" t="str">
            <v>1321</v>
          </cell>
          <cell r="O696" t="str">
            <v>STABEKK</v>
          </cell>
          <cell r="P696" t="str">
            <v>NO</v>
          </cell>
          <cell r="Q696" t="str">
            <v>N/A</v>
          </cell>
          <cell r="R696">
            <v>381230</v>
          </cell>
          <cell r="S696">
            <v>76246</v>
          </cell>
          <cell r="T696" t="str">
            <v>OTH</v>
          </cell>
          <cell r="U696" t="str">
            <v>PRC</v>
          </cell>
          <cell r="V696" t="str">
            <v>BES</v>
          </cell>
        </row>
        <row r="697">
          <cell r="A697" t="str">
            <v>GROWTH</v>
          </cell>
          <cell r="B697" t="str">
            <v>G5RD-CT-1999-00132</v>
          </cell>
          <cell r="C697" t="str">
            <v>1.1.3.-5.</v>
          </cell>
          <cell r="D697" t="str">
            <v>Research Projects</v>
          </cell>
          <cell r="E697" t="str">
            <v>PRDISTIVE THROUGH PROCESS MICROSTRUCTURAL MODELLING OF ROLLING AND EXTRUSION OF ALUMINIUM ALLOYS FOR CLIENT ORIENTED AND FLEXIBLE (VIRFAB)</v>
          </cell>
          <cell r="F697">
            <v>5777249</v>
          </cell>
          <cell r="G697">
            <v>2500000</v>
          </cell>
          <cell r="H697">
            <v>36557</v>
          </cell>
          <cell r="I697">
            <v>17</v>
          </cell>
          <cell r="K697" t="str">
            <v>Principal Contractor</v>
          </cell>
          <cell r="L697" t="str">
            <v>NTNU</v>
          </cell>
          <cell r="M697" t="str">
            <v>Gloeshaugen</v>
          </cell>
          <cell r="N697" t="str">
            <v>7491</v>
          </cell>
          <cell r="O697" t="str">
            <v>TRONDHEIM</v>
          </cell>
          <cell r="P697" t="str">
            <v>NO</v>
          </cell>
          <cell r="R697">
            <v>356384</v>
          </cell>
          <cell r="S697">
            <v>356384</v>
          </cell>
          <cell r="T697" t="str">
            <v>HES</v>
          </cell>
          <cell r="U697" t="str">
            <v>GOV</v>
          </cell>
          <cell r="V697" t="str">
            <v>HES</v>
          </cell>
        </row>
        <row r="698">
          <cell r="A698" t="str">
            <v>GROWTH</v>
          </cell>
          <cell r="B698" t="str">
            <v>G5RD-CT-1999-00132</v>
          </cell>
          <cell r="C698" t="str">
            <v>1.1.3.-5.</v>
          </cell>
          <cell r="D698" t="str">
            <v>Research Projects</v>
          </cell>
          <cell r="E698" t="str">
            <v>PRDISTIVE THROUGH PROCESS MICROSTRUCTURAL MODELLING OF ROLLING AND EXTRUSION OF ALUMINIUM ALLOYS FOR CLIENT ORIENTED AND FLEXIBLE (VIRFAB)</v>
          </cell>
          <cell r="F698">
            <v>5777249</v>
          </cell>
          <cell r="G698">
            <v>2500000</v>
          </cell>
          <cell r="H698">
            <v>36557</v>
          </cell>
          <cell r="I698">
            <v>17</v>
          </cell>
          <cell r="K698" t="str">
            <v>Principal Contractor</v>
          </cell>
          <cell r="L698" t="str">
            <v xml:space="preserve">SINTEF </v>
          </cell>
          <cell r="M698" t="str">
            <v>Strindveien  4</v>
          </cell>
          <cell r="N698" t="str">
            <v>7465</v>
          </cell>
          <cell r="O698" t="str">
            <v>TRONDHEIM</v>
          </cell>
          <cell r="P698" t="str">
            <v>NO</v>
          </cell>
          <cell r="R698">
            <v>256604</v>
          </cell>
          <cell r="S698">
            <v>120604</v>
          </cell>
          <cell r="T698" t="str">
            <v>REC</v>
          </cell>
          <cell r="U698" t="str">
            <v>PRC</v>
          </cell>
          <cell r="V698" t="str">
            <v>RPR</v>
          </cell>
        </row>
        <row r="699">
          <cell r="A699" t="str">
            <v>GROWTH</v>
          </cell>
          <cell r="B699" t="str">
            <v>G5RD-CT-1999-00154</v>
          </cell>
          <cell r="C699" t="str">
            <v>1.1.3.-5.</v>
          </cell>
          <cell r="D699" t="str">
            <v>Research Projects</v>
          </cell>
          <cell r="E699" t="str">
            <v>Development of accelerated tests of catalyst deactivation for predicting long-term catalyst activity and selectivity (DEACTIVATION)</v>
          </cell>
          <cell r="F699">
            <v>6161100</v>
          </cell>
          <cell r="G699">
            <v>3487576</v>
          </cell>
          <cell r="H699">
            <v>36579</v>
          </cell>
          <cell r="I699">
            <v>10</v>
          </cell>
          <cell r="J699">
            <v>1</v>
          </cell>
          <cell r="K699" t="str">
            <v>Principal Contractor</v>
          </cell>
          <cell r="L699" t="str">
            <v xml:space="preserve">SINTEF </v>
          </cell>
          <cell r="M699" t="str">
            <v>Strindveien  4</v>
          </cell>
          <cell r="N699" t="str">
            <v>7465</v>
          </cell>
          <cell r="O699" t="str">
            <v>TRONDHEIM</v>
          </cell>
          <cell r="P699" t="str">
            <v>NO</v>
          </cell>
          <cell r="R699">
            <v>386100</v>
          </cell>
          <cell r="S699">
            <v>193050</v>
          </cell>
          <cell r="T699" t="str">
            <v>REC</v>
          </cell>
          <cell r="U699" t="str">
            <v>PRC</v>
          </cell>
          <cell r="V699" t="str">
            <v>RPR</v>
          </cell>
        </row>
        <row r="700">
          <cell r="A700" t="str">
            <v>GROWTH</v>
          </cell>
          <cell r="B700" t="str">
            <v>G5RD-CT-1999-00155</v>
          </cell>
          <cell r="C700" t="str">
            <v>1.1.3.-5.</v>
          </cell>
          <cell r="D700" t="str">
            <v>Research Projects</v>
          </cell>
          <cell r="E700" t="str">
            <v>Through Process Modelling of Forming and Formability of Aluminium Sheets and Profiles (VIRFORM)</v>
          </cell>
          <cell r="F700">
            <v>4227675</v>
          </cell>
          <cell r="G700">
            <v>2100029</v>
          </cell>
          <cell r="H700">
            <v>36557</v>
          </cell>
          <cell r="I700">
            <v>16</v>
          </cell>
          <cell r="J700">
            <v>3</v>
          </cell>
          <cell r="K700" t="str">
            <v>Prime Contractor</v>
          </cell>
          <cell r="L700" t="str">
            <v>HYDRO ALUMINIUM AS</v>
          </cell>
          <cell r="M700" t="str">
            <v>Drammensveien 264
Vakeroe</v>
          </cell>
          <cell r="N700" t="str">
            <v>1321</v>
          </cell>
          <cell r="O700" t="str">
            <v>STABEKK</v>
          </cell>
          <cell r="P700" t="str">
            <v>NO</v>
          </cell>
          <cell r="Q700" t="str">
            <v>N/A</v>
          </cell>
          <cell r="R700">
            <v>467404</v>
          </cell>
          <cell r="S700">
            <v>118487</v>
          </cell>
          <cell r="T700" t="str">
            <v>OTH</v>
          </cell>
          <cell r="U700" t="str">
            <v>PRC</v>
          </cell>
          <cell r="V700" t="str">
            <v>BES</v>
          </cell>
        </row>
        <row r="701">
          <cell r="A701" t="str">
            <v>GROWTH</v>
          </cell>
          <cell r="B701" t="str">
            <v>G5RD-CT-1999-00155</v>
          </cell>
          <cell r="C701" t="str">
            <v>1.1.3.-5.</v>
          </cell>
          <cell r="D701" t="str">
            <v>Research Projects</v>
          </cell>
          <cell r="E701" t="str">
            <v>Through Process Modelling of Forming and Formability of Aluminium Sheets and Profiles (VIRFORM)</v>
          </cell>
          <cell r="F701">
            <v>4227675</v>
          </cell>
          <cell r="G701">
            <v>2100029</v>
          </cell>
          <cell r="H701">
            <v>36557</v>
          </cell>
          <cell r="I701">
            <v>16</v>
          </cell>
          <cell r="K701" t="str">
            <v>Principal Contractor</v>
          </cell>
          <cell r="L701" t="str">
            <v>NTNU</v>
          </cell>
          <cell r="M701" t="str">
            <v>Gloeshaugen</v>
          </cell>
          <cell r="N701" t="str">
            <v>7491</v>
          </cell>
          <cell r="O701" t="str">
            <v>TRONDHEIM</v>
          </cell>
          <cell r="P701" t="str">
            <v>NO</v>
          </cell>
          <cell r="R701">
            <v>342984</v>
          </cell>
          <cell r="S701">
            <v>315922</v>
          </cell>
          <cell r="T701" t="str">
            <v>HES</v>
          </cell>
          <cell r="U701" t="str">
            <v>GOV</v>
          </cell>
          <cell r="V701" t="str">
            <v>HES</v>
          </cell>
        </row>
        <row r="702">
          <cell r="A702" t="str">
            <v>GROWTH</v>
          </cell>
          <cell r="B702" t="str">
            <v>G5RD-CT-1999-00155</v>
          </cell>
          <cell r="C702" t="str">
            <v>1.1.3.-5.</v>
          </cell>
          <cell r="D702" t="str">
            <v>Research Projects</v>
          </cell>
          <cell r="E702" t="str">
            <v>Through Process Modelling of Forming and Formability of Aluminium Sheets and Profiles (VIRFORM)</v>
          </cell>
          <cell r="F702">
            <v>4227675</v>
          </cell>
          <cell r="G702">
            <v>2100029</v>
          </cell>
          <cell r="H702">
            <v>36557</v>
          </cell>
          <cell r="I702">
            <v>16</v>
          </cell>
          <cell r="K702" t="str">
            <v>Principal Contractor</v>
          </cell>
          <cell r="L702" t="str">
            <v xml:space="preserve">SINTEF </v>
          </cell>
          <cell r="M702" t="str">
            <v>Strindveien  4</v>
          </cell>
          <cell r="N702" t="str">
            <v>7465</v>
          </cell>
          <cell r="O702" t="str">
            <v>TRONDHEIM</v>
          </cell>
          <cell r="P702" t="str">
            <v>NO</v>
          </cell>
          <cell r="R702">
            <v>340000</v>
          </cell>
          <cell r="S702">
            <v>86190</v>
          </cell>
          <cell r="T702" t="str">
            <v>REC</v>
          </cell>
          <cell r="U702" t="str">
            <v>PRC</v>
          </cell>
          <cell r="V702" t="str">
            <v>RPR</v>
          </cell>
        </row>
        <row r="703">
          <cell r="A703" t="str">
            <v>GROWTH</v>
          </cell>
          <cell r="B703" t="str">
            <v>G5RD-CT-1999-00173</v>
          </cell>
          <cell r="C703" t="str">
            <v>1.1.3.-5.</v>
          </cell>
          <cell r="D703" t="str">
            <v>Research Projects</v>
          </cell>
          <cell r="E703" t="str">
            <v>PRODUCTION OF CARBON NANO-PARTICULES, RANGING FROM FULLERENES OVER NANO-TUBES TO CARBON BLACK AND GRAPHITE, USING A PLASMA TECHNOLOGY AND THEIR EVALUATION IN DIFFERENT DOMAINS</v>
          </cell>
          <cell r="F703">
            <v>3240747</v>
          </cell>
          <cell r="G703">
            <v>2027491</v>
          </cell>
          <cell r="H703">
            <v>36621</v>
          </cell>
          <cell r="I703">
            <v>10</v>
          </cell>
          <cell r="J703">
            <v>1</v>
          </cell>
          <cell r="K703" t="str">
            <v>Principal Contractor</v>
          </cell>
          <cell r="L703" t="str">
            <v xml:space="preserve">SINTEF </v>
          </cell>
          <cell r="M703" t="str">
            <v>Strindveien  4</v>
          </cell>
          <cell r="N703" t="str">
            <v>7465</v>
          </cell>
          <cell r="O703" t="str">
            <v>TRONDHEIM</v>
          </cell>
          <cell r="P703" t="str">
            <v>NO</v>
          </cell>
          <cell r="R703">
            <v>163105</v>
          </cell>
          <cell r="S703">
            <v>81552</v>
          </cell>
          <cell r="T703" t="str">
            <v>REC</v>
          </cell>
          <cell r="U703" t="str">
            <v>PRC</v>
          </cell>
          <cell r="V703" t="str">
            <v>RPR</v>
          </cell>
        </row>
        <row r="704">
          <cell r="A704" t="str">
            <v>GROWTH</v>
          </cell>
          <cell r="B704" t="str">
            <v>G5RD-CT-2000-00139</v>
          </cell>
          <cell r="C704" t="str">
            <v>1.1.3.-5.</v>
          </cell>
          <cell r="D704" t="str">
            <v>Research Projects</v>
          </cell>
          <cell r="E704" t="str">
            <v>Development of new method to characterize the durability of stainless steels to crevice attack in natural and treated seawaters (CREVCORR)</v>
          </cell>
          <cell r="F704">
            <v>1312747</v>
          </cell>
          <cell r="G704">
            <v>649948</v>
          </cell>
          <cell r="H704">
            <v>36826</v>
          </cell>
          <cell r="I704">
            <v>10</v>
          </cell>
          <cell r="J704">
            <v>3</v>
          </cell>
          <cell r="K704" t="str">
            <v>Principal Contractor</v>
          </cell>
          <cell r="L704" t="str">
            <v>STATOIL ASA</v>
          </cell>
          <cell r="M704" t="str">
            <v>Foreusbeen 50</v>
          </cell>
          <cell r="N704" t="str">
            <v>4035</v>
          </cell>
          <cell r="O704" t="str">
            <v>STAVANGER</v>
          </cell>
          <cell r="P704" t="str">
            <v>NO</v>
          </cell>
          <cell r="Q704" t="str">
            <v>N/A</v>
          </cell>
          <cell r="R704">
            <v>116633</v>
          </cell>
          <cell r="S704">
            <v>58316</v>
          </cell>
          <cell r="T704" t="str">
            <v>OTH</v>
          </cell>
          <cell r="U704" t="str">
            <v>PUC</v>
          </cell>
          <cell r="V704" t="str">
            <v>PUS</v>
          </cell>
        </row>
        <row r="705">
          <cell r="A705" t="str">
            <v>GROWTH</v>
          </cell>
          <cell r="B705" t="str">
            <v>G5RD-CT-2000-00139</v>
          </cell>
          <cell r="C705" t="str">
            <v>1.1.3.-5.</v>
          </cell>
          <cell r="D705" t="str">
            <v>Research Projects</v>
          </cell>
          <cell r="E705" t="str">
            <v>Development of new method to characterize the durability of stainless steels to crevice attack in natural and treated seawaters (CREVCORR)</v>
          </cell>
          <cell r="F705">
            <v>1312747</v>
          </cell>
          <cell r="G705">
            <v>649948</v>
          </cell>
          <cell r="H705">
            <v>36826</v>
          </cell>
          <cell r="I705">
            <v>10</v>
          </cell>
          <cell r="K705" t="str">
            <v>Prime Contractor</v>
          </cell>
          <cell r="L705" t="str">
            <v>DET NORSKE VERITAS A/S</v>
          </cell>
          <cell r="M705" t="str">
            <v>Veritasveien 1</v>
          </cell>
          <cell r="N705" t="str">
            <v>1322</v>
          </cell>
          <cell r="O705" t="str">
            <v>HOVIK</v>
          </cell>
          <cell r="P705" t="str">
            <v>NO</v>
          </cell>
          <cell r="Q705" t="str">
            <v>N/A</v>
          </cell>
          <cell r="R705">
            <v>206543</v>
          </cell>
          <cell r="S705">
            <v>103271</v>
          </cell>
          <cell r="T705" t="str">
            <v>IND</v>
          </cell>
          <cell r="U705" t="str">
            <v>PRC</v>
          </cell>
          <cell r="V705" t="str">
            <v>BES</v>
          </cell>
        </row>
        <row r="706">
          <cell r="A706" t="str">
            <v>GROWTH</v>
          </cell>
          <cell r="B706" t="str">
            <v>G5RD-CT-2000-00139</v>
          </cell>
          <cell r="C706" t="str">
            <v>1.1.3.-5.</v>
          </cell>
          <cell r="D706" t="str">
            <v>Research Projects</v>
          </cell>
          <cell r="E706" t="str">
            <v>Development of new method to characterize the durability of stainless steels to crevice attack in natural and treated seawaters (CREVCORR)</v>
          </cell>
          <cell r="F706">
            <v>1312747</v>
          </cell>
          <cell r="G706">
            <v>649948</v>
          </cell>
          <cell r="H706">
            <v>36826</v>
          </cell>
          <cell r="I706">
            <v>10</v>
          </cell>
          <cell r="K706" t="str">
            <v>Principal Contractor</v>
          </cell>
          <cell r="L706" t="str">
            <v xml:space="preserve">SINTEF </v>
          </cell>
          <cell r="M706" t="str">
            <v>Strindveien  4</v>
          </cell>
          <cell r="N706" t="str">
            <v>7465</v>
          </cell>
          <cell r="O706" t="str">
            <v>TRONDHEIM</v>
          </cell>
          <cell r="P706" t="str">
            <v>NO</v>
          </cell>
          <cell r="R706">
            <v>151405</v>
          </cell>
          <cell r="S706">
            <v>75702</v>
          </cell>
          <cell r="T706" t="str">
            <v>REC</v>
          </cell>
          <cell r="U706" t="str">
            <v>PRC</v>
          </cell>
          <cell r="V706" t="str">
            <v>RPR</v>
          </cell>
        </row>
        <row r="707">
          <cell r="A707" t="str">
            <v>GROWTH</v>
          </cell>
          <cell r="B707" t="str">
            <v>G5RD-CT-2000-00153</v>
          </cell>
          <cell r="C707" t="str">
            <v>1.1.3.-5.</v>
          </cell>
          <cell r="D707" t="str">
            <v>Research Projects</v>
          </cell>
          <cell r="E707" t="str">
            <v>The 'Virtual Cast House', Development of a process chain model of aluminium direct chill casting of _x000D_
tailored products (VIRCAST)</v>
          </cell>
          <cell r="F707">
            <v>7348576</v>
          </cell>
          <cell r="G707">
            <v>2100000</v>
          </cell>
          <cell r="H707">
            <v>36574</v>
          </cell>
          <cell r="I707">
            <v>14</v>
          </cell>
          <cell r="J707">
            <v>4</v>
          </cell>
          <cell r="K707" t="str">
            <v>Principal Contractor</v>
          </cell>
          <cell r="L707" t="str">
            <v>ELKEM ALUMINIUM ANS</v>
          </cell>
          <cell r="M707" t="str">
            <v>5211 Majorstua, Hoffsveien 65B</v>
          </cell>
          <cell r="N707" t="str">
            <v>0303</v>
          </cell>
          <cell r="O707" t="str">
            <v>OSLO</v>
          </cell>
          <cell r="P707" t="str">
            <v>NO</v>
          </cell>
          <cell r="Q707" t="str">
            <v>N/A</v>
          </cell>
          <cell r="R707">
            <v>635400</v>
          </cell>
          <cell r="S707">
            <v>138389</v>
          </cell>
          <cell r="T707" t="str">
            <v>OTH</v>
          </cell>
          <cell r="U707" t="str">
            <v>PRC</v>
          </cell>
          <cell r="V707" t="str">
            <v>BES</v>
          </cell>
        </row>
        <row r="708">
          <cell r="A708" t="str">
            <v>GROWTH</v>
          </cell>
          <cell r="B708" t="str">
            <v>G5RD-CT-2000-00153</v>
          </cell>
          <cell r="C708" t="str">
            <v>1.1.3.-5.</v>
          </cell>
          <cell r="D708" t="str">
            <v>Research Projects</v>
          </cell>
          <cell r="E708" t="str">
            <v>The 'Virtual Cast House', Development of a process chain model of aluminium direct chill casting of _x000D_
tailored products (VIRCAST)</v>
          </cell>
          <cell r="F708">
            <v>7348576</v>
          </cell>
          <cell r="G708">
            <v>2100000</v>
          </cell>
          <cell r="H708">
            <v>36574</v>
          </cell>
          <cell r="I708">
            <v>14</v>
          </cell>
          <cell r="K708" t="str">
            <v>Principal Contractor</v>
          </cell>
          <cell r="L708" t="str">
            <v>ELKEM ASA</v>
          </cell>
          <cell r="M708" t="str">
            <v>Hoffsveien 65B</v>
          </cell>
          <cell r="N708" t="str">
            <v>0303</v>
          </cell>
          <cell r="O708" t="str">
            <v>OSLO</v>
          </cell>
          <cell r="P708" t="str">
            <v>NO</v>
          </cell>
          <cell r="Q708" t="str">
            <v>N/A</v>
          </cell>
          <cell r="R708">
            <v>635400</v>
          </cell>
          <cell r="S708">
            <v>138389</v>
          </cell>
          <cell r="T708" t="str">
            <v>OTH</v>
          </cell>
          <cell r="U708" t="str">
            <v>PUC</v>
          </cell>
          <cell r="V708" t="str">
            <v>PUS</v>
          </cell>
        </row>
        <row r="709">
          <cell r="A709" t="str">
            <v>GROWTH</v>
          </cell>
          <cell r="B709" t="str">
            <v>G5RD-CT-2000-00153</v>
          </cell>
          <cell r="C709" t="str">
            <v>1.1.3.-5.</v>
          </cell>
          <cell r="D709" t="str">
            <v>Research Projects</v>
          </cell>
          <cell r="E709" t="str">
            <v>The 'Virtual Cast House', Development of a process chain model of aluminium direct chill casting of _x000D_
tailored products (VIRCAST)</v>
          </cell>
          <cell r="F709">
            <v>7348576</v>
          </cell>
          <cell r="G709">
            <v>2100000</v>
          </cell>
          <cell r="H709">
            <v>36574</v>
          </cell>
          <cell r="I709">
            <v>14</v>
          </cell>
          <cell r="K709" t="str">
            <v>Principal Contractor</v>
          </cell>
          <cell r="L709" t="str">
            <v>HYDRO ALUMINIUM AS</v>
          </cell>
          <cell r="M709" t="str">
            <v>Drammensveien 264
Vakeroe</v>
          </cell>
          <cell r="N709" t="str">
            <v>1321</v>
          </cell>
          <cell r="O709" t="str">
            <v>STABEKK</v>
          </cell>
          <cell r="P709" t="str">
            <v>NO</v>
          </cell>
          <cell r="Q709" t="str">
            <v>N/A</v>
          </cell>
          <cell r="R709">
            <v>1097001</v>
          </cell>
          <cell r="S709">
            <v>238927</v>
          </cell>
          <cell r="T709" t="str">
            <v>OTH</v>
          </cell>
          <cell r="U709" t="str">
            <v>PRC</v>
          </cell>
          <cell r="V709" t="str">
            <v>BES</v>
          </cell>
        </row>
        <row r="710">
          <cell r="A710" t="str">
            <v>GROWTH</v>
          </cell>
          <cell r="B710" t="str">
            <v>G5RD-CT-2000-00153</v>
          </cell>
          <cell r="C710" t="str">
            <v>1.1.3.-5.</v>
          </cell>
          <cell r="D710" t="str">
            <v>Research Projects</v>
          </cell>
          <cell r="E710" t="str">
            <v>The 'Virtual Cast House', Development of a process chain model of aluminium direct chill casting of _x000D_
tailored products (VIRCAST)</v>
          </cell>
          <cell r="F710">
            <v>7348576</v>
          </cell>
          <cell r="G710">
            <v>2100000</v>
          </cell>
          <cell r="H710">
            <v>36574</v>
          </cell>
          <cell r="I710">
            <v>14</v>
          </cell>
          <cell r="K710" t="str">
            <v>Principal Contractor</v>
          </cell>
          <cell r="L710" t="str">
            <v>NTNU</v>
          </cell>
          <cell r="M710" t="str">
            <v>Gloeshaugen</v>
          </cell>
          <cell r="N710" t="str">
            <v>7491</v>
          </cell>
          <cell r="O710" t="str">
            <v>TRONDHEIM</v>
          </cell>
          <cell r="P710" t="str">
            <v>NO</v>
          </cell>
          <cell r="R710">
            <v>419880</v>
          </cell>
          <cell r="S710">
            <v>419880</v>
          </cell>
          <cell r="T710" t="str">
            <v>HES</v>
          </cell>
          <cell r="U710" t="str">
            <v>GOV</v>
          </cell>
          <cell r="V710" t="str">
            <v>HES</v>
          </cell>
        </row>
        <row r="711">
          <cell r="A711" t="str">
            <v>GROWTH</v>
          </cell>
          <cell r="B711" t="str">
            <v>G5RD-CT-2000-00233</v>
          </cell>
          <cell r="C711" t="str">
            <v>1.1.3.-5.</v>
          </cell>
          <cell r="D711" t="str">
            <v>Research Projects</v>
          </cell>
          <cell r="E711" t="str">
            <v>Testing and Assessment of Marble and Limestone</v>
          </cell>
          <cell r="F711">
            <v>4037618</v>
          </cell>
          <cell r="G711">
            <v>2193617</v>
          </cell>
          <cell r="H711">
            <v>36656</v>
          </cell>
          <cell r="I711">
            <v>18</v>
          </cell>
          <cell r="J711">
            <v>1</v>
          </cell>
          <cell r="K711" t="str">
            <v>Principal Contractor</v>
          </cell>
          <cell r="L711" t="str">
            <v xml:space="preserve">SINTEF </v>
          </cell>
          <cell r="M711" t="str">
            <v>Strindveien  4</v>
          </cell>
          <cell r="N711" t="str">
            <v>7465</v>
          </cell>
          <cell r="O711" t="str">
            <v>TRONDHEIM</v>
          </cell>
          <cell r="P711" t="str">
            <v>NO</v>
          </cell>
          <cell r="R711">
            <v>827588</v>
          </cell>
          <cell r="S711">
            <v>413794</v>
          </cell>
          <cell r="T711" t="str">
            <v>REC</v>
          </cell>
          <cell r="U711" t="str">
            <v>PRC</v>
          </cell>
          <cell r="V711" t="str">
            <v>RPR</v>
          </cell>
        </row>
        <row r="712">
          <cell r="A712" t="str">
            <v>GROWTH</v>
          </cell>
          <cell r="B712" t="str">
            <v>G5RD-CT-2000-00346</v>
          </cell>
          <cell r="C712" t="str">
            <v>1.1.3.-5.</v>
          </cell>
          <cell r="D712" t="str">
            <v>Research Projects</v>
          </cell>
          <cell r="E712" t="str">
            <v>Life-time prediction of high-performance concrete with_x000D_
respect to durability</v>
          </cell>
          <cell r="F712">
            <v>1998266</v>
          </cell>
          <cell r="G712">
            <v>1305743</v>
          </cell>
          <cell r="H712">
            <v>36927</v>
          </cell>
          <cell r="I712">
            <v>11</v>
          </cell>
          <cell r="J712">
            <v>1</v>
          </cell>
          <cell r="K712" t="str">
            <v>Principal Contractor</v>
          </cell>
          <cell r="L712" t="str">
            <v>NORGES BYGGFORSKNINGSINSTITUTT  NBI</v>
          </cell>
          <cell r="M712" t="str">
            <v>Forskningsveien 3B Blindern</v>
          </cell>
          <cell r="N712" t="str">
            <v>0314</v>
          </cell>
          <cell r="O712" t="str">
            <v>OSLO</v>
          </cell>
          <cell r="P712" t="str">
            <v>NO</v>
          </cell>
          <cell r="Q712" t="str">
            <v>N/A</v>
          </cell>
          <cell r="R712">
            <v>293880</v>
          </cell>
          <cell r="S712">
            <v>146939</v>
          </cell>
          <cell r="T712" t="str">
            <v>REC</v>
          </cell>
          <cell r="U712" t="str">
            <v>PNP</v>
          </cell>
          <cell r="V712" t="str">
            <v>RPN</v>
          </cell>
        </row>
        <row r="713">
          <cell r="A713" t="str">
            <v>GROWTH</v>
          </cell>
          <cell r="B713" t="str">
            <v>G5RD-CT-2000-00379</v>
          </cell>
          <cell r="C713" t="str">
            <v>1.1.3.-5.</v>
          </cell>
          <cell r="D713" t="str">
            <v>Research Projects</v>
          </cell>
          <cell r="E713" t="str">
            <v>NEW DISPERSION STRENGTHENED LOW COST DUCTILE CAST IRON FOR LIGHT WEIGHT COMPONENTS</v>
          </cell>
          <cell r="F713">
            <v>1353077</v>
          </cell>
          <cell r="G713">
            <v>795399</v>
          </cell>
          <cell r="H713">
            <v>36900</v>
          </cell>
          <cell r="I713">
            <v>6</v>
          </cell>
          <cell r="J713">
            <v>2</v>
          </cell>
          <cell r="K713" t="str">
            <v>Principal Contractor</v>
          </cell>
          <cell r="L713" t="str">
            <v>ELKEM ASA</v>
          </cell>
          <cell r="M713" t="str">
            <v>Hoffsveien 65B</v>
          </cell>
          <cell r="N713" t="str">
            <v>0303</v>
          </cell>
          <cell r="O713" t="str">
            <v>OSLO</v>
          </cell>
          <cell r="P713" t="str">
            <v>NO</v>
          </cell>
          <cell r="Q713" t="str">
            <v>N/A</v>
          </cell>
          <cell r="R713">
            <v>166600</v>
          </cell>
          <cell r="S713">
            <v>83300</v>
          </cell>
          <cell r="T713" t="str">
            <v>OTH</v>
          </cell>
          <cell r="U713" t="str">
            <v>PUC</v>
          </cell>
          <cell r="V713" t="str">
            <v>PUS</v>
          </cell>
        </row>
        <row r="714">
          <cell r="A714" t="str">
            <v>GROWTH</v>
          </cell>
          <cell r="B714" t="str">
            <v>G5RD-CT-2000-00379</v>
          </cell>
          <cell r="C714" t="str">
            <v>1.1.3.-5.</v>
          </cell>
          <cell r="D714" t="str">
            <v>Research Projects</v>
          </cell>
          <cell r="E714" t="str">
            <v>NEW DISPERSION STRENGTHENED LOW COST DUCTILE CAST IRON FOR LIGHT WEIGHT COMPONENTS</v>
          </cell>
          <cell r="F714">
            <v>1353077</v>
          </cell>
          <cell r="G714">
            <v>795399</v>
          </cell>
          <cell r="H714">
            <v>36900</v>
          </cell>
          <cell r="I714">
            <v>6</v>
          </cell>
          <cell r="K714" t="str">
            <v>Prime Contractor</v>
          </cell>
          <cell r="L714" t="str">
            <v xml:space="preserve">SINTEF </v>
          </cell>
          <cell r="M714" t="str">
            <v>Strindveien  4</v>
          </cell>
          <cell r="N714" t="str">
            <v>7465</v>
          </cell>
          <cell r="O714" t="str">
            <v>TRONDHEIM</v>
          </cell>
          <cell r="P714" t="str">
            <v>NO</v>
          </cell>
          <cell r="R714">
            <v>413190</v>
          </cell>
          <cell r="S714">
            <v>206593</v>
          </cell>
          <cell r="T714" t="str">
            <v>REC</v>
          </cell>
          <cell r="U714" t="str">
            <v>PRC</v>
          </cell>
          <cell r="V714" t="str">
            <v>RPR</v>
          </cell>
        </row>
        <row r="715">
          <cell r="A715" t="str">
            <v>GROWTH</v>
          </cell>
          <cell r="B715" t="str">
            <v>G5RD-CT-2001-00431</v>
          </cell>
          <cell r="C715" t="str">
            <v>1.1.3.-5.</v>
          </cell>
          <cell r="D715" t="str">
            <v>Research Projects</v>
          </cell>
          <cell r="E715" t="str">
            <v>Lead-Free Piezoelectric Ceramics Based on Alkaline Niobates</v>
          </cell>
          <cell r="F715">
            <v>3540096</v>
          </cell>
          <cell r="G715">
            <v>1506813</v>
          </cell>
          <cell r="H715">
            <v>36965</v>
          </cell>
          <cell r="I715">
            <v>9</v>
          </cell>
          <cell r="J715">
            <v>1</v>
          </cell>
          <cell r="K715" t="str">
            <v>Principal Contractor</v>
          </cell>
          <cell r="L715" t="str">
            <v>SIMRAD A/S</v>
          </cell>
          <cell r="M715" t="str">
            <v>Dyrmyrgata 35</v>
          </cell>
          <cell r="N715" t="str">
            <v>3601</v>
          </cell>
          <cell r="O715" t="str">
            <v>KONGSBERG</v>
          </cell>
          <cell r="P715" t="str">
            <v>NO</v>
          </cell>
          <cell r="Q715" t="str">
            <v>N/A</v>
          </cell>
          <cell r="R715">
            <v>306051</v>
          </cell>
          <cell r="S715">
            <v>153024</v>
          </cell>
          <cell r="T715" t="str">
            <v>OTH</v>
          </cell>
          <cell r="U715" t="str">
            <v>PRC</v>
          </cell>
          <cell r="V715" t="str">
            <v>BES</v>
          </cell>
        </row>
        <row r="716">
          <cell r="A716" t="str">
            <v>GROWTH</v>
          </cell>
          <cell r="B716" t="str">
            <v>G5RD-CT-2001-00435</v>
          </cell>
          <cell r="C716" t="str">
            <v>1.1.3.-5.</v>
          </cell>
          <cell r="D716" t="str">
            <v>Research Projects</v>
          </cell>
          <cell r="E716" t="str">
            <v>Design and function of novel polymeric admixtures for more durable high performance concrete</v>
          </cell>
          <cell r="F716">
            <v>2190426</v>
          </cell>
          <cell r="G716">
            <v>996424</v>
          </cell>
          <cell r="H716">
            <v>36977</v>
          </cell>
          <cell r="I716">
            <v>8</v>
          </cell>
          <cell r="J716">
            <v>1</v>
          </cell>
          <cell r="K716" t="str">
            <v>Principal Contractor</v>
          </cell>
          <cell r="L716" t="str">
            <v>BORREGAARD INDUSTRIES LIMITED</v>
          </cell>
          <cell r="M716" t="str">
            <v>Hjalmar Wessels v.</v>
          </cell>
          <cell r="N716" t="str">
            <v>1701</v>
          </cell>
          <cell r="O716" t="str">
            <v>SARPSBORG</v>
          </cell>
          <cell r="P716" t="str">
            <v>NO</v>
          </cell>
          <cell r="Q716" t="str">
            <v>N/A</v>
          </cell>
          <cell r="R716">
            <v>350180</v>
          </cell>
          <cell r="S716">
            <v>175090</v>
          </cell>
          <cell r="T716" t="str">
            <v>OTH</v>
          </cell>
          <cell r="U716" t="str">
            <v>PRC</v>
          </cell>
          <cell r="V716" t="str">
            <v>BES</v>
          </cell>
        </row>
        <row r="717">
          <cell r="A717" t="str">
            <v>GROWTH</v>
          </cell>
          <cell r="B717" t="str">
            <v>G5RD-CT-2001-00456</v>
          </cell>
          <cell r="C717" t="str">
            <v>1.1.3.-5.</v>
          </cell>
          <cell r="D717" t="str">
            <v>Research Projects</v>
          </cell>
          <cell r="E717" t="str">
            <v>High sensitivity novel PIezoceRAMIcs for aDvanced applications - textured, thick films and multilayer structures</v>
          </cell>
          <cell r="F717">
            <v>5707722</v>
          </cell>
          <cell r="G717">
            <v>2358145</v>
          </cell>
          <cell r="H717">
            <v>37004</v>
          </cell>
          <cell r="I717">
            <v>14</v>
          </cell>
          <cell r="J717">
            <v>1</v>
          </cell>
          <cell r="K717" t="str">
            <v>Principal Contractor</v>
          </cell>
          <cell r="L717" t="str">
            <v xml:space="preserve">SINTEF </v>
          </cell>
          <cell r="M717" t="str">
            <v>Strindveien  4</v>
          </cell>
          <cell r="N717" t="str">
            <v>7465</v>
          </cell>
          <cell r="O717" t="str">
            <v>TRONDHEIM</v>
          </cell>
          <cell r="P717" t="str">
            <v>NO</v>
          </cell>
          <cell r="R717">
            <v>220561</v>
          </cell>
          <cell r="S717">
            <v>110280</v>
          </cell>
          <cell r="T717" t="str">
            <v>REC</v>
          </cell>
          <cell r="U717" t="str">
            <v>PRC</v>
          </cell>
          <cell r="V717" t="str">
            <v>RPR</v>
          </cell>
        </row>
        <row r="718">
          <cell r="A718" t="str">
            <v>GROWTH</v>
          </cell>
          <cell r="B718" t="str">
            <v>G5RD-CT-2001-00464</v>
          </cell>
          <cell r="C718" t="str">
            <v>1.1.3.-5.</v>
          </cell>
          <cell r="D718" t="str">
            <v>Research Projects</v>
          </cell>
          <cell r="E718" t="str">
            <v>Recycling of Fibre Reinforced Plastic Waste: Processing and Applications</v>
          </cell>
          <cell r="F718">
            <v>1699073</v>
          </cell>
          <cell r="G718">
            <v>884568</v>
          </cell>
          <cell r="I718">
            <v>9</v>
          </cell>
          <cell r="J718">
            <v>3</v>
          </cell>
          <cell r="K718" t="str">
            <v>Principal Contractor</v>
          </cell>
          <cell r="L718" t="str">
            <v>MILJOTEK AS</v>
          </cell>
          <cell r="M718" t="str">
            <v>Strandveien 1</v>
          </cell>
          <cell r="N718" t="str">
            <v>1631</v>
          </cell>
          <cell r="O718" t="str">
            <v>GAMLE FREDERIKSTAD</v>
          </cell>
          <cell r="P718" t="str">
            <v>NO</v>
          </cell>
          <cell r="R718">
            <v>80546</v>
          </cell>
          <cell r="S718">
            <v>40272</v>
          </cell>
          <cell r="T718" t="str">
            <v>OTH</v>
          </cell>
          <cell r="U718" t="str">
            <v>PRC</v>
          </cell>
          <cell r="V718" t="str">
            <v>BES</v>
          </cell>
        </row>
        <row r="719">
          <cell r="A719" t="str">
            <v>GROWTH</v>
          </cell>
          <cell r="B719" t="str">
            <v>G5RD-CT-2001-00484</v>
          </cell>
          <cell r="C719" t="str">
            <v>1.1.3.-5.</v>
          </cell>
          <cell r="D719" t="str">
            <v>Research Projects</v>
          </cell>
          <cell r="E719" t="str">
            <v>Lightweight Structural Applications based on Metallic and Organic Foams</v>
          </cell>
          <cell r="F719">
            <v>2641237</v>
          </cell>
          <cell r="G719">
            <v>1351883</v>
          </cell>
          <cell r="H719">
            <v>37278</v>
          </cell>
          <cell r="I719">
            <v>14</v>
          </cell>
          <cell r="K719" t="str">
            <v>Principal Contractor</v>
          </cell>
          <cell r="L719" t="str">
            <v>HYDRO ALUMINIUM AS</v>
          </cell>
          <cell r="M719" t="str">
            <v>Drammensveien 264
Vakeroe</v>
          </cell>
          <cell r="N719" t="str">
            <v>1321</v>
          </cell>
          <cell r="O719" t="str">
            <v>STABEKK</v>
          </cell>
          <cell r="P719" t="str">
            <v>NO</v>
          </cell>
          <cell r="Q719" t="str">
            <v>N/A</v>
          </cell>
          <cell r="R719">
            <v>0</v>
          </cell>
          <cell r="S719">
            <v>0</v>
          </cell>
          <cell r="T719" t="str">
            <v>OTH</v>
          </cell>
          <cell r="U719" t="str">
            <v>PRC</v>
          </cell>
          <cell r="V719" t="str">
            <v>BES</v>
          </cell>
        </row>
        <row r="720">
          <cell r="A720" t="str">
            <v>GROWTH</v>
          </cell>
          <cell r="B720" t="str">
            <v>G5RD-CT-2001-00484</v>
          </cell>
          <cell r="C720" t="str">
            <v>1.1.3.-5.</v>
          </cell>
          <cell r="D720" t="str">
            <v>Research Projects</v>
          </cell>
          <cell r="E720" t="str">
            <v>Lightweight Structural Applications based on Metallic and Organic Foams</v>
          </cell>
          <cell r="F720">
            <v>2641237</v>
          </cell>
          <cell r="G720">
            <v>1351883</v>
          </cell>
          <cell r="H720">
            <v>37278</v>
          </cell>
          <cell r="I720">
            <v>14</v>
          </cell>
          <cell r="K720" t="str">
            <v>Principal Contractor</v>
          </cell>
          <cell r="L720" t="str">
            <v>NTNU</v>
          </cell>
          <cell r="M720" t="str">
            <v>Gloeshaugen</v>
          </cell>
          <cell r="N720" t="str">
            <v>7491</v>
          </cell>
          <cell r="O720" t="str">
            <v>TRONDHEIM</v>
          </cell>
          <cell r="P720" t="str">
            <v>NO</v>
          </cell>
          <cell r="R720">
            <v>197845</v>
          </cell>
          <cell r="S720">
            <v>197845</v>
          </cell>
          <cell r="T720" t="str">
            <v>HES</v>
          </cell>
          <cell r="U720" t="str">
            <v>GOV</v>
          </cell>
          <cell r="V720" t="str">
            <v>HES</v>
          </cell>
        </row>
        <row r="721">
          <cell r="A721" t="str">
            <v>GROWTH</v>
          </cell>
          <cell r="B721" t="str">
            <v>G5RD-CT-2001-00520</v>
          </cell>
          <cell r="C721" t="str">
            <v>1.1.3.-5.</v>
          </cell>
          <cell r="D721" t="str">
            <v>Research Projects</v>
          </cell>
          <cell r="E721" t="str">
            <v>New dealumination routes to produce transport-optimised catalysts for crude oil conversion</v>
          </cell>
          <cell r="F721">
            <v>2156680</v>
          </cell>
          <cell r="G721">
            <v>1379344</v>
          </cell>
          <cell r="H721">
            <v>37125</v>
          </cell>
          <cell r="I721">
            <v>9</v>
          </cell>
          <cell r="J721">
            <v>1</v>
          </cell>
          <cell r="K721" t="str">
            <v>Principal Contractor</v>
          </cell>
          <cell r="L721" t="str">
            <v xml:space="preserve">SINTEF </v>
          </cell>
          <cell r="M721" t="str">
            <v>Strindveien  4</v>
          </cell>
          <cell r="N721" t="str">
            <v>7465</v>
          </cell>
          <cell r="O721" t="str">
            <v>TRONDHEIM</v>
          </cell>
          <cell r="P721" t="str">
            <v>NO</v>
          </cell>
          <cell r="R721">
            <v>390050</v>
          </cell>
          <cell r="S721">
            <v>195025</v>
          </cell>
          <cell r="T721" t="str">
            <v>REC</v>
          </cell>
          <cell r="U721" t="str">
            <v>PRC</v>
          </cell>
          <cell r="V721" t="str">
            <v>RPR</v>
          </cell>
        </row>
        <row r="722">
          <cell r="A722" t="str">
            <v>GROWTH</v>
          </cell>
          <cell r="B722" t="str">
            <v>G5RD-CT-2001-00528</v>
          </cell>
          <cell r="C722" t="str">
            <v>1.1.3.-5.</v>
          </cell>
          <cell r="D722" t="str">
            <v>Research Projects</v>
          </cell>
          <cell r="E722" t="str">
            <v>CONSUMER ORIENTED SOLIDS TRANSPORT TECHNOLOGY</v>
          </cell>
          <cell r="F722">
            <v>1241303</v>
          </cell>
          <cell r="G722">
            <v>919918</v>
          </cell>
          <cell r="H722">
            <v>37134</v>
          </cell>
          <cell r="I722">
            <v>8</v>
          </cell>
          <cell r="J722">
            <v>1</v>
          </cell>
          <cell r="K722" t="str">
            <v>Principal Contractor</v>
          </cell>
          <cell r="L722" t="str">
            <v>NORSK HYDRO ASA</v>
          </cell>
          <cell r="N722" t="str">
            <v>1321</v>
          </cell>
          <cell r="O722" t="str">
            <v>STABEKK</v>
          </cell>
          <cell r="P722" t="str">
            <v>NO</v>
          </cell>
          <cell r="Q722" t="str">
            <v>N/A</v>
          </cell>
          <cell r="R722">
            <v>147634</v>
          </cell>
          <cell r="S722">
            <v>73817</v>
          </cell>
          <cell r="T722" t="str">
            <v>OTH</v>
          </cell>
          <cell r="U722" t="str">
            <v>PRC</v>
          </cell>
          <cell r="V722" t="str">
            <v>BES</v>
          </cell>
        </row>
        <row r="723">
          <cell r="A723" t="str">
            <v>GROWTH</v>
          </cell>
          <cell r="B723" t="str">
            <v>G5RD-CT-2001-00594</v>
          </cell>
          <cell r="C723" t="str">
            <v>1.1.3.-5.</v>
          </cell>
          <cell r="D723" t="str">
            <v>Research Projects</v>
          </cell>
          <cell r="E723" t="str">
            <v>Biocompatible surfaces to minimise medical device associated infections</v>
          </cell>
          <cell r="F723">
            <v>1690309</v>
          </cell>
          <cell r="G723">
            <v>1134732</v>
          </cell>
          <cell r="H723">
            <v>37207</v>
          </cell>
          <cell r="I723">
            <v>6</v>
          </cell>
          <cell r="J723">
            <v>1</v>
          </cell>
          <cell r="K723" t="str">
            <v>Principal Contractor</v>
          </cell>
          <cell r="L723" t="str">
            <v xml:space="preserve">SINTEF </v>
          </cell>
          <cell r="M723" t="str">
            <v>Strindveien  4</v>
          </cell>
          <cell r="N723" t="str">
            <v>7465</v>
          </cell>
          <cell r="O723" t="str">
            <v>TRONDHEIM</v>
          </cell>
          <cell r="P723" t="str">
            <v>NO</v>
          </cell>
          <cell r="R723">
            <v>562439</v>
          </cell>
          <cell r="S723">
            <v>281219</v>
          </cell>
          <cell r="T723" t="str">
            <v>REC</v>
          </cell>
          <cell r="U723" t="str">
            <v>PRC</v>
          </cell>
          <cell r="V723" t="str">
            <v>RPR</v>
          </cell>
        </row>
        <row r="724">
          <cell r="A724" t="str">
            <v>GROWTH</v>
          </cell>
          <cell r="B724" t="str">
            <v>G5RD-CT-2001-03011</v>
          </cell>
          <cell r="C724" t="str">
            <v>1.1.3.-5.</v>
          </cell>
          <cell r="D724" t="str">
            <v>Combined Projects</v>
          </cell>
          <cell r="E724" t="str">
            <v>Large-Scale Synthesis of a New Super Oxidant Material by Recycling Ferrous Sulfate 'LAFEROX'</v>
          </cell>
          <cell r="F724">
            <v>3063078</v>
          </cell>
          <cell r="G724">
            <v>1628347</v>
          </cell>
          <cell r="H724">
            <v>37194</v>
          </cell>
          <cell r="I724">
            <v>10</v>
          </cell>
          <cell r="J724">
            <v>1</v>
          </cell>
          <cell r="K724" t="str">
            <v>Principal Contractor</v>
          </cell>
          <cell r="L724" t="str">
            <v>NORSKE SKOGINDUSTRIER ASA</v>
          </cell>
          <cell r="M724" t="str">
            <v>Oksenoeyveien, 80</v>
          </cell>
          <cell r="N724" t="str">
            <v>1326</v>
          </cell>
          <cell r="O724" t="str">
            <v>LYSAKER</v>
          </cell>
          <cell r="P724" t="str">
            <v>NO</v>
          </cell>
          <cell r="R724">
            <v>192706</v>
          </cell>
          <cell r="S724">
            <v>67447</v>
          </cell>
          <cell r="T724" t="str">
            <v>OTH</v>
          </cell>
          <cell r="U724" t="str">
            <v>PRC</v>
          </cell>
          <cell r="V724" t="str">
            <v>BES</v>
          </cell>
        </row>
        <row r="725">
          <cell r="A725" t="str">
            <v>GROWTH</v>
          </cell>
          <cell r="B725" t="str">
            <v>G5RD-CT-2002-00720</v>
          </cell>
          <cell r="C725" t="str">
            <v>1.1.3.-5.</v>
          </cell>
          <cell r="D725" t="str">
            <v>Research Projects</v>
          </cell>
          <cell r="E725" t="str">
            <v>Polymer Molecular Modeling at Integrated Length/Time Scales</v>
          </cell>
          <cell r="F725">
            <v>2712553</v>
          </cell>
          <cell r="G725">
            <v>1597624</v>
          </cell>
          <cell r="H725">
            <v>37370</v>
          </cell>
          <cell r="I725">
            <v>9</v>
          </cell>
          <cell r="J725">
            <v>1</v>
          </cell>
          <cell r="K725" t="str">
            <v>Principal Contractor</v>
          </cell>
          <cell r="L725" t="str">
            <v>BOREALIS A/S</v>
          </cell>
          <cell r="N725" t="str">
            <v>3960</v>
          </cell>
          <cell r="O725" t="str">
            <v>STATHELLE</v>
          </cell>
          <cell r="P725" t="str">
            <v>NO</v>
          </cell>
          <cell r="Q725" t="str">
            <v>N/A</v>
          </cell>
          <cell r="R725">
            <v>346251</v>
          </cell>
          <cell r="S725">
            <v>173125</v>
          </cell>
          <cell r="T725" t="str">
            <v>OTH</v>
          </cell>
          <cell r="U725" t="str">
            <v>PRC</v>
          </cell>
          <cell r="V725" t="str">
            <v>BES</v>
          </cell>
        </row>
        <row r="726">
          <cell r="A726" t="str">
            <v>GROWTH</v>
          </cell>
          <cell r="B726" t="str">
            <v>G5RD-CT-2002-00744</v>
          </cell>
          <cell r="C726" t="str">
            <v>1.1.3.-5.</v>
          </cell>
          <cell r="D726" t="str">
            <v>Research Projects</v>
          </cell>
          <cell r="E726" t="str">
            <v>Micrometer scale patterning of Protein and DNA chips</v>
          </cell>
          <cell r="F726">
            <v>3332410</v>
          </cell>
          <cell r="G726">
            <v>2147589</v>
          </cell>
          <cell r="H726">
            <v>37370</v>
          </cell>
          <cell r="I726">
            <v>11</v>
          </cell>
          <cell r="J726">
            <v>1</v>
          </cell>
          <cell r="K726" t="str">
            <v>Principal Contractor</v>
          </cell>
          <cell r="L726" t="str">
            <v>NORCHIP AS</v>
          </cell>
          <cell r="M726" t="str">
            <v>Industrieveien 8</v>
          </cell>
          <cell r="N726" t="str">
            <v>3490</v>
          </cell>
          <cell r="O726" t="str">
            <v>KLOKKARSTUA</v>
          </cell>
          <cell r="P726" t="str">
            <v>NO</v>
          </cell>
          <cell r="R726">
            <v>484787</v>
          </cell>
          <cell r="S726">
            <v>242393</v>
          </cell>
          <cell r="T726" t="str">
            <v>IND</v>
          </cell>
          <cell r="U726" t="str">
            <v>PRC</v>
          </cell>
          <cell r="V726" t="str">
            <v>BES</v>
          </cell>
        </row>
        <row r="727">
          <cell r="A727" t="str">
            <v>GROWTH</v>
          </cell>
          <cell r="B727" t="str">
            <v>G5RT-CT-2001-05023</v>
          </cell>
          <cell r="C727" t="str">
            <v>1.1.3.-5.</v>
          </cell>
          <cell r="D727" t="str">
            <v>Thematic Network</v>
          </cell>
          <cell r="E727" t="str">
            <v>Pan-European Clean Coating Technology Alliance</v>
          </cell>
          <cell r="F727">
            <v>1792891</v>
          </cell>
          <cell r="G727">
            <v>1587887</v>
          </cell>
          <cell r="I727">
            <v>36</v>
          </cell>
          <cell r="J727">
            <v>1</v>
          </cell>
          <cell r="K727" t="str">
            <v>Principal Contractor</v>
          </cell>
          <cell r="L727" t="str">
            <v>NILU</v>
          </cell>
          <cell r="M727" t="str">
            <v>Instituttveien 18</v>
          </cell>
          <cell r="N727" t="str">
            <v>2027</v>
          </cell>
          <cell r="O727" t="str">
            <v>KJELLER</v>
          </cell>
          <cell r="P727" t="str">
            <v>NO</v>
          </cell>
          <cell r="R727">
            <v>43875</v>
          </cell>
          <cell r="S727">
            <v>39486</v>
          </cell>
          <cell r="T727" t="str">
            <v>REC</v>
          </cell>
          <cell r="U727" t="str">
            <v>PNP</v>
          </cell>
          <cell r="V727" t="str">
            <v>RPN</v>
          </cell>
        </row>
        <row r="728">
          <cell r="A728" t="str">
            <v>GROWTH</v>
          </cell>
          <cell r="B728" t="str">
            <v>G5RT-CT-2001-05024</v>
          </cell>
          <cell r="C728" t="str">
            <v>1.1.3.-5.</v>
          </cell>
          <cell r="D728" t="str">
            <v>Thematic Network</v>
          </cell>
          <cell r="E728" t="str">
            <v>Polar Electroceramics</v>
          </cell>
          <cell r="F728">
            <v>2294973</v>
          </cell>
          <cell r="G728">
            <v>2230029</v>
          </cell>
          <cell r="H728">
            <v>36964</v>
          </cell>
          <cell r="I728">
            <v>61</v>
          </cell>
          <cell r="J728">
            <v>3</v>
          </cell>
          <cell r="K728" t="str">
            <v>Member</v>
          </cell>
          <cell r="L728" t="str">
            <v>SIMRAD A/S</v>
          </cell>
          <cell r="M728" t="str">
            <v>Dyrmyrgata 35</v>
          </cell>
          <cell r="N728" t="str">
            <v>3601</v>
          </cell>
          <cell r="O728" t="str">
            <v>KONGSBERG</v>
          </cell>
          <cell r="P728" t="str">
            <v>NO</v>
          </cell>
          <cell r="Q728" t="str">
            <v>N/A</v>
          </cell>
          <cell r="R728">
            <v>20000</v>
          </cell>
          <cell r="S728">
            <v>20000</v>
          </cell>
          <cell r="T728" t="str">
            <v>OTH</v>
          </cell>
          <cell r="U728" t="str">
            <v>PRC</v>
          </cell>
          <cell r="V728" t="str">
            <v>BES</v>
          </cell>
        </row>
        <row r="729">
          <cell r="A729" t="str">
            <v>GROWTH</v>
          </cell>
          <cell r="B729" t="str">
            <v>G5RT-CT-2001-05024</v>
          </cell>
          <cell r="C729" t="str">
            <v>1.1.3.-5.</v>
          </cell>
          <cell r="D729" t="str">
            <v>Thematic Network</v>
          </cell>
          <cell r="E729" t="str">
            <v>Polar Electroceramics</v>
          </cell>
          <cell r="F729">
            <v>2294973</v>
          </cell>
          <cell r="G729">
            <v>2230029</v>
          </cell>
          <cell r="H729">
            <v>36964</v>
          </cell>
          <cell r="I729">
            <v>61</v>
          </cell>
          <cell r="K729" t="str">
            <v>Member</v>
          </cell>
          <cell r="L729" t="str">
            <v xml:space="preserve">SINTEF </v>
          </cell>
          <cell r="M729" t="str">
            <v>Strindveien  4</v>
          </cell>
          <cell r="N729" t="str">
            <v>7465</v>
          </cell>
          <cell r="O729" t="str">
            <v>TRONDHEIM</v>
          </cell>
          <cell r="P729" t="str">
            <v>NO</v>
          </cell>
          <cell r="R729">
            <v>20000</v>
          </cell>
          <cell r="S729">
            <v>20000</v>
          </cell>
          <cell r="T729" t="str">
            <v>REC</v>
          </cell>
          <cell r="U729" t="str">
            <v>PRC</v>
          </cell>
          <cell r="V729" t="str">
            <v>RPR</v>
          </cell>
        </row>
        <row r="730">
          <cell r="A730" t="str">
            <v>GROWTH</v>
          </cell>
          <cell r="B730" t="str">
            <v>G5RT-CT-2001-05024</v>
          </cell>
          <cell r="C730" t="str">
            <v>1.1.3.-5.</v>
          </cell>
          <cell r="D730" t="str">
            <v>Thematic Network</v>
          </cell>
          <cell r="E730" t="str">
            <v>Polar Electroceramics</v>
          </cell>
          <cell r="F730">
            <v>2294973</v>
          </cell>
          <cell r="G730">
            <v>2230029</v>
          </cell>
          <cell r="H730">
            <v>36964</v>
          </cell>
          <cell r="I730">
            <v>61</v>
          </cell>
          <cell r="K730" t="str">
            <v>Member</v>
          </cell>
          <cell r="L730" t="str">
            <v>University of Oslo</v>
          </cell>
          <cell r="M730" t="str">
            <v>Problemveien 1</v>
          </cell>
          <cell r="N730" t="str">
            <v>0316</v>
          </cell>
          <cell r="O730" t="str">
            <v>OSLO</v>
          </cell>
          <cell r="P730" t="str">
            <v>NO</v>
          </cell>
          <cell r="Q730" t="str">
            <v>N/A</v>
          </cell>
          <cell r="R730">
            <v>20000</v>
          </cell>
          <cell r="S730">
            <v>20000</v>
          </cell>
          <cell r="T730" t="str">
            <v>HES</v>
          </cell>
          <cell r="U730" t="str">
            <v>GOV</v>
          </cell>
          <cell r="V730" t="str">
            <v>HES</v>
          </cell>
        </row>
        <row r="731">
          <cell r="A731" t="str">
            <v>GROWTH</v>
          </cell>
          <cell r="B731" t="str">
            <v>G5RT-CT-2002-05077</v>
          </cell>
          <cell r="C731" t="str">
            <v>1.1.3.-5.</v>
          </cell>
          <cell r="D731" t="str">
            <v>Thematic Network</v>
          </cell>
          <cell r="E731" t="str">
            <v>The European Network for Superconductivity, SCENET-2</v>
          </cell>
          <cell r="F731">
            <v>1869600</v>
          </cell>
          <cell r="G731">
            <v>1866400</v>
          </cell>
          <cell r="H731">
            <v>37334</v>
          </cell>
          <cell r="I731">
            <v>73</v>
          </cell>
          <cell r="J731">
            <v>1</v>
          </cell>
          <cell r="K731" t="str">
            <v>Member</v>
          </cell>
          <cell r="L731" t="str">
            <v>NTNU</v>
          </cell>
          <cell r="M731" t="str">
            <v>Gloeshaugen</v>
          </cell>
          <cell r="N731" t="str">
            <v>7491</v>
          </cell>
          <cell r="O731" t="str">
            <v>TRONDHEIM</v>
          </cell>
          <cell r="P731" t="str">
            <v>NO</v>
          </cell>
          <cell r="R731">
            <v>3200</v>
          </cell>
          <cell r="S731">
            <v>3200</v>
          </cell>
          <cell r="T731" t="str">
            <v>HES</v>
          </cell>
          <cell r="U731" t="str">
            <v>GOV</v>
          </cell>
          <cell r="V731" t="str">
            <v>HES</v>
          </cell>
        </row>
        <row r="732">
          <cell r="A732" t="str">
            <v>GROWTH</v>
          </cell>
          <cell r="B732" t="str">
            <v>G5ST-CT-2000-00149</v>
          </cell>
          <cell r="C732" t="str">
            <v>1.1.3.-5.</v>
          </cell>
          <cell r="D732" t="str">
            <v>Exploratory Awards</v>
          </cell>
          <cell r="E732" t="str">
            <v>ENVIRONMENTAL MANAGEMENT FOR REFURBISHMENT INTEGRATED WITH CONSTRUCTION PROJECT MANAGEMENT</v>
          </cell>
          <cell r="F732">
            <v>30000</v>
          </cell>
          <cell r="G732">
            <v>22500</v>
          </cell>
          <cell r="H732">
            <v>36795</v>
          </cell>
          <cell r="I732">
            <v>2</v>
          </cell>
          <cell r="J732">
            <v>1</v>
          </cell>
          <cell r="K732" t="str">
            <v>Prime Contractor</v>
          </cell>
          <cell r="L732" t="str">
            <v>MODERNE BYGGFORNYELSE A/S</v>
          </cell>
          <cell r="M732" t="str">
            <v>Brochmannsgate 9</v>
          </cell>
          <cell r="N732" t="str">
            <v>0470</v>
          </cell>
          <cell r="O732" t="str">
            <v>OSLO</v>
          </cell>
          <cell r="P732" t="str">
            <v>NO</v>
          </cell>
          <cell r="Q732" t="str">
            <v>N/A</v>
          </cell>
          <cell r="R732">
            <v>0</v>
          </cell>
          <cell r="S732">
            <v>0</v>
          </cell>
          <cell r="T732" t="str">
            <v>OTH</v>
          </cell>
          <cell r="U732" t="str">
            <v>PRC</v>
          </cell>
          <cell r="V732" t="str">
            <v>BES</v>
          </cell>
        </row>
        <row r="733">
          <cell r="A733" t="str">
            <v>GROWTH</v>
          </cell>
          <cell r="B733" t="str">
            <v>G5ST-CT-2000-50022</v>
          </cell>
          <cell r="C733" t="str">
            <v>1.1.3.-5.</v>
          </cell>
          <cell r="D733" t="str">
            <v>Cooperative Research</v>
          </cell>
          <cell r="E733" t="str">
            <v>On-line measurement for optimisation of steel production</v>
          </cell>
          <cell r="F733">
            <v>426467</v>
          </cell>
          <cell r="G733">
            <v>213000</v>
          </cell>
          <cell r="H733">
            <v>36817</v>
          </cell>
          <cell r="I733">
            <v>8</v>
          </cell>
          <cell r="J733">
            <v>1</v>
          </cell>
          <cell r="K733" t="str">
            <v>Principal Contractor</v>
          </cell>
          <cell r="L733" t="str">
            <v>CAMO  ASA</v>
          </cell>
          <cell r="M733" t="str">
            <v>Nedre Vollgt. 8</v>
          </cell>
          <cell r="N733" t="str">
            <v>0158</v>
          </cell>
          <cell r="O733" t="str">
            <v>OSLO</v>
          </cell>
          <cell r="P733" t="str">
            <v>NO</v>
          </cell>
          <cell r="Q733" t="str">
            <v>N/A</v>
          </cell>
          <cell r="R733">
            <v>34208</v>
          </cell>
          <cell r="S733">
            <v>0</v>
          </cell>
          <cell r="T733" t="str">
            <v>OTH</v>
          </cell>
          <cell r="U733" t="str">
            <v>PRC</v>
          </cell>
          <cell r="V733" t="str">
            <v>BES</v>
          </cell>
        </row>
        <row r="734">
          <cell r="A734" t="str">
            <v>GROWTH</v>
          </cell>
          <cell r="B734" t="str">
            <v>G5ST-CT-2000-50044</v>
          </cell>
          <cell r="C734" t="str">
            <v>1.1.3.-5.</v>
          </cell>
          <cell r="D734" t="str">
            <v>Cooperative Research</v>
          </cell>
          <cell r="E734" t="str">
            <v>Vacuum Infusion of Composites with Thermoplastic Skins (TP-SKIN)</v>
          </cell>
          <cell r="F734">
            <v>562000</v>
          </cell>
          <cell r="G734">
            <v>281000</v>
          </cell>
          <cell r="H734">
            <v>36949</v>
          </cell>
          <cell r="I734">
            <v>10</v>
          </cell>
          <cell r="J734">
            <v>1</v>
          </cell>
          <cell r="K734" t="str">
            <v>Principal Contractor</v>
          </cell>
          <cell r="L734" t="str">
            <v>MARINE COMPOSITES AS</v>
          </cell>
          <cell r="M734" t="str">
            <v>Langbryggen 23</v>
          </cell>
          <cell r="N734" t="str">
            <v>4841</v>
          </cell>
          <cell r="O734" t="str">
            <v>ARENDAL</v>
          </cell>
          <cell r="P734" t="str">
            <v>NO</v>
          </cell>
          <cell r="R734">
            <v>43050</v>
          </cell>
          <cell r="S734">
            <v>0</v>
          </cell>
          <cell r="T734" t="str">
            <v>IND</v>
          </cell>
          <cell r="U734" t="str">
            <v>PRC</v>
          </cell>
          <cell r="V734" t="str">
            <v>BES</v>
          </cell>
        </row>
        <row r="735">
          <cell r="A735" t="str">
            <v>GROWTH</v>
          </cell>
          <cell r="B735" t="str">
            <v>G5ST-CT-2002-50231</v>
          </cell>
          <cell r="C735" t="str">
            <v>1.1.3.-5.</v>
          </cell>
          <cell r="D735" t="str">
            <v>Cooperative Research</v>
          </cell>
          <cell r="E735" t="str">
            <v>A new concept for the application of high performance metallic shielding coatings to polymers eliminating the need for toxic chemicals</v>
          </cell>
          <cell r="F735">
            <v>1029392</v>
          </cell>
          <cell r="G735">
            <v>511461</v>
          </cell>
          <cell r="H735">
            <v>37582</v>
          </cell>
          <cell r="I735">
            <v>8</v>
          </cell>
          <cell r="J735">
            <v>2</v>
          </cell>
          <cell r="K735" t="str">
            <v>Principal Contractor</v>
          </cell>
          <cell r="L735" t="str">
            <v>JAK J ALVEBERG A.S.</v>
          </cell>
          <cell r="M735" t="str">
            <v>Grini Naeringspark 15</v>
          </cell>
          <cell r="N735" t="str">
            <v>1332</v>
          </cell>
          <cell r="O735" t="str">
            <v>OESTERAS</v>
          </cell>
          <cell r="P735" t="str">
            <v>NO</v>
          </cell>
          <cell r="R735">
            <v>69920</v>
          </cell>
          <cell r="S735">
            <v>0</v>
          </cell>
          <cell r="T735" t="str">
            <v>IND</v>
          </cell>
          <cell r="U735" t="str">
            <v>PRC</v>
          </cell>
          <cell r="V735" t="str">
            <v>BES</v>
          </cell>
        </row>
        <row r="736">
          <cell r="A736" t="str">
            <v>GROWTH</v>
          </cell>
          <cell r="B736" t="str">
            <v>G5ST-CT-2002-50231</v>
          </cell>
          <cell r="C736" t="str">
            <v>1.1.3.-5.</v>
          </cell>
          <cell r="D736" t="str">
            <v>Cooperative Research</v>
          </cell>
          <cell r="E736" t="str">
            <v>A new concept for the application of high performance metallic shielding coatings to polymers eliminating the need for toxic chemicals</v>
          </cell>
          <cell r="F736">
            <v>1029392</v>
          </cell>
          <cell r="G736">
            <v>511461</v>
          </cell>
          <cell r="H736">
            <v>37582</v>
          </cell>
          <cell r="I736">
            <v>8</v>
          </cell>
          <cell r="K736" t="str">
            <v>RTD performers</v>
          </cell>
          <cell r="L736" t="str">
            <v xml:space="preserve">TEKNOLOGISK INSTITUTT
</v>
          </cell>
          <cell r="M736" t="str">
            <v>St. Hanshaugen, Akersveien 24 C</v>
          </cell>
          <cell r="N736" t="str">
            <v>0131</v>
          </cell>
          <cell r="O736" t="str">
            <v>OSLO</v>
          </cell>
          <cell r="P736" t="str">
            <v>NO</v>
          </cell>
          <cell r="Q736" t="str">
            <v>N/A</v>
          </cell>
          <cell r="R736">
            <v>191892</v>
          </cell>
          <cell r="S736">
            <v>191892</v>
          </cell>
          <cell r="T736" t="str">
            <v>REC</v>
          </cell>
          <cell r="U736" t="str">
            <v>PNP</v>
          </cell>
          <cell r="V736" t="str">
            <v>RPN</v>
          </cell>
        </row>
        <row r="737">
          <cell r="A737" t="str">
            <v>GROWTH</v>
          </cell>
          <cell r="B737" t="str">
            <v>G5TR-CT-2002-00089</v>
          </cell>
          <cell r="C737" t="str">
            <v>1.1.3.-5.</v>
          </cell>
          <cell r="D737" t="str">
            <v>Marie Curie Fellowships</v>
          </cell>
          <cell r="E737" t="str">
            <v>Advanced Biomaterials for Industrial applications</v>
          </cell>
          <cell r="F737">
            <v>112848</v>
          </cell>
          <cell r="G737">
            <v>112848</v>
          </cell>
          <cell r="H737">
            <v>37564</v>
          </cell>
          <cell r="I737">
            <v>1</v>
          </cell>
          <cell r="J737">
            <v>1</v>
          </cell>
          <cell r="K737" t="str">
            <v>Prime Contractor -Host</v>
          </cell>
          <cell r="L737" t="str">
            <v xml:space="preserve">INSTITUTT FOR ENERGITEKNIKK
</v>
          </cell>
          <cell r="M737" t="str">
            <v>Instituttveien 18</v>
          </cell>
          <cell r="N737" t="str">
            <v>2027</v>
          </cell>
          <cell r="O737" t="str">
            <v>KJELLER</v>
          </cell>
          <cell r="P737" t="str">
            <v>NO</v>
          </cell>
          <cell r="R737">
            <v>0</v>
          </cell>
          <cell r="S737">
            <v>0</v>
          </cell>
          <cell r="T737" t="str">
            <v>REC</v>
          </cell>
          <cell r="U737" t="str">
            <v>PNP</v>
          </cell>
          <cell r="V737" t="str">
            <v>RPN</v>
          </cell>
        </row>
        <row r="738">
          <cell r="A738" t="str">
            <v>GROWTH</v>
          </cell>
          <cell r="B738" t="str">
            <v>G6RD-CT-1999-00179</v>
          </cell>
          <cell r="C738" t="str">
            <v>1.1.3.-6.</v>
          </cell>
          <cell r="D738" t="str">
            <v>Research Projects</v>
          </cell>
          <cell r="E738" t="str">
            <v>Optical methodologies for interferometric strain measurement (OPTIMISM)</v>
          </cell>
          <cell r="F738">
            <v>1899778</v>
          </cell>
          <cell r="G738">
            <v>1073390</v>
          </cell>
          <cell r="H738">
            <v>36556</v>
          </cell>
          <cell r="I738">
            <v>8</v>
          </cell>
          <cell r="J738">
            <v>1</v>
          </cell>
          <cell r="K738" t="str">
            <v>Principal Contractor</v>
          </cell>
          <cell r="L738" t="str">
            <v>SENSONOR ASA</v>
          </cell>
          <cell r="M738" t="str">
            <v>Knudsroedveien 7</v>
          </cell>
          <cell r="N738" t="str">
            <v>3192</v>
          </cell>
          <cell r="O738" t="str">
            <v>HORTEN</v>
          </cell>
          <cell r="P738" t="str">
            <v>NO</v>
          </cell>
          <cell r="Q738" t="str">
            <v>N/A</v>
          </cell>
          <cell r="R738">
            <v>80000</v>
          </cell>
          <cell r="S738">
            <v>40000</v>
          </cell>
          <cell r="T738" t="str">
            <v>OTH</v>
          </cell>
          <cell r="U738" t="str">
            <v>PRC</v>
          </cell>
          <cell r="V738" t="str">
            <v>BES</v>
          </cell>
        </row>
        <row r="739">
          <cell r="A739" t="str">
            <v>GROWTH</v>
          </cell>
          <cell r="B739" t="str">
            <v>G6RD-CT-2000-00274</v>
          </cell>
          <cell r="C739" t="str">
            <v>1.1.3.-6.</v>
          </cell>
          <cell r="D739" t="str">
            <v>Research Projects</v>
          </cell>
          <cell r="E739" t="str">
            <v>Thermal insulation measurement of cold protective clothing using thermal manikins</v>
          </cell>
          <cell r="F739">
            <v>938226</v>
          </cell>
          <cell r="G739">
            <v>514423</v>
          </cell>
          <cell r="H739">
            <v>36933</v>
          </cell>
          <cell r="I739">
            <v>12</v>
          </cell>
          <cell r="J739">
            <v>2</v>
          </cell>
          <cell r="K739" t="str">
            <v>Member</v>
          </cell>
          <cell r="L739" t="str">
            <v>HELLY HANSEN ASA</v>
          </cell>
          <cell r="M739" t="str">
            <v>Solgaard Skog 139</v>
          </cell>
          <cell r="N739" t="str">
            <v>1501</v>
          </cell>
          <cell r="O739" t="str">
            <v>MOSS</v>
          </cell>
          <cell r="P739" t="str">
            <v>NO</v>
          </cell>
          <cell r="Q739" t="str">
            <v>N/A</v>
          </cell>
          <cell r="R739">
            <v>18992</v>
          </cell>
          <cell r="S739">
            <v>9496</v>
          </cell>
          <cell r="T739" t="str">
            <v>OTH</v>
          </cell>
          <cell r="U739" t="str">
            <v>PRC</v>
          </cell>
          <cell r="V739" t="str">
            <v>BES</v>
          </cell>
        </row>
        <row r="740">
          <cell r="A740" t="str">
            <v>GROWTH</v>
          </cell>
          <cell r="B740" t="str">
            <v>G6RD-CT-2000-00274</v>
          </cell>
          <cell r="C740" t="str">
            <v>1.1.3.-6.</v>
          </cell>
          <cell r="D740" t="str">
            <v>Research Projects</v>
          </cell>
          <cell r="E740" t="str">
            <v>Thermal insulation measurement of cold protective clothing using thermal manikins</v>
          </cell>
          <cell r="F740">
            <v>938226</v>
          </cell>
          <cell r="G740">
            <v>514423</v>
          </cell>
          <cell r="H740">
            <v>36933</v>
          </cell>
          <cell r="I740">
            <v>12</v>
          </cell>
          <cell r="K740" t="str">
            <v>Principal Contractor</v>
          </cell>
          <cell r="L740" t="str">
            <v xml:space="preserve">SINTEF </v>
          </cell>
          <cell r="M740" t="str">
            <v>Strindveien  4</v>
          </cell>
          <cell r="N740" t="str">
            <v>7465</v>
          </cell>
          <cell r="O740" t="str">
            <v>TRONDHEIM</v>
          </cell>
          <cell r="P740" t="str">
            <v>NO</v>
          </cell>
          <cell r="R740">
            <v>202432</v>
          </cell>
          <cell r="S740">
            <v>101216</v>
          </cell>
          <cell r="T740" t="str">
            <v>REC</v>
          </cell>
          <cell r="U740" t="str">
            <v>PRC</v>
          </cell>
          <cell r="V740" t="str">
            <v>RPR</v>
          </cell>
        </row>
        <row r="741">
          <cell r="A741" t="str">
            <v>GROWTH</v>
          </cell>
          <cell r="B741" t="str">
            <v>G6RD-CT-2001-00512</v>
          </cell>
          <cell r="C741" t="str">
            <v>1.1.3.-6.</v>
          </cell>
          <cell r="D741" t="str">
            <v>Research Projects</v>
          </cell>
          <cell r="E741" t="str">
            <v>Confirmation of the origin of farmed and wild salmon and other fish</v>
          </cell>
          <cell r="F741">
            <v>1452004</v>
          </cell>
          <cell r="G741">
            <v>919839</v>
          </cell>
          <cell r="H741">
            <v>37153</v>
          </cell>
          <cell r="I741">
            <v>5</v>
          </cell>
          <cell r="J741">
            <v>1</v>
          </cell>
          <cell r="K741" t="str">
            <v>Principal Contractor</v>
          </cell>
          <cell r="L741" t="str">
            <v>SINTEF FISHERIES AND AQUACULTURE</v>
          </cell>
          <cell r="M741" t="str">
            <v>Brattoera, Gryta 2</v>
          </cell>
          <cell r="N741" t="str">
            <v>7465</v>
          </cell>
          <cell r="O741" t="str">
            <v>TRONDHEIM</v>
          </cell>
          <cell r="P741" t="str">
            <v>NO</v>
          </cell>
          <cell r="R741">
            <v>317471</v>
          </cell>
          <cell r="S741">
            <v>158735</v>
          </cell>
          <cell r="T741" t="str">
            <v>REC</v>
          </cell>
          <cell r="U741" t="str">
            <v>PNP</v>
          </cell>
          <cell r="V741" t="str">
            <v>RPN</v>
          </cell>
        </row>
        <row r="742">
          <cell r="A742" t="str">
            <v>GROWTH</v>
          </cell>
          <cell r="B742" t="str">
            <v>G6RD-CT-2001-00624</v>
          </cell>
          <cell r="C742" t="str">
            <v>1.1.3.-6.</v>
          </cell>
          <cell r="D742" t="str">
            <v>Research Projects</v>
          </cell>
          <cell r="E742" t="str">
            <v>European Standard Tests to Prevent Alkali Reactions in Aggregates (PARTNER)</v>
          </cell>
          <cell r="F742">
            <v>1450576</v>
          </cell>
          <cell r="G742">
            <v>725286</v>
          </cell>
          <cell r="H742">
            <v>37307</v>
          </cell>
          <cell r="I742">
            <v>26</v>
          </cell>
          <cell r="J742">
            <v>2</v>
          </cell>
          <cell r="K742" t="str">
            <v>Principal Contractor</v>
          </cell>
          <cell r="L742" t="str">
            <v>NORCEM AS</v>
          </cell>
          <cell r="M742" t="str">
            <v>Lilleakerveien 2B</v>
          </cell>
          <cell r="N742" t="str">
            <v>0216</v>
          </cell>
          <cell r="O742" t="str">
            <v>OSLO</v>
          </cell>
          <cell r="P742" t="str">
            <v>NO</v>
          </cell>
          <cell r="Q742" t="str">
            <v>N/A</v>
          </cell>
          <cell r="R742">
            <v>74554</v>
          </cell>
          <cell r="S742">
            <v>37277</v>
          </cell>
          <cell r="T742" t="str">
            <v>IND</v>
          </cell>
          <cell r="U742" t="str">
            <v>PRC</v>
          </cell>
          <cell r="V742" t="str">
            <v>BES</v>
          </cell>
        </row>
        <row r="743">
          <cell r="A743" t="str">
            <v>GROWTH</v>
          </cell>
          <cell r="B743" t="str">
            <v>G6RD-CT-2001-00624</v>
          </cell>
          <cell r="C743" t="str">
            <v>1.1.3.-6.</v>
          </cell>
          <cell r="D743" t="str">
            <v>Research Projects</v>
          </cell>
          <cell r="E743" t="str">
            <v>European Standard Tests to Prevent Alkali Reactions in Aggregates (PARTNER)</v>
          </cell>
          <cell r="F743">
            <v>1450576</v>
          </cell>
          <cell r="G743">
            <v>725286</v>
          </cell>
          <cell r="H743">
            <v>37307</v>
          </cell>
          <cell r="I743">
            <v>26</v>
          </cell>
          <cell r="K743" t="str">
            <v>Principal Contractor</v>
          </cell>
          <cell r="L743" t="str">
            <v xml:space="preserve">SINTEF </v>
          </cell>
          <cell r="M743" t="str">
            <v>Strindveien  4</v>
          </cell>
          <cell r="N743" t="str">
            <v>7465</v>
          </cell>
          <cell r="O743" t="str">
            <v>TRONDHEIM</v>
          </cell>
          <cell r="P743" t="str">
            <v>NO</v>
          </cell>
          <cell r="R743">
            <v>215152</v>
          </cell>
          <cell r="S743">
            <v>107576</v>
          </cell>
          <cell r="T743" t="str">
            <v>REC</v>
          </cell>
          <cell r="U743" t="str">
            <v>PRC</v>
          </cell>
          <cell r="V743" t="str">
            <v>RPR</v>
          </cell>
        </row>
        <row r="744">
          <cell r="A744" t="str">
            <v>GROWTH</v>
          </cell>
          <cell r="B744" t="str">
            <v>G6RD-CT-2001-00636</v>
          </cell>
          <cell r="C744" t="str">
            <v>1.1.3.-6.</v>
          </cell>
          <cell r="D744" t="str">
            <v>Research Projects</v>
          </cell>
          <cell r="E744" t="str">
            <v>Assessing long term durability of bonded automotive metallic structures (LTD-BAMS)</v>
          </cell>
          <cell r="F744">
            <v>1596849</v>
          </cell>
          <cell r="G744">
            <v>709540</v>
          </cell>
          <cell r="H744">
            <v>37236</v>
          </cell>
          <cell r="I744">
            <v>7</v>
          </cell>
          <cell r="J744">
            <v>1</v>
          </cell>
          <cell r="K744" t="str">
            <v>Principal Contractor</v>
          </cell>
          <cell r="L744" t="str">
            <v>HYDRO ALUMINIUM AS</v>
          </cell>
          <cell r="M744" t="str">
            <v>Drammensveien 264
Vakeroe</v>
          </cell>
          <cell r="N744" t="str">
            <v>1321</v>
          </cell>
          <cell r="O744" t="str">
            <v>STABEKK</v>
          </cell>
          <cell r="P744" t="str">
            <v>NO</v>
          </cell>
          <cell r="Q744" t="str">
            <v>N/A</v>
          </cell>
          <cell r="R744">
            <v>243600</v>
          </cell>
          <cell r="S744">
            <v>121800</v>
          </cell>
          <cell r="T744" t="str">
            <v>OTH</v>
          </cell>
          <cell r="U744" t="str">
            <v>PRC</v>
          </cell>
          <cell r="V744" t="str">
            <v>BES</v>
          </cell>
        </row>
        <row r="745">
          <cell r="A745" t="str">
            <v>GROWTH</v>
          </cell>
          <cell r="B745" t="str">
            <v>G6RD-CT-2002-00847</v>
          </cell>
          <cell r="C745" t="str">
            <v>1.1.3.-6.</v>
          </cell>
          <cell r="D745" t="str">
            <v>Research Projects</v>
          </cell>
          <cell r="E745" t="str">
            <v>Feasibility study for Certified Reference Materials for organic components in sewage sludge (SLUDGESUPPORT)</v>
          </cell>
          <cell r="F745">
            <v>666934</v>
          </cell>
          <cell r="G745">
            <v>473869</v>
          </cell>
          <cell r="H745">
            <v>37602</v>
          </cell>
          <cell r="I745">
            <v>6</v>
          </cell>
          <cell r="J745">
            <v>1</v>
          </cell>
          <cell r="K745" t="str">
            <v>Principal Contractor</v>
          </cell>
          <cell r="L745" t="str">
            <v xml:space="preserve">SINTEF </v>
          </cell>
          <cell r="M745" t="str">
            <v>Strindveien  4</v>
          </cell>
          <cell r="N745" t="str">
            <v>7465</v>
          </cell>
          <cell r="O745" t="str">
            <v>TRONDHEIM</v>
          </cell>
          <cell r="P745" t="str">
            <v>NO</v>
          </cell>
          <cell r="R745">
            <v>123999</v>
          </cell>
          <cell r="S745">
            <v>61999</v>
          </cell>
          <cell r="T745" t="str">
            <v>REC</v>
          </cell>
          <cell r="U745" t="str">
            <v>PRC</v>
          </cell>
          <cell r="V745" t="str">
            <v>RPR</v>
          </cell>
        </row>
        <row r="746">
          <cell r="A746" t="str">
            <v>GROWTH</v>
          </cell>
          <cell r="B746" t="str">
            <v>G6RD-CT-2002-00852</v>
          </cell>
          <cell r="C746" t="str">
            <v>1.1.3.-6.</v>
          </cell>
          <cell r="D746" t="str">
            <v>Research Projects</v>
          </cell>
          <cell r="E746" t="str">
            <v>Development of methodologies in order to measure the migration of non-phthalate compounds from PVC plasticised articles</v>
          </cell>
          <cell r="F746">
            <v>737994</v>
          </cell>
          <cell r="G746">
            <v>368995</v>
          </cell>
          <cell r="H746">
            <v>37608</v>
          </cell>
          <cell r="I746">
            <v>7</v>
          </cell>
          <cell r="J746">
            <v>1</v>
          </cell>
          <cell r="K746" t="str">
            <v>Principal Contractor</v>
          </cell>
          <cell r="L746" t="str">
            <v xml:space="preserve">SINTEF </v>
          </cell>
          <cell r="M746" t="str">
            <v>Strindveien  4</v>
          </cell>
          <cell r="N746" t="str">
            <v>7465</v>
          </cell>
          <cell r="O746" t="str">
            <v>TRONDHEIM</v>
          </cell>
          <cell r="P746" t="str">
            <v>NO</v>
          </cell>
          <cell r="R746">
            <v>141563</v>
          </cell>
          <cell r="S746">
            <v>70781</v>
          </cell>
          <cell r="T746" t="str">
            <v>REC</v>
          </cell>
          <cell r="U746" t="str">
            <v>PRC</v>
          </cell>
          <cell r="V746" t="str">
            <v>RPR</v>
          </cell>
        </row>
        <row r="747">
          <cell r="A747" t="str">
            <v>GROWTH</v>
          </cell>
          <cell r="B747" t="str">
            <v>G6RD-CT-2002-00854</v>
          </cell>
          <cell r="C747" t="str">
            <v>1.1.3.-6.</v>
          </cell>
          <cell r="D747" t="str">
            <v>Research Projects</v>
          </cell>
          <cell r="E747" t="str">
            <v>Certified reference materials for the determination of mineral oil hydrocarbons in water, soil and waste</v>
          </cell>
          <cell r="F747">
            <v>706742</v>
          </cell>
          <cell r="G747">
            <v>492780</v>
          </cell>
          <cell r="H747">
            <v>37599</v>
          </cell>
          <cell r="I747">
            <v>9</v>
          </cell>
          <cell r="J747">
            <v>1</v>
          </cell>
          <cell r="K747" t="str">
            <v>Principal Contractor</v>
          </cell>
          <cell r="L747" t="str">
            <v xml:space="preserve">SINTEF </v>
          </cell>
          <cell r="M747" t="str">
            <v>Strindveien  4</v>
          </cell>
          <cell r="N747" t="str">
            <v>7465</v>
          </cell>
          <cell r="O747" t="str">
            <v>TRONDHEIM</v>
          </cell>
          <cell r="P747" t="str">
            <v>NO</v>
          </cell>
          <cell r="R747">
            <v>169821</v>
          </cell>
          <cell r="S747">
            <v>84910</v>
          </cell>
          <cell r="T747" t="str">
            <v>REC</v>
          </cell>
          <cell r="U747" t="str">
            <v>PRC</v>
          </cell>
          <cell r="V747" t="str">
            <v>RPR</v>
          </cell>
        </row>
        <row r="748">
          <cell r="A748" t="str">
            <v>GROWTH</v>
          </cell>
          <cell r="B748" t="str">
            <v>G6RD-CT-2002-00855</v>
          </cell>
          <cell r="C748" t="str">
            <v>1.1.3.-6.</v>
          </cell>
          <cell r="D748" t="str">
            <v>Research Projects</v>
          </cell>
          <cell r="E748" t="str">
            <v>Resistance of Concrete to Chloride Ingress - From Laboratory Tests to In-Field Performance (CHLORTEST)</v>
          </cell>
          <cell r="F748">
            <v>1127377</v>
          </cell>
          <cell r="G748">
            <v>671323</v>
          </cell>
          <cell r="H748">
            <v>37610</v>
          </cell>
          <cell r="I748">
            <v>16</v>
          </cell>
          <cell r="J748">
            <v>1</v>
          </cell>
          <cell r="K748" t="str">
            <v>Assistant Contractor</v>
          </cell>
          <cell r="L748" t="str">
            <v>SELMER SKANSKA AS</v>
          </cell>
          <cell r="M748" t="str">
            <v>Sentrum</v>
          </cell>
          <cell r="N748" t="str">
            <v>0166</v>
          </cell>
          <cell r="O748" t="str">
            <v>OSLO</v>
          </cell>
          <cell r="P748" t="str">
            <v>NO</v>
          </cell>
          <cell r="Q748" t="str">
            <v>N/A</v>
          </cell>
          <cell r="R748">
            <v>25838</v>
          </cell>
          <cell r="S748">
            <v>12919</v>
          </cell>
          <cell r="T748" t="str">
            <v>OTH</v>
          </cell>
          <cell r="U748" t="str">
            <v>PRC</v>
          </cell>
          <cell r="V748" t="str">
            <v>BES</v>
          </cell>
        </row>
        <row r="749">
          <cell r="A749" t="str">
            <v>GROWTH</v>
          </cell>
          <cell r="B749" t="str">
            <v>G6RD-CT-2002-00858</v>
          </cell>
          <cell r="C749" t="str">
            <v>1.1.3.-6.</v>
          </cell>
          <cell r="D749" t="str">
            <v>Research Projects</v>
          </cell>
          <cell r="E749" t="str">
            <v>Road Barrier Upgrade of Standards (ROBUST)</v>
          </cell>
          <cell r="F749">
            <v>2336037</v>
          </cell>
          <cell r="G749">
            <v>1168017</v>
          </cell>
          <cell r="H749">
            <v>37634</v>
          </cell>
          <cell r="I749">
            <v>8</v>
          </cell>
          <cell r="J749">
            <v>1</v>
          </cell>
          <cell r="K749" t="str">
            <v>Principal Contractor</v>
          </cell>
          <cell r="L749" t="str">
            <v>NORWEGIAN PUBLIC ROADS ADMNINISTRATION</v>
          </cell>
          <cell r="M749" t="str">
            <v>Grenseveien 92</v>
          </cell>
          <cell r="N749" t="str">
            <v>0033</v>
          </cell>
          <cell r="O749" t="str">
            <v>OSLO</v>
          </cell>
          <cell r="P749" t="str">
            <v>NO</v>
          </cell>
          <cell r="Q749" t="str">
            <v>N/A</v>
          </cell>
          <cell r="R749">
            <v>181000</v>
          </cell>
          <cell r="S749">
            <v>90500</v>
          </cell>
          <cell r="T749" t="str">
            <v>OTH</v>
          </cell>
          <cell r="U749" t="str">
            <v>GOV</v>
          </cell>
          <cell r="V749" t="str">
            <v>PUS</v>
          </cell>
        </row>
        <row r="750">
          <cell r="A750" t="str">
            <v>GROWTH</v>
          </cell>
          <cell r="B750" t="str">
            <v>G6RT-CT-2001-05059</v>
          </cell>
          <cell r="C750" t="str">
            <v>1.1.3.-6.</v>
          </cell>
          <cell r="D750" t="str">
            <v>Thematic Network</v>
          </cell>
          <cell r="E750" t="str">
            <v>European Network for Promoting Business and Industrial Statistics (Pro-Enbis)</v>
          </cell>
          <cell r="F750">
            <v>792979</v>
          </cell>
          <cell r="G750">
            <v>792979</v>
          </cell>
          <cell r="H750">
            <v>37237</v>
          </cell>
          <cell r="I750">
            <v>32</v>
          </cell>
          <cell r="J750">
            <v>3</v>
          </cell>
          <cell r="K750" t="str">
            <v>Principal Contractor</v>
          </cell>
          <cell r="L750" t="str">
            <v>IMPROVING PROCESSES CONSULTING</v>
          </cell>
          <cell r="M750" t="str">
            <v>Melumveien 44a</v>
          </cell>
          <cell r="N750" t="str">
            <v>0760</v>
          </cell>
          <cell r="O750" t="str">
            <v>OSLO</v>
          </cell>
          <cell r="P750" t="str">
            <v>NO</v>
          </cell>
          <cell r="Q750" t="str">
            <v>N/A</v>
          </cell>
          <cell r="R750">
            <v>22800</v>
          </cell>
          <cell r="S750">
            <v>22800</v>
          </cell>
          <cell r="T750" t="str">
            <v>OTH</v>
          </cell>
          <cell r="U750" t="str">
            <v>PRC</v>
          </cell>
          <cell r="V750" t="str">
            <v>BES</v>
          </cell>
        </row>
        <row r="751">
          <cell r="A751" t="str">
            <v>GROWTH</v>
          </cell>
          <cell r="B751" t="str">
            <v>G6RT-CT-2001-05059</v>
          </cell>
          <cell r="C751" t="str">
            <v>1.1.3.-6.</v>
          </cell>
          <cell r="D751" t="str">
            <v>Thematic Network</v>
          </cell>
          <cell r="E751" t="str">
            <v>European Network for Promoting Business and Industrial Statistics (Pro-Enbis)</v>
          </cell>
          <cell r="F751">
            <v>792979</v>
          </cell>
          <cell r="G751">
            <v>792979</v>
          </cell>
          <cell r="H751">
            <v>37237</v>
          </cell>
          <cell r="I751">
            <v>32</v>
          </cell>
          <cell r="K751" t="str">
            <v>Principal Contractor</v>
          </cell>
          <cell r="L751" t="str">
            <v>MATFORSK - NORWEGIAN FOOD RESEARCH INSTITUTE</v>
          </cell>
          <cell r="M751" t="str">
            <v>Osloveien 1</v>
          </cell>
          <cell r="N751" t="str">
            <v>1430</v>
          </cell>
          <cell r="O751" t="str">
            <v>AAS</v>
          </cell>
          <cell r="P751" t="str">
            <v>NO</v>
          </cell>
          <cell r="Q751" t="str">
            <v>N/A</v>
          </cell>
          <cell r="R751">
            <v>22680</v>
          </cell>
          <cell r="S751">
            <v>22680</v>
          </cell>
          <cell r="T751" t="str">
            <v>REC</v>
          </cell>
          <cell r="U751" t="str">
            <v>PNP</v>
          </cell>
          <cell r="V751" t="str">
            <v>RPN</v>
          </cell>
        </row>
        <row r="752">
          <cell r="A752" t="str">
            <v>GROWTH</v>
          </cell>
          <cell r="B752" t="str">
            <v>G6RT-CT-2001-05059</v>
          </cell>
          <cell r="C752" t="str">
            <v>1.1.3.-6.</v>
          </cell>
          <cell r="D752" t="str">
            <v>Thematic Network</v>
          </cell>
          <cell r="E752" t="str">
            <v>European Network for Promoting Business and Industrial Statistics (Pro-Enbis)</v>
          </cell>
          <cell r="F752">
            <v>792979</v>
          </cell>
          <cell r="G752">
            <v>792979</v>
          </cell>
          <cell r="H752">
            <v>37237</v>
          </cell>
          <cell r="I752">
            <v>32</v>
          </cell>
          <cell r="K752" t="str">
            <v>Member</v>
          </cell>
          <cell r="L752" t="str">
            <v>NTNU</v>
          </cell>
          <cell r="M752" t="str">
            <v>Gloeshaugen</v>
          </cell>
          <cell r="N752" t="str">
            <v>7491</v>
          </cell>
          <cell r="O752" t="str">
            <v>TRONDHEIM</v>
          </cell>
          <cell r="P752" t="str">
            <v>NO</v>
          </cell>
          <cell r="R752">
            <v>10800</v>
          </cell>
          <cell r="S752">
            <v>10800</v>
          </cell>
          <cell r="T752" t="str">
            <v>HES</v>
          </cell>
          <cell r="U752" t="str">
            <v>GOV</v>
          </cell>
          <cell r="V752" t="str">
            <v>HES</v>
          </cell>
        </row>
        <row r="753">
          <cell r="A753" t="str">
            <v>GROWTH</v>
          </cell>
          <cell r="B753" t="str">
            <v>G6RT-CT-2001-05061</v>
          </cell>
          <cell r="C753" t="str">
            <v>1.1.3.-6.</v>
          </cell>
          <cell r="D753" t="str">
            <v>Thematic Network</v>
          </cell>
          <cell r="E753" t="str">
            <v>Network on Advanced Mathematical and Computational Tools in Metrology</v>
          </cell>
          <cell r="F753">
            <v>244656</v>
          </cell>
          <cell r="G753">
            <v>234096</v>
          </cell>
          <cell r="H753">
            <v>37237</v>
          </cell>
          <cell r="I753">
            <v>12</v>
          </cell>
          <cell r="J753">
            <v>2</v>
          </cell>
          <cell r="K753" t="str">
            <v>Member</v>
          </cell>
          <cell r="L753" t="str">
            <v>JUSTERVESENET</v>
          </cell>
          <cell r="M753" t="str">
            <v>Fetveien 99</v>
          </cell>
          <cell r="N753" t="str">
            <v>2007</v>
          </cell>
          <cell r="O753" t="str">
            <v>KJELLER</v>
          </cell>
          <cell r="P753" t="str">
            <v>NO</v>
          </cell>
          <cell r="Q753" t="str">
            <v>N/A</v>
          </cell>
          <cell r="R753">
            <v>5280</v>
          </cell>
          <cell r="S753">
            <v>5280</v>
          </cell>
          <cell r="T753" t="str">
            <v>OTH</v>
          </cell>
          <cell r="U753" t="str">
            <v>GOV</v>
          </cell>
          <cell r="V753" t="str">
            <v>PUS</v>
          </cell>
        </row>
        <row r="754">
          <cell r="A754" t="str">
            <v>GROWTH</v>
          </cell>
          <cell r="B754" t="str">
            <v>G6RT-CT-2001-05061</v>
          </cell>
          <cell r="C754" t="str">
            <v>1.1.3.-6.</v>
          </cell>
          <cell r="D754" t="str">
            <v>Thematic Network</v>
          </cell>
          <cell r="E754" t="str">
            <v>Network on Advanced Mathematical and Computational Tools in Metrology</v>
          </cell>
          <cell r="F754">
            <v>244656</v>
          </cell>
          <cell r="G754">
            <v>234096</v>
          </cell>
          <cell r="H754">
            <v>37237</v>
          </cell>
          <cell r="I754">
            <v>12</v>
          </cell>
          <cell r="K754" t="str">
            <v>Member</v>
          </cell>
          <cell r="L754" t="str">
            <v>NORWEGIAN METROLOGY AND ACCREDITATION SERVICE</v>
          </cell>
          <cell r="M754" t="str">
            <v>Fetveien 99</v>
          </cell>
          <cell r="N754" t="str">
            <v>2007</v>
          </cell>
          <cell r="O754" t="str">
            <v>KJELLER</v>
          </cell>
          <cell r="P754" t="str">
            <v>NO</v>
          </cell>
          <cell r="Q754" t="str">
            <v>N/A</v>
          </cell>
          <cell r="R754">
            <v>5280</v>
          </cell>
          <cell r="S754">
            <v>5280</v>
          </cell>
          <cell r="T754" t="str">
            <v>OTH</v>
          </cell>
          <cell r="U754" t="str">
            <v>GOV</v>
          </cell>
          <cell r="V754" t="str">
            <v>PUS</v>
          </cell>
        </row>
        <row r="755">
          <cell r="A755" t="str">
            <v>GROWTH</v>
          </cell>
          <cell r="B755" t="str">
            <v>G6RT-CT-2002-05095</v>
          </cell>
          <cell r="C755" t="str">
            <v>1.1.3.-6.</v>
          </cell>
          <cell r="D755" t="str">
            <v>Thematic Network</v>
          </cell>
          <cell r="E755" t="str">
            <v>METROlogy in support to precautionary sciences and sustainable development POLIcieS</v>
          </cell>
          <cell r="F755">
            <v>969574</v>
          </cell>
          <cell r="G755">
            <v>969574</v>
          </cell>
          <cell r="H755">
            <v>37447</v>
          </cell>
          <cell r="I755">
            <v>36</v>
          </cell>
          <cell r="J755">
            <v>1</v>
          </cell>
          <cell r="K755" t="str">
            <v>Principal Contractor</v>
          </cell>
          <cell r="L755" t="str">
            <v>NILU</v>
          </cell>
          <cell r="M755" t="str">
            <v>Instituttveien 18</v>
          </cell>
          <cell r="N755" t="str">
            <v>2027</v>
          </cell>
          <cell r="O755" t="str">
            <v>KJELLER</v>
          </cell>
          <cell r="P755" t="str">
            <v>NO</v>
          </cell>
          <cell r="R755">
            <v>27540</v>
          </cell>
          <cell r="S755">
            <v>27540</v>
          </cell>
          <cell r="T755" t="str">
            <v>REC</v>
          </cell>
          <cell r="U755" t="str">
            <v>PNP</v>
          </cell>
          <cell r="V755" t="str">
            <v>RPN</v>
          </cell>
        </row>
        <row r="756">
          <cell r="A756" t="str">
            <v>GROWTH</v>
          </cell>
          <cell r="B756" t="str">
            <v>G6ST-CT-2002-50334</v>
          </cell>
          <cell r="C756" t="str">
            <v>1.1.3.-6.</v>
          </cell>
          <cell r="D756" t="str">
            <v>Cooperative Research</v>
          </cell>
          <cell r="E756" t="str">
            <v>STANDARDISATION OF CORK QUALITY EVALUATION THROUGH THE DEVELOPMENT OF A HARMLESS ELECTRONIC DEVICE  (COVELESS)</v>
          </cell>
          <cell r="F756">
            <v>1175044</v>
          </cell>
          <cell r="G756">
            <v>587773</v>
          </cell>
          <cell r="H756">
            <v>37648</v>
          </cell>
          <cell r="I756">
            <v>10</v>
          </cell>
          <cell r="J756">
            <v>2</v>
          </cell>
          <cell r="K756" t="str">
            <v>Principal Contractor</v>
          </cell>
          <cell r="L756" t="str">
            <v>SCANSENSE</v>
          </cell>
          <cell r="M756" t="str">
            <v>Bekkeveien, 163</v>
          </cell>
          <cell r="N756" t="str">
            <v>3173</v>
          </cell>
          <cell r="O756" t="str">
            <v>VEAR</v>
          </cell>
          <cell r="P756" t="str">
            <v>NO</v>
          </cell>
          <cell r="R756">
            <v>133050</v>
          </cell>
          <cell r="S756">
            <v>9000</v>
          </cell>
          <cell r="T756" t="str">
            <v>REC</v>
          </cell>
          <cell r="U756" t="str">
            <v>PRC</v>
          </cell>
          <cell r="V756" t="str">
            <v>RPR</v>
          </cell>
        </row>
        <row r="757">
          <cell r="A757" t="str">
            <v>GROWTH</v>
          </cell>
          <cell r="B757" t="str">
            <v>G6ST-CT-2002-50334</v>
          </cell>
          <cell r="C757" t="str">
            <v>1.1.3.-6.</v>
          </cell>
          <cell r="D757" t="str">
            <v>Cooperative Research</v>
          </cell>
          <cell r="E757" t="str">
            <v>STANDARDISATION OF CORK QUALITY EVALUATION THROUGH THE DEVELOPMENT OF A HARMLESS ELECTRONIC DEVICE  (COVELESS)</v>
          </cell>
          <cell r="F757">
            <v>1175044</v>
          </cell>
          <cell r="G757">
            <v>587773</v>
          </cell>
          <cell r="H757">
            <v>37648</v>
          </cell>
          <cell r="I757">
            <v>10</v>
          </cell>
          <cell r="K757" t="str">
            <v>RTD performers</v>
          </cell>
          <cell r="L757" t="str">
            <v xml:space="preserve">SINTEF </v>
          </cell>
          <cell r="M757" t="str">
            <v>Strindveien  4</v>
          </cell>
          <cell r="N757" t="str">
            <v>7465</v>
          </cell>
          <cell r="O757" t="str">
            <v>TRONDHEIM</v>
          </cell>
          <cell r="P757" t="str">
            <v>NO</v>
          </cell>
          <cell r="R757">
            <v>167000</v>
          </cell>
          <cell r="S757">
            <v>167000</v>
          </cell>
          <cell r="T757" t="str">
            <v>REC</v>
          </cell>
          <cell r="U757" t="str">
            <v>PRC</v>
          </cell>
          <cell r="V757" t="str">
            <v>RPR</v>
          </cell>
        </row>
        <row r="758">
          <cell r="A758" t="str">
            <v>GROWTH</v>
          </cell>
          <cell r="B758" t="str">
            <v>G7RT-CT-2000-05005</v>
          </cell>
          <cell r="C758" t="str">
            <v>1.1.3.-7.</v>
          </cell>
          <cell r="D758" t="str">
            <v>Thematic Network</v>
          </cell>
          <cell r="E758" t="str">
            <v>Improving Dialogue between EU Regulatory Bodies and National Metrology Institutes</v>
          </cell>
          <cell r="F758">
            <v>822117</v>
          </cell>
          <cell r="G758">
            <v>657694</v>
          </cell>
          <cell r="H758">
            <v>36846</v>
          </cell>
          <cell r="I758">
            <v>9</v>
          </cell>
          <cell r="J758">
            <v>1</v>
          </cell>
          <cell r="K758" t="str">
            <v>Member</v>
          </cell>
          <cell r="L758" t="str">
            <v>NORWEGIAN METROLOGY AND ACCREDITATION SERVICE</v>
          </cell>
          <cell r="M758" t="str">
            <v>Fetveien 99</v>
          </cell>
          <cell r="N758" t="str">
            <v>2007</v>
          </cell>
          <cell r="O758" t="str">
            <v>KJELLER</v>
          </cell>
          <cell r="P758" t="str">
            <v>NO</v>
          </cell>
          <cell r="Q758" t="str">
            <v>N/A</v>
          </cell>
          <cell r="R758">
            <v>73356</v>
          </cell>
          <cell r="S758">
            <v>58685</v>
          </cell>
          <cell r="T758" t="str">
            <v>OTH</v>
          </cell>
          <cell r="U758" t="str">
            <v>GOV</v>
          </cell>
          <cell r="V758" t="str">
            <v>PUS</v>
          </cell>
        </row>
        <row r="759">
          <cell r="A759" t="str">
            <v>GROWTH</v>
          </cell>
          <cell r="B759" t="str">
            <v>G7RT-CT-2000-05006</v>
          </cell>
          <cell r="C759" t="str">
            <v>1.1.3.-7.</v>
          </cell>
          <cell r="D759" t="str">
            <v>Thematic Network</v>
          </cell>
          <cell r="E759" t="str">
            <v>Interpretation and implementation of the new standard ISO 17025 by national metrology institutes in Europe</v>
          </cell>
          <cell r="F759">
            <v>867316</v>
          </cell>
          <cell r="G759">
            <v>693856</v>
          </cell>
          <cell r="H759">
            <v>36825</v>
          </cell>
          <cell r="I759">
            <v>6</v>
          </cell>
          <cell r="J759">
            <v>1</v>
          </cell>
          <cell r="K759" t="str">
            <v>Member</v>
          </cell>
          <cell r="L759" t="str">
            <v>NORWEGIAN METROLOGY AND ACCREDITATION SERVICE</v>
          </cell>
          <cell r="M759" t="str">
            <v>Fetveien 99</v>
          </cell>
          <cell r="N759" t="str">
            <v>2007</v>
          </cell>
          <cell r="O759" t="str">
            <v>KJELLER</v>
          </cell>
          <cell r="P759" t="str">
            <v>NO</v>
          </cell>
          <cell r="Q759" t="str">
            <v>N/A</v>
          </cell>
          <cell r="R759">
            <v>57324</v>
          </cell>
          <cell r="S759">
            <v>45859</v>
          </cell>
          <cell r="T759" t="str">
            <v>OTH</v>
          </cell>
          <cell r="U759" t="str">
            <v>GOV</v>
          </cell>
          <cell r="V759" t="str">
            <v>PUS</v>
          </cell>
        </row>
        <row r="760">
          <cell r="A760" t="str">
            <v>GROWTH</v>
          </cell>
          <cell r="B760" t="str">
            <v>G7RT-CT-2000-05016</v>
          </cell>
          <cell r="C760" t="str">
            <v>1.1.3.-7.</v>
          </cell>
          <cell r="D760" t="str">
            <v>Thematic Network</v>
          </cell>
          <cell r="E760" t="str">
            <v>EVIMAR - The European Maritime Virtual Institue</v>
          </cell>
          <cell r="F760">
            <v>2764448</v>
          </cell>
          <cell r="G760">
            <v>2764448</v>
          </cell>
          <cell r="H760">
            <v>36962</v>
          </cell>
          <cell r="I760">
            <v>17</v>
          </cell>
          <cell r="J760">
            <v>1</v>
          </cell>
          <cell r="K760" t="str">
            <v>Principal Contractor</v>
          </cell>
          <cell r="L760" t="str">
            <v xml:space="preserve">MARINTEK </v>
          </cell>
          <cell r="N760" t="str">
            <v>7450</v>
          </cell>
          <cell r="O760" t="str">
            <v>TRONDHEIM</v>
          </cell>
          <cell r="P760" t="str">
            <v>NO</v>
          </cell>
          <cell r="R760">
            <v>157709</v>
          </cell>
          <cell r="S760">
            <v>157709</v>
          </cell>
          <cell r="T760" t="str">
            <v>REC</v>
          </cell>
          <cell r="U760" t="str">
            <v>PNP</v>
          </cell>
          <cell r="V760" t="str">
            <v>RPN</v>
          </cell>
        </row>
        <row r="761">
          <cell r="A761" t="str">
            <v>GROWTH</v>
          </cell>
          <cell r="B761" t="str">
            <v>G7RT-CT-2000-05022</v>
          </cell>
          <cell r="C761" t="str">
            <v>1.1.3.-7.</v>
          </cell>
          <cell r="D761" t="str">
            <v>Thematic Network</v>
          </cell>
          <cell r="E761" t="str">
            <v>Analytical Laboratories for Antidoping Control: International Network for External Quality Assessment</v>
          </cell>
          <cell r="F761">
            <v>897549</v>
          </cell>
          <cell r="G761">
            <v>893949</v>
          </cell>
          <cell r="H761">
            <v>36963</v>
          </cell>
          <cell r="I761">
            <v>16</v>
          </cell>
          <cell r="J761">
            <v>1</v>
          </cell>
          <cell r="K761" t="str">
            <v>Principal Contractor</v>
          </cell>
          <cell r="L761" t="str">
            <v>AKER HOSPITAL</v>
          </cell>
          <cell r="M761" t="str">
            <v>Trondhesimsveien 235</v>
          </cell>
          <cell r="N761" t="str">
            <v>0514</v>
          </cell>
          <cell r="O761" t="str">
            <v>OSLO</v>
          </cell>
          <cell r="P761" t="str">
            <v>NO</v>
          </cell>
          <cell r="Q761" t="str">
            <v>N/A</v>
          </cell>
          <cell r="R761">
            <v>82440</v>
          </cell>
          <cell r="S761">
            <v>82440</v>
          </cell>
          <cell r="T761" t="str">
            <v>REC</v>
          </cell>
          <cell r="U761" t="str">
            <v>GOV</v>
          </cell>
          <cell r="V761" t="str">
            <v>RPU</v>
          </cell>
        </row>
        <row r="762">
          <cell r="A762" t="str">
            <v>GROWTH</v>
          </cell>
          <cell r="B762" t="str">
            <v>G7RT-CT-2001-05045</v>
          </cell>
          <cell r="C762" t="str">
            <v>1.1.3.-7.</v>
          </cell>
          <cell r="D762" t="str">
            <v>Thematic Network</v>
          </cell>
          <cell r="E762" t="str">
            <v>Co-operation and standards for life cycle assessment in Europe (CASCADE)</v>
          </cell>
          <cell r="F762">
            <v>954774</v>
          </cell>
          <cell r="G762">
            <v>854012</v>
          </cell>
          <cell r="H762">
            <v>37231</v>
          </cell>
          <cell r="I762">
            <v>14</v>
          </cell>
          <cell r="J762">
            <v>1</v>
          </cell>
          <cell r="K762" t="str">
            <v>Principal Contractor</v>
          </cell>
          <cell r="L762" t="str">
            <v>POSC CAESAR ASSOCIATION</v>
          </cell>
          <cell r="M762" t="str">
            <v>Veritasveien 1</v>
          </cell>
          <cell r="N762" t="str">
            <v>1322</v>
          </cell>
          <cell r="O762" t="str">
            <v>HOVIK</v>
          </cell>
          <cell r="P762" t="str">
            <v>NO</v>
          </cell>
          <cell r="Q762" t="str">
            <v>N/A</v>
          </cell>
          <cell r="R762">
            <v>112563</v>
          </cell>
          <cell r="S762">
            <v>112563</v>
          </cell>
          <cell r="T762" t="str">
            <v>IND</v>
          </cell>
          <cell r="U762" t="str">
            <v>PNP</v>
          </cell>
          <cell r="V762" t="str">
            <v>PNP</v>
          </cell>
        </row>
        <row r="763">
          <cell r="A763" t="str">
            <v>GROWTH</v>
          </cell>
          <cell r="B763" t="str">
            <v>G7RT-CT-2001-05052</v>
          </cell>
          <cell r="C763" t="str">
            <v>1.1.3.-7.</v>
          </cell>
          <cell r="D763" t="str">
            <v>Thematic Network</v>
          </cell>
          <cell r="E763" t="str">
            <v>European virtual engineering network (EVEN)</v>
          </cell>
          <cell r="F763">
            <v>1880224</v>
          </cell>
          <cell r="G763">
            <v>1880224</v>
          </cell>
          <cell r="H763">
            <v>37238</v>
          </cell>
          <cell r="I763">
            <v>15</v>
          </cell>
          <cell r="J763">
            <v>1</v>
          </cell>
          <cell r="K763" t="str">
            <v>Principal Contractor</v>
          </cell>
          <cell r="L763" t="str">
            <v xml:space="preserve">SINTEF </v>
          </cell>
          <cell r="M763" t="str">
            <v>Strindveien  4</v>
          </cell>
          <cell r="N763" t="str">
            <v>7465</v>
          </cell>
          <cell r="O763" t="str">
            <v>TRONDHEIM</v>
          </cell>
          <cell r="P763" t="str">
            <v>NO</v>
          </cell>
          <cell r="R763">
            <v>134936</v>
          </cell>
          <cell r="S763">
            <v>134936</v>
          </cell>
          <cell r="T763" t="str">
            <v>REC</v>
          </cell>
          <cell r="U763" t="str">
            <v>PRC</v>
          </cell>
          <cell r="V763" t="str">
            <v>RPR</v>
          </cell>
        </row>
        <row r="764">
          <cell r="A764" t="str">
            <v>GROWTH</v>
          </cell>
          <cell r="B764" t="str">
            <v>G7RT-CT-2001-05064</v>
          </cell>
          <cell r="C764" t="str">
            <v>1.1.3.-7.</v>
          </cell>
          <cell r="D764" t="str">
            <v>Thematic Network</v>
          </cell>
          <cell r="E764" t="str">
            <v>Implementation of the measuring instruments directives (MID) with regards to software of measuring instruments (MID-Software)</v>
          </cell>
          <cell r="F764">
            <v>463000</v>
          </cell>
          <cell r="G764">
            <v>450000</v>
          </cell>
          <cell r="H764">
            <v>37239</v>
          </cell>
          <cell r="I764">
            <v>12</v>
          </cell>
          <cell r="J764">
            <v>1</v>
          </cell>
          <cell r="K764" t="str">
            <v>Member</v>
          </cell>
          <cell r="L764" t="str">
            <v>JUSTERVESENET</v>
          </cell>
          <cell r="M764" t="str">
            <v>Fetveien 99</v>
          </cell>
          <cell r="N764" t="str">
            <v>2007</v>
          </cell>
          <cell r="O764" t="str">
            <v>KJELLER</v>
          </cell>
          <cell r="P764" t="str">
            <v>NO</v>
          </cell>
          <cell r="Q764" t="str">
            <v>N/A</v>
          </cell>
          <cell r="R764">
            <v>12000</v>
          </cell>
          <cell r="S764">
            <v>12000</v>
          </cell>
          <cell r="T764" t="str">
            <v>OTH</v>
          </cell>
          <cell r="U764" t="str">
            <v>GOV</v>
          </cell>
          <cell r="V764" t="str">
            <v>PUS</v>
          </cell>
        </row>
        <row r="765">
          <cell r="A765" t="str">
            <v>GROWTH</v>
          </cell>
          <cell r="B765" t="str">
            <v>G7RT-CT-2001-05067</v>
          </cell>
          <cell r="C765" t="str">
            <v>1.1.3.-7.</v>
          </cell>
          <cell r="D765" t="str">
            <v>Thematic Network</v>
          </cell>
          <cell r="E765" t="str">
            <v>Virtual Institute for Chemometrics and Industrial Metrology (VICIM)</v>
          </cell>
          <cell r="F765">
            <v>2192012</v>
          </cell>
          <cell r="G765">
            <v>2192012</v>
          </cell>
          <cell r="H765">
            <v>37285</v>
          </cell>
          <cell r="I765">
            <v>13</v>
          </cell>
          <cell r="J765">
            <v>1</v>
          </cell>
          <cell r="K765" t="str">
            <v>Principal Contractor</v>
          </cell>
          <cell r="L765" t="str">
            <v>PATTERN RECOGNITION SYSTEMS A.S.</v>
          </cell>
          <cell r="M765" t="str">
            <v>Thormoehlensgate 55</v>
          </cell>
          <cell r="N765" t="str">
            <v>5008</v>
          </cell>
          <cell r="O765" t="str">
            <v>BERGEN</v>
          </cell>
          <cell r="P765" t="str">
            <v>NO</v>
          </cell>
          <cell r="Q765" t="str">
            <v>N/A</v>
          </cell>
          <cell r="R765">
            <v>64000</v>
          </cell>
          <cell r="S765">
            <v>64000</v>
          </cell>
          <cell r="T765" t="str">
            <v>IND</v>
          </cell>
          <cell r="U765" t="str">
            <v>PRC</v>
          </cell>
          <cell r="V765" t="str">
            <v>BES</v>
          </cell>
        </row>
        <row r="766">
          <cell r="A766" t="str">
            <v>GROWTH</v>
          </cell>
          <cell r="B766" t="str">
            <v>G7RT-CT-2002-05107</v>
          </cell>
          <cell r="C766" t="str">
            <v>1.1.3.-7.</v>
          </cell>
          <cell r="D766" t="str">
            <v>Thematic Network</v>
          </cell>
          <cell r="E766" t="str">
            <v>Forum of laboratories implementing EU Electromagnetic Compatibility Directive (FOR-EMC)</v>
          </cell>
          <cell r="F766">
            <v>679508</v>
          </cell>
          <cell r="G766">
            <v>679508</v>
          </cell>
          <cell r="H766">
            <v>37599</v>
          </cell>
          <cell r="I766">
            <v>27</v>
          </cell>
          <cell r="J766">
            <v>1</v>
          </cell>
          <cell r="K766" t="str">
            <v>Principal Contractor</v>
          </cell>
          <cell r="L766" t="str">
            <v>NEMKO A.S.</v>
          </cell>
          <cell r="M766" t="str">
            <v>Gaustadalleen, 30</v>
          </cell>
          <cell r="N766" t="str">
            <v>0314</v>
          </cell>
          <cell r="O766" t="str">
            <v>OSLO</v>
          </cell>
          <cell r="P766" t="str">
            <v>NO</v>
          </cell>
          <cell r="Q766" t="str">
            <v>N/A</v>
          </cell>
          <cell r="R766">
            <v>41195</v>
          </cell>
          <cell r="S766">
            <v>41195</v>
          </cell>
          <cell r="T766" t="str">
            <v>IND</v>
          </cell>
          <cell r="U766" t="str">
            <v>PNP</v>
          </cell>
          <cell r="V766" t="str">
            <v>PNP</v>
          </cell>
        </row>
        <row r="767">
          <cell r="A767" t="str">
            <v>GROWTH</v>
          </cell>
          <cell r="B767" t="str">
            <v>G7RT-CT-2002-05108</v>
          </cell>
          <cell r="C767" t="str">
            <v>1.1.3.-7.</v>
          </cell>
          <cell r="D767" t="str">
            <v>Thematic Network</v>
          </cell>
          <cell r="E767" t="str">
            <v>Comparability of the Operation and Evaluation Protocols of European Proficiency Testing Schemes in the Chemistry Sector (COEPT)</v>
          </cell>
          <cell r="F767">
            <v>558198</v>
          </cell>
          <cell r="G767">
            <v>558198</v>
          </cell>
          <cell r="H767">
            <v>37602</v>
          </cell>
          <cell r="I767">
            <v>18</v>
          </cell>
          <cell r="J767">
            <v>1</v>
          </cell>
          <cell r="K767" t="str">
            <v>Principal Contractor</v>
          </cell>
          <cell r="L767" t="str">
            <v>NIVA   NORWEGIAN INSTITUTE FOR WATER RESEARCH</v>
          </cell>
          <cell r="M767" t="str">
            <v>Brekkeveien 19</v>
          </cell>
          <cell r="N767" t="str">
            <v>0411</v>
          </cell>
          <cell r="O767" t="str">
            <v>OSLO</v>
          </cell>
          <cell r="P767" t="str">
            <v>NO</v>
          </cell>
          <cell r="Q767" t="str">
            <v>N/A</v>
          </cell>
          <cell r="R767">
            <v>12737</v>
          </cell>
          <cell r="S767">
            <v>12737</v>
          </cell>
          <cell r="T767" t="str">
            <v>REC</v>
          </cell>
          <cell r="U767" t="str">
            <v>PNP</v>
          </cell>
          <cell r="V767" t="str">
            <v>RPN</v>
          </cell>
        </row>
        <row r="768">
          <cell r="A768" t="str">
            <v>GROWTH</v>
          </cell>
          <cell r="B768" t="str">
            <v>G7RT-CT-2002-05109</v>
          </cell>
          <cell r="C768" t="str">
            <v>1.1.3.-7.</v>
          </cell>
          <cell r="D768" t="str">
            <v>Thematic Network</v>
          </cell>
          <cell r="E768" t="str">
            <v>The European Virtual Institute For Plastic Processing</v>
          </cell>
          <cell r="F768">
            <v>1978939</v>
          </cell>
          <cell r="G768">
            <v>1978939</v>
          </cell>
          <cell r="H768">
            <v>37610</v>
          </cell>
          <cell r="I768">
            <v>34</v>
          </cell>
          <cell r="J768">
            <v>1</v>
          </cell>
          <cell r="K768" t="str">
            <v>Principal Contractor</v>
          </cell>
          <cell r="L768" t="str">
            <v xml:space="preserve">TEKNOLOGISK INSTITUTT
</v>
          </cell>
          <cell r="M768" t="str">
            <v>St. Hanshaugen, Akersveien 24 C</v>
          </cell>
          <cell r="N768" t="str">
            <v>0131</v>
          </cell>
          <cell r="O768" t="str">
            <v>OSLO</v>
          </cell>
          <cell r="P768" t="str">
            <v>NO</v>
          </cell>
          <cell r="Q768" t="str">
            <v>N/A</v>
          </cell>
          <cell r="R768">
            <v>123480</v>
          </cell>
          <cell r="S768">
            <v>123480</v>
          </cell>
          <cell r="T768" t="str">
            <v>REC</v>
          </cell>
          <cell r="U768" t="str">
            <v>PNP</v>
          </cell>
          <cell r="V768" t="str">
            <v>RPN</v>
          </cell>
        </row>
        <row r="769">
          <cell r="A769" t="str">
            <v>GROWTH</v>
          </cell>
          <cell r="B769" t="str">
            <v>GMA1/10031/1999</v>
          </cell>
          <cell r="C769" t="str">
            <v>GROW-1999-2.3</v>
          </cell>
          <cell r="D769" t="str">
            <v>Classical Accompanying Measures</v>
          </cell>
          <cell r="E769" t="str">
            <v>Benchmarking of Benchmarking</v>
          </cell>
          <cell r="F769">
            <v>808381</v>
          </cell>
          <cell r="G769">
            <v>808381</v>
          </cell>
          <cell r="H769">
            <v>36658</v>
          </cell>
          <cell r="I769">
            <v>9</v>
          </cell>
          <cell r="J769">
            <v>1</v>
          </cell>
          <cell r="K769" t="str">
            <v>Principal Contractor</v>
          </cell>
          <cell r="L769" t="str">
            <v>TØI  INSTITUTE OF TRANSPORT ECONOMICS</v>
          </cell>
          <cell r="M769" t="str">
            <v>Grensesvingen 7</v>
          </cell>
          <cell r="N769" t="str">
            <v>0602</v>
          </cell>
          <cell r="O769" t="str">
            <v>KOLN</v>
          </cell>
          <cell r="P769" t="str">
            <v>NO</v>
          </cell>
          <cell r="Q769" t="str">
            <v>N/A</v>
          </cell>
          <cell r="R769">
            <v>53287</v>
          </cell>
          <cell r="S769">
            <v>53287</v>
          </cell>
          <cell r="T769" t="str">
            <v>REC</v>
          </cell>
          <cell r="U769" t="str">
            <v>PNP</v>
          </cell>
          <cell r="V769" t="str">
            <v>RPN</v>
          </cell>
        </row>
        <row r="770">
          <cell r="A770" t="str">
            <v>GROWTH</v>
          </cell>
          <cell r="B770" t="str">
            <v>GMA1/27043/2000</v>
          </cell>
          <cell r="C770" t="str">
            <v>GROW-2000-2.2.3</v>
          </cell>
          <cell r="D770" t="str">
            <v>Classical Accompanying Measures</v>
          </cell>
          <cell r="E770" t="str">
            <v>Impaired Motorists, Methods of Roadside Testing and Assessment for Licensing</v>
          </cell>
          <cell r="F770">
            <v>3343697</v>
          </cell>
          <cell r="G770">
            <v>2512473</v>
          </cell>
          <cell r="H770">
            <v>37236</v>
          </cell>
          <cell r="I770">
            <v>13</v>
          </cell>
          <cell r="K770" t="str">
            <v>Principal Contractor</v>
          </cell>
          <cell r="L770" t="str">
            <v>SINTEF CIVIL AND ENVIRONMENTAL ENGINEERING</v>
          </cell>
          <cell r="M770" t="str">
            <v>Klaebuvegen 153</v>
          </cell>
          <cell r="N770" t="str">
            <v>7465</v>
          </cell>
          <cell r="O770" t="str">
            <v>TRONDHEIM</v>
          </cell>
          <cell r="P770" t="str">
            <v>NO</v>
          </cell>
          <cell r="R770">
            <v>358525</v>
          </cell>
          <cell r="S770">
            <v>179262</v>
          </cell>
          <cell r="T770" t="str">
            <v>REC</v>
          </cell>
          <cell r="U770" t="str">
            <v>PNP</v>
          </cell>
          <cell r="V770" t="str">
            <v>RPN</v>
          </cell>
        </row>
        <row r="771">
          <cell r="A771" t="str">
            <v>GROWTH</v>
          </cell>
          <cell r="B771" t="str">
            <v>GMA1/27043/2000</v>
          </cell>
          <cell r="C771" t="str">
            <v>GROW-2000-2.2.3</v>
          </cell>
          <cell r="D771" t="str">
            <v>Classical Accompanying Measures</v>
          </cell>
          <cell r="E771" t="str">
            <v>Impaired Motorists, Methods of Roadside Testing and Assessment for Licensing</v>
          </cell>
          <cell r="F771">
            <v>3343697</v>
          </cell>
          <cell r="G771">
            <v>2512473</v>
          </cell>
          <cell r="H771">
            <v>37236</v>
          </cell>
          <cell r="I771">
            <v>13</v>
          </cell>
          <cell r="J771">
            <v>2</v>
          </cell>
          <cell r="K771" t="str">
            <v>Principal Contractor</v>
          </cell>
          <cell r="L771" t="str">
            <v>TØI  INSTITUTE OF TRANSPORT ECONOMICS</v>
          </cell>
          <cell r="M771" t="str">
            <v>Grensesvingen 7 - 6110 Etterstad</v>
          </cell>
          <cell r="N771" t="str">
            <v>N-0602</v>
          </cell>
          <cell r="O771" t="str">
            <v>OSLO</v>
          </cell>
          <cell r="P771" t="str">
            <v>NO</v>
          </cell>
          <cell r="R771">
            <v>354755</v>
          </cell>
          <cell r="S771">
            <v>354755</v>
          </cell>
          <cell r="T771" t="str">
            <v>REC</v>
          </cell>
          <cell r="U771" t="str">
            <v>PNP</v>
          </cell>
          <cell r="V771" t="str">
            <v>RPN</v>
          </cell>
        </row>
        <row r="772">
          <cell r="A772" t="str">
            <v>GROWTH</v>
          </cell>
          <cell r="B772" t="str">
            <v>GMA2/00004/1999</v>
          </cell>
          <cell r="C772" t="str">
            <v>GROW-1999-2.3</v>
          </cell>
          <cell r="D772" t="str">
            <v>Classical Accompanying Measures</v>
          </cell>
          <cell r="E772" t="str">
            <v>GALILEO OVERALL ARCHITECTURE DEFINITION</v>
          </cell>
          <cell r="F772">
            <v>29049912</v>
          </cell>
          <cell r="G772">
            <v>29049912</v>
          </cell>
          <cell r="H772">
            <v>36504</v>
          </cell>
          <cell r="I772">
            <v>10</v>
          </cell>
          <cell r="J772">
            <v>1</v>
          </cell>
          <cell r="K772" t="str">
            <v>Principal Contractor</v>
          </cell>
          <cell r="L772" t="str">
            <v>NAVIGATION DEPARTMENT</v>
          </cell>
          <cell r="M772" t="str">
            <v>Bekkajordet, 11</v>
          </cell>
          <cell r="N772" t="str">
            <v>3194</v>
          </cell>
          <cell r="O772" t="str">
            <v>HORTEN</v>
          </cell>
          <cell r="P772" t="str">
            <v>NO</v>
          </cell>
          <cell r="Q772" t="str">
            <v>N/A</v>
          </cell>
          <cell r="R772">
            <v>2781001</v>
          </cell>
          <cell r="S772">
            <v>2781001</v>
          </cell>
          <cell r="T772" t="str">
            <v>OTH</v>
          </cell>
          <cell r="U772" t="str">
            <v>N/A</v>
          </cell>
          <cell r="V772" t="str">
            <v>N/A</v>
          </cell>
        </row>
        <row r="773">
          <cell r="A773" t="str">
            <v>GROWTH</v>
          </cell>
          <cell r="B773" t="str">
            <v>GMA2/32056/2000</v>
          </cell>
          <cell r="C773" t="str">
            <v>GROW-2000-2.1.3</v>
          </cell>
          <cell r="D773" t="str">
            <v>Classical Accompanying Measures</v>
          </cell>
          <cell r="E773" t="str">
            <v>Study of Policies regarding Economic instruments Complementing Transport Regulation and the Undertaking of physical Measures</v>
          </cell>
          <cell r="F773">
            <v>1894166</v>
          </cell>
          <cell r="G773">
            <v>1894166</v>
          </cell>
          <cell r="H773">
            <v>37412</v>
          </cell>
          <cell r="I773">
            <v>11</v>
          </cell>
          <cell r="J773">
            <v>1</v>
          </cell>
          <cell r="K773" t="str">
            <v>Principal Contractor</v>
          </cell>
          <cell r="L773" t="str">
            <v>TØI  INSTITUTE OF TRANSPORT ECONOMICS</v>
          </cell>
          <cell r="M773" t="str">
            <v>Grensesvingen 7 - 6110 Etterstad</v>
          </cell>
          <cell r="N773" t="str">
            <v>N-0602</v>
          </cell>
          <cell r="O773" t="str">
            <v>OSLO</v>
          </cell>
          <cell r="P773" t="str">
            <v>NO</v>
          </cell>
          <cell r="R773">
            <v>237231</v>
          </cell>
          <cell r="S773">
            <v>237231</v>
          </cell>
          <cell r="T773" t="str">
            <v>REC</v>
          </cell>
          <cell r="U773" t="str">
            <v>PNP</v>
          </cell>
          <cell r="V773" t="str">
            <v>RPN</v>
          </cell>
        </row>
        <row r="774">
          <cell r="A774" t="str">
            <v>GROWTH</v>
          </cell>
          <cell r="B774" t="str">
            <v>GMA2/32059/2000</v>
          </cell>
          <cell r="C774" t="str">
            <v>GROW-2000-2.2.1</v>
          </cell>
          <cell r="D774" t="str">
            <v>Classical Accompanying Measures</v>
          </cell>
          <cell r="E774" t="str">
            <v>INTEGRATED SOLUTIONS FOR INTERMODAL TRANSPORT BETWEEN THE EU AND THE CEECS</v>
          </cell>
          <cell r="F774">
            <v>2390209</v>
          </cell>
          <cell r="G774">
            <v>2390209</v>
          </cell>
          <cell r="H774">
            <v>37210</v>
          </cell>
          <cell r="I774">
            <v>11</v>
          </cell>
          <cell r="J774">
            <v>1</v>
          </cell>
          <cell r="K774" t="str">
            <v>Principal Contractor</v>
          </cell>
          <cell r="L774" t="str">
            <v>SINTEF Industrial Management/Dept.of Economics and Logistics</v>
          </cell>
          <cell r="M774" t="str">
            <v>S.P. Andersensv. 5</v>
          </cell>
          <cell r="N774" t="str">
            <v>7465</v>
          </cell>
          <cell r="O774" t="str">
            <v>TRONDHEIM</v>
          </cell>
          <cell r="P774" t="str">
            <v>NO</v>
          </cell>
          <cell r="R774">
            <v>139755</v>
          </cell>
          <cell r="S774">
            <v>139755</v>
          </cell>
          <cell r="T774" t="str">
            <v>REC</v>
          </cell>
          <cell r="U774" t="str">
            <v>PNP</v>
          </cell>
          <cell r="V774" t="str">
            <v>RPN</v>
          </cell>
        </row>
        <row r="775">
          <cell r="A775" t="str">
            <v>GROWTH</v>
          </cell>
          <cell r="B775" t="str">
            <v>GRD1/10390/1999</v>
          </cell>
          <cell r="C775" t="str">
            <v>GROW-1999-2.3</v>
          </cell>
          <cell r="D775" t="str">
            <v>Combined Projects</v>
          </cell>
          <cell r="E775" t="str">
            <v>PRICING REGIMES FOR INTERGRATED SUSTAINABLE MOBILITY</v>
          </cell>
          <cell r="F775">
            <v>18181754</v>
          </cell>
          <cell r="G775">
            <v>7238283</v>
          </cell>
          <cell r="H775">
            <v>36665</v>
          </cell>
          <cell r="I775">
            <v>29</v>
          </cell>
          <cell r="J775">
            <v>2</v>
          </cell>
          <cell r="K775" t="str">
            <v>Principal Contractor</v>
          </cell>
          <cell r="L775" t="str">
            <v>PUBLIC ROAD ADMINISTRATION SOER-TROENDELAG</v>
          </cell>
          <cell r="M775" t="str">
            <v>Sluppenvegen 12</v>
          </cell>
          <cell r="N775" t="str">
            <v>7434</v>
          </cell>
          <cell r="P775" t="str">
            <v>NO</v>
          </cell>
          <cell r="R775">
            <v>1788856</v>
          </cell>
          <cell r="S775">
            <v>643988</v>
          </cell>
          <cell r="T775" t="str">
            <v>OTH</v>
          </cell>
          <cell r="U775" t="str">
            <v>GOV</v>
          </cell>
          <cell r="V775" t="str">
            <v>PUS</v>
          </cell>
        </row>
        <row r="776">
          <cell r="A776" t="str">
            <v>GROWTH</v>
          </cell>
          <cell r="B776" t="str">
            <v>GRD1/10390/1999</v>
          </cell>
          <cell r="C776" t="str">
            <v>GROW-1999-2.3</v>
          </cell>
          <cell r="D776" t="str">
            <v>Combined Projects</v>
          </cell>
          <cell r="E776" t="str">
            <v>PRICING REGIMES FOR INTERGRATED SUSTAINABLE MOBILITY</v>
          </cell>
          <cell r="F776">
            <v>18181754</v>
          </cell>
          <cell r="G776">
            <v>7238283</v>
          </cell>
          <cell r="H776">
            <v>36665</v>
          </cell>
          <cell r="I776">
            <v>29</v>
          </cell>
          <cell r="K776" t="str">
            <v>Assistant Contractor</v>
          </cell>
          <cell r="L776" t="str">
            <v>SINTEF</v>
          </cell>
          <cell r="M776" t="str">
            <v>Klaebuvegen 153</v>
          </cell>
          <cell r="N776" t="str">
            <v>7465</v>
          </cell>
          <cell r="P776" t="str">
            <v>NO</v>
          </cell>
          <cell r="R776">
            <v>842103</v>
          </cell>
          <cell r="S776">
            <v>371872</v>
          </cell>
          <cell r="T776" t="str">
            <v>REC</v>
          </cell>
          <cell r="U776" t="str">
            <v>PNP</v>
          </cell>
          <cell r="V776" t="str">
            <v>RPN</v>
          </cell>
        </row>
        <row r="777">
          <cell r="A777" t="str">
            <v>GROWTH</v>
          </cell>
          <cell r="B777" t="str">
            <v>GRD1/10668/1999</v>
          </cell>
          <cell r="C777" t="str">
            <v>GROW-1999-2.3</v>
          </cell>
          <cell r="D777" t="str">
            <v>Research Projects</v>
          </cell>
          <cell r="E777" t="str">
            <v>Managing and Assessing Regulatory Evolution in local public Transport Operations in Europe</v>
          </cell>
          <cell r="F777">
            <v>2623821</v>
          </cell>
          <cell r="G777">
            <v>1630518</v>
          </cell>
          <cell r="H777">
            <v>36644</v>
          </cell>
          <cell r="I777">
            <v>16</v>
          </cell>
          <cell r="J777">
            <v>1</v>
          </cell>
          <cell r="K777" t="str">
            <v>Principal Contractor</v>
          </cell>
          <cell r="L777" t="str">
            <v>TØI  INSTITUTE OF TRANSPORT ECONOMICS</v>
          </cell>
          <cell r="M777" t="str">
            <v>Grensesvingen 7</v>
          </cell>
          <cell r="N777" t="str">
            <v>0602</v>
          </cell>
          <cell r="O777" t="str">
            <v>KOLN</v>
          </cell>
          <cell r="P777" t="str">
            <v>NO</v>
          </cell>
          <cell r="Q777" t="str">
            <v>N/A</v>
          </cell>
          <cell r="R777">
            <v>235522</v>
          </cell>
          <cell r="S777">
            <v>117761</v>
          </cell>
          <cell r="T777" t="str">
            <v>REC</v>
          </cell>
          <cell r="U777" t="str">
            <v>PNP</v>
          </cell>
          <cell r="V777" t="str">
            <v>RPN</v>
          </cell>
        </row>
        <row r="778">
          <cell r="A778" t="str">
            <v>GROWTH</v>
          </cell>
          <cell r="B778" t="str">
            <v>GRD1/10804/1999</v>
          </cell>
          <cell r="C778" t="str">
            <v>GROW-1999-2.3</v>
          </cell>
          <cell r="D778" t="str">
            <v>Research Projects</v>
          </cell>
          <cell r="E778" t="str">
            <v>operational Benefit Evaluation by Testing an A-SMGCS</v>
          </cell>
          <cell r="F778">
            <v>13560499</v>
          </cell>
          <cell r="G778">
            <v>6817697</v>
          </cell>
          <cell r="H778">
            <v>36521</v>
          </cell>
          <cell r="I778">
            <v>14</v>
          </cell>
          <cell r="J778">
            <v>1</v>
          </cell>
          <cell r="K778" t="str">
            <v>Principal Contractor</v>
          </cell>
          <cell r="L778" t="str">
            <v>PARK AIR SYSTEMS A.S.</v>
          </cell>
          <cell r="M778" t="str">
            <v>Bromsveien</v>
          </cell>
          <cell r="N778" t="str">
            <v>3194</v>
          </cell>
          <cell r="P778" t="str">
            <v>NO</v>
          </cell>
          <cell r="Q778" t="str">
            <v>N/A</v>
          </cell>
          <cell r="R778">
            <v>3628641</v>
          </cell>
          <cell r="S778">
            <v>1814320</v>
          </cell>
          <cell r="T778" t="str">
            <v>OTH</v>
          </cell>
          <cell r="U778" t="str">
            <v>PRC</v>
          </cell>
          <cell r="V778" t="str">
            <v>BES</v>
          </cell>
        </row>
        <row r="779">
          <cell r="A779" t="str">
            <v>GROWTH</v>
          </cell>
          <cell r="B779" t="str">
            <v>GRD1/10816/1999</v>
          </cell>
          <cell r="C779" t="str">
            <v>GROW-1999-2.3</v>
          </cell>
          <cell r="D779" t="str">
            <v>Classical Accompanying Measures</v>
          </cell>
          <cell r="E779" t="str">
            <v>EXpert system basedPrEdictions of Demand for Internal Transport in Europe</v>
          </cell>
          <cell r="F779">
            <v>1776445</v>
          </cell>
          <cell r="G779">
            <v>1705045</v>
          </cell>
          <cell r="H779">
            <v>36644</v>
          </cell>
          <cell r="I779">
            <v>8</v>
          </cell>
          <cell r="J779">
            <v>1</v>
          </cell>
          <cell r="K779" t="str">
            <v>Principal Contractor</v>
          </cell>
          <cell r="L779" t="str">
            <v>TØI  INSTITUTE OF TRANSPORT ECONOMICS</v>
          </cell>
          <cell r="M779" t="str">
            <v>Grensesvingen 7</v>
          </cell>
          <cell r="N779" t="str">
            <v>0602</v>
          </cell>
          <cell r="O779" t="str">
            <v>KOLN</v>
          </cell>
          <cell r="P779" t="str">
            <v>NO</v>
          </cell>
          <cell r="Q779" t="str">
            <v>N/A</v>
          </cell>
          <cell r="R779">
            <v>224649</v>
          </cell>
          <cell r="S779">
            <v>224649</v>
          </cell>
          <cell r="T779" t="str">
            <v>REC</v>
          </cell>
          <cell r="U779" t="str">
            <v>PNP</v>
          </cell>
          <cell r="V779" t="str">
            <v>RPN</v>
          </cell>
        </row>
        <row r="780">
          <cell r="A780" t="str">
            <v>GROWTH</v>
          </cell>
          <cell r="B780" t="str">
            <v>GRD1/10946/1999</v>
          </cell>
          <cell r="C780" t="str">
            <v>GROW-1999-2.3</v>
          </cell>
          <cell r="D780" t="str">
            <v>Combined Projects</v>
          </cell>
          <cell r="E780" t="str">
            <v>Intermodal Portal_x000D_
Task 2.3.2/2 innovative Waterborne Transport Concepts</v>
          </cell>
          <cell r="F780">
            <v>5271578</v>
          </cell>
          <cell r="G780">
            <v>2522458</v>
          </cell>
          <cell r="H780">
            <v>36521</v>
          </cell>
          <cell r="I780">
            <v>9</v>
          </cell>
          <cell r="J780">
            <v>1</v>
          </cell>
          <cell r="K780" t="str">
            <v>Principal Contractor</v>
          </cell>
          <cell r="L780" t="str">
            <v>MARINTEK</v>
          </cell>
          <cell r="M780" t="str">
            <v>Otto Nielsens v 10</v>
          </cell>
          <cell r="N780" t="str">
            <v>7450</v>
          </cell>
          <cell r="P780" t="str">
            <v>NO</v>
          </cell>
          <cell r="R780">
            <v>267264</v>
          </cell>
          <cell r="S780">
            <v>122941</v>
          </cell>
          <cell r="T780" t="str">
            <v>REC</v>
          </cell>
          <cell r="U780" t="str">
            <v>PNP</v>
          </cell>
          <cell r="V780" t="str">
            <v>RPN</v>
          </cell>
        </row>
        <row r="781">
          <cell r="A781" t="str">
            <v>GROWTH</v>
          </cell>
          <cell r="B781" t="str">
            <v>GRD1/10958/1999</v>
          </cell>
          <cell r="C781" t="str">
            <v>GROW-1999-2.3</v>
          </cell>
          <cell r="D781" t="str">
            <v>Thematic Network</v>
          </cell>
          <cell r="E781" t="str">
            <v>CO-ORDINATING URBAN PRICING INTEGRATED DEMONSTRATIONS</v>
          </cell>
          <cell r="F781">
            <v>1410138</v>
          </cell>
          <cell r="G781">
            <v>1410138</v>
          </cell>
          <cell r="H781">
            <v>36521</v>
          </cell>
          <cell r="I781">
            <v>7</v>
          </cell>
          <cell r="J781">
            <v>1</v>
          </cell>
          <cell r="K781" t="str">
            <v>Principal Contractor</v>
          </cell>
          <cell r="L781" t="str">
            <v>SINTEF</v>
          </cell>
          <cell r="M781" t="str">
            <v>Klaebuvegen 153</v>
          </cell>
          <cell r="N781" t="str">
            <v>7465</v>
          </cell>
          <cell r="P781" t="str">
            <v>NO</v>
          </cell>
          <cell r="R781">
            <v>98417</v>
          </cell>
          <cell r="S781">
            <v>98417</v>
          </cell>
          <cell r="T781" t="str">
            <v>REC</v>
          </cell>
          <cell r="U781" t="str">
            <v>PNP</v>
          </cell>
          <cell r="V781" t="str">
            <v>RPN</v>
          </cell>
        </row>
        <row r="782">
          <cell r="A782" t="str">
            <v>GROWTH</v>
          </cell>
          <cell r="B782" t="str">
            <v>GRD1/10991/1999</v>
          </cell>
          <cell r="C782" t="str">
            <v>GROW-1999-2.3</v>
          </cell>
          <cell r="D782" t="str">
            <v>Thematic Network</v>
          </cell>
          <cell r="E782" t="str">
            <v>PROGRESS IN EUROPEAN MAINTENANCE AND MANAGEMENT OF RAILWAY INFRASTRUCTURE</v>
          </cell>
          <cell r="F782">
            <v>1477166</v>
          </cell>
          <cell r="G782">
            <v>1477166</v>
          </cell>
          <cell r="H782">
            <v>36521</v>
          </cell>
          <cell r="I782">
            <v>6</v>
          </cell>
          <cell r="J782">
            <v>1</v>
          </cell>
          <cell r="K782" t="str">
            <v>Principal Contractor</v>
          </cell>
          <cell r="L782" t="str">
            <v>SINTEF</v>
          </cell>
          <cell r="M782" t="str">
            <v>STRINDVEIEN 4</v>
          </cell>
          <cell r="N782" t="str">
            <v>7465</v>
          </cell>
          <cell r="P782" t="str">
            <v>NO</v>
          </cell>
          <cell r="R782">
            <v>371425</v>
          </cell>
          <cell r="S782">
            <v>371425</v>
          </cell>
          <cell r="T782" t="str">
            <v>REC</v>
          </cell>
          <cell r="U782" t="str">
            <v>PNP</v>
          </cell>
          <cell r="V782" t="str">
            <v>RPN</v>
          </cell>
        </row>
        <row r="783">
          <cell r="A783" t="str">
            <v>GROWTH</v>
          </cell>
          <cell r="B783" t="str">
            <v>GRD1/11080/1999</v>
          </cell>
          <cell r="C783" t="str">
            <v>GROW-1999-2.3</v>
          </cell>
          <cell r="D783" t="str">
            <v>Thematic Network</v>
          </cell>
          <cell r="E783" t="str">
            <v>Thematic Network on Safety Assessment of Waterborne Transport</v>
          </cell>
          <cell r="F783">
            <v>1334160</v>
          </cell>
          <cell r="G783">
            <v>1334160</v>
          </cell>
          <cell r="H783">
            <v>36644</v>
          </cell>
          <cell r="I783">
            <v>8</v>
          </cell>
          <cell r="J783">
            <v>1</v>
          </cell>
          <cell r="K783" t="str">
            <v>Principal Contractor</v>
          </cell>
          <cell r="L783" t="str">
            <v>DET NORSKE VERITAS A/S</v>
          </cell>
          <cell r="M783" t="str">
            <v>Veritasveien 1</v>
          </cell>
          <cell r="N783" t="str">
            <v>N-1322</v>
          </cell>
          <cell r="P783" t="str">
            <v>NO</v>
          </cell>
          <cell r="R783">
            <v>258278</v>
          </cell>
          <cell r="S783">
            <v>258278</v>
          </cell>
          <cell r="T783" t="str">
            <v>OTH</v>
          </cell>
          <cell r="U783" t="str">
            <v>PRC</v>
          </cell>
          <cell r="V783" t="str">
            <v>BES</v>
          </cell>
        </row>
        <row r="784">
          <cell r="A784" t="str">
            <v>GROWTH</v>
          </cell>
          <cell r="B784" t="str">
            <v>GRD1/25383/2000</v>
          </cell>
          <cell r="C784" t="str">
            <v>GROW-2000-2.2.2</v>
          </cell>
          <cell r="D784" t="str">
            <v>Combined Projects</v>
          </cell>
          <cell r="E784" t="str">
            <v>ONBOARD TREATMENT OF BALLAST WATER (TECHNOLOGIES DEVELOPMENT AND APPLICATIONS) AND APPLICATION OF LOW-SULPHUR MARINE FUEL</v>
          </cell>
          <cell r="F784">
            <v>3487680</v>
          </cell>
          <cell r="G784">
            <v>2002164</v>
          </cell>
          <cell r="H784">
            <v>36980</v>
          </cell>
          <cell r="I784">
            <v>25</v>
          </cell>
          <cell r="J784">
            <v>6</v>
          </cell>
          <cell r="K784" t="str">
            <v>Principal Contractor</v>
          </cell>
          <cell r="L784" t="str">
            <v>FUELTECH AS</v>
          </cell>
          <cell r="M784" t="str">
            <v>Nygata 10B</v>
          </cell>
          <cell r="N784" t="str">
            <v>7014</v>
          </cell>
          <cell r="O784" t="str">
            <v>TRONDHEIM</v>
          </cell>
          <cell r="P784" t="str">
            <v>NO</v>
          </cell>
          <cell r="Q784" t="str">
            <v>N/A</v>
          </cell>
          <cell r="R784">
            <v>33046</v>
          </cell>
          <cell r="S784">
            <v>14871</v>
          </cell>
          <cell r="T784" t="str">
            <v>OTH</v>
          </cell>
          <cell r="U784" t="str">
            <v>PRC</v>
          </cell>
          <cell r="V784" t="str">
            <v>BES</v>
          </cell>
        </row>
        <row r="785">
          <cell r="A785" t="str">
            <v>GROWTH</v>
          </cell>
          <cell r="B785" t="str">
            <v>GRD1/25383/2000</v>
          </cell>
          <cell r="C785" t="str">
            <v>GROW-2000-2.2.2</v>
          </cell>
          <cell r="D785" t="str">
            <v>Combined Projects</v>
          </cell>
          <cell r="E785" t="str">
            <v>ONBOARD TREATMENT OF BALLAST WATER (TECHNOLOGIES DEVELOPMENT AND APPLICATIONS) AND APPLICATION OF LOW-SULPHUR MARINE FUEL</v>
          </cell>
          <cell r="F785">
            <v>3487680</v>
          </cell>
          <cell r="G785">
            <v>2002164</v>
          </cell>
          <cell r="H785">
            <v>36980</v>
          </cell>
          <cell r="I785">
            <v>25</v>
          </cell>
          <cell r="K785" t="str">
            <v>Principal Contractor</v>
          </cell>
          <cell r="L785" t="str">
            <v xml:space="preserve">MARINTEK </v>
          </cell>
          <cell r="M785" t="str">
            <v>Otto Nielsens v 10 - 4125 Valentinl</v>
          </cell>
          <cell r="N785" t="str">
            <v>7450</v>
          </cell>
          <cell r="O785" t="str">
            <v>TRONDHEIM</v>
          </cell>
          <cell r="P785" t="str">
            <v>NO</v>
          </cell>
          <cell r="R785">
            <v>218661</v>
          </cell>
          <cell r="S785">
            <v>98397</v>
          </cell>
          <cell r="T785" t="str">
            <v>REC</v>
          </cell>
          <cell r="U785" t="str">
            <v>PNP</v>
          </cell>
          <cell r="V785" t="str">
            <v>RPN</v>
          </cell>
        </row>
        <row r="786">
          <cell r="A786" t="str">
            <v>GROWTH</v>
          </cell>
          <cell r="B786" t="str">
            <v>GRD1/25383/2000</v>
          </cell>
          <cell r="C786" t="str">
            <v>GROW-2000-2.2.2</v>
          </cell>
          <cell r="D786" t="str">
            <v>Combined Projects</v>
          </cell>
          <cell r="E786" t="str">
            <v>ONBOARD TREATMENT OF BALLAST WATER (TECHNOLOGIES DEVELOPMENT AND APPLICATIONS) AND APPLICATION OF LOW-SULPHUR MARINE FUEL</v>
          </cell>
          <cell r="F786">
            <v>3487680</v>
          </cell>
          <cell r="G786">
            <v>2002164</v>
          </cell>
          <cell r="H786">
            <v>36980</v>
          </cell>
          <cell r="I786">
            <v>25</v>
          </cell>
          <cell r="K786" t="str">
            <v>Principal Contractor</v>
          </cell>
          <cell r="L786" t="str">
            <v>NORWEGIAN SHIPOWNERS ASSOCIATION</v>
          </cell>
          <cell r="M786" t="str">
            <v>Raadhusgaten 25 - 1452 Vika</v>
          </cell>
          <cell r="N786" t="str">
            <v>0116</v>
          </cell>
          <cell r="O786" t="str">
            <v>OSLO</v>
          </cell>
          <cell r="P786" t="str">
            <v>NO</v>
          </cell>
          <cell r="Q786" t="str">
            <v>N/A</v>
          </cell>
          <cell r="R786">
            <v>18770</v>
          </cell>
          <cell r="S786">
            <v>8447</v>
          </cell>
          <cell r="T786" t="str">
            <v>OTH</v>
          </cell>
          <cell r="U786" t="str">
            <v>PRC</v>
          </cell>
          <cell r="V786" t="str">
            <v>BES</v>
          </cell>
        </row>
        <row r="787">
          <cell r="A787" t="str">
            <v>GROWTH</v>
          </cell>
          <cell r="B787" t="str">
            <v>GRD1/25383/2000</v>
          </cell>
          <cell r="C787" t="str">
            <v>GROW-2000-2.2.2</v>
          </cell>
          <cell r="D787" t="str">
            <v>Combined Projects</v>
          </cell>
          <cell r="E787" t="str">
            <v>ONBOARD TREATMENT OF BALLAST WATER (TECHNOLOGIES DEVELOPMENT AND APPLICATIONS) AND APPLICATION OF LOW-SULPHUR MARINE FUEL</v>
          </cell>
          <cell r="F787">
            <v>3487680</v>
          </cell>
          <cell r="G787">
            <v>2002164</v>
          </cell>
          <cell r="H787">
            <v>36980</v>
          </cell>
          <cell r="I787">
            <v>25</v>
          </cell>
          <cell r="K787" t="str">
            <v>Principal Contractor</v>
          </cell>
          <cell r="L787" t="str">
            <v>SHELL MARINE PRODUCTS</v>
          </cell>
          <cell r="M787" t="str">
            <v>Drammensveien 147 - 1154</v>
          </cell>
          <cell r="N787" t="str">
            <v>0107</v>
          </cell>
          <cell r="O787" t="str">
            <v>OSLO</v>
          </cell>
          <cell r="P787" t="str">
            <v>NO</v>
          </cell>
          <cell r="Q787" t="str">
            <v>N/A</v>
          </cell>
          <cell r="R787">
            <v>123539</v>
          </cell>
          <cell r="S787">
            <v>55592</v>
          </cell>
          <cell r="T787" t="str">
            <v>OTH</v>
          </cell>
          <cell r="U787" t="str">
            <v>PRC</v>
          </cell>
          <cell r="V787" t="str">
            <v>BES</v>
          </cell>
        </row>
        <row r="788">
          <cell r="A788" t="str">
            <v>GROWTH</v>
          </cell>
          <cell r="B788" t="str">
            <v>GRD1/25383/2000</v>
          </cell>
          <cell r="C788" t="str">
            <v>GROW-2000-2.2.2</v>
          </cell>
          <cell r="D788" t="str">
            <v>Combined Projects</v>
          </cell>
          <cell r="E788" t="str">
            <v>ONBOARD TREATMENT OF BALLAST WATER (TECHNOLOGIES DEVELOPMENT AND APPLICATIONS) AND APPLICATION OF LOW-SULPHUR MARINE FUEL</v>
          </cell>
          <cell r="F788">
            <v>3487680</v>
          </cell>
          <cell r="G788">
            <v>2002164</v>
          </cell>
          <cell r="H788">
            <v>36980</v>
          </cell>
          <cell r="I788">
            <v>25</v>
          </cell>
          <cell r="K788" t="str">
            <v>Principal Contractor</v>
          </cell>
          <cell r="L788" t="str">
            <v>The Foundation for Scientific and Industrial Research at the Norwegian Inst</v>
          </cell>
          <cell r="M788" t="str">
            <v>Sem Saelands ve 2A</v>
          </cell>
          <cell r="N788" t="str">
            <v>N7465</v>
          </cell>
          <cell r="O788" t="str">
            <v>TRONDHEIM</v>
          </cell>
          <cell r="P788" t="str">
            <v>NO</v>
          </cell>
          <cell r="R788">
            <v>269840</v>
          </cell>
          <cell r="S788">
            <v>134920</v>
          </cell>
          <cell r="T788" t="str">
            <v>REC</v>
          </cell>
          <cell r="U788" t="str">
            <v>PRC</v>
          </cell>
          <cell r="V788" t="str">
            <v>RPR</v>
          </cell>
        </row>
        <row r="789">
          <cell r="A789" t="str">
            <v>GROWTH</v>
          </cell>
          <cell r="B789" t="str">
            <v>GRD1/25383/2000</v>
          </cell>
          <cell r="C789" t="str">
            <v>GROW-2000-2.2.2</v>
          </cell>
          <cell r="D789" t="str">
            <v>Combined Projects</v>
          </cell>
          <cell r="E789" t="str">
            <v>ONBOARD TREATMENT OF BALLAST WATER (TECHNOLOGIES DEVELOPMENT AND APPLICATIONS) AND APPLICATION OF LOW-SULPHUR MARINE FUEL</v>
          </cell>
          <cell r="F789">
            <v>3487680</v>
          </cell>
          <cell r="G789">
            <v>2002164</v>
          </cell>
          <cell r="H789">
            <v>36980</v>
          </cell>
          <cell r="I789">
            <v>25</v>
          </cell>
          <cell r="K789" t="str">
            <v>Principal Contractor</v>
          </cell>
          <cell r="L789" t="str">
            <v>WALLENIUS WILHELMSEN LINES</v>
          </cell>
          <cell r="M789" t="str">
            <v>Strandveien 20 - 33</v>
          </cell>
          <cell r="N789" t="str">
            <v>1324</v>
          </cell>
          <cell r="O789" t="str">
            <v>LYSAKER</v>
          </cell>
          <cell r="P789" t="str">
            <v>NO</v>
          </cell>
          <cell r="Q789" t="str">
            <v>N/A</v>
          </cell>
          <cell r="R789">
            <v>68966</v>
          </cell>
          <cell r="S789">
            <v>31035</v>
          </cell>
          <cell r="T789" t="str">
            <v>OTH</v>
          </cell>
          <cell r="U789" t="str">
            <v>PRC</v>
          </cell>
          <cell r="V789" t="str">
            <v>BES</v>
          </cell>
        </row>
        <row r="790">
          <cell r="A790" t="str">
            <v>GROWTH</v>
          </cell>
          <cell r="B790" t="str">
            <v>GRD1/25475/2000</v>
          </cell>
          <cell r="C790" t="str">
            <v>GROW-2000-2.1</v>
          </cell>
          <cell r="D790" t="str">
            <v>Research Projects</v>
          </cell>
          <cell r="E790" t="str">
            <v>Implementation of Marginal Cost Pricing in Transport - Integrated Conceptual and Applied Model Analysis</v>
          </cell>
          <cell r="F790">
            <v>1771871</v>
          </cell>
          <cell r="G790">
            <v>1771871</v>
          </cell>
          <cell r="H790">
            <v>36980</v>
          </cell>
          <cell r="I790">
            <v>17</v>
          </cell>
          <cell r="J790">
            <v>1</v>
          </cell>
          <cell r="K790" t="str">
            <v>Principal Contractor</v>
          </cell>
          <cell r="L790" t="str">
            <v>TØI  INSTITUTE OF TRANSPORT ECONOMICS</v>
          </cell>
          <cell r="M790" t="str">
            <v>Grensesvingen 7 - 6110 Etterstad</v>
          </cell>
          <cell r="N790" t="str">
            <v>N-0602</v>
          </cell>
          <cell r="O790" t="str">
            <v>OSLO</v>
          </cell>
          <cell r="P790" t="str">
            <v>NO</v>
          </cell>
          <cell r="R790">
            <v>191869</v>
          </cell>
          <cell r="S790">
            <v>191869</v>
          </cell>
          <cell r="T790" t="str">
            <v>REC</v>
          </cell>
          <cell r="U790" t="str">
            <v>PNP</v>
          </cell>
          <cell r="V790" t="str">
            <v>RPN</v>
          </cell>
        </row>
        <row r="791">
          <cell r="A791" t="str">
            <v>GROWTH</v>
          </cell>
          <cell r="B791" t="str">
            <v>GRD1/25635/2000</v>
          </cell>
          <cell r="C791" t="str">
            <v>GROW-2000-2.2</v>
          </cell>
          <cell r="D791" t="str">
            <v>Research Projects</v>
          </cell>
          <cell r="E791" t="str">
            <v>IMPROVEd tools for RAILway infrastructure capacity and access management</v>
          </cell>
          <cell r="F791">
            <v>1553730</v>
          </cell>
          <cell r="G791">
            <v>1553730</v>
          </cell>
          <cell r="H791">
            <v>37071</v>
          </cell>
          <cell r="I791">
            <v>21</v>
          </cell>
          <cell r="K791" t="str">
            <v>Assistant Contractor</v>
          </cell>
          <cell r="L791" t="str">
            <v>NORWEGIAN MINISTRY OF TRANSPORT AND COMMUNICATIONS</v>
          </cell>
          <cell r="M791" t="str">
            <v>Akersgt 59 - 8010 Dep</v>
          </cell>
          <cell r="N791" t="str">
            <v>0030</v>
          </cell>
          <cell r="O791" t="str">
            <v>OSLO</v>
          </cell>
          <cell r="P791" t="str">
            <v>NO</v>
          </cell>
          <cell r="Q791" t="str">
            <v>N/A</v>
          </cell>
          <cell r="R791">
            <v>7745</v>
          </cell>
          <cell r="S791">
            <v>7745</v>
          </cell>
          <cell r="T791" t="str">
            <v>OTH</v>
          </cell>
          <cell r="U791" t="str">
            <v>GOV</v>
          </cell>
          <cell r="V791" t="str">
            <v>PUS</v>
          </cell>
        </row>
        <row r="792">
          <cell r="A792" t="str">
            <v>GROWTH</v>
          </cell>
          <cell r="B792" t="str">
            <v>GRD1/25635/2000</v>
          </cell>
          <cell r="C792" t="str">
            <v>GROW-2000-2.2</v>
          </cell>
          <cell r="D792" t="str">
            <v>Research Projects</v>
          </cell>
          <cell r="E792" t="str">
            <v>IMPROVEd tools for RAILway infrastructure capacity and access management</v>
          </cell>
          <cell r="F792">
            <v>1553730</v>
          </cell>
          <cell r="G792">
            <v>1553730</v>
          </cell>
          <cell r="H792">
            <v>37071</v>
          </cell>
          <cell r="I792">
            <v>21</v>
          </cell>
          <cell r="J792">
            <v>2</v>
          </cell>
          <cell r="K792" t="str">
            <v>Principal Contractor</v>
          </cell>
          <cell r="L792" t="str">
            <v>TØI  INSTITUTE OF TRANSPORT ECONOMICS</v>
          </cell>
          <cell r="M792" t="str">
            <v>Grensesvingen 7 - 6110 Etterstad</v>
          </cell>
          <cell r="N792" t="str">
            <v>N-0602</v>
          </cell>
          <cell r="O792" t="str">
            <v>OSLO</v>
          </cell>
          <cell r="P792" t="str">
            <v>NO</v>
          </cell>
          <cell r="R792">
            <v>102911</v>
          </cell>
          <cell r="S792">
            <v>102911</v>
          </cell>
          <cell r="T792" t="str">
            <v>REC</v>
          </cell>
          <cell r="U792" t="str">
            <v>PNP</v>
          </cell>
          <cell r="V792" t="str">
            <v>RPN</v>
          </cell>
        </row>
        <row r="793">
          <cell r="A793" t="str">
            <v>GROWTH</v>
          </cell>
          <cell r="B793" t="str">
            <v>GRD1/40227/2001</v>
          </cell>
          <cell r="C793" t="str">
            <v>GROW-2001-2.3.3</v>
          </cell>
          <cell r="D793" t="str">
            <v>Research Projects</v>
          </cell>
          <cell r="E793" t="str">
            <v>Navigation and perilous goods input and output system</v>
          </cell>
          <cell r="F793">
            <v>2237381</v>
          </cell>
          <cell r="G793">
            <v>1016504</v>
          </cell>
          <cell r="H793">
            <v>37256</v>
          </cell>
          <cell r="I793">
            <v>8</v>
          </cell>
          <cell r="J793">
            <v>1</v>
          </cell>
          <cell r="K793" t="str">
            <v>Principal Contractor</v>
          </cell>
          <cell r="L793" t="str">
            <v>KONGSBERG SEATEX AS</v>
          </cell>
          <cell r="M793" t="str">
            <v>PIRSENTERET</v>
          </cell>
          <cell r="N793" t="str">
            <v>7462</v>
          </cell>
          <cell r="O793" t="str">
            <v>TRONDHEIM</v>
          </cell>
          <cell r="P793" t="str">
            <v>NO</v>
          </cell>
          <cell r="R793">
            <v>265683</v>
          </cell>
          <cell r="S793">
            <v>132841</v>
          </cell>
          <cell r="T793" t="str">
            <v>IND</v>
          </cell>
          <cell r="U793" t="str">
            <v>PRC</v>
          </cell>
          <cell r="V793" t="str">
            <v>BES</v>
          </cell>
        </row>
        <row r="794">
          <cell r="A794" t="str">
            <v>GROWTH</v>
          </cell>
          <cell r="B794" t="str">
            <v>GRD2/00001/1999</v>
          </cell>
          <cell r="C794" t="str">
            <v>GROW-1999-2.3</v>
          </cell>
          <cell r="D794" t="str">
            <v>Research Projects</v>
          </cell>
          <cell r="E794" t="str">
            <v>Standardisation Activity for Galileo</v>
          </cell>
          <cell r="F794">
            <v>4080153</v>
          </cell>
          <cell r="G794">
            <v>2040076</v>
          </cell>
          <cell r="H794">
            <v>36521</v>
          </cell>
          <cell r="I794">
            <v>14</v>
          </cell>
          <cell r="J794">
            <v>1</v>
          </cell>
          <cell r="K794" t="str">
            <v>Principal Contractor</v>
          </cell>
          <cell r="L794" t="str">
            <v>KONGSBERG SEATEX AS</v>
          </cell>
          <cell r="M794" t="str">
            <v>Pirsenteret</v>
          </cell>
          <cell r="N794" t="str">
            <v>7462</v>
          </cell>
          <cell r="P794" t="str">
            <v>NO</v>
          </cell>
          <cell r="R794">
            <v>320000</v>
          </cell>
          <cell r="S794">
            <v>160000</v>
          </cell>
          <cell r="T794" t="str">
            <v>REC</v>
          </cell>
          <cell r="U794" t="str">
            <v>PRC</v>
          </cell>
          <cell r="V794" t="str">
            <v>RPR</v>
          </cell>
        </row>
        <row r="795">
          <cell r="A795" t="str">
            <v>GROWTH</v>
          </cell>
          <cell r="B795" t="str">
            <v>GRD2/30112/2000</v>
          </cell>
          <cell r="C795" t="str">
            <v>GROW-2000-2.3.2</v>
          </cell>
          <cell r="D795" t="str">
            <v>Combined Projects</v>
          </cell>
          <cell r="E795" t="str">
            <v>ARCTIC OPERATIONAL PLATFORM</v>
          </cell>
          <cell r="F795">
            <v>5233097</v>
          </cell>
          <cell r="G795">
            <v>3018550</v>
          </cell>
          <cell r="H795">
            <v>37589</v>
          </cell>
          <cell r="I795">
            <v>21</v>
          </cell>
          <cell r="J795">
            <v>5</v>
          </cell>
          <cell r="K795" t="str">
            <v>Assistant Contractor</v>
          </cell>
          <cell r="L795" t="str">
            <v>ALPHA ENVIRONMENTAL CONSULTANTS LTD</v>
          </cell>
          <cell r="M795" t="str">
            <v>Kongens gt.9</v>
          </cell>
          <cell r="N795" t="str">
            <v>N-0153</v>
          </cell>
          <cell r="O795" t="str">
            <v>OSLO</v>
          </cell>
          <cell r="P795" t="str">
            <v>NO</v>
          </cell>
          <cell r="R795">
            <v>213585</v>
          </cell>
          <cell r="S795">
            <v>106793</v>
          </cell>
          <cell r="T795" t="str">
            <v>IND</v>
          </cell>
          <cell r="U795" t="str">
            <v>PRC</v>
          </cell>
          <cell r="V795" t="str">
            <v>BES</v>
          </cell>
        </row>
        <row r="796">
          <cell r="A796" t="str">
            <v>GROWTH</v>
          </cell>
          <cell r="B796" t="str">
            <v>GRD2/30112/2000</v>
          </cell>
          <cell r="C796" t="str">
            <v>GROW-2000-2.3.2</v>
          </cell>
          <cell r="D796" t="str">
            <v>Combined Projects</v>
          </cell>
          <cell r="E796" t="str">
            <v>ARCTIC OPERATIONAL PLATFORM</v>
          </cell>
          <cell r="F796">
            <v>5233097</v>
          </cell>
          <cell r="G796">
            <v>3018550</v>
          </cell>
          <cell r="H796">
            <v>37589</v>
          </cell>
          <cell r="I796">
            <v>21</v>
          </cell>
          <cell r="K796" t="str">
            <v>Principal Contractor</v>
          </cell>
          <cell r="L796" t="str">
            <v>NANSEN ENVIRONMENTAL AND REMOTE SENSING CENTER</v>
          </cell>
          <cell r="M796" t="str">
            <v>Edvard Griegsvei 3A</v>
          </cell>
          <cell r="N796" t="str">
            <v>5059</v>
          </cell>
          <cell r="O796" t="str">
            <v>BERGEN</v>
          </cell>
          <cell r="P796" t="str">
            <v>NO</v>
          </cell>
          <cell r="R796">
            <v>109200</v>
          </cell>
          <cell r="S796">
            <v>54600</v>
          </cell>
          <cell r="T796" t="str">
            <v>REC</v>
          </cell>
          <cell r="U796" t="str">
            <v>PNP</v>
          </cell>
          <cell r="V796" t="str">
            <v>RPN</v>
          </cell>
        </row>
        <row r="797">
          <cell r="A797" t="str">
            <v>GROWTH</v>
          </cell>
          <cell r="B797" t="str">
            <v>GRD2/30112/2000</v>
          </cell>
          <cell r="C797" t="str">
            <v>GROW-2000-2.3.2</v>
          </cell>
          <cell r="D797" t="str">
            <v>Combined Projects</v>
          </cell>
          <cell r="E797" t="str">
            <v>ARCTIC OPERATIONAL PLATFORM</v>
          </cell>
          <cell r="F797">
            <v>5233097</v>
          </cell>
          <cell r="G797">
            <v>3018550</v>
          </cell>
          <cell r="H797">
            <v>37589</v>
          </cell>
          <cell r="I797">
            <v>21</v>
          </cell>
          <cell r="K797" t="str">
            <v>Assistant Contractor</v>
          </cell>
          <cell r="L797" t="str">
            <v>SINTEF</v>
          </cell>
          <cell r="M797" t="str">
            <v>Klaebuvegen 153</v>
          </cell>
          <cell r="N797" t="str">
            <v>7465</v>
          </cell>
          <cell r="P797" t="str">
            <v>NO</v>
          </cell>
          <cell r="R797">
            <v>230525</v>
          </cell>
          <cell r="S797">
            <v>115262</v>
          </cell>
          <cell r="T797" t="str">
            <v>REC</v>
          </cell>
          <cell r="U797" t="str">
            <v>PNP</v>
          </cell>
          <cell r="V797" t="str">
            <v>RPN</v>
          </cell>
        </row>
        <row r="798">
          <cell r="A798" t="str">
            <v>GROWTH</v>
          </cell>
          <cell r="B798" t="str">
            <v>GRD2/30112/2000</v>
          </cell>
          <cell r="C798" t="str">
            <v>GROW-2000-2.3.2</v>
          </cell>
          <cell r="D798" t="str">
            <v>Combined Projects</v>
          </cell>
          <cell r="E798" t="str">
            <v>ARCTIC OPERATIONAL PLATFORM</v>
          </cell>
          <cell r="F798">
            <v>5233097</v>
          </cell>
          <cell r="G798">
            <v>3018550</v>
          </cell>
          <cell r="H798">
            <v>37589</v>
          </cell>
          <cell r="I798">
            <v>21</v>
          </cell>
          <cell r="K798" t="str">
            <v>Principal Contractor</v>
          </cell>
          <cell r="L798" t="str">
            <v>THE FRIDTJOF NANSEN INSTITUTE</v>
          </cell>
          <cell r="M798" t="str">
            <v>Fridtjof Nansens vei 17 - 326</v>
          </cell>
          <cell r="N798" t="str">
            <v>1326</v>
          </cell>
          <cell r="O798" t="str">
            <v>LYSAKER</v>
          </cell>
          <cell r="P798" t="str">
            <v>NO</v>
          </cell>
          <cell r="R798">
            <v>148082</v>
          </cell>
          <cell r="S798">
            <v>74041</v>
          </cell>
          <cell r="T798" t="str">
            <v>REC</v>
          </cell>
          <cell r="U798" t="str">
            <v>PNP</v>
          </cell>
          <cell r="V798" t="str">
            <v>RPN</v>
          </cell>
        </row>
        <row r="799">
          <cell r="A799" t="str">
            <v>GROWTH</v>
          </cell>
          <cell r="B799" t="str">
            <v>GRD2/30112/2000</v>
          </cell>
          <cell r="C799" t="str">
            <v>GROW-2000-2.3.2</v>
          </cell>
          <cell r="D799" t="str">
            <v>Combined Projects</v>
          </cell>
          <cell r="E799" t="str">
            <v>ARCTIC OPERATIONAL PLATFORM</v>
          </cell>
          <cell r="F799">
            <v>5233097</v>
          </cell>
          <cell r="G799">
            <v>3018550</v>
          </cell>
          <cell r="H799">
            <v>37589</v>
          </cell>
          <cell r="I799">
            <v>21</v>
          </cell>
          <cell r="K799" t="str">
            <v>Assistant Contractor</v>
          </cell>
          <cell r="L799" t="str">
            <v>THE NORWEGIAN COLLEGE OF FISHERY SCIENCE</v>
          </cell>
          <cell r="M799" t="str">
            <v>Breivika</v>
          </cell>
          <cell r="N799" t="str">
            <v>N-9037</v>
          </cell>
          <cell r="O799" t="str">
            <v>TROMSO</v>
          </cell>
          <cell r="P799" t="str">
            <v>NO</v>
          </cell>
          <cell r="R799">
            <v>13186</v>
          </cell>
          <cell r="S799">
            <v>13186</v>
          </cell>
          <cell r="T799" t="str">
            <v>REC</v>
          </cell>
          <cell r="U799" t="str">
            <v>GOV</v>
          </cell>
          <cell r="V799" t="str">
            <v>RPU</v>
          </cell>
        </row>
        <row r="800">
          <cell r="A800" t="str">
            <v>GROWTH</v>
          </cell>
          <cell r="B800" t="str">
            <v>GRD2/30146/2000</v>
          </cell>
          <cell r="C800" t="str">
            <v>GROW-2000-2.3.1</v>
          </cell>
          <cell r="D800" t="str">
            <v>Combined Projects</v>
          </cell>
          <cell r="E800" t="str">
            <v>Demonstration of an integrated management and communication system for door-to-door intermodal freight transport operations</v>
          </cell>
          <cell r="F800">
            <v>7276554</v>
          </cell>
          <cell r="G800">
            <v>3105709</v>
          </cell>
          <cell r="H800">
            <v>37312</v>
          </cell>
          <cell r="I800">
            <v>20</v>
          </cell>
          <cell r="K800" t="str">
            <v>Assistant Contractor</v>
          </cell>
          <cell r="L800" t="str">
            <v>Kystverket</v>
          </cell>
          <cell r="M800" t="str">
            <v>Raadhusg. 1-3 - 8158-DEP</v>
          </cell>
          <cell r="N800" t="str">
            <v>N-0033</v>
          </cell>
          <cell r="O800" t="str">
            <v>OSLO</v>
          </cell>
          <cell r="P800" t="str">
            <v>NO</v>
          </cell>
          <cell r="R800">
            <v>120100</v>
          </cell>
          <cell r="S800">
            <v>55894</v>
          </cell>
          <cell r="T800" t="str">
            <v>OTH</v>
          </cell>
          <cell r="U800" t="str">
            <v>GOV</v>
          </cell>
          <cell r="V800" t="str">
            <v>PUS</v>
          </cell>
        </row>
        <row r="801">
          <cell r="A801" t="str">
            <v>GROWTH</v>
          </cell>
          <cell r="B801" t="str">
            <v>GRD2/30146/2000</v>
          </cell>
          <cell r="C801" t="str">
            <v>GROW-2000-2.3.1</v>
          </cell>
          <cell r="D801" t="str">
            <v>Combined Projects</v>
          </cell>
          <cell r="E801" t="str">
            <v>Demonstration of an integrated management and communication system for door-to-door intermodal freight transport operations</v>
          </cell>
          <cell r="F801">
            <v>7276554</v>
          </cell>
          <cell r="G801">
            <v>3105709</v>
          </cell>
          <cell r="H801">
            <v>37312</v>
          </cell>
          <cell r="I801">
            <v>20</v>
          </cell>
          <cell r="J801">
            <v>5</v>
          </cell>
          <cell r="K801" t="str">
            <v>Assistant Contractor</v>
          </cell>
          <cell r="L801" t="str">
            <v>LOGIT SYSTEMS A.S</v>
          </cell>
          <cell r="M801" t="str">
            <v>Televeien 4</v>
          </cell>
          <cell r="N801" t="str">
            <v>N-4879</v>
          </cell>
          <cell r="O801" t="str">
            <v>GRIMSTAD</v>
          </cell>
          <cell r="P801" t="str">
            <v>NO</v>
          </cell>
          <cell r="R801">
            <v>740000</v>
          </cell>
          <cell r="S801">
            <v>352018</v>
          </cell>
          <cell r="T801" t="str">
            <v>IND</v>
          </cell>
          <cell r="U801" t="str">
            <v>PRC</v>
          </cell>
          <cell r="V801" t="str">
            <v>BES</v>
          </cell>
        </row>
        <row r="802">
          <cell r="A802" t="str">
            <v>GROWTH</v>
          </cell>
          <cell r="B802" t="str">
            <v>GRD2/30146/2000</v>
          </cell>
          <cell r="C802" t="str">
            <v>GROW-2000-2.3.1</v>
          </cell>
          <cell r="D802" t="str">
            <v>Combined Projects</v>
          </cell>
          <cell r="E802" t="str">
            <v>Demonstration of an integrated management and communication system for door-to-door intermodal freight transport operations</v>
          </cell>
          <cell r="F802">
            <v>7276554</v>
          </cell>
          <cell r="G802">
            <v>3105709</v>
          </cell>
          <cell r="H802">
            <v>37312</v>
          </cell>
          <cell r="I802">
            <v>20</v>
          </cell>
          <cell r="K802" t="str">
            <v>Assistant Contractor</v>
          </cell>
          <cell r="L802" t="str">
            <v xml:space="preserve">MARINTEK </v>
          </cell>
          <cell r="M802" t="str">
            <v>Otto Nielsens v 10 - 4125 Valentinl</v>
          </cell>
          <cell r="N802" t="str">
            <v>7450</v>
          </cell>
          <cell r="O802" t="str">
            <v>TRONDHEIM</v>
          </cell>
          <cell r="P802" t="str">
            <v>NO</v>
          </cell>
          <cell r="R802">
            <v>803989</v>
          </cell>
          <cell r="S802">
            <v>375221</v>
          </cell>
          <cell r="T802" t="str">
            <v>REC</v>
          </cell>
          <cell r="U802" t="str">
            <v>PNP</v>
          </cell>
          <cell r="V802" t="str">
            <v>RPN</v>
          </cell>
        </row>
        <row r="803">
          <cell r="A803" t="str">
            <v>GROWTH</v>
          </cell>
          <cell r="B803" t="str">
            <v>GRD2/30146/2000</v>
          </cell>
          <cell r="C803" t="str">
            <v>GROW-2000-2.3.1</v>
          </cell>
          <cell r="D803" t="str">
            <v>Combined Projects</v>
          </cell>
          <cell r="E803" t="str">
            <v>Demonstration of an integrated management and communication system for door-to-door intermodal freight transport operations</v>
          </cell>
          <cell r="F803">
            <v>7276554</v>
          </cell>
          <cell r="G803">
            <v>3105709</v>
          </cell>
          <cell r="H803">
            <v>37312</v>
          </cell>
          <cell r="I803">
            <v>20</v>
          </cell>
          <cell r="K803" t="str">
            <v>Assistant Contractor</v>
          </cell>
          <cell r="L803" t="str">
            <v>SINTEF Industrial Management/Dept.of Economics and Logistics</v>
          </cell>
          <cell r="M803" t="str">
            <v>S.P. Andersensv. 5</v>
          </cell>
          <cell r="N803" t="str">
            <v>7465</v>
          </cell>
          <cell r="O803" t="str">
            <v>TRONDHEIM</v>
          </cell>
          <cell r="P803" t="str">
            <v>NO</v>
          </cell>
          <cell r="R803">
            <v>267426</v>
          </cell>
          <cell r="S803">
            <v>126492</v>
          </cell>
          <cell r="T803" t="str">
            <v>REC</v>
          </cell>
          <cell r="U803" t="str">
            <v>PNP</v>
          </cell>
          <cell r="V803" t="str">
            <v>RPN</v>
          </cell>
        </row>
        <row r="804">
          <cell r="A804" t="str">
            <v>GROWTH</v>
          </cell>
          <cell r="B804" t="str">
            <v>GRD2/30146/2000</v>
          </cell>
          <cell r="C804" t="str">
            <v>GROW-2000-2.3.1</v>
          </cell>
          <cell r="D804" t="str">
            <v>Combined Projects</v>
          </cell>
          <cell r="E804" t="str">
            <v>Demonstration of an integrated management and communication system for door-to-door intermodal freight transport operations</v>
          </cell>
          <cell r="F804">
            <v>7276554</v>
          </cell>
          <cell r="G804">
            <v>3105709</v>
          </cell>
          <cell r="H804">
            <v>37312</v>
          </cell>
          <cell r="I804">
            <v>20</v>
          </cell>
          <cell r="K804" t="str">
            <v>Principal Contractor</v>
          </cell>
          <cell r="L804" t="str">
            <v>WALLENIUS WILHELMSEN LINE AS</v>
          </cell>
          <cell r="M804" t="str">
            <v>Strandvegen 20 - 33</v>
          </cell>
          <cell r="N804" t="str">
            <v>N-1324</v>
          </cell>
          <cell r="O804" t="str">
            <v>LYSAKER</v>
          </cell>
          <cell r="P804" t="str">
            <v>NO</v>
          </cell>
          <cell r="R804">
            <v>984758</v>
          </cell>
          <cell r="S804">
            <v>344665</v>
          </cell>
          <cell r="T804" t="str">
            <v>IND</v>
          </cell>
          <cell r="U804" t="str">
            <v>PRC</v>
          </cell>
          <cell r="V804" t="str">
            <v>BES</v>
          </cell>
        </row>
        <row r="805">
          <cell r="A805" t="str">
            <v>GROWTH</v>
          </cell>
          <cell r="B805" t="str">
            <v>GRD2/30303/2000</v>
          </cell>
          <cell r="C805" t="str">
            <v>GROW-2000-2.2.1</v>
          </cell>
          <cell r="D805" t="str">
            <v>Research Projects</v>
          </cell>
          <cell r="E805" t="str">
            <v>SHIPPING QUALITY AND SAFETY OF HIGH-SPEED VESSELS, TERMINALS AND PORTS OPERATIONS IN NODAL POINTS</v>
          </cell>
          <cell r="F805">
            <v>3670174</v>
          </cell>
          <cell r="G805">
            <v>1902669</v>
          </cell>
          <cell r="H805">
            <v>37253</v>
          </cell>
          <cell r="I805">
            <v>22</v>
          </cell>
          <cell r="J805">
            <v>2</v>
          </cell>
          <cell r="K805" t="str">
            <v>Principal Contractor</v>
          </cell>
          <cell r="L805" t="str">
            <v>DET NORSKE VERITAS AS</v>
          </cell>
          <cell r="M805" t="str">
            <v>Veritasveien 1</v>
          </cell>
          <cell r="N805" t="str">
            <v>1322</v>
          </cell>
          <cell r="O805" t="str">
            <v>HOEVIK</v>
          </cell>
          <cell r="P805" t="str">
            <v>NO</v>
          </cell>
          <cell r="Q805" t="str">
            <v>N/A</v>
          </cell>
          <cell r="R805">
            <v>625611</v>
          </cell>
          <cell r="S805">
            <v>312805</v>
          </cell>
          <cell r="T805" t="str">
            <v>OTH</v>
          </cell>
          <cell r="U805" t="str">
            <v>PRC</v>
          </cell>
          <cell r="V805" t="str">
            <v>BES</v>
          </cell>
        </row>
        <row r="806">
          <cell r="A806" t="str">
            <v>GROWTH</v>
          </cell>
          <cell r="B806" t="str">
            <v>GRD2/30303/2000</v>
          </cell>
          <cell r="C806" t="str">
            <v>GROW-2000-2.2.1</v>
          </cell>
          <cell r="D806" t="str">
            <v>Research Projects</v>
          </cell>
          <cell r="E806" t="str">
            <v>SHIPPING QUALITY AND SAFETY OF HIGH-SPEED VESSELS, TERMINALS AND PORTS OPERATIONS IN NODAL POINTS</v>
          </cell>
          <cell r="F806">
            <v>3670174</v>
          </cell>
          <cell r="G806">
            <v>1902669</v>
          </cell>
          <cell r="H806">
            <v>37253</v>
          </cell>
          <cell r="I806">
            <v>22</v>
          </cell>
          <cell r="K806" t="str">
            <v>Principal Contractor</v>
          </cell>
          <cell r="L806" t="str">
            <v>HSD SJOE AS</v>
          </cell>
          <cell r="M806" t="str">
            <v>C. Sundts gate 36</v>
          </cell>
          <cell r="N806" t="str">
            <v>N-5871</v>
          </cell>
          <cell r="O806" t="str">
            <v>BERGEN</v>
          </cell>
          <cell r="P806" t="str">
            <v>NO</v>
          </cell>
          <cell r="R806">
            <v>19999</v>
          </cell>
          <cell r="S806">
            <v>9999</v>
          </cell>
          <cell r="T806" t="str">
            <v>OTH</v>
          </cell>
          <cell r="U806" t="str">
            <v>PRC</v>
          </cell>
          <cell r="V806" t="str">
            <v>BES</v>
          </cell>
        </row>
        <row r="807">
          <cell r="A807" t="str">
            <v>GROWTH</v>
          </cell>
          <cell r="B807" t="str">
            <v>GRD2/30321/2000</v>
          </cell>
          <cell r="C807" t="str">
            <v>GROW-2000-2.2.1</v>
          </cell>
          <cell r="D807" t="str">
            <v>Research Projects</v>
          </cell>
          <cell r="E807" t="str">
            <v>Fast And Comfortable Trains</v>
          </cell>
          <cell r="F807">
            <v>1672637</v>
          </cell>
          <cell r="G807">
            <v>870166</v>
          </cell>
          <cell r="H807">
            <v>37652</v>
          </cell>
          <cell r="I807">
            <v>12</v>
          </cell>
          <cell r="J807">
            <v>1</v>
          </cell>
          <cell r="K807" t="str">
            <v>Principal Contractor</v>
          </cell>
          <cell r="L807" t="str">
            <v>JERNBANEVERKET</v>
          </cell>
          <cell r="M807" t="str">
            <v>1162 Sentrum, Stortorvet 7</v>
          </cell>
          <cell r="N807" t="str">
            <v>0107</v>
          </cell>
          <cell r="O807" t="str">
            <v>OSLO</v>
          </cell>
          <cell r="P807" t="str">
            <v>NO</v>
          </cell>
          <cell r="Q807" t="str">
            <v>N/A</v>
          </cell>
          <cell r="R807">
            <v>46811</v>
          </cell>
          <cell r="S807">
            <v>0</v>
          </cell>
          <cell r="T807" t="str">
            <v>OTH</v>
          </cell>
          <cell r="U807" t="str">
            <v>GOV</v>
          </cell>
          <cell r="V807" t="str">
            <v>PUS</v>
          </cell>
        </row>
        <row r="808">
          <cell r="A808" t="str">
            <v>GROWTH</v>
          </cell>
          <cell r="B808" t="str">
            <v>GRD2/30342/2000</v>
          </cell>
          <cell r="C808" t="str">
            <v>GROW-2000-2.2.1</v>
          </cell>
          <cell r="D808" t="str">
            <v>Research Projects</v>
          </cell>
          <cell r="E808" t="str">
            <v>Tools and Routines to Assist Ports and Improve Shipping</v>
          </cell>
          <cell r="F808">
            <v>3039336</v>
          </cell>
          <cell r="G808">
            <v>1899938</v>
          </cell>
          <cell r="H808">
            <v>37404</v>
          </cell>
          <cell r="I808">
            <v>20</v>
          </cell>
          <cell r="J808">
            <v>3</v>
          </cell>
          <cell r="K808" t="str">
            <v>Principal Contractor</v>
          </cell>
          <cell r="L808" t="str">
            <v>BERGEN OG OMLAND HAVNEVESEN</v>
          </cell>
          <cell r="M808" t="str">
            <v>Slottsgaten 1</v>
          </cell>
          <cell r="N808" t="str">
            <v>5003</v>
          </cell>
          <cell r="O808" t="str">
            <v>BERGEN</v>
          </cell>
          <cell r="P808" t="str">
            <v>NO</v>
          </cell>
          <cell r="Q808" t="str">
            <v>N/A</v>
          </cell>
          <cell r="R808">
            <v>27634</v>
          </cell>
          <cell r="S808">
            <v>13817</v>
          </cell>
          <cell r="T808" t="str">
            <v>OTH</v>
          </cell>
          <cell r="U808" t="str">
            <v>PUC</v>
          </cell>
          <cell r="V808" t="str">
            <v>PUS</v>
          </cell>
        </row>
        <row r="809">
          <cell r="A809" t="str">
            <v>GROWTH</v>
          </cell>
          <cell r="B809" t="str">
            <v>GRD2/30342/2000</v>
          </cell>
          <cell r="C809" t="str">
            <v>GROW-2000-2.2.1</v>
          </cell>
          <cell r="D809" t="str">
            <v>Research Projects</v>
          </cell>
          <cell r="E809" t="str">
            <v>Tools and Routines to Assist Ports and Improve Shipping</v>
          </cell>
          <cell r="F809">
            <v>3039336</v>
          </cell>
          <cell r="G809">
            <v>1899938</v>
          </cell>
          <cell r="H809">
            <v>37404</v>
          </cell>
          <cell r="I809">
            <v>20</v>
          </cell>
          <cell r="K809" t="str">
            <v>Principal Contractor</v>
          </cell>
          <cell r="L809" t="str">
            <v>LOGIT SYSTEMS A.S</v>
          </cell>
          <cell r="M809" t="str">
            <v>Tryms vei 6</v>
          </cell>
          <cell r="N809" t="str">
            <v>1445</v>
          </cell>
          <cell r="O809" t="str">
            <v>HEER</v>
          </cell>
          <cell r="P809" t="str">
            <v>NO</v>
          </cell>
          <cell r="R809">
            <v>116090</v>
          </cell>
          <cell r="S809">
            <v>58045</v>
          </cell>
          <cell r="T809" t="str">
            <v>IND</v>
          </cell>
          <cell r="U809" t="str">
            <v>PRC</v>
          </cell>
          <cell r="V809" t="str">
            <v>BES</v>
          </cell>
        </row>
        <row r="810">
          <cell r="A810" t="str">
            <v>GROWTH</v>
          </cell>
          <cell r="B810" t="str">
            <v>GRD2/30342/2000</v>
          </cell>
          <cell r="C810" t="str">
            <v>GROW-2000-2.2.1</v>
          </cell>
          <cell r="D810" t="str">
            <v>Research Projects</v>
          </cell>
          <cell r="E810" t="str">
            <v>Tools and Routines to Assist Ports and Improve Shipping</v>
          </cell>
          <cell r="F810">
            <v>3039336</v>
          </cell>
          <cell r="G810">
            <v>1899938</v>
          </cell>
          <cell r="H810">
            <v>37404</v>
          </cell>
          <cell r="I810">
            <v>20</v>
          </cell>
          <cell r="K810" t="str">
            <v>Principal Contractor</v>
          </cell>
          <cell r="L810" t="str">
            <v>LUND, MOHR &amp; GIAEVER - ENGER MARIN AS</v>
          </cell>
          <cell r="M810" t="str">
            <v>SOLHEIMSGATEN 16I</v>
          </cell>
          <cell r="N810" t="str">
            <v>5824</v>
          </cell>
          <cell r="O810" t="str">
            <v>BERGEN</v>
          </cell>
          <cell r="P810" t="str">
            <v>NO</v>
          </cell>
          <cell r="R810">
            <v>200633</v>
          </cell>
          <cell r="S810">
            <v>100316</v>
          </cell>
          <cell r="T810" t="str">
            <v>OTH</v>
          </cell>
          <cell r="U810" t="str">
            <v>PRC</v>
          </cell>
          <cell r="V810" t="str">
            <v>BES</v>
          </cell>
        </row>
        <row r="811">
          <cell r="A811" t="str">
            <v>GROWTH</v>
          </cell>
          <cell r="B811" t="str">
            <v>GRD2/31801/2000</v>
          </cell>
          <cell r="C811" t="str">
            <v>GROW-2000-2.1</v>
          </cell>
          <cell r="D811" t="str">
            <v>Research Projects</v>
          </cell>
          <cell r="E811" t="str">
            <v>SI2-335701- SUSTAINABLE ROAD SURFACES FOR TRAFFIC NOISE CONTROL</v>
          </cell>
          <cell r="F811">
            <v>3606574</v>
          </cell>
          <cell r="G811">
            <v>2037340</v>
          </cell>
          <cell r="H811">
            <v>37490</v>
          </cell>
          <cell r="I811">
            <v>15</v>
          </cell>
          <cell r="J811">
            <v>1</v>
          </cell>
          <cell r="K811" t="str">
            <v>Principal Contractor</v>
          </cell>
          <cell r="L811" t="str">
            <v>TØI  INSTITUTE OF TRANSPORT ECONOMICS</v>
          </cell>
          <cell r="M811" t="str">
            <v>Grensesvingen 7 - 6110 Etterstad</v>
          </cell>
          <cell r="N811" t="str">
            <v>N-0602</v>
          </cell>
          <cell r="O811" t="str">
            <v>OSLO</v>
          </cell>
          <cell r="P811" t="str">
            <v>NO</v>
          </cell>
          <cell r="R811">
            <v>135000</v>
          </cell>
          <cell r="S811">
            <v>67500</v>
          </cell>
          <cell r="T811" t="str">
            <v>REC</v>
          </cell>
          <cell r="U811" t="str">
            <v>PNP</v>
          </cell>
          <cell r="V811" t="str">
            <v>RPN</v>
          </cell>
        </row>
        <row r="812">
          <cell r="A812" t="str">
            <v>GROWTH</v>
          </cell>
          <cell r="B812" t="str">
            <v>GRD2/50092/2001</v>
          </cell>
          <cell r="C812" t="str">
            <v>GROW-2001-2.3.2</v>
          </cell>
          <cell r="D812" t="str">
            <v>Combined Projects</v>
          </cell>
          <cell r="E812" t="str">
            <v>Cross-Border Information Technology</v>
          </cell>
          <cell r="F812">
            <v>2999038</v>
          </cell>
          <cell r="G812">
            <v>1499515</v>
          </cell>
          <cell r="H812">
            <v>37645</v>
          </cell>
          <cell r="I812">
            <v>11</v>
          </cell>
          <cell r="J812">
            <v>1</v>
          </cell>
          <cell r="K812" t="str">
            <v>Principal Contractor</v>
          </cell>
          <cell r="L812" t="str">
            <v>TØI  INSTITUTE OF TRANSPORT ECONOMICS</v>
          </cell>
          <cell r="M812" t="str">
            <v>Grensesvingen 7 - 6110 Etterstad</v>
          </cell>
          <cell r="N812" t="str">
            <v>0602</v>
          </cell>
          <cell r="O812" t="str">
            <v>OSLO</v>
          </cell>
          <cell r="P812" t="str">
            <v>NO</v>
          </cell>
          <cell r="Q812" t="str">
            <v>N/A</v>
          </cell>
          <cell r="R812">
            <v>159296</v>
          </cell>
          <cell r="S812">
            <v>79648</v>
          </cell>
          <cell r="T812" t="str">
            <v>REC</v>
          </cell>
          <cell r="U812" t="str">
            <v>PNP</v>
          </cell>
          <cell r="V812" t="str">
            <v>RPN</v>
          </cell>
        </row>
        <row r="813">
          <cell r="A813" t="str">
            <v>GROWTH</v>
          </cell>
          <cell r="B813" t="str">
            <v>GRD2/51804/2001</v>
          </cell>
          <cell r="C813" t="str">
            <v>GROW-2001-2.2.4</v>
          </cell>
          <cell r="D813" t="str">
            <v>Combined Projects</v>
          </cell>
          <cell r="E813" t="str">
            <v>Safe Intermodal Transport Across the Globe</v>
          </cell>
          <cell r="F813">
            <v>2841943</v>
          </cell>
          <cell r="G813">
            <v>1420967</v>
          </cell>
          <cell r="H813">
            <v>37608</v>
          </cell>
          <cell r="I813">
            <v>10</v>
          </cell>
          <cell r="J813">
            <v>1</v>
          </cell>
          <cell r="K813" t="str">
            <v>Principal Contractor</v>
          </cell>
          <cell r="L813" t="str">
            <v>TRI-MEX AS</v>
          </cell>
          <cell r="M813" t="str">
            <v>Rudsletta 97 - 167</v>
          </cell>
          <cell r="N813" t="str">
            <v>1351</v>
          </cell>
          <cell r="O813" t="str">
            <v>1351 RUD</v>
          </cell>
          <cell r="P813" t="str">
            <v>NO</v>
          </cell>
          <cell r="Q813" t="str">
            <v>N/A</v>
          </cell>
          <cell r="R813">
            <v>1032133</v>
          </cell>
          <cell r="S813">
            <v>516066</v>
          </cell>
          <cell r="T813" t="str">
            <v>IND</v>
          </cell>
          <cell r="U813" t="str">
            <v>PRC</v>
          </cell>
          <cell r="V813" t="str">
            <v>BES</v>
          </cell>
        </row>
        <row r="814">
          <cell r="A814" t="str">
            <v>GROWTH</v>
          </cell>
          <cell r="B814" t="str">
            <v>GTC1/10006/1999</v>
          </cell>
          <cell r="C814" t="str">
            <v>GROW-1999-2.3</v>
          </cell>
          <cell r="D814" t="str">
            <v>Thematic Network</v>
          </cell>
          <cell r="E814" t="str">
            <v>THEmatic Network in Optimising the Management of Intermodal Transport Services</v>
          </cell>
          <cell r="F814">
            <v>1598597</v>
          </cell>
          <cell r="G814">
            <v>1598597</v>
          </cell>
          <cell r="H814">
            <v>36598</v>
          </cell>
          <cell r="I814">
            <v>10</v>
          </cell>
          <cell r="J814">
            <v>1</v>
          </cell>
          <cell r="K814" t="str">
            <v>Principal Contractor</v>
          </cell>
          <cell r="L814" t="str">
            <v>LOGIT AS</v>
          </cell>
          <cell r="M814" t="str">
            <v>Tryms vei 6</v>
          </cell>
          <cell r="N814" t="str">
            <v>N-1445</v>
          </cell>
          <cell r="P814" t="str">
            <v>NO</v>
          </cell>
          <cell r="R814">
            <v>131870</v>
          </cell>
          <cell r="S814">
            <v>131870</v>
          </cell>
          <cell r="T814" t="str">
            <v>OTH</v>
          </cell>
          <cell r="U814" t="str">
            <v>PRC</v>
          </cell>
          <cell r="V814" t="str">
            <v>BES</v>
          </cell>
        </row>
        <row r="815">
          <cell r="A815" t="str">
            <v>GROWTH</v>
          </cell>
          <cell r="B815" t="str">
            <v>GTC1/10007/1999</v>
          </cell>
          <cell r="C815" t="str">
            <v>GROW-1999-2.3</v>
          </cell>
          <cell r="D815" t="str">
            <v>Thematic Network</v>
          </cell>
          <cell r="E815" t="str">
            <v>ThematicNetworkon an Operational platform for Quality Shipping</v>
          </cell>
          <cell r="F815">
            <v>1900000</v>
          </cell>
          <cell r="G815">
            <v>1900000</v>
          </cell>
          <cell r="H815">
            <v>36607</v>
          </cell>
          <cell r="I815">
            <v>11</v>
          </cell>
          <cell r="J815">
            <v>1</v>
          </cell>
          <cell r="K815" t="str">
            <v>Principal Contractor</v>
          </cell>
          <cell r="L815" t="str">
            <v>LOGIT AS</v>
          </cell>
          <cell r="M815" t="str">
            <v>Tryms vei 6</v>
          </cell>
          <cell r="N815" t="str">
            <v>N-1445</v>
          </cell>
          <cell r="P815" t="str">
            <v>NO</v>
          </cell>
          <cell r="R815">
            <v>291537</v>
          </cell>
          <cell r="S815">
            <v>291537</v>
          </cell>
          <cell r="T815" t="str">
            <v>OTH</v>
          </cell>
          <cell r="U815" t="str">
            <v>PRC</v>
          </cell>
          <cell r="V815" t="str">
            <v>BES</v>
          </cell>
        </row>
        <row r="816">
          <cell r="A816" t="str">
            <v>GROWTH</v>
          </cell>
          <cell r="B816" t="str">
            <v>GTC1/10011/1999</v>
          </cell>
          <cell r="C816" t="str">
            <v>GROW-1999-2.3</v>
          </cell>
          <cell r="D816" t="str">
            <v>Thematic Network</v>
          </cell>
          <cell r="E816" t="str">
            <v>THEMATIC NETWORK ON BENCHMARKING IN TRANSPORT</v>
          </cell>
          <cell r="F816">
            <v>1333909</v>
          </cell>
          <cell r="G816">
            <v>1333909</v>
          </cell>
          <cell r="H816">
            <v>36643</v>
          </cell>
          <cell r="I816">
            <v>9</v>
          </cell>
          <cell r="J816">
            <v>1</v>
          </cell>
          <cell r="K816" t="str">
            <v>Principal Contractor</v>
          </cell>
          <cell r="L816" t="str">
            <v>TØI  INSTITUTE OF TRANSPORT ECONOMICS</v>
          </cell>
          <cell r="M816" t="str">
            <v>Grensesvingen 7</v>
          </cell>
          <cell r="N816" t="str">
            <v>0602</v>
          </cell>
          <cell r="O816" t="str">
            <v>KOLN</v>
          </cell>
          <cell r="P816" t="str">
            <v>NO</v>
          </cell>
          <cell r="Q816" t="str">
            <v>N/A</v>
          </cell>
          <cell r="R816">
            <v>75787</v>
          </cell>
          <cell r="S816">
            <v>75787</v>
          </cell>
          <cell r="T816" t="str">
            <v>REC</v>
          </cell>
          <cell r="U816" t="str">
            <v>PNP</v>
          </cell>
          <cell r="V816" t="str">
            <v>RPN</v>
          </cell>
        </row>
        <row r="817">
          <cell r="A817" t="str">
            <v>GROWTH</v>
          </cell>
          <cell r="B817" t="str">
            <v>GTC1/10019/1999</v>
          </cell>
          <cell r="C817" t="str">
            <v>GROW-1999-2.3</v>
          </cell>
          <cell r="D817" t="str">
            <v>Thematic Network</v>
          </cell>
          <cell r="E817" t="str">
            <v>WATERBORNE TRAFFIC AND TRANSPORT MANAGEMENT - TECHNICAL SECRETARIAT</v>
          </cell>
          <cell r="F817">
            <v>995010</v>
          </cell>
          <cell r="G817">
            <v>995010</v>
          </cell>
          <cell r="H817">
            <v>36614</v>
          </cell>
          <cell r="I817">
            <v>5</v>
          </cell>
          <cell r="J817">
            <v>1</v>
          </cell>
          <cell r="K817" t="str">
            <v>Principal Contractor</v>
          </cell>
          <cell r="L817" t="str">
            <v>Kystverket</v>
          </cell>
          <cell r="M817" t="str">
            <v>RAADHUSGT 1-3</v>
          </cell>
          <cell r="N817" t="str">
            <v>N-0033</v>
          </cell>
          <cell r="P817" t="str">
            <v>NO</v>
          </cell>
          <cell r="R817">
            <v>147000</v>
          </cell>
          <cell r="S817">
            <v>147000</v>
          </cell>
          <cell r="T817" t="str">
            <v>OTH</v>
          </cell>
          <cell r="U817" t="str">
            <v>GOV</v>
          </cell>
          <cell r="V817" t="str">
            <v>PUS</v>
          </cell>
        </row>
        <row r="818">
          <cell r="A818" t="str">
            <v>GROWTH</v>
          </cell>
          <cell r="B818" t="str">
            <v>GTC2/33020/2000</v>
          </cell>
          <cell r="C818" t="str">
            <v>GROW-2000-2.2.3</v>
          </cell>
          <cell r="D818" t="str">
            <v>Concerted Actions</v>
          </cell>
          <cell r="E818" t="str">
            <v>Road Safety and Environmental Benefit-Cost and Cost-Effectiveness Analysis for Use in Decision-Making</v>
          </cell>
          <cell r="F818">
            <v>1648913</v>
          </cell>
          <cell r="G818">
            <v>1648913</v>
          </cell>
          <cell r="H818">
            <v>37507</v>
          </cell>
          <cell r="I818">
            <v>14</v>
          </cell>
          <cell r="J818">
            <v>1</v>
          </cell>
          <cell r="K818" t="str">
            <v>Principal Contractor</v>
          </cell>
          <cell r="L818" t="str">
            <v>TØI  INSTITUTE OF TRANSPORT ECONOMICS</v>
          </cell>
          <cell r="M818" t="str">
            <v>Grensesvingen 7 - 6110 Etterstad</v>
          </cell>
          <cell r="N818" t="str">
            <v>N-0602</v>
          </cell>
          <cell r="O818" t="str">
            <v>OSLO</v>
          </cell>
          <cell r="P818" t="str">
            <v>NO</v>
          </cell>
          <cell r="R818">
            <v>187516</v>
          </cell>
          <cell r="S818">
            <v>187516</v>
          </cell>
          <cell r="T818" t="str">
            <v>REC</v>
          </cell>
          <cell r="U818" t="str">
            <v>PNP</v>
          </cell>
          <cell r="V818" t="str">
            <v>RPN</v>
          </cell>
        </row>
        <row r="819">
          <cell r="A819" t="str">
            <v>GROWTH</v>
          </cell>
          <cell r="B819" t="str">
            <v>GTC2/33032/2000</v>
          </cell>
          <cell r="C819" t="str">
            <v>GROW-2000-2.3.2</v>
          </cell>
          <cell r="D819" t="str">
            <v>Thematic Network</v>
          </cell>
          <cell r="E819" t="str">
            <v>Regional Action for Logistical Integration of Shipping across Europe</v>
          </cell>
          <cell r="F819">
            <v>2098045</v>
          </cell>
          <cell r="G819">
            <v>2098045</v>
          </cell>
          <cell r="H819">
            <v>37510</v>
          </cell>
          <cell r="I819">
            <v>26</v>
          </cell>
          <cell r="J819">
            <v>1</v>
          </cell>
          <cell r="K819" t="str">
            <v>Member</v>
          </cell>
          <cell r="L819" t="str">
            <v>LOGIT SYSTEMS A.S</v>
          </cell>
          <cell r="M819" t="str">
            <v>Tryms vei 6</v>
          </cell>
          <cell r="N819" t="str">
            <v>N-1445</v>
          </cell>
          <cell r="O819" t="str">
            <v>HEER</v>
          </cell>
          <cell r="P819" t="str">
            <v>NO</v>
          </cell>
          <cell r="R819">
            <v>26803</v>
          </cell>
          <cell r="S819">
            <v>26803</v>
          </cell>
          <cell r="T819" t="str">
            <v>OTH</v>
          </cell>
          <cell r="U819" t="str">
            <v>PRC</v>
          </cell>
          <cell r="V819" t="str">
            <v>BES</v>
          </cell>
        </row>
        <row r="820">
          <cell r="A820" t="str">
            <v>IHP</v>
          </cell>
          <cell r="B820" t="str">
            <v>HPAW-CT-2001-10001</v>
          </cell>
          <cell r="C820" t="str">
            <v>1.4.1.-3.2.</v>
          </cell>
          <cell r="D820" t="str">
            <v>Classical Accompanying Measures</v>
          </cell>
          <cell r="E820" t="str">
            <v>'Organisation of the 13th European Contest for Young Scientists' to be held in Bergen 15-22 Sept 2001</v>
          </cell>
          <cell r="F820">
            <v>496013</v>
          </cell>
          <cell r="G820">
            <v>372010</v>
          </cell>
          <cell r="H820">
            <v>37110</v>
          </cell>
          <cell r="I820">
            <v>1</v>
          </cell>
          <cell r="J820">
            <v>1</v>
          </cell>
          <cell r="K820" t="str">
            <v>Prime Contractor</v>
          </cell>
          <cell r="L820" t="str">
            <v>THE NORWEGIAN FOUNDATION FOR YOUTH AND SCIENCE</v>
          </cell>
          <cell r="M820" t="str">
            <v>Oslo Research Park</v>
          </cell>
          <cell r="N820" t="str">
            <v>0349</v>
          </cell>
          <cell r="O820" t="str">
            <v>OSLO</v>
          </cell>
          <cell r="P820" t="str">
            <v>NO</v>
          </cell>
          <cell r="Q820" t="str">
            <v>N/A</v>
          </cell>
          <cell r="R820">
            <v>496013</v>
          </cell>
          <cell r="S820">
            <v>372010</v>
          </cell>
          <cell r="T820" t="str">
            <v>OTH</v>
          </cell>
          <cell r="U820" t="str">
            <v>GOV</v>
          </cell>
          <cell r="V820" t="str">
            <v>PUS</v>
          </cell>
        </row>
        <row r="821">
          <cell r="A821" t="str">
            <v>IHP</v>
          </cell>
          <cell r="B821" t="str">
            <v>HPMF-CT-1999-00020</v>
          </cell>
          <cell r="C821" t="str">
            <v>1.4.1.-1.2.</v>
          </cell>
          <cell r="D821" t="str">
            <v>Marie Curie Fellowships</v>
          </cell>
          <cell r="E821" t="str">
            <v>AQUATIC MATING STRATEGIES OF THE BEARDED SEAL ERIGNATHUS_x000D_
BARBATUS.</v>
          </cell>
          <cell r="F821">
            <v>142648</v>
          </cell>
          <cell r="G821">
            <v>142648</v>
          </cell>
          <cell r="H821">
            <v>36539</v>
          </cell>
          <cell r="I821">
            <v>1</v>
          </cell>
          <cell r="J821">
            <v>1</v>
          </cell>
          <cell r="K821" t="str">
            <v>Prime Contractor -Host</v>
          </cell>
          <cell r="L821" t="str">
            <v>NORWEGIAN POLAR INSTITUTE OF THE MINISTRY OF ENVIRONMENT</v>
          </cell>
          <cell r="M821" t="str">
            <v>Hjalmar Johansens G. 14</v>
          </cell>
          <cell r="N821" t="str">
            <v>9296</v>
          </cell>
          <cell r="O821" t="str">
            <v>TROMSOE</v>
          </cell>
          <cell r="P821" t="str">
            <v>NO</v>
          </cell>
          <cell r="R821">
            <v>0</v>
          </cell>
          <cell r="S821">
            <v>0</v>
          </cell>
          <cell r="T821" t="str">
            <v>REC</v>
          </cell>
          <cell r="U821" t="str">
            <v>GOV</v>
          </cell>
          <cell r="V821" t="str">
            <v>RPU</v>
          </cell>
        </row>
        <row r="822">
          <cell r="A822" t="str">
            <v>IHP</v>
          </cell>
          <cell r="B822" t="str">
            <v>HPMF-CT-1999-00030</v>
          </cell>
          <cell r="C822" t="str">
            <v>1.4.1.-1.2.</v>
          </cell>
          <cell r="D822" t="str">
            <v>Marie Curie Fellowships</v>
          </cell>
          <cell r="E822" t="str">
            <v>High frequency dynamics of marine viruses-microalgal hosts interactions</v>
          </cell>
          <cell r="F822">
            <v>107336</v>
          </cell>
          <cell r="G822">
            <v>107336</v>
          </cell>
          <cell r="H822">
            <v>36535</v>
          </cell>
          <cell r="I822">
            <v>1</v>
          </cell>
          <cell r="J822">
            <v>1</v>
          </cell>
          <cell r="K822" t="str">
            <v>Prime Contractor -Host</v>
          </cell>
          <cell r="L822" t="str">
            <v xml:space="preserve">University of Bergen </v>
          </cell>
          <cell r="M822" t="str">
            <v>Prof. Keysersgt. 8</v>
          </cell>
          <cell r="N822" t="str">
            <v>5020</v>
          </cell>
          <cell r="O822" t="str">
            <v>BERGEN</v>
          </cell>
          <cell r="P822" t="str">
            <v>NO</v>
          </cell>
          <cell r="Q822" t="str">
            <v>N/A</v>
          </cell>
          <cell r="R822">
            <v>0</v>
          </cell>
          <cell r="S822">
            <v>0</v>
          </cell>
          <cell r="T822" t="str">
            <v>HES</v>
          </cell>
          <cell r="U822" t="str">
            <v>GOV</v>
          </cell>
          <cell r="V822" t="str">
            <v>HES</v>
          </cell>
        </row>
        <row r="823">
          <cell r="A823" t="str">
            <v>IHP</v>
          </cell>
          <cell r="B823" t="str">
            <v>HPMF-CT-1999-00359</v>
          </cell>
          <cell r="C823" t="str">
            <v>1.4.1.-1.2.</v>
          </cell>
          <cell r="D823" t="str">
            <v>Marie Curie Fellowships</v>
          </cell>
          <cell r="E823" t="str">
            <v>POPULATION CYCLES AND GENETICS: A MATHEMATICAL MODELLING APPROACH</v>
          </cell>
          <cell r="F823">
            <v>142398</v>
          </cell>
          <cell r="G823">
            <v>142398</v>
          </cell>
          <cell r="H823">
            <v>36543</v>
          </cell>
          <cell r="I823">
            <v>1</v>
          </cell>
          <cell r="J823">
            <v>1</v>
          </cell>
          <cell r="K823" t="str">
            <v>Prime Contractor -Host</v>
          </cell>
          <cell r="L823" t="str">
            <v>University of Oslo</v>
          </cell>
          <cell r="M823" t="str">
            <v>Problemveien 1</v>
          </cell>
          <cell r="N823" t="str">
            <v>0316</v>
          </cell>
          <cell r="O823" t="str">
            <v>OSLO</v>
          </cell>
          <cell r="P823" t="str">
            <v>NO</v>
          </cell>
          <cell r="Q823" t="str">
            <v>N/A</v>
          </cell>
          <cell r="R823">
            <v>0</v>
          </cell>
          <cell r="S823">
            <v>0</v>
          </cell>
          <cell r="T823" t="str">
            <v>HES</v>
          </cell>
          <cell r="U823" t="str">
            <v>GOV</v>
          </cell>
          <cell r="V823" t="str">
            <v>HES</v>
          </cell>
        </row>
        <row r="824">
          <cell r="A824" t="str">
            <v>IHP</v>
          </cell>
          <cell r="B824" t="str">
            <v>HPMF-CT-2000-00720</v>
          </cell>
          <cell r="C824" t="str">
            <v>1.4.1.-1.2.</v>
          </cell>
          <cell r="D824" t="str">
            <v>Marie Curie Fellowships</v>
          </cell>
          <cell r="E824" t="str">
            <v>Rock weathering in high latitude environments</v>
          </cell>
          <cell r="F824">
            <v>142648</v>
          </cell>
          <cell r="G824">
            <v>142648</v>
          </cell>
          <cell r="H824">
            <v>36922</v>
          </cell>
          <cell r="I824">
            <v>1</v>
          </cell>
          <cell r="J824">
            <v>1</v>
          </cell>
          <cell r="K824" t="str">
            <v>Prime Contractor -Host</v>
          </cell>
          <cell r="L824" t="str">
            <v>THE UNIVERSITY COURSES ON SVALBARD</v>
          </cell>
          <cell r="N824" t="str">
            <v>9170</v>
          </cell>
          <cell r="O824" t="str">
            <v>LONGYEARBYEN</v>
          </cell>
          <cell r="P824" t="str">
            <v>NO</v>
          </cell>
          <cell r="Q824" t="str">
            <v>N/A</v>
          </cell>
          <cell r="R824">
            <v>0</v>
          </cell>
          <cell r="S824">
            <v>0</v>
          </cell>
          <cell r="T824" t="str">
            <v>HES</v>
          </cell>
          <cell r="U824" t="str">
            <v>GOV</v>
          </cell>
          <cell r="V824" t="str">
            <v>HES</v>
          </cell>
        </row>
        <row r="825">
          <cell r="A825" t="str">
            <v>IHP</v>
          </cell>
          <cell r="B825" t="str">
            <v>HPMF-CT-2000-00874</v>
          </cell>
          <cell r="C825" t="str">
            <v>1.4.1.-1.2.</v>
          </cell>
          <cell r="D825" t="str">
            <v>Marie Curie Fellowships</v>
          </cell>
          <cell r="E825" t="str">
            <v>Development and introduction of diffusions on complex structures with respect to problems of pricing financial derivatives</v>
          </cell>
          <cell r="F825">
            <v>135198</v>
          </cell>
          <cell r="G825">
            <v>135198</v>
          </cell>
          <cell r="H825">
            <v>37015</v>
          </cell>
          <cell r="I825">
            <v>1</v>
          </cell>
          <cell r="J825">
            <v>1</v>
          </cell>
          <cell r="K825" t="str">
            <v>Prime Contractor -Host</v>
          </cell>
          <cell r="L825" t="str">
            <v>University of Oslo</v>
          </cell>
          <cell r="M825" t="str">
            <v>Problemveien 1</v>
          </cell>
          <cell r="N825" t="str">
            <v>0316</v>
          </cell>
          <cell r="O825" t="str">
            <v>OSLO</v>
          </cell>
          <cell r="P825" t="str">
            <v>NO</v>
          </cell>
          <cell r="Q825" t="str">
            <v>N/A</v>
          </cell>
          <cell r="R825">
            <v>0</v>
          </cell>
          <cell r="S825">
            <v>0</v>
          </cell>
          <cell r="T825" t="str">
            <v>HES</v>
          </cell>
          <cell r="U825" t="str">
            <v>GOV</v>
          </cell>
          <cell r="V825" t="str">
            <v>HES</v>
          </cell>
        </row>
        <row r="826">
          <cell r="A826" t="str">
            <v>IHP</v>
          </cell>
          <cell r="B826" t="str">
            <v>HPMF-CT-2000-00934</v>
          </cell>
          <cell r="C826" t="str">
            <v>1.4.1.-1.2.</v>
          </cell>
          <cell r="D826" t="str">
            <v>Marie Curie Fellowships</v>
          </cell>
          <cell r="E826" t="str">
            <v>Superconducting Coil for Induction Heating</v>
          </cell>
          <cell r="F826">
            <v>142048</v>
          </cell>
          <cell r="G826">
            <v>142048</v>
          </cell>
          <cell r="H826">
            <v>37015</v>
          </cell>
          <cell r="I826">
            <v>1</v>
          </cell>
          <cell r="J826">
            <v>1</v>
          </cell>
          <cell r="K826" t="str">
            <v>Prime Contractor -Host</v>
          </cell>
          <cell r="L826" t="str">
            <v>SINTEF ENERGIFORSKNING A/S</v>
          </cell>
          <cell r="M826" t="str">
            <v>Sem Saelands vei 11</v>
          </cell>
          <cell r="N826" t="str">
            <v>7465</v>
          </cell>
          <cell r="O826" t="str">
            <v>TRONDHEIM</v>
          </cell>
          <cell r="P826" t="str">
            <v>NO</v>
          </cell>
          <cell r="R826">
            <v>0</v>
          </cell>
          <cell r="S826">
            <v>0</v>
          </cell>
          <cell r="T826" t="str">
            <v>REC</v>
          </cell>
          <cell r="U826" t="str">
            <v>PRC</v>
          </cell>
          <cell r="V826" t="str">
            <v>RPR</v>
          </cell>
        </row>
        <row r="827">
          <cell r="A827" t="str">
            <v>IHP</v>
          </cell>
          <cell r="B827" t="str">
            <v>HPMF-CT-2001-01207</v>
          </cell>
          <cell r="C827" t="str">
            <v>1.4.1.-1.2.</v>
          </cell>
          <cell r="D827" t="str">
            <v>Marie Curie Fellowships</v>
          </cell>
          <cell r="E827" t="str">
            <v>REGULATION OF THE INFECTIOUS SALMON ANAEMIA VIRUS (ISAV) REPLICATION BY VIRAL GENE PRODUCTS AFFECTING THE IMMUNE-INNATE-RESPONSE OF THE HOST (Salmo salar)</v>
          </cell>
          <cell r="F827">
            <v>143148</v>
          </cell>
          <cell r="G827">
            <v>143148</v>
          </cell>
          <cell r="H827">
            <v>37173</v>
          </cell>
          <cell r="I827">
            <v>1</v>
          </cell>
          <cell r="J827">
            <v>1</v>
          </cell>
          <cell r="K827" t="str">
            <v>Prime Contractor -Host</v>
          </cell>
          <cell r="L827" t="str">
            <v>NORWEGIAN SCHOOL OF VETERINARY SCIENCE</v>
          </cell>
          <cell r="M827" t="str">
            <v>Ullevaalsveien 72</v>
          </cell>
          <cell r="N827" t="str">
            <v>0033</v>
          </cell>
          <cell r="O827" t="str">
            <v>OSLO</v>
          </cell>
          <cell r="P827" t="str">
            <v>NO</v>
          </cell>
          <cell r="Q827" t="str">
            <v>N/A</v>
          </cell>
          <cell r="R827">
            <v>0</v>
          </cell>
          <cell r="S827">
            <v>0</v>
          </cell>
          <cell r="T827" t="str">
            <v>HES</v>
          </cell>
          <cell r="U827" t="str">
            <v>GOV</v>
          </cell>
          <cell r="V827" t="str">
            <v>HES</v>
          </cell>
        </row>
        <row r="828">
          <cell r="A828" t="str">
            <v>IHP</v>
          </cell>
          <cell r="B828" t="str">
            <v>HPMF-CT-2001-01290</v>
          </cell>
          <cell r="C828" t="str">
            <v>1.4.1.-1.2.</v>
          </cell>
          <cell r="D828" t="str">
            <v>Marie Curie Fellowships</v>
          </cell>
          <cell r="E828" t="str">
            <v>REGULATION OF BASE EXCISION REPAIR IN MAMMALIAN CELLS.</v>
          </cell>
          <cell r="F828">
            <v>143148</v>
          </cell>
          <cell r="G828">
            <v>143148</v>
          </cell>
          <cell r="H828">
            <v>37200</v>
          </cell>
          <cell r="I828">
            <v>1</v>
          </cell>
          <cell r="J828">
            <v>1</v>
          </cell>
          <cell r="K828" t="str">
            <v>Prime Contractor -Host</v>
          </cell>
          <cell r="L828" t="str">
            <v>NTNU</v>
          </cell>
          <cell r="M828" t="str">
            <v>Gloeshaugen</v>
          </cell>
          <cell r="N828" t="str">
            <v>7491</v>
          </cell>
          <cell r="O828" t="str">
            <v>TRONDHEIM</v>
          </cell>
          <cell r="P828" t="str">
            <v>NO</v>
          </cell>
          <cell r="R828">
            <v>0</v>
          </cell>
          <cell r="S828">
            <v>0</v>
          </cell>
          <cell r="T828" t="str">
            <v>HES</v>
          </cell>
          <cell r="U828" t="str">
            <v>GOV</v>
          </cell>
          <cell r="V828" t="str">
            <v>HES</v>
          </cell>
        </row>
        <row r="829">
          <cell r="A829" t="str">
            <v>IHP</v>
          </cell>
          <cell r="B829" t="str">
            <v>HPMF-CT-2001-01414</v>
          </cell>
          <cell r="C829" t="str">
            <v>1.4.1.-1.2.</v>
          </cell>
          <cell r="D829" t="str">
            <v>Marie Curie Fellowships</v>
          </cell>
          <cell r="E829" t="str">
            <v>Intracellular membrane protein trafficking at the ultrastructural level</v>
          </cell>
          <cell r="F829">
            <v>142748</v>
          </cell>
          <cell r="G829">
            <v>142748</v>
          </cell>
          <cell r="H829">
            <v>37175</v>
          </cell>
          <cell r="I829">
            <v>1</v>
          </cell>
          <cell r="J829">
            <v>1</v>
          </cell>
          <cell r="K829" t="str">
            <v>Prime Contractor -Host</v>
          </cell>
          <cell r="L829" t="str">
            <v>University of Oslo</v>
          </cell>
          <cell r="M829" t="str">
            <v>Problemveien 1</v>
          </cell>
          <cell r="N829" t="str">
            <v>0316</v>
          </cell>
          <cell r="O829" t="str">
            <v>OSLO</v>
          </cell>
          <cell r="P829" t="str">
            <v>NO</v>
          </cell>
          <cell r="Q829" t="str">
            <v>N/A</v>
          </cell>
          <cell r="R829">
            <v>0</v>
          </cell>
          <cell r="S829">
            <v>0</v>
          </cell>
          <cell r="T829" t="str">
            <v>HES</v>
          </cell>
          <cell r="U829" t="str">
            <v>GOV</v>
          </cell>
          <cell r="V829" t="str">
            <v>HES</v>
          </cell>
        </row>
        <row r="830">
          <cell r="A830" t="str">
            <v>IHP</v>
          </cell>
          <cell r="B830" t="str">
            <v>HPMF-CT-2002-01548</v>
          </cell>
          <cell r="C830" t="str">
            <v>1.4.1.-1.2.</v>
          </cell>
          <cell r="D830" t="str">
            <v>Marie Curie Fellowships</v>
          </cell>
          <cell r="E830" t="str">
            <v>Evolution of plant mating systems: the influence of female choice</v>
          </cell>
          <cell r="F830">
            <v>71224</v>
          </cell>
          <cell r="G830">
            <v>71224</v>
          </cell>
          <cell r="H830">
            <v>37431</v>
          </cell>
          <cell r="I830">
            <v>1</v>
          </cell>
          <cell r="J830">
            <v>1</v>
          </cell>
          <cell r="K830" t="str">
            <v>Prime Contractor -Host</v>
          </cell>
          <cell r="L830" t="str">
            <v>NTNU</v>
          </cell>
          <cell r="M830" t="str">
            <v>Gloeshaugen</v>
          </cell>
          <cell r="N830" t="str">
            <v>7491</v>
          </cell>
          <cell r="O830" t="str">
            <v>TRONDHEIM</v>
          </cell>
          <cell r="P830" t="str">
            <v>NO</v>
          </cell>
          <cell r="R830">
            <v>71224</v>
          </cell>
          <cell r="S830">
            <v>0</v>
          </cell>
          <cell r="T830" t="str">
            <v>HES</v>
          </cell>
          <cell r="U830" t="str">
            <v>GOV</v>
          </cell>
          <cell r="V830" t="str">
            <v>HES</v>
          </cell>
        </row>
        <row r="831">
          <cell r="A831" t="str">
            <v>IHP</v>
          </cell>
          <cell r="B831" t="str">
            <v>HPMF-CT-2002-01561</v>
          </cell>
          <cell r="C831" t="str">
            <v>1.4.1.-1.2.</v>
          </cell>
          <cell r="D831" t="str">
            <v>Marie Curie Fellowships</v>
          </cell>
          <cell r="E831" t="str">
            <v>Reprogramming gene expression in normal and malignant cells.</v>
          </cell>
          <cell r="F831">
            <v>142648</v>
          </cell>
          <cell r="G831">
            <v>142648</v>
          </cell>
          <cell r="H831">
            <v>37453</v>
          </cell>
          <cell r="I831">
            <v>1</v>
          </cell>
          <cell r="J831">
            <v>1</v>
          </cell>
          <cell r="K831" t="str">
            <v>Prime Contractor -Host</v>
          </cell>
          <cell r="L831" t="str">
            <v>University of Oslo</v>
          </cell>
          <cell r="M831" t="str">
            <v>Problemveien 1</v>
          </cell>
          <cell r="N831" t="str">
            <v>0316</v>
          </cell>
          <cell r="O831" t="str">
            <v>OSLO</v>
          </cell>
          <cell r="P831" t="str">
            <v>NO</v>
          </cell>
          <cell r="Q831" t="str">
            <v>N/A</v>
          </cell>
          <cell r="R831">
            <v>142648</v>
          </cell>
          <cell r="S831">
            <v>0</v>
          </cell>
          <cell r="T831" t="str">
            <v>HES</v>
          </cell>
          <cell r="U831" t="str">
            <v>GOV</v>
          </cell>
          <cell r="V831" t="str">
            <v>HES</v>
          </cell>
        </row>
        <row r="832">
          <cell r="A832" t="str">
            <v>IHP</v>
          </cell>
          <cell r="B832" t="str">
            <v>HPMF-CT-2002-01852</v>
          </cell>
          <cell r="C832" t="str">
            <v>1.4.1.-1.2.</v>
          </cell>
          <cell r="D832" t="str">
            <v>Marie Curie Fellowships</v>
          </cell>
          <cell r="E832" t="str">
            <v>Ecological effects of climatic fluctuations in coupled marine-terrestrial systems.</v>
          </cell>
          <cell r="F832">
            <v>142748</v>
          </cell>
          <cell r="G832">
            <v>142748</v>
          </cell>
          <cell r="H832">
            <v>37539</v>
          </cell>
          <cell r="I832">
            <v>1</v>
          </cell>
          <cell r="J832">
            <v>1</v>
          </cell>
          <cell r="K832" t="str">
            <v>Prime Contractor -Host</v>
          </cell>
          <cell r="L832" t="str">
            <v>University of Oslo</v>
          </cell>
          <cell r="M832" t="str">
            <v>Problemveien 1</v>
          </cell>
          <cell r="N832" t="str">
            <v>0316</v>
          </cell>
          <cell r="O832" t="str">
            <v>OSLO</v>
          </cell>
          <cell r="P832" t="str">
            <v>NO</v>
          </cell>
          <cell r="Q832" t="str">
            <v>N/A</v>
          </cell>
          <cell r="R832">
            <v>142748</v>
          </cell>
          <cell r="S832">
            <v>142748</v>
          </cell>
          <cell r="T832" t="str">
            <v>HES</v>
          </cell>
          <cell r="U832" t="str">
            <v>GOV</v>
          </cell>
          <cell r="V832" t="str">
            <v>HES</v>
          </cell>
        </row>
        <row r="833">
          <cell r="A833" t="str">
            <v>IHP</v>
          </cell>
          <cell r="B833" t="str">
            <v>HPMI-CT-2002-00213</v>
          </cell>
          <cell r="C833" t="str">
            <v>1.4.1.-1.2.</v>
          </cell>
          <cell r="D833" t="str">
            <v>Marie Curie Fellowships</v>
          </cell>
          <cell r="E833" t="str">
            <v>Development of mono-fluorinated PCBs for use as internal standards for PCB monitoring</v>
          </cell>
          <cell r="F833">
            <v>169272</v>
          </cell>
          <cell r="G833">
            <v>169272</v>
          </cell>
          <cell r="H833">
            <v>37503</v>
          </cell>
          <cell r="I833">
            <v>1</v>
          </cell>
          <cell r="J833">
            <v>1</v>
          </cell>
          <cell r="K833" t="str">
            <v>Prime Contractor -Host</v>
          </cell>
          <cell r="L833" t="str">
            <v>CHIRON AS</v>
          </cell>
          <cell r="M833" t="str">
            <v>Stiklestadveien 1</v>
          </cell>
          <cell r="N833" t="str">
            <v>7041</v>
          </cell>
          <cell r="O833" t="str">
            <v>TRONDHEIM</v>
          </cell>
          <cell r="P833" t="str">
            <v>NO</v>
          </cell>
          <cell r="Q833" t="str">
            <v>N/A</v>
          </cell>
          <cell r="R833">
            <v>0</v>
          </cell>
          <cell r="S833">
            <v>0</v>
          </cell>
          <cell r="T833" t="str">
            <v>REC</v>
          </cell>
          <cell r="U833" t="str">
            <v>PRC</v>
          </cell>
          <cell r="V833" t="str">
            <v>RPR</v>
          </cell>
        </row>
        <row r="834">
          <cell r="A834" t="str">
            <v>IHP</v>
          </cell>
          <cell r="B834" t="str">
            <v>HPMT-CT-2000-00095</v>
          </cell>
          <cell r="C834" t="str">
            <v>1.4.1.-1.2.</v>
          </cell>
          <cell r="D834" t="str">
            <v>Marie Curie Fellowships</v>
          </cell>
          <cell r="E834" t="str">
            <v>Doctoral Training in Comparative Marine Molecular Biology</v>
          </cell>
          <cell r="F834">
            <v>285000</v>
          </cell>
          <cell r="G834">
            <v>285000</v>
          </cell>
          <cell r="H834">
            <v>36762</v>
          </cell>
          <cell r="I834">
            <v>1</v>
          </cell>
          <cell r="J834">
            <v>1</v>
          </cell>
          <cell r="K834" t="str">
            <v>Prime Contractor -Host</v>
          </cell>
          <cell r="L834" t="str">
            <v xml:space="preserve">University of Bergen </v>
          </cell>
          <cell r="M834" t="str">
            <v>Prof. Keysersgt. 8</v>
          </cell>
          <cell r="N834" t="str">
            <v>5020</v>
          </cell>
          <cell r="O834" t="str">
            <v>BERGEN</v>
          </cell>
          <cell r="P834" t="str">
            <v>NO</v>
          </cell>
          <cell r="Q834" t="str">
            <v>N/A</v>
          </cell>
          <cell r="R834">
            <v>0</v>
          </cell>
          <cell r="S834">
            <v>0</v>
          </cell>
          <cell r="T834" t="str">
            <v>HES</v>
          </cell>
          <cell r="U834" t="str">
            <v>GOV</v>
          </cell>
          <cell r="V834" t="str">
            <v>HES</v>
          </cell>
        </row>
        <row r="835">
          <cell r="A835" t="str">
            <v>IHP</v>
          </cell>
          <cell r="B835" t="str">
            <v>HPMT-CT-2000-00104</v>
          </cell>
          <cell r="C835" t="str">
            <v>1.4.1.-1.2.</v>
          </cell>
          <cell r="D835" t="str">
            <v>Marie Curie Fellowships</v>
          </cell>
          <cell r="E835" t="str">
            <v>Oslo Mathematics Doctoral Training Site</v>
          </cell>
          <cell r="F835">
            <v>250800</v>
          </cell>
          <cell r="G835">
            <v>250800</v>
          </cell>
          <cell r="H835">
            <v>36773</v>
          </cell>
          <cell r="I835">
            <v>1</v>
          </cell>
          <cell r="J835">
            <v>1</v>
          </cell>
          <cell r="K835" t="str">
            <v>Prime Contractor -Host</v>
          </cell>
          <cell r="L835" t="str">
            <v>University of Oslo</v>
          </cell>
          <cell r="M835" t="str">
            <v>Problemveien 1</v>
          </cell>
          <cell r="N835" t="str">
            <v>0316</v>
          </cell>
          <cell r="O835" t="str">
            <v>OSLO</v>
          </cell>
          <cell r="P835" t="str">
            <v>NO</v>
          </cell>
          <cell r="Q835" t="str">
            <v>N/A</v>
          </cell>
          <cell r="R835">
            <v>0</v>
          </cell>
          <cell r="S835">
            <v>0</v>
          </cell>
          <cell r="T835" t="str">
            <v>HES</v>
          </cell>
          <cell r="U835" t="str">
            <v>GOV</v>
          </cell>
          <cell r="V835" t="str">
            <v>HES</v>
          </cell>
        </row>
        <row r="836">
          <cell r="A836" t="str">
            <v>IHP</v>
          </cell>
          <cell r="B836" t="str">
            <v>HPMT-CT-2000-00154</v>
          </cell>
          <cell r="C836" t="str">
            <v>1.4.1.-1.2.</v>
          </cell>
          <cell r="D836" t="str">
            <v>Marie Curie Fellowships</v>
          </cell>
          <cell r="E836" t="str">
            <v>Bergen Training Center_x000D_
for Theoretical and Computational Physics</v>
          </cell>
          <cell r="F836">
            <v>242000</v>
          </cell>
          <cell r="G836">
            <v>242000</v>
          </cell>
          <cell r="H836">
            <v>36756</v>
          </cell>
          <cell r="I836">
            <v>1</v>
          </cell>
          <cell r="J836">
            <v>1</v>
          </cell>
          <cell r="K836" t="str">
            <v>Prime Contractor -Host</v>
          </cell>
          <cell r="L836" t="str">
            <v xml:space="preserve">University of Bergen </v>
          </cell>
          <cell r="M836" t="str">
            <v>Prof. Keysersgt. 8</v>
          </cell>
          <cell r="N836" t="str">
            <v>5020</v>
          </cell>
          <cell r="O836" t="str">
            <v>BERGEN</v>
          </cell>
          <cell r="P836" t="str">
            <v>NO</v>
          </cell>
          <cell r="Q836" t="str">
            <v>N/A</v>
          </cell>
          <cell r="R836">
            <v>0</v>
          </cell>
          <cell r="S836">
            <v>0</v>
          </cell>
          <cell r="T836" t="str">
            <v>HES</v>
          </cell>
          <cell r="U836" t="str">
            <v>GOV</v>
          </cell>
          <cell r="V836" t="str">
            <v>HES</v>
          </cell>
        </row>
        <row r="837">
          <cell r="A837" t="str">
            <v>IHP</v>
          </cell>
          <cell r="B837" t="str">
            <v>HPMT-CT-2000-00212</v>
          </cell>
          <cell r="C837" t="str">
            <v>1.4.1.-1.2.</v>
          </cell>
          <cell r="D837" t="str">
            <v>Marie Curie Fellowships</v>
          </cell>
          <cell r="E837" t="str">
            <v>Quantitative palaeoecology and ecology in northern and arctic areas</v>
          </cell>
          <cell r="F837">
            <v>60000</v>
          </cell>
          <cell r="G837">
            <v>60000</v>
          </cell>
          <cell r="H837">
            <v>36851</v>
          </cell>
          <cell r="I837">
            <v>1</v>
          </cell>
          <cell r="J837">
            <v>1</v>
          </cell>
          <cell r="K837" t="str">
            <v>Prime Contractor -Host</v>
          </cell>
          <cell r="L837" t="str">
            <v xml:space="preserve">University of Bergen </v>
          </cell>
          <cell r="M837" t="str">
            <v>Prof. Keysersgt. 8</v>
          </cell>
          <cell r="N837" t="str">
            <v>5020</v>
          </cell>
          <cell r="O837" t="str">
            <v>BERGEN</v>
          </cell>
          <cell r="P837" t="str">
            <v>NO</v>
          </cell>
          <cell r="Q837" t="str">
            <v>N/A</v>
          </cell>
          <cell r="R837">
            <v>0</v>
          </cell>
          <cell r="S837">
            <v>0</v>
          </cell>
          <cell r="T837" t="str">
            <v>HES</v>
          </cell>
          <cell r="U837" t="str">
            <v>GOV</v>
          </cell>
          <cell r="V837" t="str">
            <v>HES</v>
          </cell>
        </row>
        <row r="838">
          <cell r="A838" t="str">
            <v>IHP</v>
          </cell>
          <cell r="B838" t="str">
            <v>HPMT-CT-2001-00260</v>
          </cell>
          <cell r="C838" t="str">
            <v>1.4.1.-1.2.</v>
          </cell>
          <cell r="D838" t="str">
            <v>Marie Curie Fellowships</v>
          </cell>
          <cell r="E838" t="str">
            <v>Fast and secure communication</v>
          </cell>
          <cell r="F838">
            <v>145200</v>
          </cell>
          <cell r="G838">
            <v>145200</v>
          </cell>
          <cell r="H838">
            <v>37279</v>
          </cell>
          <cell r="I838">
            <v>1</v>
          </cell>
          <cell r="J838">
            <v>1</v>
          </cell>
          <cell r="K838" t="str">
            <v>Prime Contractor -Host</v>
          </cell>
          <cell r="L838" t="str">
            <v xml:space="preserve">University of Bergen </v>
          </cell>
          <cell r="M838" t="str">
            <v>Prof. Keysersgt. 8</v>
          </cell>
          <cell r="N838" t="str">
            <v>5020</v>
          </cell>
          <cell r="O838" t="str">
            <v>BERGEN</v>
          </cell>
          <cell r="P838" t="str">
            <v>NO</v>
          </cell>
          <cell r="Q838" t="str">
            <v>N/A</v>
          </cell>
          <cell r="R838">
            <v>66000</v>
          </cell>
          <cell r="S838">
            <v>0</v>
          </cell>
          <cell r="T838" t="str">
            <v>HES</v>
          </cell>
          <cell r="U838" t="str">
            <v>GOV</v>
          </cell>
          <cell r="V838" t="str">
            <v>HES</v>
          </cell>
        </row>
        <row r="839">
          <cell r="A839" t="str">
            <v>IHP</v>
          </cell>
          <cell r="B839" t="str">
            <v>HPMT-CT-2001-00267</v>
          </cell>
          <cell r="C839" t="str">
            <v>1.4.1.-1.2.</v>
          </cell>
          <cell r="D839" t="str">
            <v>Marie Curie Fellowships</v>
          </cell>
          <cell r="E839" t="str">
            <v>Bergen Advanced Training Site in MULTilingual Tools</v>
          </cell>
          <cell r="F839">
            <v>88000</v>
          </cell>
          <cell r="G839">
            <v>88000</v>
          </cell>
          <cell r="H839">
            <v>37279</v>
          </cell>
          <cell r="I839">
            <v>1</v>
          </cell>
          <cell r="J839">
            <v>1</v>
          </cell>
          <cell r="K839" t="str">
            <v>Prime Contractor -Host</v>
          </cell>
          <cell r="L839" t="str">
            <v xml:space="preserve">University of Bergen </v>
          </cell>
          <cell r="M839" t="str">
            <v>Prof. Keysersgt. 8</v>
          </cell>
          <cell r="N839" t="str">
            <v>5020</v>
          </cell>
          <cell r="O839" t="str">
            <v>BERGEN</v>
          </cell>
          <cell r="P839" t="str">
            <v>NO</v>
          </cell>
          <cell r="Q839" t="str">
            <v>N/A</v>
          </cell>
          <cell r="R839">
            <v>40000</v>
          </cell>
          <cell r="S839">
            <v>0</v>
          </cell>
          <cell r="T839" t="str">
            <v>HES</v>
          </cell>
          <cell r="U839" t="str">
            <v>GOV</v>
          </cell>
          <cell r="V839" t="str">
            <v>HES</v>
          </cell>
        </row>
        <row r="840">
          <cell r="A840" t="str">
            <v>IHP</v>
          </cell>
          <cell r="B840" t="str">
            <v>HPMT-CT-2001-00299</v>
          </cell>
          <cell r="C840" t="str">
            <v>1.4.1.-1.2.</v>
          </cell>
          <cell r="D840" t="str">
            <v>Marie Curie Fellowships</v>
          </cell>
          <cell r="E840" t="str">
            <v>Reliability, Safety and Security Studies</v>
          </cell>
          <cell r="F840">
            <v>300000</v>
          </cell>
          <cell r="G840">
            <v>300000</v>
          </cell>
          <cell r="H840">
            <v>37244</v>
          </cell>
          <cell r="I840">
            <v>1</v>
          </cell>
          <cell r="J840">
            <v>1</v>
          </cell>
          <cell r="K840" t="str">
            <v>Prime Contractor -Host</v>
          </cell>
          <cell r="L840" t="str">
            <v>NTNU</v>
          </cell>
          <cell r="M840" t="str">
            <v>Gloeshaugen</v>
          </cell>
          <cell r="N840" t="str">
            <v>7491</v>
          </cell>
          <cell r="O840" t="str">
            <v>TRONDHEIM</v>
          </cell>
          <cell r="P840" t="str">
            <v>NO</v>
          </cell>
          <cell r="R840">
            <v>156000</v>
          </cell>
          <cell r="S840">
            <v>0</v>
          </cell>
          <cell r="T840" t="str">
            <v>HES</v>
          </cell>
          <cell r="U840" t="str">
            <v>GOV</v>
          </cell>
          <cell r="V840" t="str">
            <v>HES</v>
          </cell>
        </row>
        <row r="841">
          <cell r="A841" t="str">
            <v>IHP</v>
          </cell>
          <cell r="B841" t="str">
            <v>HPMT-CT-2001-00300</v>
          </cell>
          <cell r="C841" t="str">
            <v>1.4.1.-1.2.</v>
          </cell>
          <cell r="D841" t="str">
            <v>Marie Curie Fellowships</v>
          </cell>
          <cell r="E841" t="str">
            <v>System-on-Chip Design for Smart Applications</v>
          </cell>
          <cell r="F841">
            <v>112500</v>
          </cell>
          <cell r="G841">
            <v>112500</v>
          </cell>
          <cell r="H841">
            <v>37279</v>
          </cell>
          <cell r="I841">
            <v>1</v>
          </cell>
          <cell r="J841">
            <v>1</v>
          </cell>
          <cell r="K841" t="str">
            <v>Prime Contractor -Host</v>
          </cell>
          <cell r="L841" t="str">
            <v>NTNU</v>
          </cell>
          <cell r="M841" t="str">
            <v>Gloeshaugen</v>
          </cell>
          <cell r="N841" t="str">
            <v>7491</v>
          </cell>
          <cell r="O841" t="str">
            <v>TRONDHEIM</v>
          </cell>
          <cell r="P841" t="str">
            <v>NO</v>
          </cell>
          <cell r="R841">
            <v>58500</v>
          </cell>
          <cell r="S841">
            <v>0</v>
          </cell>
          <cell r="T841" t="str">
            <v>HES</v>
          </cell>
          <cell r="U841" t="str">
            <v>GOV</v>
          </cell>
          <cell r="V841" t="str">
            <v>HES</v>
          </cell>
        </row>
        <row r="842">
          <cell r="A842" t="str">
            <v>IHP</v>
          </cell>
          <cell r="B842" t="str">
            <v>HPMT-CT-2001-00301</v>
          </cell>
          <cell r="C842" t="str">
            <v>1.4.1.-1.2.</v>
          </cell>
          <cell r="D842" t="str">
            <v>Marie Curie Fellowships</v>
          </cell>
          <cell r="E842" t="str">
            <v>Fish value added food chain</v>
          </cell>
          <cell r="F842">
            <v>120000</v>
          </cell>
          <cell r="G842">
            <v>120000</v>
          </cell>
          <cell r="H842">
            <v>37315</v>
          </cell>
          <cell r="I842">
            <v>1</v>
          </cell>
          <cell r="J842">
            <v>1</v>
          </cell>
          <cell r="K842" t="str">
            <v>Prime Contractor -Host</v>
          </cell>
          <cell r="L842" t="str">
            <v>NTNU</v>
          </cell>
          <cell r="M842" t="str">
            <v>Gloeshaugen</v>
          </cell>
          <cell r="N842" t="str">
            <v>7491</v>
          </cell>
          <cell r="O842" t="str">
            <v>TRONDHEIM</v>
          </cell>
          <cell r="P842" t="str">
            <v>NO</v>
          </cell>
          <cell r="R842">
            <v>4800</v>
          </cell>
          <cell r="S842">
            <v>0</v>
          </cell>
          <cell r="T842" t="str">
            <v>HES</v>
          </cell>
          <cell r="U842" t="str">
            <v>GOV</v>
          </cell>
          <cell r="V842" t="str">
            <v>HES</v>
          </cell>
        </row>
        <row r="843">
          <cell r="A843" t="str">
            <v>IHP</v>
          </cell>
          <cell r="B843" t="str">
            <v>HPMT-CT-2001-00302</v>
          </cell>
          <cell r="C843" t="str">
            <v>1.4.1.-1.2.</v>
          </cell>
          <cell r="D843" t="str">
            <v>Marie Curie Fellowships</v>
          </cell>
          <cell r="E843" t="str">
            <v>The Surface as a Catalyst/Barrier to Chemical and Physical Processes</v>
          </cell>
          <cell r="F843">
            <v>180000</v>
          </cell>
          <cell r="G843">
            <v>180000</v>
          </cell>
          <cell r="H843">
            <v>37288</v>
          </cell>
          <cell r="I843">
            <v>1</v>
          </cell>
          <cell r="J843">
            <v>1</v>
          </cell>
          <cell r="K843" t="str">
            <v>Prime Contractor -Host</v>
          </cell>
          <cell r="L843" t="str">
            <v>NTNU</v>
          </cell>
          <cell r="M843" t="str">
            <v>Gloeshaugen</v>
          </cell>
          <cell r="N843" t="str">
            <v>7491</v>
          </cell>
          <cell r="O843" t="str">
            <v>TRONDHEIM</v>
          </cell>
          <cell r="P843" t="str">
            <v>NO</v>
          </cell>
          <cell r="R843">
            <v>93600</v>
          </cell>
          <cell r="S843">
            <v>0</v>
          </cell>
          <cell r="T843" t="str">
            <v>HES</v>
          </cell>
          <cell r="U843" t="str">
            <v>GOV</v>
          </cell>
          <cell r="V843" t="str">
            <v>HES</v>
          </cell>
        </row>
        <row r="844">
          <cell r="A844" t="str">
            <v>IHP</v>
          </cell>
          <cell r="B844" t="str">
            <v>HPMT-CT-2001-00303</v>
          </cell>
          <cell r="C844" t="str">
            <v>1.4.1.-1.2.</v>
          </cell>
          <cell r="D844" t="str">
            <v>Marie Curie Fellowships</v>
          </cell>
          <cell r="E844" t="str">
            <v>Multiphase Flow Training Site</v>
          </cell>
          <cell r="F844">
            <v>300000</v>
          </cell>
          <cell r="G844">
            <v>300000</v>
          </cell>
          <cell r="H844">
            <v>37568</v>
          </cell>
          <cell r="I844">
            <v>1</v>
          </cell>
          <cell r="J844">
            <v>1</v>
          </cell>
          <cell r="K844" t="str">
            <v>Prime Contractor -Host</v>
          </cell>
          <cell r="L844" t="str">
            <v>NTNU</v>
          </cell>
          <cell r="M844" t="str">
            <v>Gloeshaugen</v>
          </cell>
          <cell r="N844" t="str">
            <v>7491</v>
          </cell>
          <cell r="O844" t="str">
            <v>TRONDHEIM</v>
          </cell>
          <cell r="P844" t="str">
            <v>NO</v>
          </cell>
          <cell r="R844">
            <v>156000</v>
          </cell>
          <cell r="S844">
            <v>0</v>
          </cell>
          <cell r="T844" t="str">
            <v>HES</v>
          </cell>
          <cell r="U844" t="str">
            <v>GOV</v>
          </cell>
          <cell r="V844" t="str">
            <v>HES</v>
          </cell>
        </row>
        <row r="845">
          <cell r="A845" t="str">
            <v>IHP</v>
          </cell>
          <cell r="B845" t="str">
            <v>HPMT-CT-2001-00304</v>
          </cell>
          <cell r="C845" t="str">
            <v>1.4.1.-1.2.</v>
          </cell>
          <cell r="D845" t="str">
            <v>Marie Curie Fellowships</v>
          </cell>
          <cell r="E845" t="str">
            <v>New eco-efficient drying technologies for quality and health dried products</v>
          </cell>
          <cell r="F845">
            <v>135000</v>
          </cell>
          <cell r="G845">
            <v>135000</v>
          </cell>
          <cell r="H845">
            <v>37244</v>
          </cell>
          <cell r="I845">
            <v>1</v>
          </cell>
          <cell r="J845">
            <v>1</v>
          </cell>
          <cell r="K845" t="str">
            <v>Prime Contractor -Host</v>
          </cell>
          <cell r="L845" t="str">
            <v>NTNU</v>
          </cell>
          <cell r="M845" t="str">
            <v>Gloeshaugen</v>
          </cell>
          <cell r="N845" t="str">
            <v>7491</v>
          </cell>
          <cell r="O845" t="str">
            <v>TRONDHEIM</v>
          </cell>
          <cell r="P845" t="str">
            <v>NO</v>
          </cell>
          <cell r="R845">
            <v>70200</v>
          </cell>
          <cell r="S845">
            <v>0</v>
          </cell>
          <cell r="T845" t="str">
            <v>HES</v>
          </cell>
          <cell r="U845" t="str">
            <v>GOV</v>
          </cell>
          <cell r="V845" t="str">
            <v>HES</v>
          </cell>
        </row>
        <row r="846">
          <cell r="A846" t="str">
            <v>IHP</v>
          </cell>
          <cell r="B846" t="str">
            <v>HPMT-CT-2001-00305</v>
          </cell>
          <cell r="C846" t="str">
            <v>1.4.1.-1.2.</v>
          </cell>
          <cell r="D846" t="str">
            <v>Marie Curie Fellowships</v>
          </cell>
          <cell r="E846" t="str">
            <v>Recycling light metals for high value-added use</v>
          </cell>
          <cell r="F846">
            <v>300000</v>
          </cell>
          <cell r="G846">
            <v>300000</v>
          </cell>
          <cell r="H846">
            <v>37517</v>
          </cell>
          <cell r="I846">
            <v>1</v>
          </cell>
          <cell r="J846">
            <v>1</v>
          </cell>
          <cell r="K846" t="str">
            <v>Prime Contractor -Host</v>
          </cell>
          <cell r="L846" t="str">
            <v>NTNU</v>
          </cell>
          <cell r="M846" t="str">
            <v>Gloeshaugen</v>
          </cell>
          <cell r="N846" t="str">
            <v>7491</v>
          </cell>
          <cell r="O846" t="str">
            <v>TRONDHEIM</v>
          </cell>
          <cell r="P846" t="str">
            <v>NO</v>
          </cell>
          <cell r="R846">
            <v>156000</v>
          </cell>
          <cell r="S846">
            <v>0</v>
          </cell>
          <cell r="T846" t="str">
            <v>HES</v>
          </cell>
          <cell r="U846" t="str">
            <v>GOV</v>
          </cell>
          <cell r="V846" t="str">
            <v>HES</v>
          </cell>
        </row>
        <row r="847">
          <cell r="A847" t="str">
            <v>IHP</v>
          </cell>
          <cell r="B847" t="str">
            <v>HPMT-CT-2001-00309</v>
          </cell>
          <cell r="C847" t="str">
            <v>1.4.1.-1.2.</v>
          </cell>
          <cell r="D847" t="str">
            <v>Marie Curie Fellowships</v>
          </cell>
          <cell r="E847" t="str">
            <v>Eco-efficient design and control of environmentally-friendly chemical reactors and processes.</v>
          </cell>
          <cell r="F847">
            <v>211200</v>
          </cell>
          <cell r="G847">
            <v>211200</v>
          </cell>
          <cell r="H847">
            <v>37315</v>
          </cell>
          <cell r="I847">
            <v>1</v>
          </cell>
          <cell r="J847">
            <v>1</v>
          </cell>
          <cell r="K847" t="str">
            <v>Prime Contractor -Host</v>
          </cell>
          <cell r="L847" t="str">
            <v>NTNU</v>
          </cell>
          <cell r="M847" t="str">
            <v>Gloeshaugen</v>
          </cell>
          <cell r="N847" t="str">
            <v>7491</v>
          </cell>
          <cell r="O847" t="str">
            <v>TRONDHEIM</v>
          </cell>
          <cell r="P847" t="str">
            <v>NO</v>
          </cell>
          <cell r="R847">
            <v>96000</v>
          </cell>
          <cell r="S847">
            <v>0</v>
          </cell>
          <cell r="T847" t="str">
            <v>HES</v>
          </cell>
          <cell r="U847" t="str">
            <v>GOV</v>
          </cell>
          <cell r="V847" t="str">
            <v>HES</v>
          </cell>
        </row>
        <row r="848">
          <cell r="A848" t="str">
            <v>IHP</v>
          </cell>
          <cell r="B848" t="str">
            <v>HPMT-CT-2001-00382</v>
          </cell>
          <cell r="C848" t="str">
            <v>1.4.1.-1.2.</v>
          </cell>
          <cell r="D848" t="str">
            <v>Marie Curie Fellowships</v>
          </cell>
          <cell r="E848" t="str">
            <v>Marine Cybernetics - Modelling and control of hydroelastic structures</v>
          </cell>
          <cell r="F848">
            <v>176000</v>
          </cell>
          <cell r="G848">
            <v>176000</v>
          </cell>
          <cell r="H848">
            <v>37277</v>
          </cell>
          <cell r="I848">
            <v>1</v>
          </cell>
          <cell r="J848">
            <v>1</v>
          </cell>
          <cell r="K848" t="str">
            <v>Prime Contractor -Host</v>
          </cell>
          <cell r="L848" t="str">
            <v>NTNU</v>
          </cell>
          <cell r="M848" t="str">
            <v>Gloeshaugen</v>
          </cell>
          <cell r="N848" t="str">
            <v>7491</v>
          </cell>
          <cell r="O848" t="str">
            <v>TRONDHEIM</v>
          </cell>
          <cell r="P848" t="str">
            <v>NO</v>
          </cell>
          <cell r="R848">
            <v>80000</v>
          </cell>
          <cell r="S848">
            <v>0</v>
          </cell>
          <cell r="T848" t="str">
            <v>HES</v>
          </cell>
          <cell r="U848" t="str">
            <v>GOV</v>
          </cell>
          <cell r="V848" t="str">
            <v>HES</v>
          </cell>
        </row>
        <row r="849">
          <cell r="A849" t="str">
            <v>IHP</v>
          </cell>
          <cell r="B849" t="str">
            <v>HPMT-CT-2001-00406</v>
          </cell>
          <cell r="C849" t="str">
            <v>1.4.1.-1.2.</v>
          </cell>
          <cell r="D849" t="str">
            <v>Marie Curie Fellowships</v>
          </cell>
          <cell r="E849" t="str">
            <v>Training Site in : Basic mechanisms of amino acid neurotransmission</v>
          </cell>
          <cell r="F849">
            <v>250000</v>
          </cell>
          <cell r="G849">
            <v>250000</v>
          </cell>
          <cell r="H849">
            <v>37342</v>
          </cell>
          <cell r="I849">
            <v>1</v>
          </cell>
          <cell r="J849">
            <v>1</v>
          </cell>
          <cell r="K849" t="str">
            <v>Prime Contractor -Host</v>
          </cell>
          <cell r="L849" t="str">
            <v>University of Oslo</v>
          </cell>
          <cell r="M849" t="str">
            <v>Problemveien 1</v>
          </cell>
          <cell r="N849" t="str">
            <v>0316</v>
          </cell>
          <cell r="O849" t="str">
            <v>OSLO</v>
          </cell>
          <cell r="P849" t="str">
            <v>NO</v>
          </cell>
          <cell r="Q849" t="str">
            <v>N/A</v>
          </cell>
          <cell r="R849">
            <v>130000</v>
          </cell>
          <cell r="S849">
            <v>0</v>
          </cell>
          <cell r="T849" t="str">
            <v>HES</v>
          </cell>
          <cell r="U849" t="str">
            <v>GOV</v>
          </cell>
          <cell r="V849" t="str">
            <v>HES</v>
          </cell>
        </row>
        <row r="850">
          <cell r="A850" t="str">
            <v>IHP</v>
          </cell>
          <cell r="B850" t="str">
            <v>HPMT-CT-2001-00424</v>
          </cell>
          <cell r="C850" t="str">
            <v>1.4.1.-1.2.</v>
          </cell>
          <cell r="D850" t="str">
            <v>Marie Curie Fellowships</v>
          </cell>
          <cell r="E850" t="str">
            <v>Ecology, dynamics and use of marine plankton</v>
          </cell>
          <cell r="F850">
            <v>240000</v>
          </cell>
          <cell r="G850">
            <v>240000</v>
          </cell>
          <cell r="H850">
            <v>37279</v>
          </cell>
          <cell r="I850">
            <v>1</v>
          </cell>
          <cell r="J850">
            <v>1</v>
          </cell>
          <cell r="K850" t="str">
            <v>Prime Contractor -Host</v>
          </cell>
          <cell r="L850" t="str">
            <v>NTNU</v>
          </cell>
          <cell r="M850" t="str">
            <v>Gloeshaugen</v>
          </cell>
          <cell r="N850" t="str">
            <v>7491</v>
          </cell>
          <cell r="O850" t="str">
            <v>TRONDHEIM</v>
          </cell>
          <cell r="P850" t="str">
            <v>NO</v>
          </cell>
          <cell r="R850">
            <v>124800</v>
          </cell>
          <cell r="S850">
            <v>0</v>
          </cell>
          <cell r="T850" t="str">
            <v>HES</v>
          </cell>
          <cell r="U850" t="str">
            <v>GOV</v>
          </cell>
          <cell r="V850" t="str">
            <v>HES</v>
          </cell>
        </row>
        <row r="851">
          <cell r="A851" t="str">
            <v>IHP</v>
          </cell>
          <cell r="B851" t="str">
            <v>HPRI-CT-1999-00002</v>
          </cell>
          <cell r="C851" t="str">
            <v>1.4.1.-2.</v>
          </cell>
          <cell r="D851" t="str">
            <v>Access to Research Infrastructures</v>
          </cell>
          <cell r="E851" t="str">
            <v>The Artic Lidar Observatory for Middel Atmosphere Resaerch (Alomar)</v>
          </cell>
          <cell r="F851">
            <v>600000</v>
          </cell>
          <cell r="G851">
            <v>600000</v>
          </cell>
          <cell r="H851">
            <v>36543</v>
          </cell>
          <cell r="I851">
            <v>1</v>
          </cell>
          <cell r="J851">
            <v>1</v>
          </cell>
          <cell r="K851" t="str">
            <v>Prime Contractor</v>
          </cell>
          <cell r="L851" t="str">
            <v>NORSK ROMSENTER</v>
          </cell>
          <cell r="N851" t="str">
            <v>0212</v>
          </cell>
          <cell r="O851" t="str">
            <v>OSLO</v>
          </cell>
          <cell r="P851" t="str">
            <v>NO</v>
          </cell>
          <cell r="Q851" t="str">
            <v>N/A</v>
          </cell>
          <cell r="R851">
            <v>600000</v>
          </cell>
          <cell r="S851">
            <v>600000</v>
          </cell>
          <cell r="T851" t="str">
            <v>REC</v>
          </cell>
          <cell r="U851" t="str">
            <v>GOV</v>
          </cell>
          <cell r="V851" t="str">
            <v>RPU</v>
          </cell>
        </row>
        <row r="852">
          <cell r="A852" t="str">
            <v>IHP</v>
          </cell>
          <cell r="B852" t="str">
            <v>HPRI-CT-1999-00056</v>
          </cell>
          <cell r="C852" t="str">
            <v>1.4.1.-2.</v>
          </cell>
          <cell r="D852" t="str">
            <v>Access to Research Infrastructures</v>
          </cell>
          <cell r="E852" t="str">
            <v>Bergen Marine Food Chain Research Infrastructure</v>
          </cell>
          <cell r="F852">
            <v>900000</v>
          </cell>
          <cell r="G852">
            <v>900000</v>
          </cell>
          <cell r="H852">
            <v>36522</v>
          </cell>
          <cell r="I852">
            <v>1</v>
          </cell>
          <cell r="J852">
            <v>1</v>
          </cell>
          <cell r="K852" t="str">
            <v>Prime Contractor</v>
          </cell>
          <cell r="L852" t="str">
            <v xml:space="preserve">University of Bergen </v>
          </cell>
          <cell r="M852" t="str">
            <v>Prof. Keysersgt. 8</v>
          </cell>
          <cell r="N852" t="str">
            <v>5020</v>
          </cell>
          <cell r="O852" t="str">
            <v>BERGEN</v>
          </cell>
          <cell r="P852" t="str">
            <v>NO</v>
          </cell>
          <cell r="Q852" t="str">
            <v>N/A</v>
          </cell>
          <cell r="R852">
            <v>900000</v>
          </cell>
          <cell r="S852">
            <v>900000</v>
          </cell>
          <cell r="T852" t="str">
            <v>HES</v>
          </cell>
          <cell r="U852" t="str">
            <v>GOV</v>
          </cell>
          <cell r="V852" t="str">
            <v>HES</v>
          </cell>
        </row>
        <row r="853">
          <cell r="A853" t="str">
            <v>IHP</v>
          </cell>
          <cell r="B853" t="str">
            <v>HPRI-CT-1999-00057</v>
          </cell>
          <cell r="C853" t="str">
            <v>1.4.1.-2.</v>
          </cell>
          <cell r="D853" t="str">
            <v>Access to Research Infrastructures</v>
          </cell>
          <cell r="E853" t="str">
            <v>NY-Aalesund Internation Artci Environmental Research and Monitoring Facility</v>
          </cell>
          <cell r="F853">
            <v>1200000</v>
          </cell>
          <cell r="G853">
            <v>1200000</v>
          </cell>
          <cell r="H853">
            <v>36572</v>
          </cell>
          <cell r="I853">
            <v>1</v>
          </cell>
          <cell r="J853">
            <v>1</v>
          </cell>
          <cell r="K853" t="str">
            <v>Prime Contractor</v>
          </cell>
          <cell r="L853" t="str">
            <v xml:space="preserve">University of Bergen </v>
          </cell>
          <cell r="M853" t="str">
            <v>Hjalmar Johansens G. 14</v>
          </cell>
          <cell r="N853" t="str">
            <v>9296</v>
          </cell>
          <cell r="O853" t="str">
            <v>TROMSOE</v>
          </cell>
          <cell r="P853" t="str">
            <v>NO</v>
          </cell>
          <cell r="R853">
            <v>1200000</v>
          </cell>
          <cell r="S853">
            <v>1200000</v>
          </cell>
          <cell r="T853" t="str">
            <v>REC</v>
          </cell>
          <cell r="U853" t="str">
            <v>GOV</v>
          </cell>
          <cell r="V853" t="str">
            <v>RPU</v>
          </cell>
        </row>
        <row r="854">
          <cell r="A854" t="str">
            <v>IHP</v>
          </cell>
          <cell r="B854" t="str">
            <v>HPRI-CT-1999-00060</v>
          </cell>
          <cell r="C854" t="str">
            <v>1.4.1.-2.</v>
          </cell>
          <cell r="D854" t="str">
            <v>Access to Research Infrastructures</v>
          </cell>
          <cell r="E854" t="str">
            <v>Trondheim Marine Systems</v>
          </cell>
          <cell r="F854">
            <v>900000</v>
          </cell>
          <cell r="G854">
            <v>900000</v>
          </cell>
          <cell r="H854">
            <v>36523</v>
          </cell>
          <cell r="I854">
            <v>1</v>
          </cell>
          <cell r="J854">
            <v>1</v>
          </cell>
          <cell r="K854" t="str">
            <v>Prime Contractor</v>
          </cell>
          <cell r="L854" t="str">
            <v xml:space="preserve">University of Bergen </v>
          </cell>
          <cell r="M854" t="str">
            <v>Gloeshaugen</v>
          </cell>
          <cell r="N854" t="str">
            <v>7491</v>
          </cell>
          <cell r="O854" t="str">
            <v>TRONDHEIM</v>
          </cell>
          <cell r="P854" t="str">
            <v>NO</v>
          </cell>
          <cell r="R854">
            <v>900000</v>
          </cell>
          <cell r="S854">
            <v>900000</v>
          </cell>
          <cell r="T854" t="str">
            <v>HES</v>
          </cell>
          <cell r="U854" t="str">
            <v>GOV</v>
          </cell>
          <cell r="V854" t="str">
            <v>HES</v>
          </cell>
        </row>
        <row r="855">
          <cell r="A855" t="str">
            <v>IHP</v>
          </cell>
          <cell r="B855" t="str">
            <v>HPRI-CT-1999-00091</v>
          </cell>
          <cell r="C855" t="str">
            <v>1.4.1.-2.</v>
          </cell>
          <cell r="D855" t="str">
            <v>Access to Research Infrastructures</v>
          </cell>
          <cell r="E855" t="str">
            <v>SINTEF Multiphase Flow Laboratory</v>
          </cell>
          <cell r="F855">
            <v>807700</v>
          </cell>
          <cell r="G855">
            <v>807700</v>
          </cell>
          <cell r="H855">
            <v>36559</v>
          </cell>
          <cell r="I855">
            <v>2</v>
          </cell>
          <cell r="J855">
            <v>2</v>
          </cell>
          <cell r="K855" t="str">
            <v>Principal Contractor</v>
          </cell>
          <cell r="L855" t="str">
            <v xml:space="preserve">University of Bergen </v>
          </cell>
          <cell r="M855" t="str">
            <v>Strindveien  4</v>
          </cell>
          <cell r="N855" t="str">
            <v>7465</v>
          </cell>
          <cell r="O855" t="str">
            <v>TRONDHEIM</v>
          </cell>
          <cell r="P855" t="str">
            <v>NO</v>
          </cell>
          <cell r="R855">
            <v>807700</v>
          </cell>
          <cell r="S855">
            <v>807700</v>
          </cell>
          <cell r="T855" t="str">
            <v>REC</v>
          </cell>
          <cell r="U855" t="str">
            <v>PRC</v>
          </cell>
          <cell r="V855" t="str">
            <v>RPR</v>
          </cell>
        </row>
        <row r="856">
          <cell r="A856" t="str">
            <v>IHP</v>
          </cell>
          <cell r="B856" t="str">
            <v>HPRI-CT-1999-00091</v>
          </cell>
          <cell r="C856" t="str">
            <v>1.4.1.-2.</v>
          </cell>
          <cell r="D856" t="str">
            <v>Access to Research Infrastructures</v>
          </cell>
          <cell r="E856" t="str">
            <v>SINTEF Multiphase Flow Laboratory</v>
          </cell>
          <cell r="F856">
            <v>807700</v>
          </cell>
          <cell r="G856">
            <v>807700</v>
          </cell>
          <cell r="H856">
            <v>36559</v>
          </cell>
          <cell r="I856">
            <v>2</v>
          </cell>
          <cell r="J856">
            <v>2</v>
          </cell>
          <cell r="K856" t="str">
            <v>Prime Contractor</v>
          </cell>
          <cell r="L856" t="str">
            <v xml:space="preserve">University of Bergen </v>
          </cell>
          <cell r="M856" t="str">
            <v>S.P. Andersens vei 15 B</v>
          </cell>
          <cell r="N856" t="str">
            <v>7034</v>
          </cell>
          <cell r="O856" t="str">
            <v>TRONDHEIM</v>
          </cell>
          <cell r="P856" t="str">
            <v>NO</v>
          </cell>
          <cell r="Q856" t="str">
            <v>N/A</v>
          </cell>
          <cell r="R856">
            <v>807700</v>
          </cell>
          <cell r="S856">
            <v>807700</v>
          </cell>
          <cell r="T856" t="str">
            <v>REC</v>
          </cell>
          <cell r="U856" t="str">
            <v>PRC</v>
          </cell>
          <cell r="V856" t="str">
            <v>RPR</v>
          </cell>
        </row>
        <row r="857">
          <cell r="A857" t="str">
            <v>IHP</v>
          </cell>
          <cell r="B857" t="str">
            <v>HPRI-CT-1999-00094</v>
          </cell>
          <cell r="C857" t="str">
            <v>1.4.1.-2.</v>
          </cell>
          <cell r="D857" t="str">
            <v>Access to Research Infrastructures</v>
          </cell>
          <cell r="E857" t="str">
            <v>Bergen Computational Physics Laboratory</v>
          </cell>
          <cell r="F857">
            <v>396000</v>
          </cell>
          <cell r="G857">
            <v>396000</v>
          </cell>
          <cell r="H857">
            <v>36543</v>
          </cell>
          <cell r="I857">
            <v>1</v>
          </cell>
          <cell r="J857">
            <v>1</v>
          </cell>
          <cell r="K857" t="str">
            <v>Prime Contractor</v>
          </cell>
          <cell r="L857" t="str">
            <v xml:space="preserve">University of Bergen </v>
          </cell>
          <cell r="M857" t="str">
            <v>Prof. Keysersgt. 8</v>
          </cell>
          <cell r="N857" t="str">
            <v>5020</v>
          </cell>
          <cell r="O857" t="str">
            <v>BERGEN</v>
          </cell>
          <cell r="P857" t="str">
            <v>NO</v>
          </cell>
          <cell r="Q857" t="str">
            <v>N/A</v>
          </cell>
          <cell r="R857">
            <v>396000</v>
          </cell>
          <cell r="S857">
            <v>396000</v>
          </cell>
          <cell r="T857" t="str">
            <v>HES</v>
          </cell>
          <cell r="U857" t="str">
            <v>GOV</v>
          </cell>
          <cell r="V857" t="str">
            <v>HES</v>
          </cell>
        </row>
        <row r="858">
          <cell r="A858" t="str">
            <v>IHP</v>
          </cell>
          <cell r="B858" t="str">
            <v>HPRI-CT-1999-40008</v>
          </cell>
          <cell r="C858" t="str">
            <v>1.4.1.-2.</v>
          </cell>
          <cell r="D858" t="str">
            <v>Thematic Network</v>
          </cell>
          <cell r="E858" t="str">
            <v>Reserach Infrastructure Cooperation Network HYDRALAB-II</v>
          </cell>
          <cell r="F858">
            <v>400000</v>
          </cell>
          <cell r="G858">
            <v>400000</v>
          </cell>
          <cell r="H858">
            <v>36565</v>
          </cell>
          <cell r="I858">
            <v>14</v>
          </cell>
          <cell r="J858">
            <v>1</v>
          </cell>
          <cell r="K858" t="str">
            <v>Member</v>
          </cell>
          <cell r="L858" t="str">
            <v xml:space="preserve">SINTEF </v>
          </cell>
          <cell r="M858" t="str">
            <v>Strindveien  4</v>
          </cell>
          <cell r="N858" t="str">
            <v>7465</v>
          </cell>
          <cell r="O858" t="str">
            <v>TRONDHEIM</v>
          </cell>
          <cell r="P858" t="str">
            <v>NO</v>
          </cell>
          <cell r="R858">
            <v>31330</v>
          </cell>
          <cell r="S858">
            <v>31330</v>
          </cell>
          <cell r="T858" t="str">
            <v>REC</v>
          </cell>
          <cell r="U858" t="str">
            <v>PRC</v>
          </cell>
          <cell r="V858" t="str">
            <v>RPR</v>
          </cell>
        </row>
        <row r="859">
          <cell r="A859" t="str">
            <v>IHP</v>
          </cell>
          <cell r="B859" t="str">
            <v>HPRI-CT-1999-40009</v>
          </cell>
          <cell r="C859" t="str">
            <v>1.4.1.-2.</v>
          </cell>
          <cell r="D859" t="str">
            <v>Thematic Network</v>
          </cell>
          <cell r="E859" t="str">
            <v>European Network for Arctic-Alpine Multidiciplanary Environmental Research</v>
          </cell>
          <cell r="F859">
            <v>700000</v>
          </cell>
          <cell r="G859">
            <v>700000</v>
          </cell>
          <cell r="H859">
            <v>36587</v>
          </cell>
          <cell r="I859">
            <v>19</v>
          </cell>
          <cell r="J859">
            <v>7</v>
          </cell>
          <cell r="K859" t="str">
            <v>Member</v>
          </cell>
          <cell r="L859" t="str">
            <v>ARCTIC MONITORING AND ASSESSMENT PROGRAM</v>
          </cell>
          <cell r="M859" t="str">
            <v>Stroemsveien 96</v>
          </cell>
          <cell r="N859" t="str">
            <v>0032</v>
          </cell>
          <cell r="O859" t="str">
            <v>OSLO</v>
          </cell>
          <cell r="P859" t="str">
            <v>NO</v>
          </cell>
          <cell r="Q859" t="str">
            <v>N/A</v>
          </cell>
          <cell r="R859">
            <v>7440</v>
          </cell>
          <cell r="S859">
            <v>7440</v>
          </cell>
          <cell r="T859" t="str">
            <v>OTH</v>
          </cell>
          <cell r="U859" t="str">
            <v>GOV</v>
          </cell>
          <cell r="V859" t="str">
            <v>PUS</v>
          </cell>
        </row>
        <row r="860">
          <cell r="A860" t="str">
            <v>IHP</v>
          </cell>
          <cell r="B860" t="str">
            <v>HPRI-CT-1999-40009</v>
          </cell>
          <cell r="C860" t="str">
            <v>1.4.1.-2.</v>
          </cell>
          <cell r="D860" t="str">
            <v>Thematic Network</v>
          </cell>
          <cell r="E860" t="str">
            <v>European Network for Arctic-Alpine Multidiciplanary Environmental Research</v>
          </cell>
          <cell r="F860">
            <v>700000</v>
          </cell>
          <cell r="G860">
            <v>700000</v>
          </cell>
          <cell r="H860">
            <v>36587</v>
          </cell>
          <cell r="I860">
            <v>19</v>
          </cell>
          <cell r="K860" t="str">
            <v>Member</v>
          </cell>
          <cell r="L860" t="str">
            <v>INTERNATIONAL ARCTIC SCIENCE COMMITTEE</v>
          </cell>
          <cell r="M860" t="str">
            <v>Stromsveien 96</v>
          </cell>
          <cell r="N860" t="str">
            <v>0032</v>
          </cell>
          <cell r="O860" t="str">
            <v>OSLO</v>
          </cell>
          <cell r="P860" t="str">
            <v>NO</v>
          </cell>
          <cell r="Q860" t="str">
            <v>N/A</v>
          </cell>
          <cell r="R860">
            <v>7440</v>
          </cell>
          <cell r="S860">
            <v>7440</v>
          </cell>
          <cell r="T860" t="str">
            <v>OTH</v>
          </cell>
          <cell r="U860" t="str">
            <v>INO</v>
          </cell>
          <cell r="V860" t="str">
            <v>PUS</v>
          </cell>
        </row>
        <row r="861">
          <cell r="A861" t="str">
            <v>IHP</v>
          </cell>
          <cell r="B861" t="str">
            <v>HPRI-CT-1999-40009</v>
          </cell>
          <cell r="C861" t="str">
            <v>1.4.1.-2.</v>
          </cell>
          <cell r="D861" t="str">
            <v>Thematic Network</v>
          </cell>
          <cell r="E861" t="str">
            <v>European Network for Arctic-Alpine Multidiciplanary Environmental Research</v>
          </cell>
          <cell r="F861">
            <v>700000</v>
          </cell>
          <cell r="G861">
            <v>700000</v>
          </cell>
          <cell r="H861">
            <v>36587</v>
          </cell>
          <cell r="I861">
            <v>19</v>
          </cell>
          <cell r="K861" t="str">
            <v>Member</v>
          </cell>
          <cell r="L861" t="str">
            <v>NILU</v>
          </cell>
          <cell r="M861" t="str">
            <v>Instituttveien 18</v>
          </cell>
          <cell r="N861" t="str">
            <v>2027</v>
          </cell>
          <cell r="O861" t="str">
            <v>KJELLER</v>
          </cell>
          <cell r="P861" t="str">
            <v>NO</v>
          </cell>
          <cell r="R861">
            <v>20640</v>
          </cell>
          <cell r="S861">
            <v>20640</v>
          </cell>
          <cell r="T861" t="str">
            <v>REC</v>
          </cell>
          <cell r="U861" t="str">
            <v>PNP</v>
          </cell>
          <cell r="V861" t="str">
            <v>RPN</v>
          </cell>
        </row>
        <row r="862">
          <cell r="A862" t="str">
            <v>IHP</v>
          </cell>
          <cell r="B862" t="str">
            <v>HPRI-CT-1999-40009</v>
          </cell>
          <cell r="C862" t="str">
            <v>1.4.1.-2.</v>
          </cell>
          <cell r="D862" t="str">
            <v>Thematic Network</v>
          </cell>
          <cell r="E862" t="str">
            <v>European Network for Arctic-Alpine Multidiciplanary Environmental Research</v>
          </cell>
          <cell r="F862">
            <v>700000</v>
          </cell>
          <cell r="G862">
            <v>700000</v>
          </cell>
          <cell r="H862">
            <v>36587</v>
          </cell>
          <cell r="I862">
            <v>19</v>
          </cell>
          <cell r="K862" t="str">
            <v>Member</v>
          </cell>
          <cell r="L862" t="str">
            <v>NIVA   NORWEGIAN INSTITUTE FOR WATER RESEARCH</v>
          </cell>
          <cell r="M862" t="str">
            <v>Brekkeveien 19</v>
          </cell>
          <cell r="N862" t="str">
            <v>0411</v>
          </cell>
          <cell r="O862" t="str">
            <v>OSLO</v>
          </cell>
          <cell r="P862" t="str">
            <v>NO</v>
          </cell>
          <cell r="Q862" t="str">
            <v>N/A</v>
          </cell>
          <cell r="R862">
            <v>7440</v>
          </cell>
          <cell r="S862">
            <v>7440</v>
          </cell>
          <cell r="T862" t="str">
            <v>REC</v>
          </cell>
          <cell r="U862" t="str">
            <v>PNP</v>
          </cell>
          <cell r="V862" t="str">
            <v>RPN</v>
          </cell>
        </row>
        <row r="863">
          <cell r="A863" t="str">
            <v>IHP</v>
          </cell>
          <cell r="B863" t="str">
            <v>HPRI-CT-1999-40009</v>
          </cell>
          <cell r="C863" t="str">
            <v>1.4.1.-2.</v>
          </cell>
          <cell r="D863" t="str">
            <v>Thematic Network</v>
          </cell>
          <cell r="E863" t="str">
            <v>European Network for Arctic-Alpine Multidiciplanary Environmental Research</v>
          </cell>
          <cell r="F863">
            <v>700000</v>
          </cell>
          <cell r="G863">
            <v>700000</v>
          </cell>
          <cell r="H863">
            <v>36587</v>
          </cell>
          <cell r="I863">
            <v>19</v>
          </cell>
          <cell r="K863" t="str">
            <v>Member</v>
          </cell>
          <cell r="L863" t="str">
            <v>NORSK ROMSENTER</v>
          </cell>
          <cell r="N863" t="str">
            <v>0212</v>
          </cell>
          <cell r="O863" t="str">
            <v>OSLO</v>
          </cell>
          <cell r="P863" t="str">
            <v>NO</v>
          </cell>
          <cell r="Q863" t="str">
            <v>N/A</v>
          </cell>
          <cell r="R863">
            <v>20640</v>
          </cell>
          <cell r="S863">
            <v>20640</v>
          </cell>
          <cell r="T863" t="str">
            <v>REC</v>
          </cell>
          <cell r="U863" t="str">
            <v>GOV</v>
          </cell>
          <cell r="V863" t="str">
            <v>RPU</v>
          </cell>
        </row>
        <row r="864">
          <cell r="A864" t="str">
            <v>IHP</v>
          </cell>
          <cell r="B864" t="str">
            <v>HPRI-CT-1999-40009</v>
          </cell>
          <cell r="C864" t="str">
            <v>1.4.1.-2.</v>
          </cell>
          <cell r="D864" t="str">
            <v>Thematic Network</v>
          </cell>
          <cell r="E864" t="str">
            <v>European Network for Arctic-Alpine Multidiciplanary Environmental Research</v>
          </cell>
          <cell r="F864">
            <v>700000</v>
          </cell>
          <cell r="G864">
            <v>700000</v>
          </cell>
          <cell r="H864">
            <v>36587</v>
          </cell>
          <cell r="I864">
            <v>19</v>
          </cell>
          <cell r="K864" t="str">
            <v>Prime Contractor</v>
          </cell>
          <cell r="L864" t="str">
            <v>NORWEGIAN POLAR INSTITUTE OF THE MINISTRY OF ENVIRONMENT</v>
          </cell>
          <cell r="M864" t="str">
            <v>Hjalmar Johansens G. 14</v>
          </cell>
          <cell r="N864" t="str">
            <v>9296</v>
          </cell>
          <cell r="O864" t="str">
            <v>TROMSOE</v>
          </cell>
          <cell r="P864" t="str">
            <v>NO</v>
          </cell>
          <cell r="R864">
            <v>319360</v>
          </cell>
          <cell r="S864">
            <v>319360</v>
          </cell>
          <cell r="T864" t="str">
            <v>REC</v>
          </cell>
          <cell r="U864" t="str">
            <v>GOV</v>
          </cell>
          <cell r="V864" t="str">
            <v>RPU</v>
          </cell>
        </row>
        <row r="865">
          <cell r="A865" t="str">
            <v>IHP</v>
          </cell>
          <cell r="B865" t="str">
            <v>HPRI-CT-1999-40009</v>
          </cell>
          <cell r="C865" t="str">
            <v>1.4.1.-2.</v>
          </cell>
          <cell r="D865" t="str">
            <v>Thematic Network</v>
          </cell>
          <cell r="E865" t="str">
            <v>European Network for Arctic-Alpine Multidiciplanary Environmental Research</v>
          </cell>
          <cell r="F865">
            <v>700000</v>
          </cell>
          <cell r="G865">
            <v>700000</v>
          </cell>
          <cell r="H865">
            <v>36587</v>
          </cell>
          <cell r="I865">
            <v>19</v>
          </cell>
          <cell r="K865" t="str">
            <v>Member</v>
          </cell>
          <cell r="L865" t="str">
            <v xml:space="preserve">University of Bergen </v>
          </cell>
          <cell r="M865" t="str">
            <v>Prof. Keysersgt. 8</v>
          </cell>
          <cell r="N865" t="str">
            <v>5020</v>
          </cell>
          <cell r="O865" t="str">
            <v>BERGEN</v>
          </cell>
          <cell r="P865" t="str">
            <v>NO</v>
          </cell>
          <cell r="Q865" t="str">
            <v>N/A</v>
          </cell>
          <cell r="R865">
            <v>20640</v>
          </cell>
          <cell r="S865">
            <v>20640</v>
          </cell>
          <cell r="T865" t="str">
            <v>HES</v>
          </cell>
          <cell r="U865" t="str">
            <v>GOV</v>
          </cell>
          <cell r="V865" t="str">
            <v>HES</v>
          </cell>
        </row>
        <row r="866">
          <cell r="A866" t="str">
            <v>IHP</v>
          </cell>
          <cell r="B866" t="str">
            <v>HPRI-CT-1999-50019</v>
          </cell>
          <cell r="C866" t="str">
            <v>1.4.1.-2.</v>
          </cell>
          <cell r="D866" t="str">
            <v>Research Projects</v>
          </cell>
          <cell r="E866" t="str">
            <v>Development and Implementation of novel Imaging Velocimetry techniques suited to Large Scale Hydraulic Facilities</v>
          </cell>
          <cell r="F866">
            <v>1600000</v>
          </cell>
          <cell r="G866">
            <v>800000</v>
          </cell>
          <cell r="H866">
            <v>36577</v>
          </cell>
          <cell r="I866">
            <v>3</v>
          </cell>
          <cell r="J866">
            <v>1</v>
          </cell>
          <cell r="K866" t="str">
            <v>Principal Contractor</v>
          </cell>
          <cell r="L866" t="str">
            <v xml:space="preserve">SINTEF </v>
          </cell>
          <cell r="M866" t="str">
            <v>Strindveien  4</v>
          </cell>
          <cell r="N866" t="str">
            <v>7465</v>
          </cell>
          <cell r="O866" t="str">
            <v>TRONDHEIM</v>
          </cell>
          <cell r="P866" t="str">
            <v>NO</v>
          </cell>
          <cell r="R866">
            <v>371000</v>
          </cell>
          <cell r="S866">
            <v>185500</v>
          </cell>
          <cell r="T866" t="str">
            <v>REC</v>
          </cell>
          <cell r="U866" t="str">
            <v>PRC</v>
          </cell>
          <cell r="V866" t="str">
            <v>RPR</v>
          </cell>
        </row>
        <row r="867">
          <cell r="A867" t="str">
            <v>IHP</v>
          </cell>
          <cell r="B867" t="str">
            <v>HPRI-CT-2000-40015</v>
          </cell>
          <cell r="C867" t="str">
            <v>1.4.1.-2.</v>
          </cell>
          <cell r="D867" t="str">
            <v>Thematic Network</v>
          </cell>
          <cell r="E867" t="str">
            <v>European Network for Advanced Computing Technology for Science</v>
          </cell>
          <cell r="F867">
            <v>1003819</v>
          </cell>
          <cell r="G867">
            <v>970900</v>
          </cell>
          <cell r="H867">
            <v>36864</v>
          </cell>
          <cell r="I867">
            <v>14</v>
          </cell>
          <cell r="J867">
            <v>1</v>
          </cell>
          <cell r="K867" t="str">
            <v>Member</v>
          </cell>
          <cell r="L867" t="str">
            <v xml:space="preserve">University of Bergen </v>
          </cell>
          <cell r="M867" t="str">
            <v>Prof. Keysersgt. 8</v>
          </cell>
          <cell r="N867" t="str">
            <v>5020</v>
          </cell>
          <cell r="O867" t="str">
            <v>BERGEN</v>
          </cell>
          <cell r="P867" t="str">
            <v>NO</v>
          </cell>
          <cell r="Q867" t="str">
            <v>N/A</v>
          </cell>
          <cell r="R867">
            <v>59713</v>
          </cell>
          <cell r="S867">
            <v>59713</v>
          </cell>
          <cell r="T867" t="str">
            <v>HES</v>
          </cell>
          <cell r="U867" t="str">
            <v>GOV</v>
          </cell>
          <cell r="V867" t="str">
            <v>HES</v>
          </cell>
        </row>
        <row r="868">
          <cell r="A868" t="str">
            <v>IHP</v>
          </cell>
          <cell r="B868" t="str">
            <v>HPRI-CT-2000-40017</v>
          </cell>
          <cell r="C868" t="str">
            <v>1.4.1.-2.</v>
          </cell>
          <cell r="D868" t="str">
            <v>Thematic Network</v>
          </cell>
          <cell r="E868" t="str">
            <v>Network of Economic and Social Science Infrastructure in Europe</v>
          </cell>
          <cell r="F868">
            <v>286650</v>
          </cell>
          <cell r="G868">
            <v>286650</v>
          </cell>
          <cell r="H868">
            <v>36860</v>
          </cell>
          <cell r="I868">
            <v>4</v>
          </cell>
          <cell r="J868">
            <v>1</v>
          </cell>
          <cell r="K868" t="str">
            <v>Principal Contractor</v>
          </cell>
          <cell r="L868" t="str">
            <v>NORWEGIAN SOCIAL SCIENCE DATA SERVICES</v>
          </cell>
          <cell r="M868" t="str">
            <v>Holmboesgate 22</v>
          </cell>
          <cell r="N868" t="str">
            <v>5007</v>
          </cell>
          <cell r="O868" t="str">
            <v>BERGEN</v>
          </cell>
          <cell r="P868" t="str">
            <v>NO</v>
          </cell>
          <cell r="Q868" t="str">
            <v>N/A</v>
          </cell>
          <cell r="R868">
            <v>23599</v>
          </cell>
          <cell r="S868">
            <v>23599</v>
          </cell>
          <cell r="T868" t="str">
            <v>REC</v>
          </cell>
          <cell r="U868" t="str">
            <v>GOV</v>
          </cell>
          <cell r="V868" t="str">
            <v>RPU</v>
          </cell>
        </row>
        <row r="869">
          <cell r="A869" t="str">
            <v>IHP</v>
          </cell>
          <cell r="B869" t="str">
            <v>HPRI-CT-2001-00161</v>
          </cell>
          <cell r="C869" t="str">
            <v>1.4.1.-2.</v>
          </cell>
          <cell r="D869" t="str">
            <v>Access to Research Infrastructures</v>
          </cell>
          <cell r="E869" t="str">
            <v>Access to the Wittgenstein Archives at the University of Bergen (WAB)</v>
          </cell>
          <cell r="F869">
            <v>165433</v>
          </cell>
          <cell r="G869">
            <v>165433</v>
          </cell>
          <cell r="H869">
            <v>37195</v>
          </cell>
          <cell r="I869">
            <v>1</v>
          </cell>
          <cell r="J869">
            <v>1</v>
          </cell>
          <cell r="K869" t="str">
            <v>Prime Contractor</v>
          </cell>
          <cell r="L869" t="str">
            <v xml:space="preserve">University of Bergen </v>
          </cell>
          <cell r="M869" t="str">
            <v>Prof. Keysersgt. 8</v>
          </cell>
          <cell r="N869" t="str">
            <v>5020</v>
          </cell>
          <cell r="O869" t="str">
            <v>BERGEN</v>
          </cell>
          <cell r="P869" t="str">
            <v>NO</v>
          </cell>
          <cell r="Q869" t="str">
            <v>N/A</v>
          </cell>
          <cell r="R869">
            <v>165433</v>
          </cell>
          <cell r="S869">
            <v>165433</v>
          </cell>
          <cell r="T869" t="str">
            <v>HES</v>
          </cell>
          <cell r="U869" t="str">
            <v>GOV</v>
          </cell>
          <cell r="V869" t="str">
            <v>HES</v>
          </cell>
        </row>
        <row r="870">
          <cell r="A870" t="str">
            <v>IHP</v>
          </cell>
          <cell r="B870" t="str">
            <v>HPRI-CT-2001-00163</v>
          </cell>
          <cell r="C870" t="str">
            <v>1.4.1.-2.</v>
          </cell>
          <cell r="D870" t="str">
            <v>Access to Research Infrastructures</v>
          </cell>
          <cell r="E870" t="str">
            <v>Access to the Bergen Computational Physics Laboratory</v>
          </cell>
          <cell r="F870">
            <v>175000</v>
          </cell>
          <cell r="G870">
            <v>175000</v>
          </cell>
          <cell r="H870">
            <v>37195</v>
          </cell>
          <cell r="I870">
            <v>1</v>
          </cell>
          <cell r="J870">
            <v>1</v>
          </cell>
          <cell r="K870" t="str">
            <v>Prime Contractor</v>
          </cell>
          <cell r="L870" t="str">
            <v xml:space="preserve">University of Bergen </v>
          </cell>
          <cell r="M870" t="str">
            <v>Prof. Keysersgt. 8</v>
          </cell>
          <cell r="N870" t="str">
            <v>5020</v>
          </cell>
          <cell r="O870" t="str">
            <v>BERGEN</v>
          </cell>
          <cell r="P870" t="str">
            <v>NO</v>
          </cell>
          <cell r="Q870" t="str">
            <v>N/A</v>
          </cell>
          <cell r="R870">
            <v>175000</v>
          </cell>
          <cell r="S870">
            <v>175000</v>
          </cell>
          <cell r="T870" t="str">
            <v>HES</v>
          </cell>
          <cell r="U870" t="str">
            <v>GOV</v>
          </cell>
          <cell r="V870" t="str">
            <v>HES</v>
          </cell>
        </row>
        <row r="871">
          <cell r="A871" t="str">
            <v>IHP</v>
          </cell>
          <cell r="B871" t="str">
            <v>HPRI-CT-2001-00176</v>
          </cell>
          <cell r="C871" t="str">
            <v>1.4.1.-2.</v>
          </cell>
          <cell r="D871" t="str">
            <v>Access to Research Infrastructures</v>
          </cell>
          <cell r="E871" t="str">
            <v>Trondheim Marine Systems Research Infrastructure</v>
          </cell>
          <cell r="F871">
            <v>350000</v>
          </cell>
          <cell r="G871">
            <v>350000</v>
          </cell>
          <cell r="H871">
            <v>37195</v>
          </cell>
          <cell r="I871">
            <v>1</v>
          </cell>
          <cell r="J871">
            <v>1</v>
          </cell>
          <cell r="K871" t="str">
            <v>Prime Contractor</v>
          </cell>
          <cell r="L871" t="str">
            <v>NTNU</v>
          </cell>
          <cell r="M871" t="str">
            <v>Gloeshaugen</v>
          </cell>
          <cell r="N871" t="str">
            <v>7491</v>
          </cell>
          <cell r="O871" t="str">
            <v>TRONDHEIM</v>
          </cell>
          <cell r="P871" t="str">
            <v>NO</v>
          </cell>
          <cell r="R871">
            <v>350000</v>
          </cell>
          <cell r="S871">
            <v>350000</v>
          </cell>
          <cell r="T871" t="str">
            <v>HES</v>
          </cell>
          <cell r="U871" t="str">
            <v>GOV</v>
          </cell>
          <cell r="V871" t="str">
            <v>HES</v>
          </cell>
        </row>
        <row r="872">
          <cell r="A872" t="str">
            <v>IHP</v>
          </cell>
          <cell r="B872" t="str">
            <v>HPRI-CT-2002-00181</v>
          </cell>
          <cell r="C872" t="str">
            <v>1.4.1.-2.</v>
          </cell>
          <cell r="D872" t="str">
            <v>Access to Research Infrastructures</v>
          </cell>
          <cell r="E872" t="str">
            <v>Bergen Marine Food Chain Research Infrastructure</v>
          </cell>
          <cell r="F872">
            <v>291650</v>
          </cell>
          <cell r="G872">
            <v>291650</v>
          </cell>
          <cell r="H872">
            <v>37403</v>
          </cell>
          <cell r="I872">
            <v>1</v>
          </cell>
          <cell r="J872">
            <v>1</v>
          </cell>
          <cell r="K872" t="str">
            <v>Prime Contractor</v>
          </cell>
          <cell r="L872" t="str">
            <v xml:space="preserve">University of Bergen </v>
          </cell>
          <cell r="M872" t="str">
            <v>Prof. Keysersgt. 8</v>
          </cell>
          <cell r="N872" t="str">
            <v>5020</v>
          </cell>
          <cell r="O872" t="str">
            <v>BERGEN</v>
          </cell>
          <cell r="P872" t="str">
            <v>NO</v>
          </cell>
          <cell r="Q872" t="str">
            <v>N/A</v>
          </cell>
          <cell r="R872">
            <v>291650</v>
          </cell>
          <cell r="S872">
            <v>291650</v>
          </cell>
          <cell r="T872" t="str">
            <v>HES</v>
          </cell>
          <cell r="U872" t="str">
            <v>GOV</v>
          </cell>
          <cell r="V872" t="str">
            <v>HES</v>
          </cell>
        </row>
        <row r="873">
          <cell r="A873" t="str">
            <v>IHP</v>
          </cell>
          <cell r="B873" t="str">
            <v>HPRI-CT-2002-00189</v>
          </cell>
          <cell r="C873" t="str">
            <v>1.4.1.-2.</v>
          </cell>
          <cell r="D873" t="str">
            <v>Access to Research Infrastructures</v>
          </cell>
          <cell r="E873" t="str">
            <v>Seismological Research Emphazising Seismic Array Technologies</v>
          </cell>
          <cell r="F873">
            <v>350000</v>
          </cell>
          <cell r="G873">
            <v>350000</v>
          </cell>
          <cell r="H873">
            <v>37403</v>
          </cell>
          <cell r="I873">
            <v>1</v>
          </cell>
          <cell r="J873">
            <v>1</v>
          </cell>
          <cell r="K873" t="str">
            <v>Prime Contractor</v>
          </cell>
          <cell r="L873" t="str">
            <v>NORWEGIAN SEISMIC ARRAY  NORSAR</v>
          </cell>
          <cell r="M873" t="str">
            <v>Granaveien 33</v>
          </cell>
          <cell r="N873" t="str">
            <v>2007</v>
          </cell>
          <cell r="O873" t="str">
            <v>KJELLER</v>
          </cell>
          <cell r="P873" t="str">
            <v>NO</v>
          </cell>
          <cell r="Q873" t="str">
            <v>N/A</v>
          </cell>
          <cell r="R873">
            <v>350000</v>
          </cell>
          <cell r="S873">
            <v>350000</v>
          </cell>
          <cell r="T873" t="str">
            <v>REC</v>
          </cell>
          <cell r="U873" t="str">
            <v>PRC</v>
          </cell>
          <cell r="V873" t="str">
            <v>RPR</v>
          </cell>
        </row>
        <row r="874">
          <cell r="A874" t="str">
            <v>IHP</v>
          </cell>
          <cell r="B874" t="str">
            <v>HPRN-CT-1999-00107</v>
          </cell>
          <cell r="C874" t="str">
            <v>1.4.1.-1.1.</v>
          </cell>
          <cell r="D874" t="str">
            <v>Research Training Network</v>
          </cell>
          <cell r="E874" t="str">
            <v>Multi-Agent Control: Probabilistic reasoning, optimal coordination, stability analysis and controller design for intelligent hybrid systems</v>
          </cell>
          <cell r="F874">
            <v>1167000</v>
          </cell>
          <cell r="G874">
            <v>1167000</v>
          </cell>
          <cell r="H874">
            <v>36558</v>
          </cell>
          <cell r="I874">
            <v>4</v>
          </cell>
          <cell r="J874">
            <v>1</v>
          </cell>
          <cell r="K874" t="str">
            <v>Member</v>
          </cell>
          <cell r="L874" t="str">
            <v>NTNU</v>
          </cell>
          <cell r="M874" t="str">
            <v>Gloeshaugen</v>
          </cell>
          <cell r="N874" t="str">
            <v>7491</v>
          </cell>
          <cell r="O874" t="str">
            <v>TRONDHEIM</v>
          </cell>
          <cell r="P874" t="str">
            <v>NO</v>
          </cell>
          <cell r="R874">
            <v>199518</v>
          </cell>
          <cell r="S874">
            <v>199518</v>
          </cell>
          <cell r="T874" t="str">
            <v>HES</v>
          </cell>
          <cell r="U874" t="str">
            <v>GOV</v>
          </cell>
          <cell r="V874" t="str">
            <v>HES</v>
          </cell>
        </row>
        <row r="875">
          <cell r="A875" t="str">
            <v>IHP</v>
          </cell>
          <cell r="B875" t="str">
            <v>HPRN-CT-1999-00117</v>
          </cell>
          <cell r="C875" t="str">
            <v>1.4.1.-1.1.</v>
          </cell>
          <cell r="D875" t="str">
            <v>Research Training Network</v>
          </cell>
          <cell r="E875" t="str">
            <v>MULTIRESOLUTION IN GEOMETRIC MODELLING</v>
          </cell>
          <cell r="F875">
            <v>1456000</v>
          </cell>
          <cell r="G875">
            <v>1456000</v>
          </cell>
          <cell r="H875">
            <v>36540</v>
          </cell>
          <cell r="I875">
            <v>9</v>
          </cell>
          <cell r="J875">
            <v>2</v>
          </cell>
          <cell r="K875" t="str">
            <v>Prime Contractor</v>
          </cell>
          <cell r="L875" t="str">
            <v xml:space="preserve">SINTEF </v>
          </cell>
          <cell r="M875" t="str">
            <v>Strindveien  4</v>
          </cell>
          <cell r="N875" t="str">
            <v>7465</v>
          </cell>
          <cell r="O875" t="str">
            <v>TRONDHEIM</v>
          </cell>
          <cell r="P875" t="str">
            <v>NO</v>
          </cell>
          <cell r="R875">
            <v>236844</v>
          </cell>
          <cell r="S875">
            <v>236844</v>
          </cell>
          <cell r="T875" t="str">
            <v>REC</v>
          </cell>
          <cell r="U875" t="str">
            <v>PRC</v>
          </cell>
          <cell r="V875" t="str">
            <v>RPR</v>
          </cell>
        </row>
        <row r="876">
          <cell r="A876" t="str">
            <v>IHP</v>
          </cell>
          <cell r="B876" t="str">
            <v>HPRN-CT-1999-00117</v>
          </cell>
          <cell r="C876" t="str">
            <v>1.4.1.-1.1.</v>
          </cell>
          <cell r="D876" t="str">
            <v>Research Training Network</v>
          </cell>
          <cell r="E876" t="str">
            <v>MULTIRESOLUTION IN GEOMETRIC MODELLING</v>
          </cell>
          <cell r="F876">
            <v>1456000</v>
          </cell>
          <cell r="G876">
            <v>1456000</v>
          </cell>
          <cell r="H876">
            <v>36540</v>
          </cell>
          <cell r="I876">
            <v>9</v>
          </cell>
          <cell r="K876" t="str">
            <v>Member</v>
          </cell>
          <cell r="L876" t="str">
            <v>SYSTEMS IN MOTION AS</v>
          </cell>
          <cell r="M876" t="str">
            <v>Prof. Brochs gate 6</v>
          </cell>
          <cell r="N876" t="str">
            <v>7030</v>
          </cell>
          <cell r="O876" t="str">
            <v>TRONDHEIM</v>
          </cell>
          <cell r="P876" t="str">
            <v>NO</v>
          </cell>
          <cell r="Q876" t="str">
            <v>N/A</v>
          </cell>
          <cell r="R876">
            <v>83300</v>
          </cell>
          <cell r="S876">
            <v>83300</v>
          </cell>
          <cell r="T876" t="str">
            <v>OTH</v>
          </cell>
          <cell r="U876" t="str">
            <v>PRC</v>
          </cell>
          <cell r="V876" t="str">
            <v>BES</v>
          </cell>
        </row>
        <row r="877">
          <cell r="A877" t="str">
            <v>IHP</v>
          </cell>
          <cell r="B877" t="str">
            <v>HPRN-CT-2000-00013</v>
          </cell>
          <cell r="C877" t="str">
            <v>1.4.1.-1.1.</v>
          </cell>
          <cell r="D877" t="str">
            <v>Research Training Network</v>
          </cell>
          <cell r="E877" t="str">
            <v>MOLECULAR PROPERTIES AND MOLECULAR MATERIALS</v>
          </cell>
          <cell r="F877">
            <v>1464999</v>
          </cell>
          <cell r="G877">
            <v>1464999</v>
          </cell>
          <cell r="H877">
            <v>36735</v>
          </cell>
          <cell r="I877">
            <v>8</v>
          </cell>
          <cell r="J877">
            <v>1</v>
          </cell>
          <cell r="K877" t="str">
            <v>Member</v>
          </cell>
          <cell r="L877" t="str">
            <v>University of Oslo</v>
          </cell>
          <cell r="M877" t="str">
            <v>Problemveien 1</v>
          </cell>
          <cell r="N877" t="str">
            <v>0316</v>
          </cell>
          <cell r="O877" t="str">
            <v>OSLO</v>
          </cell>
          <cell r="P877" t="str">
            <v>NO</v>
          </cell>
          <cell r="Q877" t="str">
            <v>N/A</v>
          </cell>
          <cell r="R877">
            <v>175527</v>
          </cell>
          <cell r="S877">
            <v>175527</v>
          </cell>
          <cell r="T877" t="str">
            <v>HES</v>
          </cell>
          <cell r="U877" t="str">
            <v>GOV</v>
          </cell>
          <cell r="V877" t="str">
            <v>HES</v>
          </cell>
        </row>
        <row r="878">
          <cell r="A878" t="str">
            <v>IHP</v>
          </cell>
          <cell r="B878" t="str">
            <v>HPRN-CT-2000-00042</v>
          </cell>
          <cell r="C878" t="str">
            <v>1.4.1.-1.1.</v>
          </cell>
          <cell r="D878" t="str">
            <v>Research Training Network</v>
          </cell>
          <cell r="E878" t="str">
            <v>Investigation of High Temperature Solid Proton Conductors of Relevance to Fuel Processing and Energy Conversion Applications</v>
          </cell>
          <cell r="F878">
            <v>1496996</v>
          </cell>
          <cell r="G878">
            <v>1332000</v>
          </cell>
          <cell r="H878">
            <v>36761</v>
          </cell>
          <cell r="I878">
            <v>9</v>
          </cell>
          <cell r="J878">
            <v>1</v>
          </cell>
          <cell r="K878" t="str">
            <v>Member</v>
          </cell>
          <cell r="L878" t="str">
            <v>University of Oslo</v>
          </cell>
          <cell r="M878" t="str">
            <v>Problemveien 1</v>
          </cell>
          <cell r="N878" t="str">
            <v>0316</v>
          </cell>
          <cell r="O878" t="str">
            <v>OSLO</v>
          </cell>
          <cell r="P878" t="str">
            <v>NO</v>
          </cell>
          <cell r="Q878" t="str">
            <v>N/A</v>
          </cell>
          <cell r="R878">
            <v>159943</v>
          </cell>
          <cell r="S878">
            <v>159943</v>
          </cell>
          <cell r="T878" t="str">
            <v>HES</v>
          </cell>
          <cell r="U878" t="str">
            <v>GOV</v>
          </cell>
          <cell r="V878" t="str">
            <v>HES</v>
          </cell>
        </row>
        <row r="879">
          <cell r="A879" t="str">
            <v>IHP</v>
          </cell>
          <cell r="B879" t="str">
            <v>HPRN-CT-2000-00051</v>
          </cell>
          <cell r="C879" t="str">
            <v>1.4.1.-1.1.</v>
          </cell>
          <cell r="D879" t="str">
            <v>Research Training Network</v>
          </cell>
          <cell r="E879" t="str">
            <v>Modern Life-History Theory and its Application to the Management of Natural Resources</v>
          </cell>
          <cell r="F879">
            <v>1197000</v>
          </cell>
          <cell r="G879">
            <v>1197000</v>
          </cell>
          <cell r="H879">
            <v>36749</v>
          </cell>
          <cell r="I879">
            <v>5</v>
          </cell>
          <cell r="J879">
            <v>1</v>
          </cell>
          <cell r="K879" t="str">
            <v>Member</v>
          </cell>
          <cell r="L879" t="str">
            <v>HAVFORSKNINGSINSTITUTTET</v>
          </cell>
          <cell r="M879" t="str">
            <v>Nordnesparken 2</v>
          </cell>
          <cell r="N879" t="str">
            <v>5817</v>
          </cell>
          <cell r="O879" t="str">
            <v>BERGEN</v>
          </cell>
          <cell r="P879" t="str">
            <v>NO</v>
          </cell>
          <cell r="R879">
            <v>153600</v>
          </cell>
          <cell r="S879">
            <v>153600</v>
          </cell>
          <cell r="T879" t="str">
            <v>REC</v>
          </cell>
          <cell r="U879" t="str">
            <v>GOV</v>
          </cell>
          <cell r="V879" t="str">
            <v>RPU</v>
          </cell>
        </row>
        <row r="880">
          <cell r="A880" t="str">
            <v>IHP</v>
          </cell>
          <cell r="B880" t="str">
            <v>HPRN-CT-2000-00058</v>
          </cell>
          <cell r="C880" t="str">
            <v>1.4.1.-1.1.</v>
          </cell>
          <cell r="D880" t="str">
            <v>Research Training Network</v>
          </cell>
          <cell r="E880" t="str">
            <v>Quantifying Dissolution and Precipitation of Solid-Solutions in Natural and Industrial Processes</v>
          </cell>
          <cell r="F880">
            <v>1139352</v>
          </cell>
          <cell r="G880">
            <v>1139352</v>
          </cell>
          <cell r="H880">
            <v>36766</v>
          </cell>
          <cell r="I880">
            <v>6</v>
          </cell>
          <cell r="J880">
            <v>1</v>
          </cell>
          <cell r="K880" t="str">
            <v>Member</v>
          </cell>
          <cell r="L880" t="str">
            <v>University of Oslo</v>
          </cell>
          <cell r="M880" t="str">
            <v>Problemveien 1</v>
          </cell>
          <cell r="N880" t="str">
            <v>0316</v>
          </cell>
          <cell r="O880" t="str">
            <v>OSLO</v>
          </cell>
          <cell r="P880" t="str">
            <v>NO</v>
          </cell>
          <cell r="Q880" t="str">
            <v>N/A</v>
          </cell>
          <cell r="R880">
            <v>184440</v>
          </cell>
          <cell r="S880">
            <v>184440</v>
          </cell>
          <cell r="T880" t="str">
            <v>HES</v>
          </cell>
          <cell r="U880" t="str">
            <v>GOV</v>
          </cell>
          <cell r="V880" t="str">
            <v>HES</v>
          </cell>
        </row>
        <row r="881">
          <cell r="A881" t="str">
            <v>IHP</v>
          </cell>
          <cell r="B881" t="str">
            <v>HPRN-CT-2000-00063</v>
          </cell>
          <cell r="C881" t="str">
            <v>1.4.1.-1.1.</v>
          </cell>
          <cell r="D881" t="str">
            <v>Research Training Network</v>
          </cell>
          <cell r="E881" t="str">
            <v>The European Media, Technology and Everyday Life Network</v>
          </cell>
          <cell r="F881">
            <v>1328894</v>
          </cell>
          <cell r="G881">
            <v>1328894</v>
          </cell>
          <cell r="H881">
            <v>36598</v>
          </cell>
          <cell r="I881">
            <v>6</v>
          </cell>
          <cell r="J881">
            <v>1</v>
          </cell>
          <cell r="K881" t="str">
            <v>Member</v>
          </cell>
          <cell r="L881" t="str">
            <v>NTNU</v>
          </cell>
          <cell r="M881" t="str">
            <v>Gloeshaugen</v>
          </cell>
          <cell r="N881" t="str">
            <v>7491</v>
          </cell>
          <cell r="O881" t="str">
            <v>TRONDHEIM</v>
          </cell>
          <cell r="P881" t="str">
            <v>NO</v>
          </cell>
          <cell r="R881">
            <v>175141</v>
          </cell>
          <cell r="S881">
            <v>175141</v>
          </cell>
          <cell r="T881" t="str">
            <v>HES</v>
          </cell>
          <cell r="U881" t="str">
            <v>GOV</v>
          </cell>
          <cell r="V881" t="str">
            <v>HES</v>
          </cell>
        </row>
        <row r="882">
          <cell r="A882" t="str">
            <v>IHP</v>
          </cell>
          <cell r="B882" t="str">
            <v>HPRN-CT-2000-00069</v>
          </cell>
          <cell r="C882" t="str">
            <v>1.4.1.-1.1.</v>
          </cell>
          <cell r="D882" t="str">
            <v>Research Training Network</v>
          </cell>
          <cell r="E882" t="str">
            <v>The Economic Geography of Europe : Measurement, Testing and Policy Simulation</v>
          </cell>
          <cell r="F882">
            <v>1458030</v>
          </cell>
          <cell r="G882">
            <v>1300000</v>
          </cell>
          <cell r="H882">
            <v>36648</v>
          </cell>
          <cell r="I882">
            <v>9</v>
          </cell>
          <cell r="J882">
            <v>1</v>
          </cell>
          <cell r="K882" t="str">
            <v>Prime Contractor</v>
          </cell>
          <cell r="L882" t="str">
            <v>NORGES HANDELSHOGSKOLE  NHH</v>
          </cell>
          <cell r="M882" t="str">
            <v>Helleveien 30</v>
          </cell>
          <cell r="N882" t="str">
            <v>5035</v>
          </cell>
          <cell r="O882" t="str">
            <v>BERGEN - SANDVIKEN</v>
          </cell>
          <cell r="P882" t="str">
            <v>NO</v>
          </cell>
          <cell r="Q882" t="str">
            <v>N/A</v>
          </cell>
          <cell r="R882">
            <v>170520</v>
          </cell>
          <cell r="S882">
            <v>170520</v>
          </cell>
          <cell r="T882" t="str">
            <v>HES</v>
          </cell>
          <cell r="U882" t="str">
            <v>PNP</v>
          </cell>
          <cell r="V882" t="str">
            <v>HES</v>
          </cell>
        </row>
        <row r="883">
          <cell r="A883" t="str">
            <v>IHP</v>
          </cell>
          <cell r="B883" t="str">
            <v>HPRN-CT-2000-00070</v>
          </cell>
          <cell r="C883" t="str">
            <v>1.4.1.-1.1.</v>
          </cell>
          <cell r="D883" t="str">
            <v>Research Training Network</v>
          </cell>
          <cell r="E883" t="str">
            <v>Bridging the Accountability Gap in European Defence and Security Policy</v>
          </cell>
          <cell r="F883">
            <v>1439000</v>
          </cell>
          <cell r="G883">
            <v>1439000</v>
          </cell>
          <cell r="H883">
            <v>36746</v>
          </cell>
          <cell r="I883">
            <v>11</v>
          </cell>
          <cell r="J883">
            <v>1</v>
          </cell>
          <cell r="K883" t="str">
            <v>Member</v>
          </cell>
          <cell r="L883" t="str">
            <v>NORWEGIAN INSTITUTE OF INTERNATIONAL AFFAIRS</v>
          </cell>
          <cell r="M883" t="str">
            <v>Gronlandsleiret 25</v>
          </cell>
          <cell r="N883" t="str">
            <v>0033</v>
          </cell>
          <cell r="O883" t="str">
            <v>OSLO</v>
          </cell>
          <cell r="P883" t="str">
            <v>NO</v>
          </cell>
          <cell r="Q883" t="str">
            <v>N/A</v>
          </cell>
          <cell r="R883">
            <v>164938</v>
          </cell>
          <cell r="S883">
            <v>164938</v>
          </cell>
          <cell r="T883" t="str">
            <v>REC</v>
          </cell>
          <cell r="U883" t="str">
            <v>GOV</v>
          </cell>
          <cell r="V883" t="str">
            <v>RPU</v>
          </cell>
        </row>
        <row r="884">
          <cell r="A884" t="str">
            <v>IHP</v>
          </cell>
          <cell r="B884" t="str">
            <v>HPRN-CT-2000-00071</v>
          </cell>
          <cell r="C884" t="str">
            <v>1.4.1.-1.1.</v>
          </cell>
          <cell r="D884" t="str">
            <v>Research Training Network</v>
          </cell>
          <cell r="E884" t="str">
            <v>New Techniques for the Evaluation of European Labour Market Policies</v>
          </cell>
          <cell r="F884">
            <v>1456000</v>
          </cell>
          <cell r="G884">
            <v>1456000</v>
          </cell>
          <cell r="H884">
            <v>36746</v>
          </cell>
          <cell r="I884">
            <v>8</v>
          </cell>
          <cell r="J884">
            <v>1</v>
          </cell>
          <cell r="K884" t="str">
            <v>Member</v>
          </cell>
          <cell r="L884" t="str">
            <v>NORGES HANDELSHOGSKOLE  NHH</v>
          </cell>
          <cell r="M884" t="str">
            <v>Helleveien 30</v>
          </cell>
          <cell r="N884" t="str">
            <v>5035</v>
          </cell>
          <cell r="O884" t="str">
            <v>BERGEN - SANDVIKEN</v>
          </cell>
          <cell r="P884" t="str">
            <v>NO</v>
          </cell>
          <cell r="Q884" t="str">
            <v>N/A</v>
          </cell>
          <cell r="R884">
            <v>185820</v>
          </cell>
          <cell r="S884">
            <v>185820</v>
          </cell>
          <cell r="T884" t="str">
            <v>HES</v>
          </cell>
          <cell r="U884" t="str">
            <v>PNP</v>
          </cell>
          <cell r="V884" t="str">
            <v>HES</v>
          </cell>
        </row>
        <row r="885">
          <cell r="A885" t="str">
            <v>IHP</v>
          </cell>
          <cell r="B885" t="str">
            <v>HPRN-CT-2000-00081</v>
          </cell>
          <cell r="C885" t="str">
            <v>1.4.1.-1.1.</v>
          </cell>
          <cell r="D885" t="str">
            <v>Research Training Network</v>
          </cell>
          <cell r="E885" t="str">
            <v>Membrane-cytoskeleton interactions in intracellular transport and cell morphogenesis</v>
          </cell>
          <cell r="F885">
            <v>1469854</v>
          </cell>
          <cell r="G885">
            <v>1469854</v>
          </cell>
          <cell r="H885">
            <v>36727</v>
          </cell>
          <cell r="I885">
            <v>8</v>
          </cell>
          <cell r="J885">
            <v>1</v>
          </cell>
          <cell r="K885" t="str">
            <v>Member</v>
          </cell>
          <cell r="L885" t="str">
            <v>THE NORWEGIAN RADIUM HOSPITAL</v>
          </cell>
          <cell r="M885" t="str">
            <v>Montebello</v>
          </cell>
          <cell r="N885" t="str">
            <v>0310</v>
          </cell>
          <cell r="O885" t="str">
            <v>OSLO</v>
          </cell>
          <cell r="P885" t="str">
            <v>NO</v>
          </cell>
          <cell r="Q885" t="str">
            <v>N/A</v>
          </cell>
          <cell r="R885">
            <v>175000</v>
          </cell>
          <cell r="S885">
            <v>175000</v>
          </cell>
          <cell r="T885" t="str">
            <v>OTH</v>
          </cell>
          <cell r="U885" t="str">
            <v>GOV</v>
          </cell>
          <cell r="V885" t="str">
            <v>PUS</v>
          </cell>
        </row>
        <row r="886">
          <cell r="A886" t="str">
            <v>IHP</v>
          </cell>
          <cell r="B886" t="str">
            <v>HPRN-CT-2000-00099</v>
          </cell>
          <cell r="C886" t="str">
            <v>1.4.1.-1.1.</v>
          </cell>
          <cell r="D886" t="str">
            <v>Research Training Network</v>
          </cell>
          <cell r="E886" t="str">
            <v>European Algebraic Geometry Research Training Network</v>
          </cell>
          <cell r="F886">
            <v>1500000</v>
          </cell>
          <cell r="G886">
            <v>1425000</v>
          </cell>
          <cell r="H886">
            <v>36777</v>
          </cell>
          <cell r="I886">
            <v>13</v>
          </cell>
          <cell r="J886">
            <v>1</v>
          </cell>
          <cell r="K886" t="str">
            <v>Member</v>
          </cell>
          <cell r="L886" t="str">
            <v>University of Oslo</v>
          </cell>
          <cell r="M886" t="str">
            <v>Problemveien 1</v>
          </cell>
          <cell r="N886" t="str">
            <v>0316</v>
          </cell>
          <cell r="O886" t="str">
            <v>OSLO</v>
          </cell>
          <cell r="P886" t="str">
            <v>NO</v>
          </cell>
          <cell r="Q886" t="str">
            <v>N/A</v>
          </cell>
          <cell r="R886">
            <v>125000</v>
          </cell>
          <cell r="S886">
            <v>125000</v>
          </cell>
          <cell r="T886" t="str">
            <v>HES</v>
          </cell>
          <cell r="U886" t="str">
            <v>GOV</v>
          </cell>
          <cell r="V886" t="str">
            <v>HES</v>
          </cell>
        </row>
        <row r="887">
          <cell r="A887" t="str">
            <v>IHP</v>
          </cell>
          <cell r="B887" t="str">
            <v>HPRN-CT-2000-00115</v>
          </cell>
          <cell r="C887" t="str">
            <v>1.4.1.-1.1.</v>
          </cell>
          <cell r="D887" t="str">
            <v>Research Training Network</v>
          </cell>
          <cell r="E887" t="str">
            <v>MUSIC ORCHESTRATION SYSTEMS IN ALOGORITHMIC RESEARCH TECHNOLOGY</v>
          </cell>
          <cell r="F887">
            <v>1306000</v>
          </cell>
          <cell r="G887">
            <v>1306000</v>
          </cell>
          <cell r="H887">
            <v>36767</v>
          </cell>
          <cell r="I887">
            <v>13</v>
          </cell>
          <cell r="J887">
            <v>1</v>
          </cell>
          <cell r="K887" t="str">
            <v>Member</v>
          </cell>
          <cell r="L887" t="str">
            <v>NTNU</v>
          </cell>
          <cell r="M887" t="str">
            <v>Gloeshaugen</v>
          </cell>
          <cell r="N887" t="str">
            <v>7491</v>
          </cell>
          <cell r="O887" t="str">
            <v>TRONDHEIM</v>
          </cell>
          <cell r="P887" t="str">
            <v>NO</v>
          </cell>
          <cell r="R887">
            <v>101436</v>
          </cell>
          <cell r="S887">
            <v>101436</v>
          </cell>
          <cell r="T887" t="str">
            <v>HES</v>
          </cell>
          <cell r="U887" t="str">
            <v>GOV</v>
          </cell>
          <cell r="V887" t="str">
            <v>HES</v>
          </cell>
        </row>
        <row r="888">
          <cell r="A888" t="str">
            <v>IHP</v>
          </cell>
          <cell r="B888" t="str">
            <v>HPRN-CT-2000-00116</v>
          </cell>
          <cell r="C888" t="str">
            <v>1.4.1.-1.1.</v>
          </cell>
          <cell r="D888" t="str">
            <v>Research Training Network</v>
          </cell>
          <cell r="E888" t="str">
            <v>Classical Analysis, Operator Theory, Geometry of Banach spaces, their interplay and their _x000D_
applications.</v>
          </cell>
          <cell r="F888">
            <v>1494000</v>
          </cell>
          <cell r="G888">
            <v>1494000</v>
          </cell>
          <cell r="H888">
            <v>36668</v>
          </cell>
          <cell r="I888">
            <v>10</v>
          </cell>
          <cell r="J888">
            <v>1</v>
          </cell>
          <cell r="K888" t="str">
            <v>Member</v>
          </cell>
          <cell r="L888" t="str">
            <v>NTNU</v>
          </cell>
          <cell r="M888" t="str">
            <v>Gloeshaugen</v>
          </cell>
          <cell r="N888" t="str">
            <v>7491</v>
          </cell>
          <cell r="O888" t="str">
            <v>TRONDHEIM</v>
          </cell>
          <cell r="P888" t="str">
            <v>NO</v>
          </cell>
          <cell r="R888">
            <v>155688</v>
          </cell>
          <cell r="S888">
            <v>155688</v>
          </cell>
          <cell r="T888" t="str">
            <v>HES</v>
          </cell>
          <cell r="U888" t="str">
            <v>GOV</v>
          </cell>
          <cell r="V888" t="str">
            <v>HES</v>
          </cell>
        </row>
        <row r="889">
          <cell r="A889" t="str">
            <v>IHP</v>
          </cell>
          <cell r="B889" t="str">
            <v>HPRN-CT-2000-00140</v>
          </cell>
          <cell r="C889" t="str">
            <v>1.4.1.-1.1.</v>
          </cell>
          <cell r="D889" t="str">
            <v>Research Training Network</v>
          </cell>
          <cell r="E889" t="str">
            <v>COMPLEX PLASMAS: THE SCIENCE OF LABORATORY COLLOIDAL PLASMAS AND MESOSPHERIC CHARGED AEROSOLS</v>
          </cell>
          <cell r="F889">
            <v>1361872</v>
          </cell>
          <cell r="G889">
            <v>1361872</v>
          </cell>
          <cell r="H889">
            <v>36724</v>
          </cell>
          <cell r="I889">
            <v>7</v>
          </cell>
          <cell r="J889">
            <v>1</v>
          </cell>
          <cell r="K889" t="str">
            <v>Member</v>
          </cell>
          <cell r="L889" t="str">
            <v>University of Tromsoe</v>
          </cell>
          <cell r="N889" t="str">
            <v>9037</v>
          </cell>
          <cell r="O889" t="str">
            <v>TROMSOE</v>
          </cell>
          <cell r="P889" t="str">
            <v>NO</v>
          </cell>
          <cell r="Q889" t="str">
            <v>N/A</v>
          </cell>
          <cell r="R889">
            <v>199880</v>
          </cell>
          <cell r="S889">
            <v>199880</v>
          </cell>
          <cell r="T889" t="str">
            <v>HES</v>
          </cell>
          <cell r="U889" t="str">
            <v>GOV</v>
          </cell>
          <cell r="V889" t="str">
            <v>HES</v>
          </cell>
        </row>
        <row r="890">
          <cell r="A890" t="str">
            <v>IHP</v>
          </cell>
          <cell r="B890" t="str">
            <v>HPRN-CT-2001-00180</v>
          </cell>
          <cell r="C890" t="str">
            <v>1.4.1.-1.1.</v>
          </cell>
          <cell r="D890" t="str">
            <v>Research Training Network</v>
          </cell>
          <cell r="E890" t="str">
            <v>Training young researchers in miniaturized comprehensive liquid chromatography</v>
          </cell>
          <cell r="F890">
            <v>1197600</v>
          </cell>
          <cell r="G890">
            <v>1197600</v>
          </cell>
          <cell r="H890">
            <v>37286</v>
          </cell>
          <cell r="I890">
            <v>6</v>
          </cell>
          <cell r="J890">
            <v>1</v>
          </cell>
          <cell r="K890" t="str">
            <v>Prime Contractor</v>
          </cell>
          <cell r="L890" t="str">
            <v>University of Oslo</v>
          </cell>
          <cell r="M890" t="str">
            <v>Problemveien 1</v>
          </cell>
          <cell r="N890" t="str">
            <v>0316</v>
          </cell>
          <cell r="O890" t="str">
            <v>OSLO</v>
          </cell>
          <cell r="P890" t="str">
            <v>NO</v>
          </cell>
          <cell r="Q890" t="str">
            <v>N/A</v>
          </cell>
          <cell r="R890">
            <v>312400</v>
          </cell>
          <cell r="S890">
            <v>312400</v>
          </cell>
          <cell r="T890" t="str">
            <v>HES</v>
          </cell>
          <cell r="U890" t="str">
            <v>GOV</v>
          </cell>
          <cell r="V890" t="str">
            <v>HES</v>
          </cell>
        </row>
        <row r="891">
          <cell r="A891" t="str">
            <v>IHP</v>
          </cell>
          <cell r="B891" t="str">
            <v>HPRN-CT-2001-00223</v>
          </cell>
          <cell r="C891" t="str">
            <v>1.4.1.-1.1.</v>
          </cell>
          <cell r="D891" t="str">
            <v>Research Training Network</v>
          </cell>
          <cell r="E891" t="str">
            <v>GRANDPARENTHOOD AND INTER-GENERATIONAL RELATIONSHIPS IN AGING EUROPEAN POPULATIONS</v>
          </cell>
          <cell r="F891">
            <v>1272500</v>
          </cell>
          <cell r="G891">
            <v>1272500</v>
          </cell>
          <cell r="H891">
            <v>37281</v>
          </cell>
          <cell r="I891">
            <v>7</v>
          </cell>
          <cell r="J891">
            <v>1</v>
          </cell>
          <cell r="K891" t="str">
            <v>Member</v>
          </cell>
          <cell r="L891" t="str">
            <v>AGDER UNIVERSITY COLLEGE</v>
          </cell>
          <cell r="N891" t="str">
            <v>4604</v>
          </cell>
          <cell r="O891" t="str">
            <v>KRISTIANSAND</v>
          </cell>
          <cell r="P891" t="str">
            <v>NO</v>
          </cell>
          <cell r="Q891" t="str">
            <v>N/A</v>
          </cell>
          <cell r="R891">
            <v>180000</v>
          </cell>
          <cell r="S891">
            <v>180000</v>
          </cell>
          <cell r="T891" t="str">
            <v>HES</v>
          </cell>
          <cell r="U891" t="str">
            <v>GOV</v>
          </cell>
          <cell r="V891" t="str">
            <v>HES</v>
          </cell>
        </row>
        <row r="892">
          <cell r="A892" t="str">
            <v>IHP</v>
          </cell>
          <cell r="B892" t="str">
            <v>HPRN-CT-2001-00310</v>
          </cell>
          <cell r="C892" t="str">
            <v>1.4.1.-1.1.</v>
          </cell>
          <cell r="D892" t="str">
            <v>Research Training Network</v>
          </cell>
          <cell r="E892" t="str">
            <v>Theory, Observation and Simulation of Turbulence In Space Plasmas</v>
          </cell>
          <cell r="F892">
            <v>1195000</v>
          </cell>
          <cell r="G892">
            <v>1195000</v>
          </cell>
          <cell r="H892">
            <v>37333</v>
          </cell>
          <cell r="I892">
            <v>6</v>
          </cell>
          <cell r="J892">
            <v>1</v>
          </cell>
          <cell r="K892" t="str">
            <v>Member</v>
          </cell>
          <cell r="L892" t="str">
            <v>University of Oslo</v>
          </cell>
          <cell r="M892" t="str">
            <v>Problemveien 1</v>
          </cell>
          <cell r="N892" t="str">
            <v>0316</v>
          </cell>
          <cell r="O892" t="str">
            <v>OSLO</v>
          </cell>
          <cell r="P892" t="str">
            <v>NO</v>
          </cell>
          <cell r="Q892" t="str">
            <v>N/A</v>
          </cell>
          <cell r="R892">
            <v>196000</v>
          </cell>
          <cell r="S892">
            <v>196000</v>
          </cell>
          <cell r="T892" t="str">
            <v>HES</v>
          </cell>
          <cell r="U892" t="str">
            <v>GOV</v>
          </cell>
          <cell r="V892" t="str">
            <v>HES</v>
          </cell>
        </row>
        <row r="893">
          <cell r="A893" t="str">
            <v>IHP</v>
          </cell>
          <cell r="B893" t="str">
            <v>HPRN-CT-2002-00175</v>
          </cell>
          <cell r="C893" t="str">
            <v>1.4.1.-1.1.</v>
          </cell>
          <cell r="D893" t="str">
            <v>Research Training Network</v>
          </cell>
          <cell r="E893" t="str">
            <v>Structural effects arising from major groove DNA recognition by metallo-supramolecular cylinders</v>
          </cell>
          <cell r="F893">
            <v>1199399</v>
          </cell>
          <cell r="G893">
            <v>1199399</v>
          </cell>
          <cell r="H893">
            <v>37546</v>
          </cell>
          <cell r="I893">
            <v>6</v>
          </cell>
          <cell r="J893">
            <v>1</v>
          </cell>
          <cell r="K893" t="str">
            <v>Member</v>
          </cell>
          <cell r="L893" t="str">
            <v xml:space="preserve">University of Bergen </v>
          </cell>
          <cell r="M893" t="str">
            <v>Prof. Keysersgt. 8</v>
          </cell>
          <cell r="N893" t="str">
            <v>5020</v>
          </cell>
          <cell r="O893" t="str">
            <v>BERGEN</v>
          </cell>
          <cell r="P893" t="str">
            <v>NO</v>
          </cell>
          <cell r="Q893" t="str">
            <v>N/A</v>
          </cell>
          <cell r="R893">
            <v>156000</v>
          </cell>
          <cell r="S893">
            <v>156000</v>
          </cell>
          <cell r="T893" t="str">
            <v>HES</v>
          </cell>
          <cell r="U893" t="str">
            <v>GOV</v>
          </cell>
          <cell r="V893" t="str">
            <v>HES</v>
          </cell>
        </row>
        <row r="894">
          <cell r="A894" t="str">
            <v>IHP</v>
          </cell>
          <cell r="B894" t="str">
            <v>HPRN-CT-2002-00207</v>
          </cell>
          <cell r="C894" t="str">
            <v>1.4.1.-1.1.</v>
          </cell>
          <cell r="D894" t="str">
            <v>Research Training Network</v>
          </cell>
          <cell r="E894" t="str">
            <v>Advance Tools for Rational Energy Use towards Sustainability with emphasis on microclimatic issues in urban applications</v>
          </cell>
          <cell r="F894">
            <v>1225570</v>
          </cell>
          <cell r="G894">
            <v>1225570</v>
          </cell>
          <cell r="H894">
            <v>37462</v>
          </cell>
          <cell r="I894">
            <v>8</v>
          </cell>
          <cell r="J894">
            <v>1</v>
          </cell>
          <cell r="K894" t="str">
            <v>Member</v>
          </cell>
          <cell r="L894" t="str">
            <v>NORWEGIAN METEOROLOGICAL OFFICE</v>
          </cell>
          <cell r="M894" t="str">
            <v>Niels Henrik Abelsvej 40</v>
          </cell>
          <cell r="N894" t="str">
            <v>0313</v>
          </cell>
          <cell r="O894" t="str">
            <v>OSLO</v>
          </cell>
          <cell r="P894" t="str">
            <v>NO</v>
          </cell>
          <cell r="Q894" t="str">
            <v>N/A</v>
          </cell>
          <cell r="R894">
            <v>179880</v>
          </cell>
          <cell r="S894">
            <v>179880</v>
          </cell>
          <cell r="T894" t="str">
            <v>REC</v>
          </cell>
          <cell r="U894" t="str">
            <v>GOV</v>
          </cell>
          <cell r="V894" t="str">
            <v>RPU</v>
          </cell>
        </row>
        <row r="895">
          <cell r="A895" t="str">
            <v>IHP</v>
          </cell>
          <cell r="B895" t="str">
            <v>HPRN-CT-2002-00212</v>
          </cell>
          <cell r="C895" t="str">
            <v>1.4.1.-1.1.</v>
          </cell>
          <cell r="D895" t="str">
            <v>Research Training Network</v>
          </cell>
          <cell r="E895" t="str">
            <v>EUROpean Deep Ocean Margins: a new training-through-research frontier</v>
          </cell>
          <cell r="F895">
            <v>1451552</v>
          </cell>
          <cell r="G895">
            <v>1451552</v>
          </cell>
          <cell r="H895">
            <v>37553</v>
          </cell>
          <cell r="I895">
            <v>9</v>
          </cell>
          <cell r="J895">
            <v>1</v>
          </cell>
          <cell r="K895" t="str">
            <v>Member</v>
          </cell>
          <cell r="L895" t="str">
            <v>University of Tromsoe</v>
          </cell>
          <cell r="N895" t="str">
            <v>9037</v>
          </cell>
          <cell r="O895" t="str">
            <v>TROMSOE</v>
          </cell>
          <cell r="P895" t="str">
            <v>NO</v>
          </cell>
          <cell r="Q895" t="str">
            <v>N/A</v>
          </cell>
          <cell r="R895">
            <v>170000</v>
          </cell>
          <cell r="S895">
            <v>170000</v>
          </cell>
          <cell r="T895" t="str">
            <v>HES</v>
          </cell>
          <cell r="U895" t="str">
            <v>GOV</v>
          </cell>
          <cell r="V895" t="str">
            <v>HES</v>
          </cell>
        </row>
        <row r="896">
          <cell r="A896" t="str">
            <v>IHP</v>
          </cell>
          <cell r="B896" t="str">
            <v>HPRN-CT-2002-00220</v>
          </cell>
          <cell r="C896" t="str">
            <v>1.4.1.-1.1.</v>
          </cell>
          <cell r="D896" t="str">
            <v>Research Training Network</v>
          </cell>
          <cell r="E896" t="str">
            <v>DEGRADATION AND INSTABILITIES IN GEOMATERIALS WITH APPLICATION TO HAZARD MITIGATION</v>
          </cell>
          <cell r="F896">
            <v>1365000</v>
          </cell>
          <cell r="G896">
            <v>1365000</v>
          </cell>
          <cell r="H896">
            <v>37554</v>
          </cell>
          <cell r="I896">
            <v>9</v>
          </cell>
          <cell r="J896">
            <v>1</v>
          </cell>
          <cell r="K896" t="str">
            <v>Member</v>
          </cell>
          <cell r="L896" t="str">
            <v>SINTEF PETROLEUMSFORSKNING AS</v>
          </cell>
          <cell r="M896" t="str">
            <v>S.P. Andersens vei 15 B</v>
          </cell>
          <cell r="N896" t="str">
            <v>7034</v>
          </cell>
          <cell r="O896" t="str">
            <v>TRONDHEIM</v>
          </cell>
          <cell r="P896" t="str">
            <v>NO</v>
          </cell>
          <cell r="Q896" t="str">
            <v>N/A</v>
          </cell>
          <cell r="R896">
            <v>140000</v>
          </cell>
          <cell r="S896">
            <v>140000</v>
          </cell>
          <cell r="T896" t="str">
            <v>REC</v>
          </cell>
          <cell r="U896" t="str">
            <v>PRC</v>
          </cell>
          <cell r="V896" t="str">
            <v>RPR</v>
          </cell>
        </row>
        <row r="897">
          <cell r="A897" t="str">
            <v>IHP</v>
          </cell>
          <cell r="B897" t="str">
            <v>HPRN-CT-2002-00230</v>
          </cell>
          <cell r="C897" t="str">
            <v>1.4.1.-1.1.</v>
          </cell>
          <cell r="D897" t="str">
            <v>Research Training Network</v>
          </cell>
          <cell r="E897" t="str">
            <v>The Emergence of European Communities</v>
          </cell>
          <cell r="F897">
            <v>983903</v>
          </cell>
          <cell r="G897">
            <v>983903</v>
          </cell>
          <cell r="H897">
            <v>37518</v>
          </cell>
          <cell r="I897">
            <v>6</v>
          </cell>
          <cell r="J897">
            <v>1</v>
          </cell>
          <cell r="K897" t="str">
            <v>Member</v>
          </cell>
          <cell r="L897" t="str">
            <v>University of Oslo</v>
          </cell>
          <cell r="M897" t="str">
            <v>Problemveien 1</v>
          </cell>
          <cell r="N897" t="str">
            <v>0316</v>
          </cell>
          <cell r="O897" t="str">
            <v>OSLO</v>
          </cell>
          <cell r="P897" t="str">
            <v>NO</v>
          </cell>
          <cell r="Q897" t="str">
            <v>N/A</v>
          </cell>
          <cell r="R897">
            <v>209109</v>
          </cell>
          <cell r="S897">
            <v>209109</v>
          </cell>
          <cell r="T897" t="str">
            <v>HES</v>
          </cell>
          <cell r="U897" t="str">
            <v>GOV</v>
          </cell>
          <cell r="V897" t="str">
            <v>HES</v>
          </cell>
        </row>
        <row r="898">
          <cell r="A898" t="str">
            <v>IHP</v>
          </cell>
          <cell r="B898" t="str">
            <v>HPRN-CT-2002-00231</v>
          </cell>
          <cell r="C898" t="str">
            <v>1.4.1.-1.1.</v>
          </cell>
          <cell r="D898" t="str">
            <v>Research Training Network</v>
          </cell>
          <cell r="E898" t="str">
            <v>Applied Global Justice</v>
          </cell>
          <cell r="F898">
            <v>1499255</v>
          </cell>
          <cell r="G898">
            <v>1348927</v>
          </cell>
          <cell r="H898">
            <v>37518</v>
          </cell>
          <cell r="I898">
            <v>8</v>
          </cell>
          <cell r="J898">
            <v>1</v>
          </cell>
          <cell r="K898" t="str">
            <v>Member</v>
          </cell>
          <cell r="L898" t="str">
            <v>INTERNATIONAL PEACE RESEARCH INSTITUTE OSLO</v>
          </cell>
          <cell r="M898" t="str">
            <v>Fuglehauggata 11</v>
          </cell>
          <cell r="N898" t="str">
            <v>0260</v>
          </cell>
          <cell r="O898" t="str">
            <v>OSLO</v>
          </cell>
          <cell r="P898" t="str">
            <v>NO</v>
          </cell>
          <cell r="Q898" t="str">
            <v>N/A</v>
          </cell>
          <cell r="R898">
            <v>213000</v>
          </cell>
          <cell r="S898">
            <v>213000</v>
          </cell>
          <cell r="T898" t="str">
            <v>REC</v>
          </cell>
          <cell r="U898" t="str">
            <v>PNP</v>
          </cell>
          <cell r="V898" t="str">
            <v>RPN</v>
          </cell>
        </row>
        <row r="899">
          <cell r="A899" t="str">
            <v>IHP</v>
          </cell>
          <cell r="B899" t="str">
            <v>HPRN-CT-2002-00236</v>
          </cell>
          <cell r="C899" t="str">
            <v>1.4.1.-1.1.</v>
          </cell>
          <cell r="D899" t="str">
            <v>Research Training Network</v>
          </cell>
          <cell r="E899" t="str">
            <v>Trade, Industrialisation and Development</v>
          </cell>
          <cell r="F899">
            <v>1497447</v>
          </cell>
          <cell r="G899">
            <v>1497447</v>
          </cell>
          <cell r="H899">
            <v>37580</v>
          </cell>
          <cell r="I899">
            <v>10</v>
          </cell>
          <cell r="J899">
            <v>1</v>
          </cell>
          <cell r="K899" t="str">
            <v>Member</v>
          </cell>
          <cell r="L899" t="str">
            <v>NORGES HANDELSHOGSKOLE  NHH</v>
          </cell>
          <cell r="M899" t="str">
            <v>Helleveien 30</v>
          </cell>
          <cell r="N899" t="str">
            <v>5035</v>
          </cell>
          <cell r="O899" t="str">
            <v>BERGEN - SANDVIKEN</v>
          </cell>
          <cell r="P899" t="str">
            <v>NO</v>
          </cell>
          <cell r="Q899" t="str">
            <v>N/A</v>
          </cell>
          <cell r="R899">
            <v>180377</v>
          </cell>
          <cell r="S899">
            <v>180377</v>
          </cell>
          <cell r="T899" t="str">
            <v>HES</v>
          </cell>
          <cell r="U899" t="str">
            <v>PNP</v>
          </cell>
          <cell r="V899" t="str">
            <v>HES</v>
          </cell>
        </row>
        <row r="900">
          <cell r="A900" t="str">
            <v>IHP</v>
          </cell>
          <cell r="B900" t="str">
            <v>HPRN-CT-2002-00280</v>
          </cell>
          <cell r="C900" t="str">
            <v>1.4.1.-1.1.</v>
          </cell>
          <cell r="D900" t="str">
            <v>Research Training Network</v>
          </cell>
          <cell r="E900" t="str">
            <v>Quantum Spaces - Noncommutative Geometry</v>
          </cell>
          <cell r="F900">
            <v>1400000</v>
          </cell>
          <cell r="G900">
            <v>1400000</v>
          </cell>
          <cell r="H900">
            <v>37405</v>
          </cell>
          <cell r="I900">
            <v>7</v>
          </cell>
          <cell r="J900">
            <v>1</v>
          </cell>
          <cell r="K900" t="str">
            <v>Member</v>
          </cell>
          <cell r="L900" t="str">
            <v>University of Oslo</v>
          </cell>
          <cell r="M900" t="str">
            <v>Problemveien 1</v>
          </cell>
          <cell r="N900" t="str">
            <v>0316</v>
          </cell>
          <cell r="O900" t="str">
            <v>OSLO</v>
          </cell>
          <cell r="P900" t="str">
            <v>NO</v>
          </cell>
          <cell r="Q900" t="str">
            <v>N/A</v>
          </cell>
          <cell r="R900">
            <v>200000</v>
          </cell>
          <cell r="S900">
            <v>200000</v>
          </cell>
          <cell r="T900" t="str">
            <v>HES</v>
          </cell>
          <cell r="U900" t="str">
            <v>GOV</v>
          </cell>
          <cell r="V900" t="str">
            <v>HES</v>
          </cell>
        </row>
        <row r="901">
          <cell r="A901" t="str">
            <v>IHP</v>
          </cell>
          <cell r="B901" t="str">
            <v>HPRN-CT-2002-00293</v>
          </cell>
          <cell r="C901" t="str">
            <v>1.4.1.-1.1.</v>
          </cell>
          <cell r="D901" t="str">
            <v>Research Training Network</v>
          </cell>
          <cell r="E901" t="str">
            <v>Spin, charge and orbital ordering in complex transition metal oxides : an integrated synthesis and measurement approach.</v>
          </cell>
          <cell r="F901">
            <v>1500000</v>
          </cell>
          <cell r="G901">
            <v>1500000</v>
          </cell>
          <cell r="H901">
            <v>37497</v>
          </cell>
          <cell r="I901">
            <v>5</v>
          </cell>
          <cell r="J901">
            <v>1</v>
          </cell>
          <cell r="K901" t="str">
            <v>Member</v>
          </cell>
          <cell r="L901" t="str">
            <v>University of Oslo</v>
          </cell>
          <cell r="M901" t="str">
            <v>Problemveien 1</v>
          </cell>
          <cell r="N901" t="str">
            <v>0316</v>
          </cell>
          <cell r="O901" t="str">
            <v>OSLO</v>
          </cell>
          <cell r="P901" t="str">
            <v>NO</v>
          </cell>
          <cell r="Q901" t="str">
            <v>N/A</v>
          </cell>
          <cell r="R901">
            <v>222780</v>
          </cell>
          <cell r="S901">
            <v>222780</v>
          </cell>
          <cell r="T901" t="str">
            <v>HES</v>
          </cell>
          <cell r="U901" t="str">
            <v>GOV</v>
          </cell>
          <cell r="V901" t="str">
            <v>HES</v>
          </cell>
        </row>
        <row r="902">
          <cell r="A902" t="str">
            <v>IHP</v>
          </cell>
          <cell r="B902" t="str">
            <v>HPRN-CT-2002-00313</v>
          </cell>
          <cell r="C902" t="str">
            <v>1.4.1.-1.1.</v>
          </cell>
          <cell r="D902" t="str">
            <v>Research Training Network</v>
          </cell>
          <cell r="E902" t="str">
            <v>European Solar Magnetism Network</v>
          </cell>
          <cell r="F902">
            <v>1440036</v>
          </cell>
          <cell r="G902">
            <v>1440036</v>
          </cell>
          <cell r="H902">
            <v>37558</v>
          </cell>
          <cell r="I902">
            <v>11</v>
          </cell>
          <cell r="J902">
            <v>1</v>
          </cell>
          <cell r="K902" t="str">
            <v>Member</v>
          </cell>
          <cell r="L902" t="str">
            <v>University of Oslo</v>
          </cell>
          <cell r="M902" t="str">
            <v>Problemveien 1</v>
          </cell>
          <cell r="N902" t="str">
            <v>0316</v>
          </cell>
          <cell r="O902" t="str">
            <v>OSLO</v>
          </cell>
          <cell r="P902" t="str">
            <v>NO</v>
          </cell>
          <cell r="Q902" t="str">
            <v>N/A</v>
          </cell>
          <cell r="R902">
            <v>196872</v>
          </cell>
          <cell r="S902">
            <v>196872</v>
          </cell>
          <cell r="T902" t="str">
            <v>HES</v>
          </cell>
          <cell r="U902" t="str">
            <v>GOV</v>
          </cell>
          <cell r="V902" t="str">
            <v>HES</v>
          </cell>
        </row>
        <row r="903">
          <cell r="A903" t="str">
            <v>IHP</v>
          </cell>
          <cell r="B903" t="str">
            <v>HPRP-CT-2002-00002</v>
          </cell>
          <cell r="C903" t="str">
            <v>1.4.1.-3.3.</v>
          </cell>
          <cell r="D903" t="str">
            <v>Thematic Network</v>
          </cell>
          <cell r="E903" t="str">
            <v>ENVIRONMENTAL SCIENCE PUBLISHED FOR EVERY BODY ROUND THE EARTH - EDUCATIONAL NETWORK ON CLIMATE</v>
          </cell>
          <cell r="F903">
            <v>407209</v>
          </cell>
          <cell r="G903">
            <v>407209</v>
          </cell>
          <cell r="H903">
            <v>37601</v>
          </cell>
          <cell r="I903">
            <v>10</v>
          </cell>
          <cell r="J903">
            <v>2</v>
          </cell>
          <cell r="K903" t="str">
            <v>Principal Contractor</v>
          </cell>
          <cell r="L903" t="str">
            <v>CENTER FOR INTERNATIONAL CLIMATE AND ENVIRONMENTAL RESEARCH OSLO</v>
          </cell>
          <cell r="M903" t="str">
            <v>Blindern</v>
          </cell>
          <cell r="N903" t="str">
            <v>0318</v>
          </cell>
          <cell r="O903" t="str">
            <v>OSLO</v>
          </cell>
          <cell r="P903" t="str">
            <v>NO</v>
          </cell>
          <cell r="Q903" t="str">
            <v>N/A</v>
          </cell>
          <cell r="R903">
            <v>49422</v>
          </cell>
          <cell r="S903">
            <v>49422</v>
          </cell>
          <cell r="T903" t="str">
            <v>REC</v>
          </cell>
          <cell r="U903" t="str">
            <v>PNP</v>
          </cell>
          <cell r="V903" t="str">
            <v>RPN</v>
          </cell>
        </row>
        <row r="904">
          <cell r="A904" t="str">
            <v>IHP</v>
          </cell>
          <cell r="B904" t="str">
            <v>HPRP-CT-2002-00002</v>
          </cell>
          <cell r="C904" t="str">
            <v>1.4.1.-3.3.</v>
          </cell>
          <cell r="D904" t="str">
            <v>Thematic Network</v>
          </cell>
          <cell r="E904" t="str">
            <v>ENVIRONMENTAL SCIENCE PUBLISHED FOR EVERY BODY ROUND THE EARTH - EDUCATIONAL NETWORK ON CLIMATE</v>
          </cell>
          <cell r="F904">
            <v>407209</v>
          </cell>
          <cell r="G904">
            <v>407209</v>
          </cell>
          <cell r="H904">
            <v>37601</v>
          </cell>
          <cell r="I904">
            <v>10</v>
          </cell>
          <cell r="K904" t="str">
            <v>Principal Contractor</v>
          </cell>
          <cell r="L904" t="str">
            <v>University of Oslo</v>
          </cell>
          <cell r="M904" t="str">
            <v>Problemveien 1</v>
          </cell>
          <cell r="N904" t="str">
            <v>0316</v>
          </cell>
          <cell r="O904" t="str">
            <v>OSLO</v>
          </cell>
          <cell r="P904" t="str">
            <v>NO</v>
          </cell>
          <cell r="Q904" t="str">
            <v>N/A</v>
          </cell>
          <cell r="R904">
            <v>26260</v>
          </cell>
          <cell r="S904">
            <v>26260</v>
          </cell>
          <cell r="T904" t="str">
            <v>HES</v>
          </cell>
          <cell r="U904" t="str">
            <v>GOV</v>
          </cell>
          <cell r="V904" t="str">
            <v>HES</v>
          </cell>
        </row>
        <row r="905">
          <cell r="A905" t="str">
            <v>IHP</v>
          </cell>
          <cell r="B905" t="str">
            <v>HPSE-CT-1999-00008</v>
          </cell>
          <cell r="C905" t="str">
            <v>1.4.1.-4.</v>
          </cell>
          <cell r="D905" t="str">
            <v>Thematic Network</v>
          </cell>
          <cell r="E905" t="str">
            <v>The social problem and societal problematisation of men and masculinities</v>
          </cell>
          <cell r="F905">
            <v>475000</v>
          </cell>
          <cell r="G905">
            <v>475000</v>
          </cell>
          <cell r="H905">
            <v>36580</v>
          </cell>
          <cell r="I905">
            <v>11</v>
          </cell>
          <cell r="J905">
            <v>1</v>
          </cell>
          <cell r="K905" t="str">
            <v>Member</v>
          </cell>
          <cell r="L905" t="str">
            <v>University of Oslo</v>
          </cell>
          <cell r="M905" t="str">
            <v>Problemveien 1</v>
          </cell>
          <cell r="N905" t="str">
            <v>0316</v>
          </cell>
          <cell r="O905" t="str">
            <v>OSLO</v>
          </cell>
          <cell r="P905" t="str">
            <v>NO</v>
          </cell>
          <cell r="Q905" t="str">
            <v>N/A</v>
          </cell>
          <cell r="R905">
            <v>12720</v>
          </cell>
          <cell r="S905">
            <v>12720</v>
          </cell>
          <cell r="T905" t="str">
            <v>HES</v>
          </cell>
          <cell r="U905" t="str">
            <v>GOV</v>
          </cell>
          <cell r="V905" t="str">
            <v>HES</v>
          </cell>
        </row>
        <row r="906">
          <cell r="A906" t="str">
            <v>IHP</v>
          </cell>
          <cell r="B906" t="str">
            <v>HPSE-CT-1999-00023</v>
          </cell>
          <cell r="C906" t="str">
            <v>1.4.1.-4.</v>
          </cell>
          <cell r="D906" t="str">
            <v>Research Projects</v>
          </cell>
          <cell r="E906" t="str">
            <v>Public participation and the pension policy process:The citizen and pension reform</v>
          </cell>
          <cell r="F906">
            <v>788595</v>
          </cell>
          <cell r="G906">
            <v>479488</v>
          </cell>
          <cell r="H906">
            <v>36552</v>
          </cell>
          <cell r="I906">
            <v>7</v>
          </cell>
          <cell r="J906">
            <v>1</v>
          </cell>
          <cell r="K906" t="str">
            <v>Principal Contractor</v>
          </cell>
          <cell r="L906" t="str">
            <v xml:space="preserve">University of Bergen </v>
          </cell>
          <cell r="M906" t="str">
            <v>Prof. Keysersgt. 8</v>
          </cell>
          <cell r="N906" t="str">
            <v>5020</v>
          </cell>
          <cell r="O906" t="str">
            <v>BERGEN</v>
          </cell>
          <cell r="P906" t="str">
            <v>NO</v>
          </cell>
          <cell r="Q906" t="str">
            <v>N/A</v>
          </cell>
          <cell r="R906">
            <v>40000</v>
          </cell>
          <cell r="S906">
            <v>40000</v>
          </cell>
          <cell r="T906" t="str">
            <v>HES</v>
          </cell>
          <cell r="U906" t="str">
            <v>GOV</v>
          </cell>
          <cell r="V906" t="str">
            <v>HES</v>
          </cell>
        </row>
        <row r="907">
          <cell r="A907" t="str">
            <v>IHP</v>
          </cell>
          <cell r="B907" t="str">
            <v>HPSE-CT-1999-00029</v>
          </cell>
          <cell r="C907" t="str">
            <v>1.4.1.-4.</v>
          </cell>
          <cell r="D907" t="str">
            <v>Research Projects</v>
          </cell>
          <cell r="E907" t="str">
            <v>Democratic Participation and Political Communication in Systems of Multi-level Governance</v>
          </cell>
          <cell r="F907">
            <v>1410901</v>
          </cell>
          <cell r="G907">
            <v>1234977</v>
          </cell>
          <cell r="H907">
            <v>36585</v>
          </cell>
          <cell r="I907">
            <v>9</v>
          </cell>
          <cell r="J907">
            <v>1</v>
          </cell>
          <cell r="K907" t="str">
            <v>Principal Contractor</v>
          </cell>
          <cell r="L907" t="str">
            <v>NORWEGIAN SOCIAL SCIENCE DATA SERVICES</v>
          </cell>
          <cell r="M907" t="str">
            <v>Holmboesgate 22</v>
          </cell>
          <cell r="N907" t="str">
            <v>5007</v>
          </cell>
          <cell r="O907" t="str">
            <v>BERGEN</v>
          </cell>
          <cell r="P907" t="str">
            <v>NO</v>
          </cell>
          <cell r="Q907" t="str">
            <v>N/A</v>
          </cell>
          <cell r="R907">
            <v>138595</v>
          </cell>
          <cell r="S907">
            <v>138595</v>
          </cell>
          <cell r="T907" t="str">
            <v>REC</v>
          </cell>
          <cell r="U907" t="str">
            <v>GOV</v>
          </cell>
          <cell r="V907" t="str">
            <v>RPU</v>
          </cell>
        </row>
        <row r="908">
          <cell r="A908" t="str">
            <v>IHP</v>
          </cell>
          <cell r="B908" t="str">
            <v>HPSE-CT-1999-00034</v>
          </cell>
          <cell r="C908" t="str">
            <v>1.4.1.-4.</v>
          </cell>
          <cell r="D908" t="str">
            <v>Thematic Network</v>
          </cell>
          <cell r="E908" t="str">
            <v>Europeanization, Collective Identities, and Public Discourses</v>
          </cell>
          <cell r="F908">
            <v>190620</v>
          </cell>
          <cell r="G908">
            <v>190630</v>
          </cell>
          <cell r="H908">
            <v>36560</v>
          </cell>
          <cell r="I908">
            <v>5</v>
          </cell>
          <cell r="J908">
            <v>1</v>
          </cell>
          <cell r="K908" t="str">
            <v>Member</v>
          </cell>
          <cell r="L908" t="str">
            <v>THE RESEARCH COUNCIL OF NORWAY</v>
          </cell>
          <cell r="M908" t="str">
            <v>Stensberggata 26 St. Hanshaugen</v>
          </cell>
          <cell r="N908" t="str">
            <v>0131</v>
          </cell>
          <cell r="O908" t="str">
            <v>OSLO</v>
          </cell>
          <cell r="P908" t="str">
            <v>NO</v>
          </cell>
          <cell r="Q908" t="str">
            <v>N/A</v>
          </cell>
          <cell r="R908">
            <v>28875</v>
          </cell>
          <cell r="S908">
            <v>28875</v>
          </cell>
          <cell r="T908" t="str">
            <v>REC</v>
          </cell>
          <cell r="U908" t="str">
            <v>GOV</v>
          </cell>
          <cell r="V908" t="str">
            <v>RPU</v>
          </cell>
        </row>
        <row r="909">
          <cell r="A909" t="str">
            <v>IHP</v>
          </cell>
          <cell r="B909" t="str">
            <v>HPSE-CT-1999-00043</v>
          </cell>
          <cell r="C909" t="str">
            <v>1.4.1.-4.</v>
          </cell>
          <cell r="D909" t="str">
            <v>Research Projects</v>
          </cell>
          <cell r="E909" t="str">
            <v>Assessing the impact of technological innovation and globalisation: the effects on growth and employment</v>
          </cell>
          <cell r="F909">
            <v>786657</v>
          </cell>
          <cell r="G909">
            <v>786657</v>
          </cell>
          <cell r="H909">
            <v>36571</v>
          </cell>
          <cell r="I909">
            <v>6</v>
          </cell>
          <cell r="J909">
            <v>1</v>
          </cell>
          <cell r="K909" t="str">
            <v>Principal Contractor</v>
          </cell>
          <cell r="L909" t="str">
            <v>University of Oslo</v>
          </cell>
          <cell r="M909" t="str">
            <v>Problemveien 1</v>
          </cell>
          <cell r="N909" t="str">
            <v>0316</v>
          </cell>
          <cell r="O909" t="str">
            <v>OSLO</v>
          </cell>
          <cell r="P909" t="str">
            <v>NO</v>
          </cell>
          <cell r="Q909" t="str">
            <v>N/A</v>
          </cell>
          <cell r="R909">
            <v>38467</v>
          </cell>
          <cell r="S909">
            <v>38467</v>
          </cell>
          <cell r="T909" t="str">
            <v>HES</v>
          </cell>
          <cell r="U909" t="str">
            <v>GOV</v>
          </cell>
          <cell r="V909" t="str">
            <v>HES</v>
          </cell>
        </row>
        <row r="910">
          <cell r="A910" t="str">
            <v>IHP</v>
          </cell>
          <cell r="B910" t="str">
            <v>HPSE-CT-2001-00049</v>
          </cell>
          <cell r="C910" t="str">
            <v>1.4.1.-4.</v>
          </cell>
          <cell r="D910" t="str">
            <v>Research Projects</v>
          </cell>
          <cell r="E910" t="str">
            <v>Learning in Partnership: Responding to the Restructuring of the European Steel and Metal Industry</v>
          </cell>
          <cell r="F910">
            <v>1503363</v>
          </cell>
          <cell r="G910">
            <v>1196743</v>
          </cell>
          <cell r="H910">
            <v>37104</v>
          </cell>
          <cell r="I910">
            <v>8</v>
          </cell>
          <cell r="J910">
            <v>1</v>
          </cell>
          <cell r="K910" t="str">
            <v>Principal Contractor</v>
          </cell>
          <cell r="L910" t="str">
            <v>FAFO    INSTITUTE FOR APPLIED SOCIAL SCIENCE</v>
          </cell>
          <cell r="M910" t="str">
            <v>Borggata 2 B</v>
          </cell>
          <cell r="N910" t="str">
            <v>0608</v>
          </cell>
          <cell r="O910" t="str">
            <v>OSLO</v>
          </cell>
          <cell r="P910" t="str">
            <v>NO</v>
          </cell>
          <cell r="Q910" t="str">
            <v>N/A</v>
          </cell>
          <cell r="R910">
            <v>238740</v>
          </cell>
          <cell r="S910">
            <v>119370</v>
          </cell>
          <cell r="T910" t="str">
            <v>REC</v>
          </cell>
          <cell r="U910" t="str">
            <v>PNP</v>
          </cell>
          <cell r="V910" t="str">
            <v>RPN</v>
          </cell>
        </row>
        <row r="911">
          <cell r="A911" t="str">
            <v>IHP</v>
          </cell>
          <cell r="B911" t="str">
            <v>HPSE-CT-2001-00068</v>
          </cell>
          <cell r="C911" t="str">
            <v>1.4.1.-4.</v>
          </cell>
          <cell r="D911" t="str">
            <v>Research Projects</v>
          </cell>
          <cell r="E911" t="str">
            <v>Students as 'Journeymen' between communities of Higher Education and Work</v>
          </cell>
          <cell r="F911">
            <v>761670</v>
          </cell>
          <cell r="G911">
            <v>761670</v>
          </cell>
          <cell r="H911">
            <v>37104</v>
          </cell>
          <cell r="I911">
            <v>4</v>
          </cell>
          <cell r="J911">
            <v>1</v>
          </cell>
          <cell r="K911" t="str">
            <v>Principal Contractor</v>
          </cell>
          <cell r="L911" t="str">
            <v>University of Oslo</v>
          </cell>
          <cell r="M911" t="str">
            <v>Problemveien 1</v>
          </cell>
          <cell r="N911" t="str">
            <v>0316</v>
          </cell>
          <cell r="O911" t="str">
            <v>OSLO</v>
          </cell>
          <cell r="P911" t="str">
            <v>NO</v>
          </cell>
          <cell r="Q911" t="str">
            <v>N/A</v>
          </cell>
          <cell r="R911">
            <v>177600</v>
          </cell>
          <cell r="S911">
            <v>177600</v>
          </cell>
          <cell r="T911" t="str">
            <v>HES</v>
          </cell>
          <cell r="U911" t="str">
            <v>GOV</v>
          </cell>
          <cell r="V911" t="str">
            <v>HES</v>
          </cell>
        </row>
        <row r="912">
          <cell r="A912" t="str">
            <v>IHP</v>
          </cell>
          <cell r="B912" t="str">
            <v>HPSE-CT-2001-00085</v>
          </cell>
          <cell r="C912" t="str">
            <v>1.4.1.-4.</v>
          </cell>
          <cell r="D912" t="str">
            <v>Research Projects</v>
          </cell>
          <cell r="E912" t="str">
            <v>Towards a new organization of men's lives - emerging forms of work and opportunities for gender equality.</v>
          </cell>
          <cell r="F912">
            <v>1464454</v>
          </cell>
          <cell r="G912">
            <v>849983</v>
          </cell>
          <cell r="H912">
            <v>37134</v>
          </cell>
          <cell r="I912">
            <v>7</v>
          </cell>
          <cell r="J912">
            <v>1</v>
          </cell>
          <cell r="K912" t="str">
            <v>Principal Contractor</v>
          </cell>
          <cell r="L912" t="str">
            <v>ARBEIDSFORSKNINGSINSTITUTTET</v>
          </cell>
          <cell r="M912" t="str">
            <v>Stensberggaten 29</v>
          </cell>
          <cell r="N912" t="str">
            <v>0034</v>
          </cell>
          <cell r="O912" t="str">
            <v>OSLO</v>
          </cell>
          <cell r="P912" t="str">
            <v>NO</v>
          </cell>
          <cell r="Q912" t="str">
            <v>N/A</v>
          </cell>
          <cell r="R912">
            <v>283726</v>
          </cell>
          <cell r="S912">
            <v>141863</v>
          </cell>
          <cell r="T912" t="str">
            <v>REC</v>
          </cell>
          <cell r="U912" t="str">
            <v>GOV</v>
          </cell>
          <cell r="V912" t="str">
            <v>RPU</v>
          </cell>
        </row>
        <row r="913">
          <cell r="A913" t="str">
            <v>IHP</v>
          </cell>
          <cell r="B913" t="str">
            <v>HPSE-CT-2001-00088</v>
          </cell>
          <cell r="C913" t="str">
            <v>1.4.1.-4.</v>
          </cell>
          <cell r="D913" t="str">
            <v>Research Projects</v>
          </cell>
          <cell r="E913" t="str">
            <v>European Social Survey - Development and First Round</v>
          </cell>
          <cell r="F913">
            <v>1826285</v>
          </cell>
          <cell r="G913">
            <v>1402281</v>
          </cell>
          <cell r="H913">
            <v>37049</v>
          </cell>
          <cell r="I913">
            <v>6</v>
          </cell>
          <cell r="J913">
            <v>1</v>
          </cell>
          <cell r="K913" t="str">
            <v>Principal Contractor</v>
          </cell>
          <cell r="L913" t="str">
            <v>NORWEGIAN SOCIAL SCIENCE DATA SERVICES</v>
          </cell>
          <cell r="M913" t="str">
            <v>Holmboesgate 22</v>
          </cell>
          <cell r="N913" t="str">
            <v>5007</v>
          </cell>
          <cell r="O913" t="str">
            <v>BERGEN</v>
          </cell>
          <cell r="P913" t="str">
            <v>NO</v>
          </cell>
          <cell r="Q913" t="str">
            <v>N/A</v>
          </cell>
          <cell r="R913">
            <v>300008</v>
          </cell>
          <cell r="S913">
            <v>150004</v>
          </cell>
          <cell r="T913" t="str">
            <v>REC</v>
          </cell>
          <cell r="U913" t="str">
            <v>GOV</v>
          </cell>
          <cell r="V913" t="str">
            <v>RPU</v>
          </cell>
        </row>
        <row r="914">
          <cell r="A914" t="str">
            <v>IHP</v>
          </cell>
          <cell r="B914" t="str">
            <v>HPSE-CT-2001-00094</v>
          </cell>
          <cell r="C914" t="str">
            <v>1.4.1.-4.</v>
          </cell>
          <cell r="D914" t="str">
            <v>Research Projects</v>
          </cell>
          <cell r="E914" t="str">
            <v>ON THE THRESHOLD TO URBAN PANOPTICON? ANALYSING THE EMPLOYMENT OF CLOSED-CIRCUIT TELEVISION (CCTV) IN EUROPEAN CITIES AND ASSESSING ITS SOCIAL AND POLITICAL IMPACTS</v>
          </cell>
          <cell r="F914">
            <v>994981</v>
          </cell>
          <cell r="G914">
            <v>899966</v>
          </cell>
          <cell r="H914">
            <v>37117</v>
          </cell>
          <cell r="I914">
            <v>6</v>
          </cell>
          <cell r="J914">
            <v>1</v>
          </cell>
          <cell r="K914" t="str">
            <v>Principal Contractor</v>
          </cell>
          <cell r="L914" t="str">
            <v>NTNU</v>
          </cell>
          <cell r="M914" t="str">
            <v>Gloeshaugen</v>
          </cell>
          <cell r="N914" t="str">
            <v>7491</v>
          </cell>
          <cell r="O914" t="str">
            <v>TRONDHEIM</v>
          </cell>
          <cell r="P914" t="str">
            <v>NO</v>
          </cell>
          <cell r="R914">
            <v>166447</v>
          </cell>
          <cell r="S914">
            <v>166447</v>
          </cell>
          <cell r="T914" t="str">
            <v>HES</v>
          </cell>
          <cell r="U914" t="str">
            <v>GOV</v>
          </cell>
          <cell r="V914" t="str">
            <v>HES</v>
          </cell>
        </row>
        <row r="915">
          <cell r="A915" t="str">
            <v>IHP</v>
          </cell>
          <cell r="B915" t="str">
            <v>HPSE-CT-2001-00095</v>
          </cell>
          <cell r="C915" t="str">
            <v>1.4.1.-4.</v>
          </cell>
          <cell r="D915" t="str">
            <v>Research Projects</v>
          </cell>
          <cell r="E915" t="str">
            <v>Changing population of Europe: Uncertain future</v>
          </cell>
          <cell r="F915">
            <v>631050</v>
          </cell>
          <cell r="G915">
            <v>400945</v>
          </cell>
          <cell r="H915">
            <v>37134</v>
          </cell>
          <cell r="I915">
            <v>4</v>
          </cell>
          <cell r="J915">
            <v>1</v>
          </cell>
          <cell r="K915" t="str">
            <v>Principal Contractor</v>
          </cell>
          <cell r="L915" t="str">
            <v>STATISTISK SENTRALBYRAA</v>
          </cell>
          <cell r="M915" t="str">
            <v>Kongengate 6</v>
          </cell>
          <cell r="N915" t="str">
            <v>0031</v>
          </cell>
          <cell r="O915" t="str">
            <v>OSLO</v>
          </cell>
          <cell r="P915" t="str">
            <v>NO</v>
          </cell>
          <cell r="Q915" t="str">
            <v>N/A</v>
          </cell>
          <cell r="R915">
            <v>159040</v>
          </cell>
          <cell r="S915">
            <v>79520</v>
          </cell>
          <cell r="T915" t="str">
            <v>REC</v>
          </cell>
          <cell r="U915" t="str">
            <v>GOV</v>
          </cell>
          <cell r="V915" t="str">
            <v>RPU</v>
          </cell>
        </row>
        <row r="916">
          <cell r="A916" t="str">
            <v>IHP</v>
          </cell>
          <cell r="B916" t="str">
            <v>HPSE-CT-2001-50002</v>
          </cell>
          <cell r="C916" t="str">
            <v>1.4.1.-4.</v>
          </cell>
          <cell r="D916" t="str">
            <v>Thematic Network</v>
          </cell>
          <cell r="E916" t="str">
            <v>European Network on Human Mobility - ENMOB</v>
          </cell>
          <cell r="F916">
            <v>410000</v>
          </cell>
          <cell r="G916">
            <v>410000</v>
          </cell>
          <cell r="H916">
            <v>37063</v>
          </cell>
          <cell r="I916">
            <v>18</v>
          </cell>
          <cell r="J916">
            <v>1</v>
          </cell>
          <cell r="K916" t="str">
            <v>Member</v>
          </cell>
          <cell r="L916" t="str">
            <v>NIFU  NORWEGIAN INSTITUTE FOR STUDIES IN RESEARCH AND HIGHER EDUCATION</v>
          </cell>
          <cell r="M916" t="str">
            <v>Hegdehaugsveien 31</v>
          </cell>
          <cell r="N916" t="str">
            <v>0352</v>
          </cell>
          <cell r="O916" t="str">
            <v>OSLO</v>
          </cell>
          <cell r="P916" t="str">
            <v>NO</v>
          </cell>
          <cell r="Q916" t="str">
            <v>N/A</v>
          </cell>
          <cell r="R916">
            <v>24504</v>
          </cell>
          <cell r="S916">
            <v>24504</v>
          </cell>
          <cell r="T916" t="str">
            <v>REC</v>
          </cell>
          <cell r="U916" t="str">
            <v>GOV</v>
          </cell>
          <cell r="V916" t="str">
            <v>RPU</v>
          </cell>
        </row>
        <row r="917">
          <cell r="A917" t="str">
            <v>IHP</v>
          </cell>
          <cell r="B917" t="str">
            <v>HPSE-CT-2001-50002</v>
          </cell>
          <cell r="C917" t="str">
            <v>1.4.1.-4.</v>
          </cell>
          <cell r="D917" t="str">
            <v>Thematic Network</v>
          </cell>
          <cell r="E917" t="str">
            <v>European Network on Human Mobility - ENMOB</v>
          </cell>
          <cell r="F917">
            <v>410000</v>
          </cell>
          <cell r="G917">
            <v>410000</v>
          </cell>
          <cell r="H917">
            <v>37063</v>
          </cell>
          <cell r="I917">
            <v>18</v>
          </cell>
          <cell r="J917">
            <v>1</v>
          </cell>
          <cell r="K917" t="str">
            <v>Prime Contractor</v>
          </cell>
          <cell r="L917" t="str">
            <v>STEP  STIFTELSEN STUDIES IN TECHNOLOGY, INNOVATION AND ECONOMIC POLICY</v>
          </cell>
          <cell r="M917" t="str">
            <v>Storgaten 1</v>
          </cell>
          <cell r="N917" t="str">
            <v>0155</v>
          </cell>
          <cell r="O917" t="str">
            <v>OSLO</v>
          </cell>
          <cell r="P917" t="str">
            <v>NO</v>
          </cell>
          <cell r="Q917" t="str">
            <v>N/A</v>
          </cell>
          <cell r="R917">
            <v>54818</v>
          </cell>
          <cell r="S917">
            <v>54818</v>
          </cell>
          <cell r="T917" t="str">
            <v>REC</v>
          </cell>
          <cell r="U917" t="str">
            <v>PNP</v>
          </cell>
          <cell r="V917" t="str">
            <v>RPN</v>
          </cell>
        </row>
        <row r="918">
          <cell r="A918" t="str">
            <v>IHP</v>
          </cell>
          <cell r="B918" t="str">
            <v>HPSE-CT-2001-50003</v>
          </cell>
          <cell r="C918" t="str">
            <v>1.4.1.-4.</v>
          </cell>
          <cell r="D918" t="str">
            <v>Thematic Network</v>
          </cell>
          <cell r="E918" t="str">
            <v>Science, Technology and Governance in Europe</v>
          </cell>
          <cell r="F918">
            <v>400000</v>
          </cell>
          <cell r="G918">
            <v>400000</v>
          </cell>
          <cell r="H918">
            <v>37139</v>
          </cell>
          <cell r="I918">
            <v>9</v>
          </cell>
          <cell r="J918">
            <v>1</v>
          </cell>
          <cell r="K918" t="str">
            <v>Principal Contractor</v>
          </cell>
          <cell r="L918" t="str">
            <v>NIFU  NORWEGIAN INSTITUTE FOR STUDIES IN RESEARCH AND HIGHER EDUCATION</v>
          </cell>
          <cell r="M918" t="str">
            <v>Hegdehaugsveien 31</v>
          </cell>
          <cell r="N918" t="str">
            <v>0352</v>
          </cell>
          <cell r="O918" t="str">
            <v>OSLO</v>
          </cell>
          <cell r="P918" t="str">
            <v>NO</v>
          </cell>
          <cell r="Q918" t="str">
            <v>N/A</v>
          </cell>
          <cell r="R918">
            <v>34920</v>
          </cell>
          <cell r="S918">
            <v>34920</v>
          </cell>
          <cell r="T918" t="str">
            <v>REC</v>
          </cell>
          <cell r="U918" t="str">
            <v>GOV</v>
          </cell>
          <cell r="V918" t="str">
            <v>RPU</v>
          </cell>
        </row>
        <row r="919">
          <cell r="A919" t="str">
            <v>IHP</v>
          </cell>
          <cell r="B919" t="str">
            <v>HPSE-CT-2001-50008</v>
          </cell>
          <cell r="C919" t="str">
            <v>1.4.1.-4.</v>
          </cell>
          <cell r="D919" t="str">
            <v>Thematic Network</v>
          </cell>
          <cell r="E919" t="str">
            <v>Towards the European Society - Challenges for Education and Training Policies Arising from the European Integration and Enlargement</v>
          </cell>
          <cell r="F919">
            <v>679768</v>
          </cell>
          <cell r="G919">
            <v>649960</v>
          </cell>
          <cell r="H919">
            <v>37123</v>
          </cell>
          <cell r="I919">
            <v>12</v>
          </cell>
          <cell r="J919">
            <v>1</v>
          </cell>
          <cell r="K919" t="str">
            <v>Principal Contractor</v>
          </cell>
          <cell r="L919" t="str">
            <v>FAFO    INSTITUTE FOR APPLIED SOCIAL SCIENCE</v>
          </cell>
          <cell r="M919" t="str">
            <v>Borggata 2 B</v>
          </cell>
          <cell r="N919" t="str">
            <v>0608</v>
          </cell>
          <cell r="O919" t="str">
            <v>OSLO</v>
          </cell>
          <cell r="P919" t="str">
            <v>NO</v>
          </cell>
          <cell r="Q919" t="str">
            <v>N/A</v>
          </cell>
          <cell r="R919">
            <v>62208</v>
          </cell>
          <cell r="S919">
            <v>32400</v>
          </cell>
          <cell r="T919" t="str">
            <v>REC</v>
          </cell>
          <cell r="U919" t="str">
            <v>PNP</v>
          </cell>
          <cell r="V919" t="str">
            <v>RPN</v>
          </cell>
        </row>
        <row r="920">
          <cell r="A920" t="str">
            <v>IHP</v>
          </cell>
          <cell r="B920" t="str">
            <v>HPSE-CT-2001-50010</v>
          </cell>
          <cell r="C920" t="str">
            <v>1.4.1.-4.</v>
          </cell>
          <cell r="D920" t="str">
            <v>Thematic Network</v>
          </cell>
          <cell r="E920" t="str">
            <v>European Thematic Network on Indicators of Social Quality</v>
          </cell>
          <cell r="F920">
            <v>850000</v>
          </cell>
          <cell r="G920">
            <v>850000</v>
          </cell>
          <cell r="H920">
            <v>37162</v>
          </cell>
          <cell r="I920">
            <v>17</v>
          </cell>
          <cell r="J920">
            <v>1</v>
          </cell>
          <cell r="K920" t="str">
            <v>Principal Contractor</v>
          </cell>
          <cell r="L920" t="str">
            <v>INTERNATIONAL COUNCIL ON SOCIAL WELFARE, EUROPEAN REGION</v>
          </cell>
          <cell r="M920" t="str">
            <v>Norwegian Forum of Health and Social Issues, 8150 Dep.</v>
          </cell>
          <cell r="N920" t="str">
            <v>0033</v>
          </cell>
          <cell r="O920" t="str">
            <v>OSLO</v>
          </cell>
          <cell r="P920" t="str">
            <v>NO</v>
          </cell>
          <cell r="Q920" t="str">
            <v>N/A</v>
          </cell>
          <cell r="R920">
            <v>21224</v>
          </cell>
          <cell r="S920">
            <v>21224</v>
          </cell>
          <cell r="T920" t="str">
            <v>REC</v>
          </cell>
          <cell r="U920" t="str">
            <v>PNP</v>
          </cell>
          <cell r="V920" t="str">
            <v>RPN</v>
          </cell>
        </row>
        <row r="921">
          <cell r="A921" t="str">
            <v>IHP</v>
          </cell>
          <cell r="B921" t="str">
            <v>HPSE-CT-2001-50012</v>
          </cell>
          <cell r="C921" t="str">
            <v>1.4.1.-4.</v>
          </cell>
          <cell r="D921" t="str">
            <v>Thematic Network</v>
          </cell>
          <cell r="E921" t="str">
            <v>The socio-economic role of domestic service as a factor of European identity</v>
          </cell>
          <cell r="F921">
            <v>345987</v>
          </cell>
          <cell r="G921">
            <v>345987</v>
          </cell>
          <cell r="H921">
            <v>37130</v>
          </cell>
          <cell r="I921">
            <v>22</v>
          </cell>
          <cell r="J921">
            <v>1</v>
          </cell>
          <cell r="K921" t="str">
            <v>Principal Contractor</v>
          </cell>
          <cell r="L921" t="str">
            <v>University of Oslo</v>
          </cell>
          <cell r="M921" t="str">
            <v>Problemveien 1</v>
          </cell>
          <cell r="N921" t="str">
            <v>0316</v>
          </cell>
          <cell r="O921" t="str">
            <v>OSLO</v>
          </cell>
          <cell r="P921" t="str">
            <v>NO</v>
          </cell>
          <cell r="Q921" t="str">
            <v>N/A</v>
          </cell>
          <cell r="R921">
            <v>18295</v>
          </cell>
          <cell r="S921">
            <v>18295</v>
          </cell>
          <cell r="T921" t="str">
            <v>HES</v>
          </cell>
          <cell r="U921" t="str">
            <v>GOV</v>
          </cell>
          <cell r="V921" t="str">
            <v>HES</v>
          </cell>
        </row>
        <row r="922">
          <cell r="A922" t="str">
            <v>IHP</v>
          </cell>
          <cell r="B922" t="str">
            <v>HPSE-CT-2001-60006</v>
          </cell>
          <cell r="C922" t="str">
            <v>1.4.1.-4.</v>
          </cell>
          <cell r="D922" t="str">
            <v>Classical Accompanying Measures</v>
          </cell>
          <cell r="E922" t="str">
            <v>LEARNINGSPACE - Crossboundary European Scenarios on Learning</v>
          </cell>
          <cell r="F922">
            <v>196600</v>
          </cell>
          <cell r="G922">
            <v>196600</v>
          </cell>
          <cell r="H922">
            <v>37095</v>
          </cell>
          <cell r="I922">
            <v>5</v>
          </cell>
          <cell r="J922">
            <v>1</v>
          </cell>
          <cell r="K922" t="str">
            <v>Principal Contractor</v>
          </cell>
          <cell r="L922" t="str">
            <v>University of Oslo</v>
          </cell>
          <cell r="M922" t="str">
            <v>Problemveien 1</v>
          </cell>
          <cell r="N922" t="str">
            <v>0316</v>
          </cell>
          <cell r="O922" t="str">
            <v>OSLO</v>
          </cell>
          <cell r="P922" t="str">
            <v>NO</v>
          </cell>
          <cell r="Q922" t="str">
            <v>N/A</v>
          </cell>
          <cell r="R922">
            <v>18960</v>
          </cell>
          <cell r="S922">
            <v>18960</v>
          </cell>
          <cell r="T922" t="str">
            <v>HES</v>
          </cell>
          <cell r="U922" t="str">
            <v>GOV</v>
          </cell>
          <cell r="V922" t="str">
            <v>HES</v>
          </cell>
        </row>
        <row r="923">
          <cell r="A923" t="str">
            <v>IHP</v>
          </cell>
          <cell r="B923" t="str">
            <v>HPSE-CT-2001-60021</v>
          </cell>
          <cell r="C923" t="str">
            <v>1.4.1.-4.</v>
          </cell>
          <cell r="D923" t="str">
            <v>Classical Accompanying Measures</v>
          </cell>
          <cell r="E923" t="str">
            <v>Comparing national datasources in the field of migration and integration</v>
          </cell>
          <cell r="F923">
            <v>295115</v>
          </cell>
          <cell r="G923">
            <v>271160</v>
          </cell>
          <cell r="H923">
            <v>37162</v>
          </cell>
          <cell r="I923">
            <v>10</v>
          </cell>
          <cell r="J923">
            <v>1</v>
          </cell>
          <cell r="K923" t="str">
            <v>Principal Contractor</v>
          </cell>
          <cell r="L923" t="str">
            <v>STATISTISK SENTRALBYRAA</v>
          </cell>
          <cell r="M923" t="str">
            <v>Kongengate 6</v>
          </cell>
          <cell r="N923" t="str">
            <v>0031</v>
          </cell>
          <cell r="O923" t="str">
            <v>OSLO</v>
          </cell>
          <cell r="P923" t="str">
            <v>NO</v>
          </cell>
          <cell r="Q923" t="str">
            <v>N/A</v>
          </cell>
          <cell r="R923">
            <v>24030</v>
          </cell>
          <cell r="S923">
            <v>24030</v>
          </cell>
          <cell r="T923" t="str">
            <v>REC</v>
          </cell>
          <cell r="U923" t="str">
            <v>GOV</v>
          </cell>
          <cell r="V923" t="str">
            <v>RPU</v>
          </cell>
        </row>
        <row r="924">
          <cell r="A924" t="str">
            <v>IHP</v>
          </cell>
          <cell r="B924" t="str">
            <v>HPSE-CT-2001-60035</v>
          </cell>
          <cell r="C924" t="str">
            <v>1.4.1.-4.</v>
          </cell>
          <cell r="D924" t="str">
            <v>Classical Accompanying Measures</v>
          </cell>
          <cell r="E924" t="str">
            <v>'Towards a European Research Arena - How to Achieve European Added Value in Transnational and Interdisciplinary Socio-economic Research - Lessons Learned from 4. and 5. FRP projects'</v>
          </cell>
          <cell r="F924">
            <v>554641</v>
          </cell>
          <cell r="G924">
            <v>554641</v>
          </cell>
          <cell r="H924">
            <v>37235</v>
          </cell>
          <cell r="I924">
            <v>7</v>
          </cell>
          <cell r="J924">
            <v>1</v>
          </cell>
          <cell r="K924" t="str">
            <v>Principal Contractor</v>
          </cell>
          <cell r="L924" t="str">
            <v>STEP  STIFTELSEN STUDIES IN TECHNOLOGY, INNOVATION AND ECONOMIC POLICY</v>
          </cell>
          <cell r="M924" t="str">
            <v>Storgaten 1</v>
          </cell>
          <cell r="N924" t="str">
            <v>0155</v>
          </cell>
          <cell r="O924" t="str">
            <v>OSLO</v>
          </cell>
          <cell r="P924" t="str">
            <v>NO</v>
          </cell>
          <cell r="Q924" t="str">
            <v>N/A</v>
          </cell>
          <cell r="R924">
            <v>53691</v>
          </cell>
          <cell r="S924">
            <v>53692</v>
          </cell>
          <cell r="T924" t="str">
            <v>REC</v>
          </cell>
          <cell r="U924" t="str">
            <v>PNP</v>
          </cell>
          <cell r="V924" t="str">
            <v>RPN</v>
          </cell>
        </row>
        <row r="925">
          <cell r="A925" t="str">
            <v>IHP</v>
          </cell>
          <cell r="B925" t="str">
            <v>HPSE-CT-2002-00102</v>
          </cell>
          <cell r="C925" t="str">
            <v>1.4.1.-4.</v>
          </cell>
          <cell r="D925" t="str">
            <v>Research Projects</v>
          </cell>
          <cell r="E925" t="str">
            <v>OVERCOMING THE BARRIERS AND SEIZING THE OPPORTUNITIES FOR ACTIVE AGEING POLICIES IN EUROPE</v>
          </cell>
          <cell r="F925">
            <v>1891563</v>
          </cell>
          <cell r="G925">
            <v>1139996</v>
          </cell>
          <cell r="H925">
            <v>37560</v>
          </cell>
          <cell r="I925">
            <v>10</v>
          </cell>
          <cell r="J925">
            <v>1</v>
          </cell>
          <cell r="K925" t="str">
            <v>Principal Contractor</v>
          </cell>
          <cell r="L925" t="str">
            <v xml:space="preserve">University of Bergen </v>
          </cell>
          <cell r="M925" t="str">
            <v>Prof. Keysersgt. 8</v>
          </cell>
          <cell r="N925" t="str">
            <v>5020</v>
          </cell>
          <cell r="O925" t="str">
            <v>BERGEN</v>
          </cell>
          <cell r="P925" t="str">
            <v>NO</v>
          </cell>
          <cell r="Q925" t="str">
            <v>N/A</v>
          </cell>
          <cell r="R925">
            <v>159390</v>
          </cell>
          <cell r="S925">
            <v>159390</v>
          </cell>
          <cell r="T925" t="str">
            <v>HES</v>
          </cell>
          <cell r="U925" t="str">
            <v>GOV</v>
          </cell>
          <cell r="V925" t="str">
            <v>HES</v>
          </cell>
        </row>
        <row r="926">
          <cell r="A926" t="str">
            <v>IHP</v>
          </cell>
          <cell r="B926" t="str">
            <v>HPSE-CT-2002-00108</v>
          </cell>
          <cell r="C926" t="str">
            <v>1.4.1.-4.</v>
          </cell>
          <cell r="D926" t="str">
            <v>Research Projects</v>
          </cell>
          <cell r="E926" t="str">
            <v>Education and wage inequality in Europe</v>
          </cell>
          <cell r="F926">
            <v>1469199</v>
          </cell>
          <cell r="G926">
            <v>1169979</v>
          </cell>
          <cell r="H926">
            <v>37551</v>
          </cell>
          <cell r="I926">
            <v>9</v>
          </cell>
          <cell r="J926">
            <v>1</v>
          </cell>
          <cell r="K926" t="str">
            <v>Principal Contractor</v>
          </cell>
          <cell r="L926" t="str">
            <v>INSTITUT FOR SOSIALFORSKING@@@</v>
          </cell>
          <cell r="M926" t="str">
            <v>Munthesgatan 31</v>
          </cell>
          <cell r="N926" t="str">
            <v>0208</v>
          </cell>
          <cell r="O926" t="str">
            <v>OSLO</v>
          </cell>
          <cell r="P926" t="str">
            <v>NO</v>
          </cell>
          <cell r="Q926" t="str">
            <v>N/A</v>
          </cell>
          <cell r="R926">
            <v>206176</v>
          </cell>
          <cell r="S926">
            <v>103088</v>
          </cell>
          <cell r="T926" t="str">
            <v>REC</v>
          </cell>
          <cell r="U926" t="str">
            <v>PNP</v>
          </cell>
          <cell r="V926" t="str">
            <v>RPN</v>
          </cell>
        </row>
        <row r="927">
          <cell r="A927" t="str">
            <v>IHP</v>
          </cell>
          <cell r="B927" t="str">
            <v>HPSE-CT-2002-00112</v>
          </cell>
          <cell r="C927" t="str">
            <v>1.4.1.-4.</v>
          </cell>
          <cell r="D927" t="str">
            <v>Research Projects</v>
          </cell>
          <cell r="E927" t="str">
            <v>Policy and Innovation in Low Tech (PILOT) Knowledge Formation, Employment &amp; Growth Contributions of the 'Old Economy' Industries in Europe</v>
          </cell>
          <cell r="F927">
            <v>1934978</v>
          </cell>
          <cell r="G927">
            <v>1489865</v>
          </cell>
          <cell r="H927">
            <v>37568</v>
          </cell>
          <cell r="I927">
            <v>11</v>
          </cell>
          <cell r="J927">
            <v>1</v>
          </cell>
          <cell r="K927" t="str">
            <v>Principal Contractor</v>
          </cell>
          <cell r="L927" t="str">
            <v>STEP  STIFTELSEN STUDIES IN TECHNOLOGY, INNOVATION AND ECONOMIC POLICY</v>
          </cell>
          <cell r="M927" t="str">
            <v>Storgaten 1</v>
          </cell>
          <cell r="N927" t="str">
            <v>0155</v>
          </cell>
          <cell r="O927" t="str">
            <v>OSLO</v>
          </cell>
          <cell r="P927" t="str">
            <v>NO</v>
          </cell>
          <cell r="Q927" t="str">
            <v>N/A</v>
          </cell>
          <cell r="R927">
            <v>414900</v>
          </cell>
          <cell r="S927">
            <v>207450</v>
          </cell>
          <cell r="T927" t="str">
            <v>REC</v>
          </cell>
          <cell r="U927" t="str">
            <v>PNP</v>
          </cell>
          <cell r="V927" t="str">
            <v>RPN</v>
          </cell>
        </row>
        <row r="928">
          <cell r="A928" t="str">
            <v>IHP</v>
          </cell>
          <cell r="B928" t="str">
            <v>HPSE-CT-2002-00113</v>
          </cell>
          <cell r="C928" t="str">
            <v>1.4.1.-4.</v>
          </cell>
          <cell r="D928" t="str">
            <v>Research Projects</v>
          </cell>
          <cell r="E928" t="str">
            <v>Higher Education Institutions' Responses to Europeanisation, Internationalisation and Globalisation. Developing International Activities in a Multi-level Policy Context.</v>
          </cell>
          <cell r="F928">
            <v>1168409</v>
          </cell>
          <cell r="G928">
            <v>949629</v>
          </cell>
          <cell r="H928">
            <v>37557</v>
          </cell>
          <cell r="I928">
            <v>8</v>
          </cell>
          <cell r="J928">
            <v>1</v>
          </cell>
          <cell r="K928" t="str">
            <v>Principal Contractor</v>
          </cell>
          <cell r="L928" t="str">
            <v>NIFU  NORWEGIAN INSTITUTE FOR STUDIES IN RESEARCH AND HIGHER EDUCATION</v>
          </cell>
          <cell r="M928" t="str">
            <v>Hegdehaugsveien 31</v>
          </cell>
          <cell r="N928" t="str">
            <v>0352</v>
          </cell>
          <cell r="O928" t="str">
            <v>OSLO</v>
          </cell>
          <cell r="P928" t="str">
            <v>NO</v>
          </cell>
          <cell r="Q928" t="str">
            <v>N/A</v>
          </cell>
          <cell r="R928">
            <v>183936</v>
          </cell>
          <cell r="S928">
            <v>183936</v>
          </cell>
          <cell r="T928" t="str">
            <v>REC</v>
          </cell>
          <cell r="U928" t="str">
            <v>GOV</v>
          </cell>
          <cell r="V928" t="str">
            <v>RPU</v>
          </cell>
        </row>
        <row r="929">
          <cell r="A929" t="str">
            <v>IHP</v>
          </cell>
          <cell r="B929" t="str">
            <v>HPSE-CT-2002-00116</v>
          </cell>
          <cell r="C929" t="str">
            <v>1.4.1.-4.</v>
          </cell>
          <cell r="D929" t="str">
            <v>Research Projects</v>
          </cell>
          <cell r="E929" t="str">
            <v>European Social Survey, Round 2 - Monitoring Attitude Change in Europe</v>
          </cell>
          <cell r="F929">
            <v>2348353</v>
          </cell>
          <cell r="G929">
            <v>1780000</v>
          </cell>
          <cell r="H929">
            <v>37589</v>
          </cell>
          <cell r="I929">
            <v>6</v>
          </cell>
          <cell r="J929">
            <v>1</v>
          </cell>
          <cell r="K929" t="str">
            <v>Principal Contractor</v>
          </cell>
          <cell r="L929" t="str">
            <v>NORWEGIAN SOCIAL SCIENCE DATA SERVICES</v>
          </cell>
          <cell r="M929" t="str">
            <v>Holmboesgate 22</v>
          </cell>
          <cell r="N929" t="str">
            <v>5007</v>
          </cell>
          <cell r="O929" t="str">
            <v>BERGEN</v>
          </cell>
          <cell r="P929" t="str">
            <v>NO</v>
          </cell>
          <cell r="Q929" t="str">
            <v>N/A</v>
          </cell>
          <cell r="R929">
            <v>519768</v>
          </cell>
          <cell r="S929">
            <v>259884</v>
          </cell>
          <cell r="T929" t="str">
            <v>REC</v>
          </cell>
          <cell r="U929" t="str">
            <v>GOV</v>
          </cell>
          <cell r="V929" t="str">
            <v>RPU</v>
          </cell>
        </row>
        <row r="930">
          <cell r="A930" t="str">
            <v>IHP</v>
          </cell>
          <cell r="B930" t="str">
            <v>HPSE-CT-2002-00122</v>
          </cell>
          <cell r="C930" t="str">
            <v>1.4.1.-4.</v>
          </cell>
          <cell r="D930" t="str">
            <v>Research Projects</v>
          </cell>
          <cell r="E930" t="str">
            <v>Metadata Management and Production System for Empricical Socio-Economic Research</v>
          </cell>
          <cell r="F930">
            <v>2287631</v>
          </cell>
          <cell r="G930">
            <v>1284957</v>
          </cell>
          <cell r="H930">
            <v>37596</v>
          </cell>
          <cell r="I930">
            <v>8</v>
          </cell>
          <cell r="J930">
            <v>1</v>
          </cell>
          <cell r="L930" t="str">
            <v>NORWEGIAN SOCIAL SCIENCE DATA SERVICES</v>
          </cell>
          <cell r="M930" t="str">
            <v>Holmboesgate 22</v>
          </cell>
          <cell r="N930" t="str">
            <v>5007</v>
          </cell>
          <cell r="O930" t="str">
            <v>BERGEN</v>
          </cell>
          <cell r="P930" t="str">
            <v>NO</v>
          </cell>
          <cell r="Q930" t="str">
            <v>N/A</v>
          </cell>
          <cell r="R930">
            <v>50452</v>
          </cell>
          <cell r="S930">
            <v>25226</v>
          </cell>
          <cell r="T930" t="str">
            <v>REC</v>
          </cell>
          <cell r="U930" t="str">
            <v>GOV</v>
          </cell>
          <cell r="V930" t="str">
            <v>RPU</v>
          </cell>
        </row>
        <row r="931">
          <cell r="A931" t="str">
            <v>IHP</v>
          </cell>
          <cell r="B931" t="str">
            <v>HPSE-CT-2002-00125</v>
          </cell>
          <cell r="C931" t="str">
            <v>1.4.1.-4.</v>
          </cell>
          <cell r="D931" t="str">
            <v>Research Projects</v>
          </cell>
          <cell r="E931" t="str">
            <v>Gender, Parenthood and the Changing European Workplace: young adults negotiating the work-family boundary.</v>
          </cell>
          <cell r="F931">
            <v>1248652</v>
          </cell>
          <cell r="G931">
            <v>1190000</v>
          </cell>
          <cell r="H931">
            <v>37596</v>
          </cell>
          <cell r="I931">
            <v>11</v>
          </cell>
          <cell r="J931">
            <v>1</v>
          </cell>
          <cell r="K931" t="str">
            <v>Principal Contractor</v>
          </cell>
          <cell r="L931" t="str">
            <v xml:space="preserve">University of Bergen </v>
          </cell>
          <cell r="M931" t="str">
            <v>Prof. Keysersgt. 8</v>
          </cell>
          <cell r="N931" t="str">
            <v>5020</v>
          </cell>
          <cell r="O931" t="str">
            <v>BERGEN</v>
          </cell>
          <cell r="P931" t="str">
            <v>NO</v>
          </cell>
          <cell r="Q931" t="str">
            <v>N/A</v>
          </cell>
          <cell r="R931">
            <v>209735</v>
          </cell>
          <cell r="S931">
            <v>209735</v>
          </cell>
          <cell r="T931" t="str">
            <v>HES</v>
          </cell>
          <cell r="U931" t="str">
            <v>GOV</v>
          </cell>
          <cell r="V931" t="str">
            <v>HES</v>
          </cell>
        </row>
        <row r="932">
          <cell r="A932" t="str">
            <v>IHP</v>
          </cell>
          <cell r="B932" t="str">
            <v>HPSE-CT-2002-00139</v>
          </cell>
          <cell r="C932" t="str">
            <v>1.4.1.-4.</v>
          </cell>
          <cell r="D932" t="str">
            <v>Research Projects</v>
          </cell>
          <cell r="E932" t="str">
            <v>Multilingual Access to Data Infrastructures in the European Research Area</v>
          </cell>
          <cell r="F932">
            <v>2212507</v>
          </cell>
          <cell r="G932">
            <v>1291377</v>
          </cell>
          <cell r="H932">
            <v>37582</v>
          </cell>
          <cell r="I932">
            <v>9</v>
          </cell>
          <cell r="J932">
            <v>1</v>
          </cell>
          <cell r="K932" t="str">
            <v>Prime Contractor</v>
          </cell>
          <cell r="L932" t="str">
            <v>NORWEGIAN SOCIAL SCIENCE DATA SERVICES</v>
          </cell>
          <cell r="M932" t="str">
            <v>Holmboesgate 22</v>
          </cell>
          <cell r="N932" t="str">
            <v>5007</v>
          </cell>
          <cell r="O932" t="str">
            <v>BERGEN</v>
          </cell>
          <cell r="P932" t="str">
            <v>NO</v>
          </cell>
          <cell r="Q932" t="str">
            <v>N/A</v>
          </cell>
          <cell r="R932">
            <v>753476</v>
          </cell>
          <cell r="S932">
            <v>376738</v>
          </cell>
          <cell r="T932" t="str">
            <v>REC</v>
          </cell>
          <cell r="U932" t="str">
            <v>GOV</v>
          </cell>
          <cell r="V932" t="str">
            <v>RPU</v>
          </cell>
        </row>
        <row r="933">
          <cell r="A933" t="str">
            <v>IHP</v>
          </cell>
          <cell r="B933" t="str">
            <v>HPSE-CT-2002-00142</v>
          </cell>
          <cell r="C933" t="str">
            <v>1.4.1.-4.</v>
          </cell>
          <cell r="D933" t="str">
            <v>Research Projects</v>
          </cell>
          <cell r="E933" t="str">
            <v>Innovation in the Public Sector</v>
          </cell>
          <cell r="F933">
            <v>1562918</v>
          </cell>
          <cell r="G933">
            <v>1189369</v>
          </cell>
          <cell r="H933">
            <v>37629</v>
          </cell>
          <cell r="I933">
            <v>10</v>
          </cell>
          <cell r="J933">
            <v>1</v>
          </cell>
          <cell r="K933" t="str">
            <v>Prime Contractor</v>
          </cell>
          <cell r="L933" t="str">
            <v>STEP  STIFTELSEN STUDIES IN TECHNOLOGY, INNOVATION AND ECONOMIC POLICY</v>
          </cell>
          <cell r="M933" t="str">
            <v>Storgaten 1</v>
          </cell>
          <cell r="N933" t="str">
            <v>0155</v>
          </cell>
          <cell r="O933" t="str">
            <v>OSLO</v>
          </cell>
          <cell r="P933" t="str">
            <v>NO</v>
          </cell>
          <cell r="Q933" t="str">
            <v>N/A</v>
          </cell>
          <cell r="R933">
            <v>667451</v>
          </cell>
          <cell r="S933">
            <v>333725</v>
          </cell>
          <cell r="T933" t="str">
            <v>REC</v>
          </cell>
          <cell r="U933" t="str">
            <v>PNP</v>
          </cell>
          <cell r="V933" t="str">
            <v>RPN</v>
          </cell>
        </row>
        <row r="934">
          <cell r="A934" t="str">
            <v>IHP</v>
          </cell>
          <cell r="B934" t="str">
            <v>HPSE-CT-2002-00144</v>
          </cell>
          <cell r="C934" t="str">
            <v>1.4.1.-4.</v>
          </cell>
          <cell r="D934" t="str">
            <v>Research Projects</v>
          </cell>
          <cell r="E934" t="str">
            <v>CITIZENSHIP AND DEMOCRATIC LEGITIMACY IN THE EUROPEAN UNION</v>
          </cell>
          <cell r="F934">
            <v>1600000</v>
          </cell>
          <cell r="G934">
            <v>1600000</v>
          </cell>
          <cell r="H934">
            <v>37559</v>
          </cell>
          <cell r="I934">
            <v>10</v>
          </cell>
          <cell r="J934">
            <v>2</v>
          </cell>
          <cell r="K934" t="str">
            <v>Principal Contractor</v>
          </cell>
          <cell r="L934" t="str">
            <v>THE RESEARCH COUNCIL OF NORWAY</v>
          </cell>
          <cell r="M934" t="str">
            <v>Stensberggata 26 St. Hanshaugen</v>
          </cell>
          <cell r="N934" t="str">
            <v>0131</v>
          </cell>
          <cell r="O934" t="str">
            <v>OSLO</v>
          </cell>
          <cell r="P934" t="str">
            <v>NO</v>
          </cell>
          <cell r="Q934" t="str">
            <v>N/A</v>
          </cell>
          <cell r="R934">
            <v>636079</v>
          </cell>
          <cell r="S934">
            <v>636079</v>
          </cell>
          <cell r="T934" t="str">
            <v>REC</v>
          </cell>
          <cell r="U934" t="str">
            <v>GOV</v>
          </cell>
          <cell r="V934" t="str">
            <v>RPU</v>
          </cell>
        </row>
        <row r="935">
          <cell r="A935" t="str">
            <v>IHP</v>
          </cell>
          <cell r="B935" t="str">
            <v>HPSE-CT-2002-00144</v>
          </cell>
          <cell r="C935" t="str">
            <v>1.4.1.-4.</v>
          </cell>
          <cell r="D935" t="str">
            <v>Research Projects</v>
          </cell>
          <cell r="E935" t="str">
            <v>CITIZENSHIP AND DEMOCRATIC LEGITIMACY IN THE EUROPEAN UNION</v>
          </cell>
          <cell r="F935">
            <v>1600000</v>
          </cell>
          <cell r="G935">
            <v>1600000</v>
          </cell>
          <cell r="H935">
            <v>37559</v>
          </cell>
          <cell r="I935">
            <v>10</v>
          </cell>
          <cell r="K935" t="str">
            <v>Principal Contractor</v>
          </cell>
          <cell r="L935" t="str">
            <v>University of Oslo</v>
          </cell>
          <cell r="M935" t="str">
            <v>Problemveien 1</v>
          </cell>
          <cell r="N935" t="str">
            <v>0316</v>
          </cell>
          <cell r="O935" t="str">
            <v>OSLO</v>
          </cell>
          <cell r="P935" t="str">
            <v>NO</v>
          </cell>
          <cell r="Q935" t="str">
            <v>N/A</v>
          </cell>
          <cell r="R935">
            <v>636079</v>
          </cell>
          <cell r="S935">
            <v>636079</v>
          </cell>
          <cell r="T935" t="str">
            <v>HES</v>
          </cell>
          <cell r="U935" t="str">
            <v>GOV</v>
          </cell>
          <cell r="V935" t="str">
            <v>HES</v>
          </cell>
        </row>
        <row r="936">
          <cell r="A936" t="str">
            <v>IHP</v>
          </cell>
          <cell r="B936" t="str">
            <v>HPSE-CT-2002-50024</v>
          </cell>
          <cell r="C936" t="str">
            <v>1.4.1.-4.</v>
          </cell>
          <cell r="D936" t="str">
            <v>Thematic Network</v>
          </cell>
          <cell r="E936" t="str">
            <v>Identitying Trends in European Medical Space (Contribution of European Social and Human Sciences)</v>
          </cell>
          <cell r="F936">
            <v>589898</v>
          </cell>
          <cell r="G936">
            <v>589898</v>
          </cell>
          <cell r="H936">
            <v>37607</v>
          </cell>
          <cell r="I936">
            <v>23</v>
          </cell>
          <cell r="J936">
            <v>1</v>
          </cell>
          <cell r="K936" t="str">
            <v>Member</v>
          </cell>
          <cell r="L936" t="str">
            <v>University of Oslo</v>
          </cell>
          <cell r="M936" t="str">
            <v>Problemveien 1</v>
          </cell>
          <cell r="N936" t="str">
            <v>0316</v>
          </cell>
          <cell r="O936" t="str">
            <v>OSLO</v>
          </cell>
          <cell r="P936" t="str">
            <v>NO</v>
          </cell>
          <cell r="Q936" t="str">
            <v>N/A</v>
          </cell>
          <cell r="R936">
            <v>7400</v>
          </cell>
          <cell r="S936">
            <v>7400</v>
          </cell>
          <cell r="T936" t="str">
            <v>HES</v>
          </cell>
          <cell r="U936" t="str">
            <v>GOV</v>
          </cell>
          <cell r="V936" t="str">
            <v>HES</v>
          </cell>
        </row>
        <row r="937">
          <cell r="A937" t="str">
            <v>IHP</v>
          </cell>
          <cell r="B937" t="str">
            <v>HPSE-CT-2002-50029</v>
          </cell>
          <cell r="C937" t="str">
            <v>1.4.1.-4.</v>
          </cell>
          <cell r="D937" t="str">
            <v>Thematic Network</v>
          </cell>
          <cell r="E937" t="str">
            <v>Policies for Research and Innovation in the Move towards the European Research Area (ERA).</v>
          </cell>
          <cell r="F937">
            <v>479975</v>
          </cell>
          <cell r="G937">
            <v>479975</v>
          </cell>
          <cell r="H937">
            <v>37529</v>
          </cell>
          <cell r="I937">
            <v>6</v>
          </cell>
          <cell r="J937">
            <v>1</v>
          </cell>
          <cell r="K937" t="str">
            <v>Member</v>
          </cell>
          <cell r="L937" t="str">
            <v>University of Oslo</v>
          </cell>
          <cell r="M937" t="str">
            <v>Problemveien 1</v>
          </cell>
          <cell r="N937" t="str">
            <v>0316</v>
          </cell>
          <cell r="O937" t="str">
            <v>OSLO</v>
          </cell>
          <cell r="P937" t="str">
            <v>NO</v>
          </cell>
          <cell r="Q937" t="str">
            <v>N/A</v>
          </cell>
          <cell r="R937">
            <v>13860</v>
          </cell>
          <cell r="S937">
            <v>13860</v>
          </cell>
          <cell r="T937" t="str">
            <v>HES</v>
          </cell>
          <cell r="U937" t="str">
            <v>GOV</v>
          </cell>
          <cell r="V937" t="str">
            <v>HES</v>
          </cell>
        </row>
        <row r="938">
          <cell r="A938" t="str">
            <v>IHP</v>
          </cell>
          <cell r="B938" t="str">
            <v>HPSE-CT-2002-60049</v>
          </cell>
          <cell r="C938" t="str">
            <v>1.4.1.-4.</v>
          </cell>
          <cell r="D938" t="str">
            <v>Classical Accompanying Measures</v>
          </cell>
          <cell r="E938" t="str">
            <v>Migrants, Minorities, Belonging and Citizenship: Glocalization and Participation Dilemmas in EU and small States</v>
          </cell>
          <cell r="F938">
            <v>210000</v>
          </cell>
          <cell r="G938">
            <v>210000</v>
          </cell>
          <cell r="H938">
            <v>37629</v>
          </cell>
          <cell r="I938">
            <v>6</v>
          </cell>
          <cell r="J938">
            <v>1</v>
          </cell>
          <cell r="K938" t="str">
            <v>Prime Contractor</v>
          </cell>
          <cell r="L938" t="str">
            <v xml:space="preserve">University of Bergen </v>
          </cell>
          <cell r="M938" t="str">
            <v>Prof. Keysersgt. 8</v>
          </cell>
          <cell r="N938" t="str">
            <v>5020</v>
          </cell>
          <cell r="O938" t="str">
            <v>BERGEN</v>
          </cell>
          <cell r="P938" t="str">
            <v>NO</v>
          </cell>
          <cell r="Q938" t="str">
            <v>N/A</v>
          </cell>
          <cell r="R938">
            <v>2424</v>
          </cell>
          <cell r="S938">
            <v>2424</v>
          </cell>
          <cell r="T938" t="str">
            <v>HES</v>
          </cell>
          <cell r="U938" t="str">
            <v>GOV</v>
          </cell>
          <cell r="V938" t="str">
            <v>HES</v>
          </cell>
        </row>
        <row r="939">
          <cell r="A939" t="str">
            <v>IHP</v>
          </cell>
          <cell r="B939" t="str">
            <v>HPSE-CT-2002-60052</v>
          </cell>
          <cell r="C939" t="str">
            <v>1.4.1.-4.</v>
          </cell>
          <cell r="D939" t="str">
            <v>Classical Accompanying Measures</v>
          </cell>
          <cell r="E939" t="str">
            <v>Towards a European area of research and innovation - Lessons from research undertaken in the Framework Programmes</v>
          </cell>
          <cell r="F939">
            <v>275000</v>
          </cell>
          <cell r="G939">
            <v>170000</v>
          </cell>
          <cell r="H939">
            <v>37518</v>
          </cell>
          <cell r="I939">
            <v>1</v>
          </cell>
          <cell r="J939">
            <v>1</v>
          </cell>
          <cell r="K939" t="str">
            <v>Prime Contractor</v>
          </cell>
          <cell r="L939" t="str">
            <v>University of Oslo</v>
          </cell>
          <cell r="M939" t="str">
            <v>Problemveien 1</v>
          </cell>
          <cell r="N939" t="str">
            <v>0316</v>
          </cell>
          <cell r="O939" t="str">
            <v>OSLO</v>
          </cell>
          <cell r="P939" t="str">
            <v>NO</v>
          </cell>
          <cell r="Q939" t="str">
            <v>N/A</v>
          </cell>
          <cell r="R939">
            <v>275000</v>
          </cell>
          <cell r="S939">
            <v>170000</v>
          </cell>
          <cell r="T939" t="str">
            <v>HES</v>
          </cell>
          <cell r="U939" t="str">
            <v>GOV</v>
          </cell>
          <cell r="V939" t="str">
            <v>HES</v>
          </cell>
        </row>
        <row r="940">
          <cell r="A940" t="str">
            <v>IHP</v>
          </cell>
          <cell r="B940" t="str">
            <v>HPV1-CT-1999-00003</v>
          </cell>
          <cell r="C940" t="str">
            <v>1.4.1.-5.1.</v>
          </cell>
          <cell r="D940" t="str">
            <v>Thematic Network</v>
          </cell>
          <cell r="E940" t="str">
            <v>THE RELATIONSHIP BETWEEN TECHNOLOGICAL STRATEGIES OF MULTINATIONAL COMPANIES AND NATIONAL SYSTEMS OF INNOVATION. CONSEQUENCES FOR NATIONAL AND EUROPEAN S&amp;T POLICIES</v>
          </cell>
          <cell r="F940">
            <v>630165</v>
          </cell>
          <cell r="G940">
            <v>630165</v>
          </cell>
          <cell r="H940">
            <v>36551</v>
          </cell>
          <cell r="I940">
            <v>14</v>
          </cell>
          <cell r="J940">
            <v>1</v>
          </cell>
          <cell r="K940" t="str">
            <v>Member</v>
          </cell>
          <cell r="L940" t="str">
            <v>University of Oslo</v>
          </cell>
          <cell r="M940" t="str">
            <v>Problemveien 1</v>
          </cell>
          <cell r="N940" t="str">
            <v>0316</v>
          </cell>
          <cell r="O940" t="str">
            <v>OSLO</v>
          </cell>
          <cell r="P940" t="str">
            <v>NO</v>
          </cell>
          <cell r="Q940" t="str">
            <v>N/A</v>
          </cell>
          <cell r="R940">
            <v>41278</v>
          </cell>
          <cell r="S940">
            <v>41278</v>
          </cell>
          <cell r="T940" t="str">
            <v>HES</v>
          </cell>
          <cell r="U940" t="str">
            <v>GOV</v>
          </cell>
          <cell r="V940" t="str">
            <v>HES</v>
          </cell>
        </row>
        <row r="941">
          <cell r="A941" t="str">
            <v>IHP</v>
          </cell>
          <cell r="B941" t="str">
            <v>HPV1-CT-2000-00001</v>
          </cell>
          <cell r="C941" t="str">
            <v>1.4.1.-5.1.</v>
          </cell>
          <cell r="D941" t="str">
            <v>Thematic Network</v>
          </cell>
          <cell r="E941" t="str">
            <v>European Network on Scientific Input to Public Policy</v>
          </cell>
          <cell r="F941">
            <v>307583</v>
          </cell>
          <cell r="G941">
            <v>266383</v>
          </cell>
          <cell r="H941">
            <v>36808</v>
          </cell>
          <cell r="I941">
            <v>13</v>
          </cell>
          <cell r="J941">
            <v>1</v>
          </cell>
          <cell r="K941" t="str">
            <v>Member</v>
          </cell>
          <cell r="L941" t="str">
            <v>STEP  STIFTELSEN STUDIES IN TECHNOLOGY, INNOVATION AND ECONOMIC POLICY</v>
          </cell>
          <cell r="M941" t="str">
            <v>Storgaten 1</v>
          </cell>
          <cell r="N941" t="str">
            <v>0155</v>
          </cell>
          <cell r="O941" t="str">
            <v>OSLO</v>
          </cell>
          <cell r="P941" t="str">
            <v>NO</v>
          </cell>
          <cell r="Q941" t="str">
            <v>N/A</v>
          </cell>
          <cell r="R941">
            <v>15800</v>
          </cell>
          <cell r="S941">
            <v>15800</v>
          </cell>
          <cell r="T941" t="str">
            <v>REC</v>
          </cell>
          <cell r="U941" t="str">
            <v>PNP</v>
          </cell>
          <cell r="V941" t="str">
            <v>RPN</v>
          </cell>
        </row>
        <row r="942">
          <cell r="A942" t="str">
            <v>IHP</v>
          </cell>
          <cell r="B942" t="str">
            <v>HPV1-CT-2001-50002</v>
          </cell>
          <cell r="C942" t="str">
            <v>1.4.1.-5.1.</v>
          </cell>
          <cell r="D942" t="str">
            <v>Thematic Network</v>
          </cell>
          <cell r="E942" t="str">
            <v>A EUROPEAN RESEARCH ARENA ON INTANGIBLES</v>
          </cell>
          <cell r="F942">
            <v>405314</v>
          </cell>
          <cell r="G942">
            <v>375000</v>
          </cell>
          <cell r="H942">
            <v>37117</v>
          </cell>
          <cell r="I942">
            <v>10</v>
          </cell>
          <cell r="J942">
            <v>2</v>
          </cell>
          <cell r="K942" t="str">
            <v>Member</v>
          </cell>
          <cell r="L942" t="str">
            <v>HANDELSHØYSKOLEN  BI</v>
          </cell>
          <cell r="M942" t="str">
            <v>Elias Smiths Vei 15</v>
          </cell>
          <cell r="N942" t="str">
            <v>1301</v>
          </cell>
          <cell r="O942" t="str">
            <v>SANDVIKA</v>
          </cell>
          <cell r="P942" t="str">
            <v>NO</v>
          </cell>
          <cell r="Q942" t="str">
            <v>N/A</v>
          </cell>
          <cell r="R942">
            <v>37072</v>
          </cell>
          <cell r="S942">
            <v>37072</v>
          </cell>
          <cell r="T942" t="str">
            <v>HES</v>
          </cell>
          <cell r="U942" t="str">
            <v>PNP</v>
          </cell>
          <cell r="V942" t="str">
            <v>HES</v>
          </cell>
        </row>
        <row r="943">
          <cell r="A943" t="str">
            <v>IHP</v>
          </cell>
          <cell r="B943" t="str">
            <v>HPV1-CT-2001-50002</v>
          </cell>
          <cell r="C943" t="str">
            <v>1.4.1.-5.1.</v>
          </cell>
          <cell r="D943" t="str">
            <v>Thematic Network</v>
          </cell>
          <cell r="E943" t="str">
            <v>A EUROPEAN RESEARCH ARENA ON INTANGIBLES</v>
          </cell>
          <cell r="F943">
            <v>405314</v>
          </cell>
          <cell r="G943">
            <v>375000</v>
          </cell>
          <cell r="H943">
            <v>37117</v>
          </cell>
          <cell r="I943">
            <v>10</v>
          </cell>
          <cell r="K943" t="str">
            <v>Member</v>
          </cell>
          <cell r="L943" t="str">
            <v xml:space="preserve">SINTEF </v>
          </cell>
          <cell r="M943" t="str">
            <v>Strindveien  4</v>
          </cell>
          <cell r="N943" t="str">
            <v>7465</v>
          </cell>
          <cell r="O943" t="str">
            <v>TRONDHEIM</v>
          </cell>
          <cell r="P943" t="str">
            <v>NO</v>
          </cell>
          <cell r="R943">
            <v>30779</v>
          </cell>
          <cell r="S943">
            <v>30778</v>
          </cell>
          <cell r="T943" t="str">
            <v>REC</v>
          </cell>
          <cell r="U943" t="str">
            <v>PRC</v>
          </cell>
          <cell r="V943" t="str">
            <v>RPR</v>
          </cell>
        </row>
        <row r="944">
          <cell r="A944" t="str">
            <v>IHP</v>
          </cell>
          <cell r="B944" t="str">
            <v>HPV2-CT-2002-00017</v>
          </cell>
          <cell r="C944" t="str">
            <v>1.4.1.-5.2.</v>
          </cell>
          <cell r="D944" t="str">
            <v>Research Projects</v>
          </cell>
          <cell r="E944" t="str">
            <v>The Structure of Innovation and Economic Performance Indicators</v>
          </cell>
          <cell r="F944">
            <v>461372</v>
          </cell>
          <cell r="G944">
            <v>385908</v>
          </cell>
          <cell r="H944">
            <v>37567</v>
          </cell>
          <cell r="I944">
            <v>4</v>
          </cell>
          <cell r="J944">
            <v>1</v>
          </cell>
          <cell r="K944" t="str">
            <v>Principal Contractor</v>
          </cell>
          <cell r="L944" t="str">
            <v>University of Oslo</v>
          </cell>
          <cell r="M944" t="str">
            <v>Problemveien 1</v>
          </cell>
          <cell r="N944" t="str">
            <v>0316</v>
          </cell>
          <cell r="O944" t="str">
            <v>OSLO</v>
          </cell>
          <cell r="P944" t="str">
            <v>NO</v>
          </cell>
          <cell r="Q944" t="str">
            <v>N/A</v>
          </cell>
          <cell r="R944">
            <v>66000</v>
          </cell>
          <cell r="S944">
            <v>66000</v>
          </cell>
          <cell r="T944" t="str">
            <v>HES</v>
          </cell>
          <cell r="U944" t="str">
            <v>GOV</v>
          </cell>
          <cell r="V944" t="str">
            <v>HES</v>
          </cell>
        </row>
        <row r="945">
          <cell r="A945" t="str">
            <v>INCO</v>
          </cell>
          <cell r="B945" t="str">
            <v>ICA2-CT-2000-10008</v>
          </cell>
          <cell r="C945" t="str">
            <v>1.2.1.-1.2.</v>
          </cell>
          <cell r="D945" t="str">
            <v>Research Projects</v>
          </cell>
          <cell r="E945" t="str">
            <v>Estuarine Specific Transport and Biogeochemically Linked Interactions for Selected Heavy Metals and_x000D_
Radionuclides</v>
          </cell>
          <cell r="F945">
            <v>624945</v>
          </cell>
          <cell r="G945">
            <v>536816</v>
          </cell>
          <cell r="H945">
            <v>36773</v>
          </cell>
          <cell r="I945">
            <v>6</v>
          </cell>
          <cell r="J945">
            <v>2</v>
          </cell>
          <cell r="L945" t="str">
            <v>NORGES LANDBRUKSHOGSKOLE - NLH</v>
          </cell>
          <cell r="M945" t="str">
            <v>Kirkeveien 1</v>
          </cell>
          <cell r="N945" t="str">
            <v>1432</v>
          </cell>
          <cell r="O945" t="str">
            <v>AAS</v>
          </cell>
          <cell r="P945" t="str">
            <v>NO</v>
          </cell>
          <cell r="Q945" t="str">
            <v>N/A</v>
          </cell>
          <cell r="R945">
            <v>60000</v>
          </cell>
          <cell r="S945">
            <v>60000</v>
          </cell>
          <cell r="T945" t="str">
            <v>HES</v>
          </cell>
          <cell r="U945" t="str">
            <v>GOV</v>
          </cell>
          <cell r="V945" t="str">
            <v>HES</v>
          </cell>
        </row>
        <row r="946">
          <cell r="A946" t="str">
            <v>INCO</v>
          </cell>
          <cell r="B946" t="str">
            <v>ICA2-CT-2000-10008</v>
          </cell>
          <cell r="C946" t="str">
            <v>1.2.1.-1.2.</v>
          </cell>
          <cell r="D946" t="str">
            <v>Research Projects</v>
          </cell>
          <cell r="E946" t="str">
            <v>Estuarine Specific Transport and Biogeochemically Linked Interactions for Selected Heavy Metals and_x000D_
Radionuclides</v>
          </cell>
          <cell r="F946">
            <v>624945</v>
          </cell>
          <cell r="G946">
            <v>536816</v>
          </cell>
          <cell r="H946">
            <v>36773</v>
          </cell>
          <cell r="I946">
            <v>6</v>
          </cell>
          <cell r="K946" t="str">
            <v>Prime Contractor</v>
          </cell>
          <cell r="L946" t="str">
            <v>STATENS STRAALEVERN</v>
          </cell>
          <cell r="M946" t="str">
            <v>Grini Naeringspark 13</v>
          </cell>
          <cell r="N946" t="str">
            <v>1332</v>
          </cell>
          <cell r="O946" t="str">
            <v>OESTERAAS</v>
          </cell>
          <cell r="P946" t="str">
            <v>NO</v>
          </cell>
          <cell r="R946">
            <v>176259</v>
          </cell>
          <cell r="S946">
            <v>88130</v>
          </cell>
          <cell r="T946" t="str">
            <v>OTH</v>
          </cell>
          <cell r="U946" t="str">
            <v>GOV</v>
          </cell>
          <cell r="V946" t="str">
            <v>PUS</v>
          </cell>
        </row>
        <row r="947">
          <cell r="A947" t="str">
            <v>INCO</v>
          </cell>
          <cell r="B947" t="str">
            <v>ICA2-CT-2000-10013</v>
          </cell>
          <cell r="C947" t="str">
            <v>1.2.1.-1.2.</v>
          </cell>
          <cell r="D947" t="str">
            <v>Research Projects</v>
          </cell>
          <cell r="E947" t="str">
            <v>Real-Time In Situ Detection of Strontium-90 in Water: Ultra-Sensitive Detector System For Continuous_x000D_
Monitoring of Groundwater and Nuclear Facilities</v>
          </cell>
          <cell r="F947">
            <v>1235407</v>
          </cell>
          <cell r="G947">
            <v>850326</v>
          </cell>
          <cell r="H947">
            <v>36798</v>
          </cell>
          <cell r="I947">
            <v>7</v>
          </cell>
          <cell r="J947">
            <v>1</v>
          </cell>
          <cell r="K947" t="str">
            <v>Principal Contractor</v>
          </cell>
          <cell r="L947" t="str">
            <v xml:space="preserve">INSTITUTT FOR ENERGITEKNIKK
</v>
          </cell>
          <cell r="M947" t="str">
            <v>Instituttveien 18</v>
          </cell>
          <cell r="N947" t="str">
            <v>2027</v>
          </cell>
          <cell r="O947" t="str">
            <v>KJELLER</v>
          </cell>
          <cell r="P947" t="str">
            <v>NO</v>
          </cell>
          <cell r="R947">
            <v>230161</v>
          </cell>
          <cell r="S947">
            <v>115080</v>
          </cell>
          <cell r="T947" t="str">
            <v>REC</v>
          </cell>
          <cell r="U947" t="str">
            <v>PNP</v>
          </cell>
          <cell r="V947" t="str">
            <v>RPN</v>
          </cell>
        </row>
        <row r="948">
          <cell r="A948" t="str">
            <v>INCO</v>
          </cell>
          <cell r="B948" t="str">
            <v>ICA2-CT-2000-10014</v>
          </cell>
          <cell r="C948" t="str">
            <v>1.2.1.-1.2.</v>
          </cell>
          <cell r="D948" t="str">
            <v>Research Projects</v>
          </cell>
          <cell r="E948" t="str">
            <v>Sustainable management of the ecosystem and marine living resources in the White Sea</v>
          </cell>
          <cell r="F948">
            <v>705176</v>
          </cell>
          <cell r="G948">
            <v>479759</v>
          </cell>
          <cell r="H948">
            <v>36770</v>
          </cell>
          <cell r="I948">
            <v>6</v>
          </cell>
          <cell r="J948">
            <v>1</v>
          </cell>
          <cell r="K948" t="str">
            <v>Prime Contractor</v>
          </cell>
          <cell r="L948" t="str">
            <v>NANSEN ENVIRONMENTAL AND REMOTE SENSING CENTER</v>
          </cell>
          <cell r="M948" t="str">
            <v>Edvard Griegsvej 3a</v>
          </cell>
          <cell r="N948" t="str">
            <v>5059</v>
          </cell>
          <cell r="O948" t="str">
            <v>BERGEN</v>
          </cell>
          <cell r="P948" t="str">
            <v>NO</v>
          </cell>
          <cell r="R948">
            <v>249500</v>
          </cell>
          <cell r="S948">
            <v>124750</v>
          </cell>
          <cell r="T948" t="str">
            <v>REC</v>
          </cell>
          <cell r="U948" t="str">
            <v>PNP</v>
          </cell>
          <cell r="V948" t="str">
            <v>RPN</v>
          </cell>
        </row>
        <row r="949">
          <cell r="A949" t="str">
            <v>INCO</v>
          </cell>
          <cell r="B949" t="str">
            <v>ICA2-CT-2000-10028</v>
          </cell>
          <cell r="C949" t="str">
            <v>1.2.1.-1.2.</v>
          </cell>
          <cell r="D949" t="str">
            <v>Research Projects</v>
          </cell>
          <cell r="E949" t="str">
            <v>Satellite Hydrographic Monitoring and Assessment of Environmental Trends along the Russian Arctic Coast</v>
          </cell>
          <cell r="F949">
            <v>795850</v>
          </cell>
          <cell r="G949">
            <v>497880</v>
          </cell>
          <cell r="H949">
            <v>36788</v>
          </cell>
          <cell r="I949">
            <v>6</v>
          </cell>
          <cell r="J949">
            <v>1</v>
          </cell>
          <cell r="K949" t="str">
            <v>Principal Contractor</v>
          </cell>
          <cell r="L949" t="str">
            <v>NANSEN ENVIRONMENTAL AND REMOTE SENSING CENTER</v>
          </cell>
          <cell r="M949" t="str">
            <v>Edvard Griegsvej 3a</v>
          </cell>
          <cell r="N949" t="str">
            <v>5059</v>
          </cell>
          <cell r="O949" t="str">
            <v>BERGEN</v>
          </cell>
          <cell r="P949" t="str">
            <v>NO</v>
          </cell>
          <cell r="R949">
            <v>200000</v>
          </cell>
          <cell r="S949">
            <v>100000</v>
          </cell>
          <cell r="T949" t="str">
            <v>REC</v>
          </cell>
          <cell r="U949" t="str">
            <v>PNP</v>
          </cell>
          <cell r="V949" t="str">
            <v>RPN</v>
          </cell>
        </row>
        <row r="950">
          <cell r="A950" t="str">
            <v>INCO</v>
          </cell>
          <cell r="B950" t="str">
            <v>ICA2-CT-2000-10032</v>
          </cell>
          <cell r="C950" t="str">
            <v>1.2.1.-1.2.</v>
          </cell>
          <cell r="D950" t="str">
            <v>Research Projects</v>
          </cell>
          <cell r="E950" t="str">
            <v>Environmental Protection from Ionising Contaminants in _x000D_
the Arctic</v>
          </cell>
          <cell r="F950">
            <v>637859</v>
          </cell>
          <cell r="G950">
            <v>425826</v>
          </cell>
          <cell r="H950">
            <v>36818</v>
          </cell>
          <cell r="I950">
            <v>4</v>
          </cell>
          <cell r="J950">
            <v>1</v>
          </cell>
          <cell r="K950" t="str">
            <v>Prime Contractor</v>
          </cell>
          <cell r="L950" t="str">
            <v>STATENS STRAALEVERN</v>
          </cell>
          <cell r="M950" t="str">
            <v>Grini Naeringspark 13</v>
          </cell>
          <cell r="N950" t="str">
            <v>1332</v>
          </cell>
          <cell r="O950" t="str">
            <v>OESTERAAS</v>
          </cell>
          <cell r="P950" t="str">
            <v>NO</v>
          </cell>
          <cell r="R950">
            <v>224225</v>
          </cell>
          <cell r="S950">
            <v>112113</v>
          </cell>
          <cell r="T950" t="str">
            <v>OTH</v>
          </cell>
          <cell r="U950" t="str">
            <v>GOV</v>
          </cell>
          <cell r="V950" t="str">
            <v>PUS</v>
          </cell>
        </row>
        <row r="951">
          <cell r="A951" t="str">
            <v>INCO</v>
          </cell>
          <cell r="B951" t="str">
            <v>ICA2-CT-2000-10037</v>
          </cell>
          <cell r="C951" t="str">
            <v>1.2.1.-1.2.</v>
          </cell>
          <cell r="D951" t="str">
            <v>Research Projects</v>
          </cell>
          <cell r="E951" t="str">
            <v>Simulation Scenarios for Potential Radioactive Spreading in the 21st century from Rivers and External Sources in the Russian Arctic Coastal Zone</v>
          </cell>
          <cell r="F951">
            <v>757601</v>
          </cell>
          <cell r="G951">
            <v>475657</v>
          </cell>
          <cell r="H951">
            <v>36781</v>
          </cell>
          <cell r="I951">
            <v>8</v>
          </cell>
          <cell r="J951">
            <v>3</v>
          </cell>
          <cell r="K951" t="str">
            <v>Principal Contractor</v>
          </cell>
          <cell r="L951" t="str">
            <v>ARCTIC MONITORING AND ASSESSMENT PROGRAM</v>
          </cell>
          <cell r="M951" t="str">
            <v>Stroemsveien 96</v>
          </cell>
          <cell r="N951" t="str">
            <v>0032</v>
          </cell>
          <cell r="O951" t="str">
            <v>OSLO</v>
          </cell>
          <cell r="P951" t="str">
            <v>NO</v>
          </cell>
          <cell r="Q951" t="str">
            <v>N/A</v>
          </cell>
          <cell r="R951">
            <v>42777</v>
          </cell>
          <cell r="S951">
            <v>0</v>
          </cell>
          <cell r="T951" t="str">
            <v>OTH</v>
          </cell>
          <cell r="U951" t="str">
            <v>GOV</v>
          </cell>
          <cell r="V951" t="str">
            <v>PUS</v>
          </cell>
        </row>
        <row r="952">
          <cell r="A952" t="str">
            <v>INCO</v>
          </cell>
          <cell r="B952" t="str">
            <v>ICA2-CT-2000-10037</v>
          </cell>
          <cell r="C952" t="str">
            <v>1.2.1.-1.2.</v>
          </cell>
          <cell r="D952" t="str">
            <v>Research Projects</v>
          </cell>
          <cell r="E952" t="str">
            <v>Simulation Scenarios for Potential Radioactive Spreading in the 21st century from Rivers and External Sources in the Russian Arctic Coastal Zone</v>
          </cell>
          <cell r="F952">
            <v>757601</v>
          </cell>
          <cell r="G952">
            <v>475657</v>
          </cell>
          <cell r="H952">
            <v>36781</v>
          </cell>
          <cell r="I952">
            <v>8</v>
          </cell>
          <cell r="K952" t="str">
            <v>Prime Contractor</v>
          </cell>
          <cell r="L952" t="str">
            <v>NANSEN ENVIRONMENTAL AND REMOTE SENSING CENTER</v>
          </cell>
          <cell r="M952" t="str">
            <v>Edvard Griegsvej 3a</v>
          </cell>
          <cell r="N952" t="str">
            <v>5059</v>
          </cell>
          <cell r="O952" t="str">
            <v>BERGEN</v>
          </cell>
          <cell r="P952" t="str">
            <v>NO</v>
          </cell>
          <cell r="R952">
            <v>213500</v>
          </cell>
          <cell r="S952">
            <v>106750</v>
          </cell>
          <cell r="T952" t="str">
            <v>REC</v>
          </cell>
          <cell r="U952" t="str">
            <v>PNP</v>
          </cell>
          <cell r="V952" t="str">
            <v>RPN</v>
          </cell>
        </row>
        <row r="953">
          <cell r="A953" t="str">
            <v>INCO</v>
          </cell>
          <cell r="B953" t="str">
            <v>ICA2-CT-2000-10037</v>
          </cell>
          <cell r="C953" t="str">
            <v>1.2.1.-1.2.</v>
          </cell>
          <cell r="D953" t="str">
            <v>Research Projects</v>
          </cell>
          <cell r="E953" t="str">
            <v>Simulation Scenarios for Potential Radioactive Spreading in the 21st century from Rivers and External Sources in the Russian Arctic Coastal Zone</v>
          </cell>
          <cell r="F953">
            <v>757601</v>
          </cell>
          <cell r="G953">
            <v>475657</v>
          </cell>
          <cell r="H953">
            <v>36781</v>
          </cell>
          <cell r="I953">
            <v>8</v>
          </cell>
          <cell r="K953" t="str">
            <v>Principal Contractor</v>
          </cell>
          <cell r="L953" t="str">
            <v>STATENS STRAALEVERN</v>
          </cell>
          <cell r="M953" t="str">
            <v>Grini Naeringspark 13</v>
          </cell>
          <cell r="N953" t="str">
            <v>1332</v>
          </cell>
          <cell r="O953" t="str">
            <v>OESTERAAS</v>
          </cell>
          <cell r="P953" t="str">
            <v>NO</v>
          </cell>
          <cell r="R953">
            <v>92825</v>
          </cell>
          <cell r="S953">
            <v>46412</v>
          </cell>
          <cell r="T953" t="str">
            <v>OTH</v>
          </cell>
          <cell r="U953" t="str">
            <v>GOV</v>
          </cell>
          <cell r="V953" t="str">
            <v>PUS</v>
          </cell>
        </row>
        <row r="954">
          <cell r="A954" t="str">
            <v>INCO</v>
          </cell>
          <cell r="B954" t="str">
            <v>ICA2-CT-2000-10048</v>
          </cell>
          <cell r="C954" t="str">
            <v>1.2.1.-1.2.</v>
          </cell>
          <cell r="D954" t="str">
            <v>Research Projects</v>
          </cell>
          <cell r="E954" t="str">
            <v>The plague of Central Asia - an epidemiological study focusing on space-time dynamics</v>
          </cell>
          <cell r="F954">
            <v>818789</v>
          </cell>
          <cell r="G954">
            <v>696016</v>
          </cell>
          <cell r="H954">
            <v>36874</v>
          </cell>
          <cell r="I954">
            <v>16</v>
          </cell>
          <cell r="J954">
            <v>1</v>
          </cell>
          <cell r="K954" t="str">
            <v>Prime Contractor</v>
          </cell>
          <cell r="L954" t="str">
            <v>University of Oslo</v>
          </cell>
          <cell r="M954" t="str">
            <v>Problemveien 1</v>
          </cell>
          <cell r="N954" t="str">
            <v>0316</v>
          </cell>
          <cell r="O954" t="str">
            <v>OSLO</v>
          </cell>
          <cell r="P954" t="str">
            <v>NO</v>
          </cell>
          <cell r="Q954" t="str">
            <v>N/A</v>
          </cell>
          <cell r="R954">
            <v>208400</v>
          </cell>
          <cell r="S954">
            <v>208400</v>
          </cell>
          <cell r="T954" t="str">
            <v>HES</v>
          </cell>
          <cell r="U954" t="str">
            <v>GOV</v>
          </cell>
          <cell r="V954" t="str">
            <v>HES</v>
          </cell>
        </row>
        <row r="955">
          <cell r="A955" t="str">
            <v>INCO</v>
          </cell>
          <cell r="B955" t="str">
            <v>ICA2-CT-2000-10054</v>
          </cell>
          <cell r="C955" t="str">
            <v>1.2.1.-1.2.</v>
          </cell>
          <cell r="D955" t="str">
            <v>Concerted Actions</v>
          </cell>
          <cell r="E955" t="str">
            <v>Caspian Scientific Network</v>
          </cell>
          <cell r="F955">
            <v>775000</v>
          </cell>
          <cell r="G955">
            <v>775000</v>
          </cell>
          <cell r="H955">
            <v>36934</v>
          </cell>
          <cell r="I955">
            <v>17</v>
          </cell>
          <cell r="J955">
            <v>1</v>
          </cell>
          <cell r="K955" t="str">
            <v>Principal Contractor</v>
          </cell>
          <cell r="L955" t="str">
            <v>NIVA   NORWEGIAN INSTITUTE FOR WATER RESEARCH</v>
          </cell>
          <cell r="M955" t="str">
            <v>Brekkeveien 19</v>
          </cell>
          <cell r="N955" t="str">
            <v>0411</v>
          </cell>
          <cell r="O955" t="str">
            <v>OSLO</v>
          </cell>
          <cell r="P955" t="str">
            <v>NO</v>
          </cell>
          <cell r="Q955" t="str">
            <v>N/A</v>
          </cell>
          <cell r="R955">
            <v>125000</v>
          </cell>
          <cell r="S955">
            <v>125000</v>
          </cell>
          <cell r="T955" t="str">
            <v>REC</v>
          </cell>
          <cell r="U955" t="str">
            <v>PNP</v>
          </cell>
          <cell r="V955" t="str">
            <v>RPN</v>
          </cell>
        </row>
        <row r="956">
          <cell r="A956" t="str">
            <v>INCO</v>
          </cell>
          <cell r="B956" t="str">
            <v>ICA2-CT-2001-90001</v>
          </cell>
          <cell r="C956" t="str">
            <v>1.2.1.-1.2.</v>
          </cell>
          <cell r="D956" t="str">
            <v>Classical Accompanying Measures</v>
          </cell>
          <cell r="E956" t="str">
            <v>'Organisation of the 13th European Contest for Young Scientist' to be held in Bergen 15-22 Sept 2001</v>
          </cell>
          <cell r="F956">
            <v>44952</v>
          </cell>
          <cell r="G956">
            <v>44952</v>
          </cell>
          <cell r="H956">
            <v>37123</v>
          </cell>
          <cell r="I956">
            <v>1</v>
          </cell>
          <cell r="J956">
            <v>1</v>
          </cell>
          <cell r="K956" t="str">
            <v>Prime Contractor</v>
          </cell>
          <cell r="L956" t="str">
            <v>THE NORWEGIAN FOUNDATION FOR YOUTH AND SCIENCE</v>
          </cell>
          <cell r="M956" t="str">
            <v>Oslo Research Park</v>
          </cell>
          <cell r="N956" t="str">
            <v>0349</v>
          </cell>
          <cell r="O956" t="str">
            <v>OSLO</v>
          </cell>
          <cell r="P956" t="str">
            <v>NO</v>
          </cell>
          <cell r="Q956" t="str">
            <v>N/A</v>
          </cell>
          <cell r="R956">
            <v>44952</v>
          </cell>
          <cell r="S956">
            <v>44952</v>
          </cell>
          <cell r="T956" t="str">
            <v>OTH</v>
          </cell>
          <cell r="U956" t="str">
            <v>GOV</v>
          </cell>
          <cell r="V956" t="str">
            <v>PUS</v>
          </cell>
        </row>
        <row r="957">
          <cell r="A957" t="str">
            <v>INCO</v>
          </cell>
          <cell r="B957" t="str">
            <v>ICA4-CT-1999-50001</v>
          </cell>
          <cell r="C957" t="str">
            <v>1.2.1.-1.4.</v>
          </cell>
          <cell r="D957" t="str">
            <v>Classical Accompanying Measures</v>
          </cell>
          <cell r="E957" t="str">
            <v>PUBLICATION AND DISSEMINATION OF THE PROCEEDINGS OF THE EU-FUNDED INDO-EUROPEAN SYMPOSIUM 'MICRONUTRIENTS MATERNAL AND CHILD HEALTH'</v>
          </cell>
          <cell r="F957">
            <v>35500</v>
          </cell>
          <cell r="G957">
            <v>29750</v>
          </cell>
          <cell r="H957">
            <v>36663</v>
          </cell>
          <cell r="I957">
            <v>2</v>
          </cell>
          <cell r="J957">
            <v>1</v>
          </cell>
          <cell r="K957" t="str">
            <v>Prime Contractor</v>
          </cell>
          <cell r="L957" t="str">
            <v xml:space="preserve">University of Bergen </v>
          </cell>
          <cell r="M957" t="str">
            <v>Prof. Keysersgt. 8</v>
          </cell>
          <cell r="N957" t="str">
            <v>5020</v>
          </cell>
          <cell r="O957" t="str">
            <v>BERGEN</v>
          </cell>
          <cell r="P957" t="str">
            <v>NO</v>
          </cell>
          <cell r="Q957" t="str">
            <v>N/A</v>
          </cell>
          <cell r="R957">
            <v>28500</v>
          </cell>
          <cell r="S957">
            <v>22750</v>
          </cell>
          <cell r="T957" t="str">
            <v>HES</v>
          </cell>
          <cell r="U957" t="str">
            <v>GOV</v>
          </cell>
          <cell r="V957" t="str">
            <v>HES</v>
          </cell>
        </row>
        <row r="958">
          <cell r="A958" t="str">
            <v>INCO</v>
          </cell>
          <cell r="B958" t="str">
            <v>ICA4-CT-2000-30029</v>
          </cell>
          <cell r="C958" t="str">
            <v>1.2.1.-1.4.</v>
          </cell>
          <cell r="D958" t="str">
            <v>Research Projects</v>
          </cell>
          <cell r="E958" t="str">
            <v>Protecting staple crops in eastern Africa:  integrated _x000D_
approaches for ecologically based field rodent pest_x000D_
management.</v>
          </cell>
          <cell r="F958">
            <v>756237</v>
          </cell>
          <cell r="G958">
            <v>569627</v>
          </cell>
          <cell r="H958">
            <v>36846</v>
          </cell>
          <cell r="I958">
            <v>9</v>
          </cell>
          <cell r="J958">
            <v>1</v>
          </cell>
          <cell r="K958" t="str">
            <v>Principal Contractor</v>
          </cell>
          <cell r="L958" t="str">
            <v>University of Oslo</v>
          </cell>
          <cell r="M958" t="str">
            <v>Problemveien 1</v>
          </cell>
          <cell r="N958" t="str">
            <v>0316</v>
          </cell>
          <cell r="O958" t="str">
            <v>OSLO</v>
          </cell>
          <cell r="P958" t="str">
            <v>NO</v>
          </cell>
          <cell r="Q958" t="str">
            <v>N/A</v>
          </cell>
          <cell r="R958">
            <v>66798</v>
          </cell>
          <cell r="S958">
            <v>66798</v>
          </cell>
          <cell r="T958" t="str">
            <v>HES</v>
          </cell>
          <cell r="U958" t="str">
            <v>GOV</v>
          </cell>
          <cell r="V958" t="str">
            <v>HES</v>
          </cell>
        </row>
        <row r="959">
          <cell r="A959" t="str">
            <v>INCO</v>
          </cell>
          <cell r="B959" t="str">
            <v>ICA4-CT-2000-50005</v>
          </cell>
          <cell r="C959" t="str">
            <v>1.2.1.-1.4.</v>
          </cell>
          <cell r="D959" t="str">
            <v>Classical Accompanying Measures</v>
          </cell>
          <cell r="E959" t="str">
            <v>' INTERDISCIPLINARY RESEARCH ON DEVELOPMENT AND THE ENVIRONMENT: METHODOLOGICAL ISSUES. An international workshop '.</v>
          </cell>
          <cell r="F959">
            <v>39876</v>
          </cell>
          <cell r="G959">
            <v>29981</v>
          </cell>
          <cell r="H959">
            <v>36777</v>
          </cell>
          <cell r="I959">
            <v>1</v>
          </cell>
          <cell r="J959">
            <v>1</v>
          </cell>
          <cell r="K959" t="str">
            <v>Prime Contractor</v>
          </cell>
          <cell r="L959" t="str">
            <v>University of Oslo</v>
          </cell>
          <cell r="M959" t="str">
            <v>Problemveien 1</v>
          </cell>
          <cell r="N959" t="str">
            <v>0316</v>
          </cell>
          <cell r="O959" t="str">
            <v>OSLO</v>
          </cell>
          <cell r="P959" t="str">
            <v>NO</v>
          </cell>
          <cell r="Q959" t="str">
            <v>N/A</v>
          </cell>
          <cell r="R959">
            <v>39876</v>
          </cell>
          <cell r="S959">
            <v>29981</v>
          </cell>
          <cell r="T959" t="str">
            <v>HES</v>
          </cell>
          <cell r="U959" t="str">
            <v>GOV</v>
          </cell>
          <cell r="V959" t="str">
            <v>HES</v>
          </cell>
        </row>
        <row r="960">
          <cell r="A960" t="str">
            <v>INCO</v>
          </cell>
          <cell r="B960" t="str">
            <v>ICA4-CT-2001-10019</v>
          </cell>
          <cell r="C960" t="str">
            <v>1.2.1.-1.4.</v>
          </cell>
          <cell r="D960" t="str">
            <v>Concerted Actions</v>
          </cell>
          <cell r="E960" t="str">
            <v>PRACTIHC (PRAgmatiC Trials in Health Care systems) : an international RTD network to facilitate information for action on priority health problems</v>
          </cell>
          <cell r="F960">
            <v>949852</v>
          </cell>
          <cell r="G960">
            <v>949852</v>
          </cell>
          <cell r="H960">
            <v>37291</v>
          </cell>
          <cell r="I960">
            <v>13</v>
          </cell>
          <cell r="J960">
            <v>1</v>
          </cell>
          <cell r="K960" t="str">
            <v>Principal Contractor</v>
          </cell>
          <cell r="L960" t="str">
            <v>NASJONALT FOLKEHELSEINSTITUTT</v>
          </cell>
          <cell r="M960" t="str">
            <v>Geitmyrsveien 75 Torshov</v>
          </cell>
          <cell r="N960" t="str">
            <v>0403</v>
          </cell>
          <cell r="O960" t="str">
            <v>OSLO</v>
          </cell>
          <cell r="P960" t="str">
            <v>NO</v>
          </cell>
          <cell r="Q960" t="str">
            <v>N/A</v>
          </cell>
          <cell r="R960">
            <v>69865</v>
          </cell>
          <cell r="S960">
            <v>69865</v>
          </cell>
          <cell r="T960" t="str">
            <v>REC</v>
          </cell>
          <cell r="U960" t="str">
            <v>GOV</v>
          </cell>
          <cell r="V960" t="str">
            <v>RPU</v>
          </cell>
        </row>
        <row r="961">
          <cell r="A961" t="str">
            <v>INCO</v>
          </cell>
          <cell r="B961" t="str">
            <v>ICA4-CT-2001-10029</v>
          </cell>
          <cell r="C961" t="str">
            <v>1.2.1.-1.4.</v>
          </cell>
          <cell r="D961" t="str">
            <v>Research Projects</v>
          </cell>
          <cell r="E961" t="str">
            <v>Natural variability of a coastal upwelling system and small pelagic fish stocks</v>
          </cell>
          <cell r="F961">
            <v>840411</v>
          </cell>
          <cell r="G961">
            <v>590309</v>
          </cell>
          <cell r="H961">
            <v>37246</v>
          </cell>
          <cell r="I961">
            <v>4</v>
          </cell>
          <cell r="J961">
            <v>1</v>
          </cell>
          <cell r="K961" t="str">
            <v>Principal Contractor</v>
          </cell>
          <cell r="L961" t="str">
            <v>HAVFORSKNINGSINSTITUTTET</v>
          </cell>
          <cell r="M961" t="str">
            <v>Nordnesparken 2</v>
          </cell>
          <cell r="N961" t="str">
            <v>5817</v>
          </cell>
          <cell r="O961" t="str">
            <v>BERGEN</v>
          </cell>
          <cell r="P961" t="str">
            <v>NO</v>
          </cell>
          <cell r="R961">
            <v>226005</v>
          </cell>
          <cell r="S961">
            <v>113002</v>
          </cell>
          <cell r="T961" t="str">
            <v>REC</v>
          </cell>
          <cell r="U961" t="str">
            <v>GOV</v>
          </cell>
          <cell r="V961" t="str">
            <v>RPU</v>
          </cell>
        </row>
        <row r="962">
          <cell r="A962" t="str">
            <v>INCO</v>
          </cell>
          <cell r="B962" t="str">
            <v>ICA4-CT-2001-10033</v>
          </cell>
          <cell r="C962" t="str">
            <v>1.2.1.-1.4.</v>
          </cell>
          <cell r="D962" t="str">
            <v>Research Projects</v>
          </cell>
          <cell r="E962" t="str">
            <v>Knowledge in Fisheries Management</v>
          </cell>
          <cell r="F962">
            <v>1958172</v>
          </cell>
          <cell r="G962">
            <v>1399537</v>
          </cell>
          <cell r="H962">
            <v>37230</v>
          </cell>
          <cell r="I962">
            <v>21</v>
          </cell>
          <cell r="J962">
            <v>4</v>
          </cell>
          <cell r="K962" t="str">
            <v>Principal Contractor</v>
          </cell>
          <cell r="L962" t="str">
            <v>CHRISTIAN MICHELSEN INSTITUTE</v>
          </cell>
          <cell r="M962" t="str">
            <v>Postterminalen</v>
          </cell>
          <cell r="N962" t="str">
            <v>5892</v>
          </cell>
          <cell r="O962" t="str">
            <v>BERGEN</v>
          </cell>
          <cell r="P962" t="str">
            <v>NO</v>
          </cell>
          <cell r="R962">
            <v>125132</v>
          </cell>
          <cell r="S962">
            <v>62566</v>
          </cell>
          <cell r="T962" t="str">
            <v>REC</v>
          </cell>
          <cell r="U962" t="str">
            <v>PNP</v>
          </cell>
          <cell r="V962" t="str">
            <v>RPN</v>
          </cell>
        </row>
        <row r="963">
          <cell r="A963" t="str">
            <v>INCO</v>
          </cell>
          <cell r="B963" t="str">
            <v>ICA4-CT-2001-10033</v>
          </cell>
          <cell r="C963" t="str">
            <v>1.2.1.-1.4.</v>
          </cell>
          <cell r="D963" t="str">
            <v>Research Projects</v>
          </cell>
          <cell r="E963" t="str">
            <v>Knowledge in Fisheries Management</v>
          </cell>
          <cell r="F963">
            <v>1958172</v>
          </cell>
          <cell r="G963">
            <v>1399537</v>
          </cell>
          <cell r="H963">
            <v>37230</v>
          </cell>
          <cell r="I963">
            <v>21</v>
          </cell>
          <cell r="K963" t="str">
            <v>Principal Contractor</v>
          </cell>
          <cell r="L963" t="str">
            <v>CHRISTIAN MICHELSEN RESEARCH AS</v>
          </cell>
          <cell r="M963" t="str">
            <v>Fantoftveien 38</v>
          </cell>
          <cell r="N963" t="str">
            <v>5892</v>
          </cell>
          <cell r="O963" t="str">
            <v>BERGEN</v>
          </cell>
          <cell r="P963" t="str">
            <v>NO</v>
          </cell>
          <cell r="R963">
            <v>125132</v>
          </cell>
          <cell r="S963">
            <v>62566</v>
          </cell>
          <cell r="T963" t="str">
            <v>REC</v>
          </cell>
          <cell r="U963" t="str">
            <v>PNP</v>
          </cell>
          <cell r="V963" t="str">
            <v>RPN</v>
          </cell>
        </row>
        <row r="964">
          <cell r="A964" t="str">
            <v>INCO</v>
          </cell>
          <cell r="B964" t="str">
            <v>ICA4-CT-2001-10033</v>
          </cell>
          <cell r="C964" t="str">
            <v>1.2.1.-1.4.</v>
          </cell>
          <cell r="D964" t="str">
            <v>Research Projects</v>
          </cell>
          <cell r="E964" t="str">
            <v>Knowledge in Fisheries Management</v>
          </cell>
          <cell r="F964">
            <v>1958172</v>
          </cell>
          <cell r="G964">
            <v>1399537</v>
          </cell>
          <cell r="H964">
            <v>37230</v>
          </cell>
          <cell r="I964">
            <v>21</v>
          </cell>
          <cell r="K964" t="str">
            <v>Principal Contractor</v>
          </cell>
          <cell r="L964" t="str">
            <v>NIBR  NORWEGIAN INSTITUTE FOR URBAN AND REGIONAL RESEARCH</v>
          </cell>
          <cell r="M964" t="str">
            <v>Gaustadalleen 21</v>
          </cell>
          <cell r="N964" t="str">
            <v>0313</v>
          </cell>
          <cell r="O964" t="str">
            <v>OSLO</v>
          </cell>
          <cell r="P964" t="str">
            <v>NO</v>
          </cell>
          <cell r="Q964" t="str">
            <v>N/A</v>
          </cell>
          <cell r="R964">
            <v>124412</v>
          </cell>
          <cell r="S964">
            <v>62206</v>
          </cell>
          <cell r="T964" t="str">
            <v>REC</v>
          </cell>
          <cell r="U964" t="str">
            <v>PNP</v>
          </cell>
          <cell r="V964" t="str">
            <v>RPN</v>
          </cell>
        </row>
        <row r="965">
          <cell r="A965" t="str">
            <v>INCO</v>
          </cell>
          <cell r="B965" t="str">
            <v>ICA4-CT-2001-10033</v>
          </cell>
          <cell r="C965" t="str">
            <v>1.2.1.-1.4.</v>
          </cell>
          <cell r="D965" t="str">
            <v>Research Projects</v>
          </cell>
          <cell r="E965" t="str">
            <v>Knowledge in Fisheries Management</v>
          </cell>
          <cell r="F965">
            <v>1958172</v>
          </cell>
          <cell r="G965">
            <v>1399537</v>
          </cell>
          <cell r="H965">
            <v>37230</v>
          </cell>
          <cell r="I965">
            <v>21</v>
          </cell>
          <cell r="K965" t="str">
            <v>Principal Contractor</v>
          </cell>
          <cell r="L965" t="str">
            <v xml:space="preserve">University of Bergen </v>
          </cell>
          <cell r="M965" t="str">
            <v>Prof. Keysersgt. 8</v>
          </cell>
          <cell r="N965" t="str">
            <v>5020</v>
          </cell>
          <cell r="O965" t="str">
            <v>BERGEN</v>
          </cell>
          <cell r="P965" t="str">
            <v>NO</v>
          </cell>
          <cell r="Q965" t="str">
            <v>N/A</v>
          </cell>
          <cell r="R965">
            <v>57910</v>
          </cell>
          <cell r="S965">
            <v>57910</v>
          </cell>
          <cell r="T965" t="str">
            <v>HES</v>
          </cell>
          <cell r="U965" t="str">
            <v>GOV</v>
          </cell>
          <cell r="V965" t="str">
            <v>HES</v>
          </cell>
        </row>
        <row r="966">
          <cell r="A966" t="str">
            <v>INCO</v>
          </cell>
          <cell r="B966" t="str">
            <v>ICA4-CT-2001-10038</v>
          </cell>
          <cell r="C966" t="str">
            <v>1.2.1.-1.4.</v>
          </cell>
          <cell r="D966" t="str">
            <v>Thematic Network</v>
          </cell>
          <cell r="E966" t="str">
            <v>FISHERIES GOVERNANCE AND FOOD SECURITY: NORTH AND SOUTH IN CONCERT</v>
          </cell>
          <cell r="F966">
            <v>449996</v>
          </cell>
          <cell r="G966">
            <v>449996</v>
          </cell>
          <cell r="H966">
            <v>37223</v>
          </cell>
          <cell r="I966">
            <v>23</v>
          </cell>
          <cell r="J966">
            <v>1</v>
          </cell>
          <cell r="K966" t="str">
            <v>Member</v>
          </cell>
          <cell r="L966" t="str">
            <v>University of Tromsoe</v>
          </cell>
          <cell r="N966" t="str">
            <v>9037</v>
          </cell>
          <cell r="O966" t="str">
            <v>TROMSOE</v>
          </cell>
          <cell r="P966" t="str">
            <v>NO</v>
          </cell>
          <cell r="Q966" t="str">
            <v>N/A</v>
          </cell>
          <cell r="R966">
            <v>15047</v>
          </cell>
          <cell r="S966">
            <v>15047</v>
          </cell>
          <cell r="T966" t="str">
            <v>HES</v>
          </cell>
          <cell r="U966" t="str">
            <v>GOV</v>
          </cell>
          <cell r="V966" t="str">
            <v>HES</v>
          </cell>
        </row>
        <row r="967">
          <cell r="A967" t="str">
            <v>INCO</v>
          </cell>
          <cell r="B967" t="str">
            <v>ICA4-CT-2001-10044</v>
          </cell>
          <cell r="C967" t="str">
            <v>1.2.1.-1.4.</v>
          </cell>
          <cell r="D967" t="str">
            <v>Research Projects</v>
          </cell>
          <cell r="E967" t="str">
            <v>Sustainable economic utilisation of wild South American camelids: Strategies for improving rural productivity in pastoral communities in Latin America</v>
          </cell>
          <cell r="F967">
            <v>1317364</v>
          </cell>
          <cell r="G967">
            <v>900000</v>
          </cell>
          <cell r="H967">
            <v>37253</v>
          </cell>
          <cell r="I967">
            <v>13</v>
          </cell>
          <cell r="J967">
            <v>1</v>
          </cell>
          <cell r="K967" t="str">
            <v>Principal Contractor</v>
          </cell>
          <cell r="L967" t="str">
            <v>University of Oslo</v>
          </cell>
          <cell r="M967" t="str">
            <v>Problemveien 1</v>
          </cell>
          <cell r="N967" t="str">
            <v>0316</v>
          </cell>
          <cell r="O967" t="str">
            <v>OSLO</v>
          </cell>
          <cell r="P967" t="str">
            <v>NO</v>
          </cell>
          <cell r="Q967" t="str">
            <v>N/A</v>
          </cell>
          <cell r="R967">
            <v>51462</v>
          </cell>
          <cell r="S967">
            <v>51462</v>
          </cell>
          <cell r="T967" t="str">
            <v>HES</v>
          </cell>
          <cell r="U967" t="str">
            <v>GOV</v>
          </cell>
          <cell r="V967" t="str">
            <v>HES</v>
          </cell>
        </row>
        <row r="968">
          <cell r="A968" t="str">
            <v>INCO</v>
          </cell>
          <cell r="B968" t="str">
            <v>ICA4-CT-2001-10049</v>
          </cell>
          <cell r="C968" t="str">
            <v>1.2.1.-1.4.</v>
          </cell>
          <cell r="D968" t="str">
            <v>Research Projects</v>
          </cell>
          <cell r="E968" t="str">
            <v>An Interdisciplinary Approach to Analyse the Dynamics of Forest and Soil Degradation and to Develop Sustainable Agro-Ecological Strategies for Fragile Himalayan Watersheds</v>
          </cell>
          <cell r="F968">
            <v>1074342</v>
          </cell>
          <cell r="G968">
            <v>892994</v>
          </cell>
          <cell r="H968">
            <v>37167</v>
          </cell>
          <cell r="I968">
            <v>6</v>
          </cell>
          <cell r="J968">
            <v>1</v>
          </cell>
          <cell r="K968" t="str">
            <v>Prime Contractor</v>
          </cell>
          <cell r="L968" t="str">
            <v>NORGES LANDBRUKSHOGSKOLE - NLH</v>
          </cell>
          <cell r="M968" t="str">
            <v>Kirkeveien 1</v>
          </cell>
          <cell r="N968" t="str">
            <v>1432</v>
          </cell>
          <cell r="O968" t="str">
            <v>AAS</v>
          </cell>
          <cell r="P968" t="str">
            <v>NO</v>
          </cell>
          <cell r="Q968" t="str">
            <v>N/A</v>
          </cell>
          <cell r="R968">
            <v>361462</v>
          </cell>
          <cell r="S968">
            <v>361462</v>
          </cell>
          <cell r="T968" t="str">
            <v>HES</v>
          </cell>
          <cell r="U968" t="str">
            <v>GOV</v>
          </cell>
          <cell r="V968" t="str">
            <v>HES</v>
          </cell>
        </row>
        <row r="969">
          <cell r="A969" t="str">
            <v>INCO</v>
          </cell>
          <cell r="B969" t="str">
            <v>ICA4-CT-2001-10050</v>
          </cell>
          <cell r="C969" t="str">
            <v>1.2.1.-1.4.</v>
          </cell>
          <cell r="D969" t="str">
            <v>Research Projects</v>
          </cell>
          <cell r="E969" t="str">
            <v>Management and Policy Options for the Sustainable Development of Communal Rangelands and their Communities in Southern Africa</v>
          </cell>
          <cell r="F969">
            <v>1438878</v>
          </cell>
          <cell r="G969">
            <v>1199750</v>
          </cell>
          <cell r="H969">
            <v>37236</v>
          </cell>
          <cell r="I969">
            <v>6</v>
          </cell>
          <cell r="J969">
            <v>1</v>
          </cell>
          <cell r="K969" t="str">
            <v>Principal Contractor</v>
          </cell>
          <cell r="L969" t="str">
            <v>NORWEGIAN FOUNDATION  FOR NATURE RESEARCH AND CULTURAL HERITAGE RESEARCH</v>
          </cell>
          <cell r="M969" t="str">
            <v>Tungasletta 2</v>
          </cell>
          <cell r="N969" t="str">
            <v>7485</v>
          </cell>
          <cell r="O969" t="str">
            <v>TRONDHEIM</v>
          </cell>
          <cell r="P969" t="str">
            <v>NO</v>
          </cell>
          <cell r="R969">
            <v>200066</v>
          </cell>
          <cell r="S969">
            <v>88029</v>
          </cell>
          <cell r="T969" t="str">
            <v>REC</v>
          </cell>
          <cell r="U969" t="str">
            <v>PNP</v>
          </cell>
          <cell r="V969" t="str">
            <v>RPN</v>
          </cell>
        </row>
        <row r="970">
          <cell r="A970" t="str">
            <v>INCO</v>
          </cell>
          <cell r="B970" t="str">
            <v>ICA4-CT-2001-10084</v>
          </cell>
          <cell r="C970" t="str">
            <v>1.2.1.-1.4.</v>
          </cell>
          <cell r="D970" t="str">
            <v>Concerted Actions</v>
          </cell>
          <cell r="E970" t="str">
            <v>Promoting Common Property in Africa: Networks for Influencing Policy and Governance of Natural Resources</v>
          </cell>
          <cell r="F970">
            <v>349998</v>
          </cell>
          <cell r="G970">
            <v>349998</v>
          </cell>
          <cell r="H970">
            <v>37230</v>
          </cell>
          <cell r="I970">
            <v>7</v>
          </cell>
          <cell r="J970">
            <v>1</v>
          </cell>
          <cell r="K970" t="str">
            <v>Principal Contractor</v>
          </cell>
          <cell r="L970" t="str">
            <v>NORGES LANDBRUKSHOGSKOLE - NLH</v>
          </cell>
          <cell r="M970" t="str">
            <v>Kirkeveien 1</v>
          </cell>
          <cell r="N970" t="str">
            <v>1432</v>
          </cell>
          <cell r="O970" t="str">
            <v>AAS</v>
          </cell>
          <cell r="P970" t="str">
            <v>NO</v>
          </cell>
          <cell r="Q970" t="str">
            <v>N/A</v>
          </cell>
          <cell r="R970">
            <v>11958</v>
          </cell>
          <cell r="S970">
            <v>11958</v>
          </cell>
          <cell r="T970" t="str">
            <v>HES</v>
          </cell>
          <cell r="U970" t="str">
            <v>GOV</v>
          </cell>
          <cell r="V970" t="str">
            <v>HES</v>
          </cell>
        </row>
        <row r="971">
          <cell r="A971" t="str">
            <v>INCO</v>
          </cell>
          <cell r="B971" t="str">
            <v>ICA4-CT-2002-10038</v>
          </cell>
          <cell r="C971" t="str">
            <v>1.2.1.-1.4.</v>
          </cell>
          <cell r="D971" t="str">
            <v>Research Projects</v>
          </cell>
          <cell r="E971" t="str">
            <v>Promoting sexual and reproductive health. School-based HIV/AIDS prevention in Sub-Saharan Africa.</v>
          </cell>
          <cell r="F971">
            <v>1309996</v>
          </cell>
          <cell r="G971">
            <v>1309996</v>
          </cell>
          <cell r="H971">
            <v>37524</v>
          </cell>
          <cell r="I971">
            <v>7</v>
          </cell>
          <cell r="K971" t="str">
            <v>Prime Contractor</v>
          </cell>
          <cell r="L971" t="str">
            <v xml:space="preserve">University of Bergen </v>
          </cell>
          <cell r="M971" t="str">
            <v>Prof. Keysersgt. 8</v>
          </cell>
          <cell r="N971" t="str">
            <v>5020</v>
          </cell>
          <cell r="O971" t="str">
            <v>BERGEN</v>
          </cell>
          <cell r="P971" t="str">
            <v>NO</v>
          </cell>
          <cell r="Q971" t="str">
            <v>N/A</v>
          </cell>
          <cell r="R971">
            <v>212559</v>
          </cell>
          <cell r="S971">
            <v>212559</v>
          </cell>
          <cell r="T971" t="str">
            <v>HES</v>
          </cell>
          <cell r="U971" t="str">
            <v>GOV</v>
          </cell>
          <cell r="V971" t="str">
            <v>HES</v>
          </cell>
        </row>
        <row r="972">
          <cell r="A972" t="str">
            <v>INCO</v>
          </cell>
          <cell r="B972" t="str">
            <v>ICA4-CT-2002-10038</v>
          </cell>
          <cell r="C972" t="str">
            <v>1.2.1.-1.4.</v>
          </cell>
          <cell r="D972" t="str">
            <v>Research Projects</v>
          </cell>
          <cell r="E972" t="str">
            <v>Promoting sexual and reproductive health. School-based HIV/AIDS prevention in Sub-Saharan Africa.</v>
          </cell>
          <cell r="F972">
            <v>1309996</v>
          </cell>
          <cell r="G972">
            <v>1309996</v>
          </cell>
          <cell r="H972">
            <v>37524</v>
          </cell>
          <cell r="I972">
            <v>7</v>
          </cell>
          <cell r="J972">
            <v>2</v>
          </cell>
          <cell r="K972" t="str">
            <v>Principal Contractor</v>
          </cell>
          <cell r="L972" t="str">
            <v>University of Oslo</v>
          </cell>
          <cell r="M972" t="str">
            <v>Problemveien 1</v>
          </cell>
          <cell r="N972" t="str">
            <v>0316</v>
          </cell>
          <cell r="O972" t="str">
            <v>OSLO</v>
          </cell>
          <cell r="P972" t="str">
            <v>NO</v>
          </cell>
          <cell r="Q972" t="str">
            <v>N/A</v>
          </cell>
          <cell r="R972">
            <v>126140</v>
          </cell>
          <cell r="S972">
            <v>126140</v>
          </cell>
          <cell r="T972" t="str">
            <v>HES</v>
          </cell>
          <cell r="U972" t="str">
            <v>GOV</v>
          </cell>
          <cell r="V972" t="str">
            <v>HES</v>
          </cell>
        </row>
        <row r="973">
          <cell r="A973" t="str">
            <v>INCO</v>
          </cell>
          <cell r="B973" t="str">
            <v>ICA4-CT-2002-10060</v>
          </cell>
          <cell r="C973" t="str">
            <v>1.2.1.-1.4.</v>
          </cell>
          <cell r="D973" t="str">
            <v>Research Projects</v>
          </cell>
          <cell r="E973" t="str">
            <v>Agricultural Dynamics in Areas under Urban Influence in South-East Asia (Vietnam, Cambodia) : Competition over Resources and Creation of New Markets around Secondary Cities</v>
          </cell>
          <cell r="F973">
            <v>944836</v>
          </cell>
          <cell r="G973">
            <v>748630</v>
          </cell>
          <cell r="H973">
            <v>37510</v>
          </cell>
          <cell r="I973">
            <v>6</v>
          </cell>
          <cell r="J973">
            <v>1</v>
          </cell>
          <cell r="K973" t="str">
            <v>Principal Contractor</v>
          </cell>
          <cell r="L973" t="str">
            <v>FAFO    INSTITUTE FOR APPLIED SOCIAL SCIENCE</v>
          </cell>
          <cell r="M973" t="str">
            <v>Borggata 2 B</v>
          </cell>
          <cell r="N973" t="str">
            <v>0608</v>
          </cell>
          <cell r="O973" t="str">
            <v>OSLO</v>
          </cell>
          <cell r="P973" t="str">
            <v>NO</v>
          </cell>
          <cell r="Q973" t="str">
            <v>N/A</v>
          </cell>
          <cell r="R973">
            <v>87439</v>
          </cell>
          <cell r="S973">
            <v>43719</v>
          </cell>
          <cell r="T973" t="str">
            <v>REC</v>
          </cell>
          <cell r="U973" t="str">
            <v>PNP</v>
          </cell>
          <cell r="V973" t="str">
            <v>RPN</v>
          </cell>
        </row>
        <row r="974">
          <cell r="A974" t="str">
            <v>INCO</v>
          </cell>
          <cell r="B974" t="str">
            <v>ICB1-CT-2001-80029</v>
          </cell>
          <cell r="C974" t="str">
            <v>1.2.1.-2.</v>
          </cell>
          <cell r="D974" t="str">
            <v>Marie Curie Fellowships</v>
          </cell>
          <cell r="E974" t="str">
            <v>An Interdisciplinary Approach to analyse the Dynamics of Forest and Soil Degradation and to develop sustainable Agro-Ecological Strategies for Fragile Himalayan Watersheds</v>
          </cell>
          <cell r="F974">
            <v>28156</v>
          </cell>
          <cell r="G974">
            <v>28156</v>
          </cell>
          <cell r="I974">
            <v>1</v>
          </cell>
          <cell r="J974">
            <v>1</v>
          </cell>
          <cell r="K974" t="str">
            <v>Host</v>
          </cell>
          <cell r="L974" t="str">
            <v>NORGES LANDBRUKSHOGSKOLE - NLH</v>
          </cell>
          <cell r="M974" t="str">
            <v>Kirkeveien 1</v>
          </cell>
          <cell r="N974" t="str">
            <v>1432</v>
          </cell>
          <cell r="O974" t="str">
            <v>AAS</v>
          </cell>
          <cell r="P974" t="str">
            <v>NO</v>
          </cell>
          <cell r="Q974" t="str">
            <v>N/A</v>
          </cell>
          <cell r="R974">
            <v>28156</v>
          </cell>
          <cell r="S974">
            <v>28156</v>
          </cell>
          <cell r="T974" t="str">
            <v>HES</v>
          </cell>
          <cell r="U974" t="str">
            <v>GOV</v>
          </cell>
          <cell r="V974" t="str">
            <v>HES</v>
          </cell>
        </row>
        <row r="975">
          <cell r="A975" t="str">
            <v>INCO</v>
          </cell>
          <cell r="B975" t="str">
            <v>ICC1-CT-2002-50001</v>
          </cell>
          <cell r="C975" t="str">
            <v>1.2.1.-3.</v>
          </cell>
          <cell r="D975" t="str">
            <v>Classical Accompanying Measures</v>
          </cell>
          <cell r="E975" t="str">
            <v>European Malaria Vaccine Initiative</v>
          </cell>
          <cell r="F975">
            <v>1095000</v>
          </cell>
          <cell r="G975">
            <v>700000</v>
          </cell>
          <cell r="H975">
            <v>37434</v>
          </cell>
          <cell r="I975">
            <v>1</v>
          </cell>
          <cell r="J975">
            <v>1</v>
          </cell>
          <cell r="K975" t="str">
            <v>Prime Contractor</v>
          </cell>
          <cell r="L975" t="str">
            <v xml:space="preserve">University of Bergen </v>
          </cell>
          <cell r="M975" t="str">
            <v>Prof. Keysersgt. 8</v>
          </cell>
          <cell r="N975" t="str">
            <v>5020</v>
          </cell>
          <cell r="O975" t="str">
            <v>BERGEN</v>
          </cell>
          <cell r="P975" t="str">
            <v>NO</v>
          </cell>
          <cell r="Q975" t="str">
            <v>N/A</v>
          </cell>
          <cell r="R975">
            <v>1095000</v>
          </cell>
          <cell r="S975">
            <v>700000</v>
          </cell>
          <cell r="T975" t="str">
            <v>HES</v>
          </cell>
          <cell r="U975" t="str">
            <v>GOV</v>
          </cell>
          <cell r="V975" t="str">
            <v>HES</v>
          </cell>
        </row>
        <row r="976">
          <cell r="A976" t="str">
            <v>INCO</v>
          </cell>
          <cell r="B976" t="str">
            <v>ICC2-CT-2000-01059</v>
          </cell>
          <cell r="C976" t="str">
            <v>1.2.1.-3.</v>
          </cell>
          <cell r="D976" t="str">
            <v>Classical Accompanying Measures</v>
          </cell>
          <cell r="E976" t="str">
            <v>Support of Short Term Scientific Missions (STSM) on 'Characterisation Method for Wood and Wood Fibres' in the frame of COST Action E11-Exercice 2000</v>
          </cell>
          <cell r="F976">
            <v>11500</v>
          </cell>
          <cell r="G976">
            <v>11500</v>
          </cell>
          <cell r="H976">
            <v>37005</v>
          </cell>
          <cell r="I976">
            <v>1</v>
          </cell>
          <cell r="J976">
            <v>1</v>
          </cell>
          <cell r="K976" t="str">
            <v>Prime Contractor</v>
          </cell>
          <cell r="L976" t="str">
            <v xml:space="preserve">PAPIRINDUSTRIENS FORSKNINGSINTITUTT
</v>
          </cell>
          <cell r="M976" t="str">
            <v>Forskningsveien 3</v>
          </cell>
          <cell r="N976" t="str">
            <v>0313</v>
          </cell>
          <cell r="O976" t="str">
            <v>OSLO</v>
          </cell>
          <cell r="P976" t="str">
            <v>NO</v>
          </cell>
          <cell r="Q976" t="str">
            <v>N/A</v>
          </cell>
          <cell r="R976">
            <v>11500</v>
          </cell>
          <cell r="S976">
            <v>11500</v>
          </cell>
          <cell r="T976" t="str">
            <v>REC</v>
          </cell>
          <cell r="U976" t="str">
            <v>PNP</v>
          </cell>
          <cell r="V976" t="str">
            <v>RPN</v>
          </cell>
        </row>
        <row r="977">
          <cell r="A977" t="str">
            <v>INCO</v>
          </cell>
          <cell r="B977" t="str">
            <v>ICC2-CT-2000-02029</v>
          </cell>
          <cell r="C977" t="str">
            <v>1.2.1.-3.</v>
          </cell>
          <cell r="D977" t="str">
            <v>Classical Accompanying Measures</v>
          </cell>
          <cell r="E977" t="str">
            <v>Support for the organisation of a workshop entitled 'Selective Organic Transformations Promoted by Metallic Reagents and Biocatalysis' to be held from 12 to 15 October 2000 at Fefor/Norway in the fram</v>
          </cell>
          <cell r="F977">
            <v>10100</v>
          </cell>
          <cell r="G977">
            <v>5000</v>
          </cell>
          <cell r="H977">
            <v>36766</v>
          </cell>
          <cell r="I977">
            <v>1</v>
          </cell>
          <cell r="J977">
            <v>1</v>
          </cell>
          <cell r="K977" t="str">
            <v>Prime Contractor</v>
          </cell>
          <cell r="L977" t="str">
            <v xml:space="preserve">University of Bergen </v>
          </cell>
          <cell r="M977" t="str">
            <v>Prof. Keysersgt. 8</v>
          </cell>
          <cell r="N977" t="str">
            <v>5020</v>
          </cell>
          <cell r="O977" t="str">
            <v>BERGEN</v>
          </cell>
          <cell r="P977" t="str">
            <v>NO</v>
          </cell>
          <cell r="Q977" t="str">
            <v>N/A</v>
          </cell>
          <cell r="R977">
            <v>10100</v>
          </cell>
          <cell r="S977">
            <v>5000</v>
          </cell>
          <cell r="T977" t="str">
            <v>HES</v>
          </cell>
          <cell r="U977" t="str">
            <v>GOV</v>
          </cell>
          <cell r="V977" t="str">
            <v>HES</v>
          </cell>
        </row>
        <row r="978">
          <cell r="A978" t="str">
            <v>INCO</v>
          </cell>
          <cell r="B978" t="str">
            <v>ICC2-CT-2000-02031</v>
          </cell>
          <cell r="C978" t="str">
            <v>1.2.1.-3.</v>
          </cell>
          <cell r="D978" t="str">
            <v>Classical Accompanying Measures</v>
          </cell>
          <cell r="E978" t="str">
            <v>Support for the organisation of a workshop entitled 'Towards Operational GPS meteorology'held from 10 to 12 July 2000 in Oslo/Norway in the frame of COST Action 716</v>
          </cell>
          <cell r="F978">
            <v>10990</v>
          </cell>
          <cell r="G978">
            <v>5495</v>
          </cell>
          <cell r="H978">
            <v>36839</v>
          </cell>
          <cell r="I978">
            <v>1</v>
          </cell>
          <cell r="J978">
            <v>1</v>
          </cell>
          <cell r="K978" t="str">
            <v>Prime Contractor</v>
          </cell>
          <cell r="L978" t="str">
            <v>Statens Kartverk</v>
          </cell>
          <cell r="M978" t="str">
            <v>Kartverksveien 21</v>
          </cell>
          <cell r="N978" t="str">
            <v>3511</v>
          </cell>
          <cell r="O978" t="str">
            <v>HOENENFOSS</v>
          </cell>
          <cell r="P978" t="str">
            <v>NO</v>
          </cell>
          <cell r="R978">
            <v>10990</v>
          </cell>
          <cell r="S978">
            <v>5495</v>
          </cell>
          <cell r="T978" t="str">
            <v>REC</v>
          </cell>
          <cell r="U978" t="str">
            <v>GOV</v>
          </cell>
          <cell r="V978" t="str">
            <v>RPU</v>
          </cell>
        </row>
        <row r="979">
          <cell r="A979" t="str">
            <v>INCO</v>
          </cell>
          <cell r="B979" t="str">
            <v>ICC2-CT-2001-02017</v>
          </cell>
          <cell r="C979" t="str">
            <v>1.2.1.-3.</v>
          </cell>
          <cell r="D979" t="str">
            <v>Classical Accompanying Measures</v>
          </cell>
          <cell r="E979" t="str">
            <v>Support for the organisation of a workshop entitled 'Role of dietary lipids and obesity in gene expression' held from 5 to 9 June 2001 in Bergen/Norway in the frame of COST Action 918</v>
          </cell>
          <cell r="F979">
            <v>13000</v>
          </cell>
          <cell r="G979">
            <v>6000</v>
          </cell>
          <cell r="H979">
            <v>37174</v>
          </cell>
          <cell r="I979">
            <v>1</v>
          </cell>
          <cell r="J979">
            <v>1</v>
          </cell>
          <cell r="K979" t="str">
            <v>Prime Contractor</v>
          </cell>
          <cell r="L979" t="str">
            <v xml:space="preserve">University of Bergen </v>
          </cell>
          <cell r="M979" t="str">
            <v>Prof. Keysersgt. 8</v>
          </cell>
          <cell r="N979" t="str">
            <v>5020</v>
          </cell>
          <cell r="O979" t="str">
            <v>BERGEN</v>
          </cell>
          <cell r="P979" t="str">
            <v>NO</v>
          </cell>
          <cell r="Q979" t="str">
            <v>N/A</v>
          </cell>
          <cell r="R979">
            <v>13000</v>
          </cell>
          <cell r="S979">
            <v>6000</v>
          </cell>
          <cell r="T979" t="str">
            <v>HES</v>
          </cell>
          <cell r="U979" t="str">
            <v>GOV</v>
          </cell>
          <cell r="V979" t="str">
            <v>HES</v>
          </cell>
        </row>
        <row r="980">
          <cell r="A980" t="str">
            <v>INCO</v>
          </cell>
          <cell r="B980" t="str">
            <v>ICC2-CT-2002-02011</v>
          </cell>
          <cell r="C980" t="str">
            <v>1.2.1.-3.</v>
          </cell>
          <cell r="D980" t="str">
            <v>Classical Accompanying Measures</v>
          </cell>
          <cell r="E980" t="str">
            <v>support for the organisation of a Workshop entitled 'Tissue texture in MRI' held in Bergen/Norway from 2 to 4 May 2002 in the frame of COST Action B11</v>
          </cell>
          <cell r="F980">
            <v>13000</v>
          </cell>
          <cell r="G980">
            <v>6500</v>
          </cell>
          <cell r="H980">
            <v>37522</v>
          </cell>
          <cell r="I980">
            <v>1</v>
          </cell>
          <cell r="J980">
            <v>1</v>
          </cell>
          <cell r="K980" t="str">
            <v>Principal Contractor</v>
          </cell>
          <cell r="L980" t="str">
            <v xml:space="preserve">University of Bergen </v>
          </cell>
          <cell r="M980" t="str">
            <v>Prof. Keysersgt. 8</v>
          </cell>
          <cell r="N980" t="str">
            <v>5020</v>
          </cell>
          <cell r="O980" t="str">
            <v>BERGEN</v>
          </cell>
          <cell r="P980" t="str">
            <v>NO</v>
          </cell>
          <cell r="Q980" t="str">
            <v>N/A</v>
          </cell>
          <cell r="R980">
            <v>13000</v>
          </cell>
          <cell r="S980">
            <v>6500</v>
          </cell>
          <cell r="T980" t="str">
            <v>HES</v>
          </cell>
          <cell r="U980" t="str">
            <v>GOV</v>
          </cell>
          <cell r="V980" t="str">
            <v>HES</v>
          </cell>
        </row>
        <row r="981">
          <cell r="A981" t="str">
            <v>INCO</v>
          </cell>
          <cell r="B981" t="str">
            <v>ICC2-CT-2002-02013</v>
          </cell>
          <cell r="C981" t="str">
            <v>1.2.1.-3.</v>
          </cell>
          <cell r="D981" t="str">
            <v>Classical Accompanying Measures</v>
          </cell>
          <cell r="E981" t="str">
            <v>support for the organisation of a Workshop entitled 'Melanoidins in food and health' held in Aas/Norway from 31 May to 1st June 2002 in the frame of COST Action 919</v>
          </cell>
          <cell r="F981">
            <v>8550</v>
          </cell>
          <cell r="G981">
            <v>4275</v>
          </cell>
          <cell r="H981">
            <v>37522</v>
          </cell>
          <cell r="I981">
            <v>1</v>
          </cell>
          <cell r="J981">
            <v>1</v>
          </cell>
          <cell r="K981" t="str">
            <v>Principal Contractor</v>
          </cell>
          <cell r="L981" t="str">
            <v>NORGES LANDBRUKSHOGSKOLE - NLH</v>
          </cell>
          <cell r="M981" t="str">
            <v>Kirkeveien 1</v>
          </cell>
          <cell r="N981" t="str">
            <v>1432</v>
          </cell>
          <cell r="O981" t="str">
            <v>AAS</v>
          </cell>
          <cell r="P981" t="str">
            <v>NO</v>
          </cell>
          <cell r="Q981" t="str">
            <v>N/A</v>
          </cell>
          <cell r="R981">
            <v>8550</v>
          </cell>
          <cell r="S981">
            <v>4275</v>
          </cell>
          <cell r="T981" t="str">
            <v>HES</v>
          </cell>
          <cell r="U981" t="str">
            <v>GOV</v>
          </cell>
          <cell r="V981" t="str">
            <v>HES</v>
          </cell>
        </row>
        <row r="982">
          <cell r="A982" t="str">
            <v>INCO</v>
          </cell>
          <cell r="B982" t="str">
            <v>ICC2-CT-2002-02019</v>
          </cell>
          <cell r="C982" t="str">
            <v>1.2.1.-3.</v>
          </cell>
          <cell r="D982" t="str">
            <v>Classical Accompanying Measures</v>
          </cell>
          <cell r="E982" t="str">
            <v>support for the organisation of a Workshop entitled 'The impact of the Internet on the Mass Media in Europe' held in Tromsoe/Norway from 20 to 22 June 2002 in the frame of COST Action A20</v>
          </cell>
          <cell r="F982">
            <v>12313</v>
          </cell>
          <cell r="G982">
            <v>4000</v>
          </cell>
          <cell r="H982">
            <v>37522</v>
          </cell>
          <cell r="I982">
            <v>1</v>
          </cell>
          <cell r="J982">
            <v>1</v>
          </cell>
          <cell r="K982" t="str">
            <v>Principal Contractor</v>
          </cell>
          <cell r="L982" t="str">
            <v>University of Tromsoe</v>
          </cell>
          <cell r="N982" t="str">
            <v>9037</v>
          </cell>
          <cell r="O982" t="str">
            <v>TROMSOE</v>
          </cell>
          <cell r="P982" t="str">
            <v>NO</v>
          </cell>
          <cell r="Q982" t="str">
            <v>N/A</v>
          </cell>
          <cell r="R982">
            <v>12313</v>
          </cell>
          <cell r="S982">
            <v>4000</v>
          </cell>
          <cell r="T982" t="str">
            <v>HES</v>
          </cell>
          <cell r="U982" t="str">
            <v>GOV</v>
          </cell>
          <cell r="V982" t="str">
            <v>HES</v>
          </cell>
        </row>
        <row r="983">
          <cell r="A983" t="str">
            <v>INNO</v>
          </cell>
          <cell r="B983" t="str">
            <v>IPS-1999-8013</v>
          </cell>
          <cell r="C983" t="str">
            <v>IPS-1999-1.2</v>
          </cell>
          <cell r="D983" t="str">
            <v>Research Projects</v>
          </cell>
          <cell r="E983" t="str">
            <v>Business Awareness on Sustainable Innovation Strategies</v>
          </cell>
          <cell r="F983">
            <v>1022256</v>
          </cell>
          <cell r="G983">
            <v>566831</v>
          </cell>
          <cell r="H983">
            <v>36616</v>
          </cell>
          <cell r="I983">
            <v>10</v>
          </cell>
          <cell r="J983">
            <v>1</v>
          </cell>
          <cell r="K983" t="str">
            <v>Not defined</v>
          </cell>
          <cell r="L983" t="str">
            <v>SINTEF ELECTRONICS AND CYBERNETICS</v>
          </cell>
          <cell r="M983" t="str">
            <v>Forskningveien                          1</v>
          </cell>
          <cell r="N983" t="str">
            <v>0314</v>
          </cell>
          <cell r="O983" t="str">
            <v>OSLO</v>
          </cell>
          <cell r="P983" t="str">
            <v>NO</v>
          </cell>
          <cell r="Q983" t="str">
            <v>N/A</v>
          </cell>
          <cell r="R983">
            <v>50144</v>
          </cell>
          <cell r="S983">
            <v>24249</v>
          </cell>
          <cell r="T983" t="str">
            <v>REC</v>
          </cell>
          <cell r="U983" t="str">
            <v>JRC</v>
          </cell>
          <cell r="V983" t="str">
            <v>RPU</v>
          </cell>
        </row>
        <row r="984">
          <cell r="A984" t="str">
            <v>INNO</v>
          </cell>
          <cell r="B984" t="str">
            <v>IPS-1999-8029</v>
          </cell>
          <cell r="C984" t="str">
            <v>IPS-1999-1.2</v>
          </cell>
          <cell r="D984" t="str">
            <v>Research Projects</v>
          </cell>
          <cell r="E984" t="str">
            <v>Dissemination of a knowledge based system for determining appropriate intervention during labour based on qualified analysis of the foetal electrocardiogram</v>
          </cell>
          <cell r="F984">
            <v>2212567</v>
          </cell>
          <cell r="G984">
            <v>1897821</v>
          </cell>
          <cell r="H984">
            <v>36616</v>
          </cell>
          <cell r="I984">
            <v>11</v>
          </cell>
          <cell r="J984">
            <v>1</v>
          </cell>
          <cell r="K984" t="str">
            <v>Not defined</v>
          </cell>
          <cell r="L984" t="str">
            <v>DEPARTMENT OBSTETRICS AND GYNAECOLOGY NATIONAL HOSPITAL / UNIVERSITY  OF OSLO</v>
          </cell>
          <cell r="M984" t="str">
            <v>Pilestredet                             32</v>
          </cell>
          <cell r="O984" t="str">
            <v>OSLO</v>
          </cell>
          <cell r="P984" t="str">
            <v>NO</v>
          </cell>
          <cell r="R984">
            <v>158221</v>
          </cell>
          <cell r="S984">
            <v>158221</v>
          </cell>
          <cell r="T984" t="str">
            <v>HES</v>
          </cell>
          <cell r="U984" t="str">
            <v>GOV</v>
          </cell>
          <cell r="V984" t="str">
            <v>HES</v>
          </cell>
        </row>
        <row r="985">
          <cell r="A985" t="str">
            <v>INNO</v>
          </cell>
          <cell r="B985" t="str">
            <v>IPS-1999-8031</v>
          </cell>
          <cell r="C985" t="str">
            <v>IPS-1999-1.2</v>
          </cell>
          <cell r="D985" t="str">
            <v>Classical Accompanying Measures</v>
          </cell>
          <cell r="E985" t="str">
            <v>Common Promotional Structure and Showcase for the Innovation Projects Support Scheme</v>
          </cell>
          <cell r="F985">
            <v>1110600</v>
          </cell>
          <cell r="G985">
            <v>1110600</v>
          </cell>
          <cell r="H985">
            <v>36616</v>
          </cell>
          <cell r="I985">
            <v>9</v>
          </cell>
          <cell r="J985">
            <v>1</v>
          </cell>
          <cell r="K985" t="str">
            <v>Not defined</v>
          </cell>
          <cell r="L985" t="str">
            <v>TEKNOLOGISK INSTITUTTNATIONAL OF TECHNOLOGY, NORWAY</v>
          </cell>
          <cell r="M985" t="str">
            <v>PO BOX 2608 - St.Hanshaugen</v>
          </cell>
          <cell r="N985" t="str">
            <v>0131</v>
          </cell>
          <cell r="O985" t="str">
            <v>OSLO</v>
          </cell>
          <cell r="P985" t="str">
            <v>NO</v>
          </cell>
          <cell r="Q985" t="str">
            <v>N/A</v>
          </cell>
          <cell r="R985">
            <v>104159</v>
          </cell>
          <cell r="S985">
            <v>104159</v>
          </cell>
          <cell r="T985" t="str">
            <v>OTH</v>
          </cell>
          <cell r="U985" t="str">
            <v>PRC</v>
          </cell>
          <cell r="V985" t="str">
            <v>BES</v>
          </cell>
        </row>
        <row r="986">
          <cell r="A986" t="str">
            <v>INNO</v>
          </cell>
          <cell r="B986" t="str">
            <v>IPS-2000-8130</v>
          </cell>
          <cell r="C986" t="str">
            <v>IPS-2000-1.2</v>
          </cell>
          <cell r="D986" t="str">
            <v>Research Projects</v>
          </cell>
          <cell r="E986" t="str">
            <v>Entering tailored innovation management in very small enterprises</v>
          </cell>
          <cell r="F986">
            <v>3138459</v>
          </cell>
          <cell r="G986">
            <v>1663224</v>
          </cell>
          <cell r="H986">
            <v>37029</v>
          </cell>
          <cell r="I986">
            <v>14</v>
          </cell>
          <cell r="J986">
            <v>3</v>
          </cell>
          <cell r="K986" t="str">
            <v>Not defined</v>
          </cell>
          <cell r="L986" t="str">
            <v>ATELIER EKREN AS</v>
          </cell>
          <cell r="M986" t="str">
            <v>Bakklund Industri Ost</v>
          </cell>
          <cell r="O986" t="str">
            <v>MELHUS</v>
          </cell>
          <cell r="P986" t="str">
            <v>NO</v>
          </cell>
          <cell r="R986">
            <v>88488</v>
          </cell>
          <cell r="S986">
            <v>39819</v>
          </cell>
          <cell r="T986" t="str">
            <v>OTH</v>
          </cell>
          <cell r="U986" t="str">
            <v>PRC</v>
          </cell>
          <cell r="V986" t="str">
            <v>BES</v>
          </cell>
        </row>
        <row r="987">
          <cell r="A987" t="str">
            <v>INNO</v>
          </cell>
          <cell r="B987" t="str">
            <v>IPS-2000-8130</v>
          </cell>
          <cell r="C987" t="str">
            <v>IPS-2000-1.2</v>
          </cell>
          <cell r="D987" t="str">
            <v>Research Projects</v>
          </cell>
          <cell r="E987" t="str">
            <v>Entering tailored innovation management in very small enterprises</v>
          </cell>
          <cell r="F987">
            <v>3138459</v>
          </cell>
          <cell r="G987">
            <v>1663224</v>
          </cell>
          <cell r="H987">
            <v>37029</v>
          </cell>
          <cell r="I987">
            <v>14</v>
          </cell>
          <cell r="K987" t="str">
            <v>Not defined</v>
          </cell>
          <cell r="L987" t="str">
            <v>CONSULT IT AS</v>
          </cell>
          <cell r="M987" t="str">
            <v>Spluppenveien                           12 E</v>
          </cell>
          <cell r="N987" t="str">
            <v>7434</v>
          </cell>
          <cell r="O987" t="str">
            <v>TRONDHEIM</v>
          </cell>
          <cell r="P987" t="str">
            <v>NO</v>
          </cell>
          <cell r="R987">
            <v>88486</v>
          </cell>
          <cell r="S987">
            <v>39818</v>
          </cell>
          <cell r="T987" t="str">
            <v>OTH</v>
          </cell>
          <cell r="U987" t="str">
            <v>PRC</v>
          </cell>
          <cell r="V987" t="str">
            <v>BES</v>
          </cell>
        </row>
        <row r="988">
          <cell r="A988" t="str">
            <v>INNO</v>
          </cell>
          <cell r="B988" t="str">
            <v>IPS-2000-8130</v>
          </cell>
          <cell r="C988" t="str">
            <v>IPS-2000-1.2</v>
          </cell>
          <cell r="D988" t="str">
            <v>Research Projects</v>
          </cell>
          <cell r="E988" t="str">
            <v>Entering tailored innovation management in very small enterprises</v>
          </cell>
          <cell r="F988">
            <v>3138459</v>
          </cell>
          <cell r="G988">
            <v>1663224</v>
          </cell>
          <cell r="H988">
            <v>37029</v>
          </cell>
          <cell r="I988">
            <v>14</v>
          </cell>
          <cell r="K988" t="str">
            <v>Not defined</v>
          </cell>
          <cell r="L988" t="str">
            <v>NATIONAL INSTITUTE OF TECHNOLOGY TRONDELAG</v>
          </cell>
          <cell r="M988" t="str">
            <v>sluppenveien 12E</v>
          </cell>
          <cell r="N988" t="str">
            <v>7434</v>
          </cell>
          <cell r="O988" t="str">
            <v>TRONDHEIM</v>
          </cell>
          <cell r="P988" t="str">
            <v>NO</v>
          </cell>
          <cell r="R988">
            <v>715361</v>
          </cell>
          <cell r="S988">
            <v>321912</v>
          </cell>
          <cell r="T988" t="str">
            <v>OTH</v>
          </cell>
          <cell r="U988" t="str">
            <v>PRC</v>
          </cell>
          <cell r="V988" t="str">
            <v>BES</v>
          </cell>
        </row>
        <row r="989">
          <cell r="A989" t="str">
            <v>INNO</v>
          </cell>
          <cell r="B989" t="str">
            <v>IPS-2001-42012</v>
          </cell>
          <cell r="C989" t="str">
            <v>IPS-2001-1.2</v>
          </cell>
          <cell r="D989" t="str">
            <v>Combined Projects</v>
          </cell>
          <cell r="E989" t="str">
            <v>DEVELOPMENT OF THE INNOVATIVE ENTREPRENEURSHIP POTENTIAL OF SME-S AS KNOWLEDGE-SHARING TRANS-NATIONAL TECHNOLOGY TRANSFER PARTNERS</v>
          </cell>
          <cell r="F989">
            <v>1871460</v>
          </cell>
          <cell r="G989">
            <v>955270</v>
          </cell>
          <cell r="I989">
            <v>8</v>
          </cell>
          <cell r="J989">
            <v>1</v>
          </cell>
          <cell r="K989" t="str">
            <v>Not defined</v>
          </cell>
          <cell r="L989" t="str">
            <v>NATIONAL INSTITUTE OF TECHNOLOGY</v>
          </cell>
          <cell r="M989" t="str">
            <v>Akersveien                              24C</v>
          </cell>
          <cell r="O989" t="str">
            <v>OSLO</v>
          </cell>
          <cell r="P989" t="str">
            <v>NO</v>
          </cell>
          <cell r="R989">
            <v>368065</v>
          </cell>
          <cell r="S989">
            <v>167604</v>
          </cell>
          <cell r="T989" t="str">
            <v>OTH</v>
          </cell>
          <cell r="U989" t="str">
            <v>PRC</v>
          </cell>
          <cell r="V989" t="str">
            <v>BES</v>
          </cell>
        </row>
        <row r="990">
          <cell r="A990" t="str">
            <v>INNO</v>
          </cell>
          <cell r="B990" t="str">
            <v>IPS-2001-42077</v>
          </cell>
          <cell r="C990" t="str">
            <v>IPS-2001-1.2</v>
          </cell>
          <cell r="D990" t="str">
            <v>Combined Projects</v>
          </cell>
          <cell r="E990" t="str">
            <v>TOOL FOR INTEGRATED LEAKAGE DETECTION</v>
          </cell>
          <cell r="F990">
            <v>1871267</v>
          </cell>
          <cell r="G990">
            <v>901118</v>
          </cell>
          <cell r="I990">
            <v>9</v>
          </cell>
          <cell r="J990">
            <v>1</v>
          </cell>
          <cell r="K990" t="str">
            <v>Not defined</v>
          </cell>
          <cell r="L990" t="str">
            <v>SINTEF</v>
          </cell>
          <cell r="M990" t="str">
            <v>Strindveien                             4</v>
          </cell>
          <cell r="N990" t="str">
            <v>7465</v>
          </cell>
          <cell r="O990" t="str">
            <v>TRONDHEIM</v>
          </cell>
          <cell r="P990" t="str">
            <v>NO</v>
          </cell>
          <cell r="R990">
            <v>200893</v>
          </cell>
          <cell r="S990">
            <v>100446</v>
          </cell>
          <cell r="T990" t="str">
            <v>REC</v>
          </cell>
          <cell r="U990" t="str">
            <v>PNP</v>
          </cell>
          <cell r="V990" t="str">
            <v>RPN</v>
          </cell>
        </row>
        <row r="991">
          <cell r="A991" t="str">
            <v>IST</v>
          </cell>
          <cell r="B991" t="str">
            <v>IST-1999-10091</v>
          </cell>
          <cell r="C991" t="str">
            <v>1.1.2.-2.2.3.</v>
          </cell>
          <cell r="D991" t="str">
            <v>Research Projects</v>
          </cell>
          <cell r="E991" t="str">
            <v>Extended Enterprise Resources, Network Architectures and Learning</v>
          </cell>
          <cell r="F991">
            <v>4569189</v>
          </cell>
          <cell r="G991">
            <v>2284594</v>
          </cell>
          <cell r="H991">
            <v>36524</v>
          </cell>
          <cell r="I991">
            <v>5</v>
          </cell>
          <cell r="J991">
            <v>3</v>
          </cell>
          <cell r="K991" t="str">
            <v>Prime Contractor</v>
          </cell>
          <cell r="L991" t="str">
            <v>DET NORSKE VERITAS AS</v>
          </cell>
          <cell r="M991" t="str">
            <v>VERITASVN. 1</v>
          </cell>
          <cell r="N991" t="str">
            <v>1322</v>
          </cell>
          <cell r="O991" t="str">
            <v>HOEVIK</v>
          </cell>
          <cell r="P991" t="str">
            <v>NO</v>
          </cell>
          <cell r="Q991" t="str">
            <v>N/A</v>
          </cell>
          <cell r="R991">
            <v>967861</v>
          </cell>
          <cell r="S991">
            <v>483930</v>
          </cell>
          <cell r="T991" t="str">
            <v>OTH</v>
          </cell>
          <cell r="U991" t="str">
            <v>PRC</v>
          </cell>
          <cell r="V991" t="str">
            <v>BES</v>
          </cell>
        </row>
        <row r="992">
          <cell r="A992" t="str">
            <v>IST</v>
          </cell>
          <cell r="B992" t="str">
            <v>IST-1999-10091</v>
          </cell>
          <cell r="C992" t="str">
            <v>1.1.2.-2.2.3.</v>
          </cell>
          <cell r="D992" t="str">
            <v>Research Projects</v>
          </cell>
          <cell r="E992" t="str">
            <v>Extended Enterprise Resources, Network Architectures and Learning</v>
          </cell>
          <cell r="F992">
            <v>4569189</v>
          </cell>
          <cell r="G992">
            <v>2284594</v>
          </cell>
          <cell r="H992">
            <v>36524</v>
          </cell>
          <cell r="I992">
            <v>5</v>
          </cell>
          <cell r="K992" t="str">
            <v>Principal Contractor</v>
          </cell>
          <cell r="L992" t="str">
            <v>NCR Norge A/S, NCR METIS, Horten</v>
          </cell>
          <cell r="M992" t="str">
            <v>GAMLEVEIEN 36</v>
          </cell>
          <cell r="N992" t="str">
            <v>3194</v>
          </cell>
          <cell r="O992" t="str">
            <v>HORTEN NOT APPLICABLE</v>
          </cell>
          <cell r="P992" t="str">
            <v>NO</v>
          </cell>
          <cell r="Q992" t="str">
            <v>N/A</v>
          </cell>
          <cell r="R992">
            <v>1085080</v>
          </cell>
          <cell r="S992">
            <v>542540</v>
          </cell>
          <cell r="T992" t="str">
            <v>OTH</v>
          </cell>
          <cell r="U992" t="str">
            <v>INO</v>
          </cell>
          <cell r="V992" t="str">
            <v>PUS</v>
          </cell>
        </row>
        <row r="993">
          <cell r="A993" t="str">
            <v>IST</v>
          </cell>
          <cell r="B993" t="str">
            <v>IST-1999-10091</v>
          </cell>
          <cell r="C993" t="str">
            <v>1.1.2.-2.2.3.</v>
          </cell>
          <cell r="D993" t="str">
            <v>Research Projects</v>
          </cell>
          <cell r="E993" t="str">
            <v>Extended Enterprise Resources, Network Architectures and Learning</v>
          </cell>
          <cell r="F993">
            <v>4569189</v>
          </cell>
          <cell r="G993">
            <v>2284594</v>
          </cell>
          <cell r="H993">
            <v>36524</v>
          </cell>
          <cell r="I993">
            <v>5</v>
          </cell>
          <cell r="K993" t="str">
            <v>Principal Contractor</v>
          </cell>
          <cell r="L993" t="str">
            <v>SINTEF</v>
          </cell>
          <cell r="M993" t="str">
            <v>STRINDV. 4</v>
          </cell>
          <cell r="N993" t="str">
            <v>7465</v>
          </cell>
          <cell r="O993" t="str">
            <v>TRONDHEIM N/A</v>
          </cell>
          <cell r="P993" t="str">
            <v>NO</v>
          </cell>
          <cell r="R993">
            <v>1088818</v>
          </cell>
          <cell r="S993">
            <v>544409</v>
          </cell>
          <cell r="T993" t="str">
            <v>REC</v>
          </cell>
          <cell r="U993" t="str">
            <v>PNP</v>
          </cell>
          <cell r="V993" t="str">
            <v>RPN</v>
          </cell>
        </row>
        <row r="994">
          <cell r="A994" t="str">
            <v>IST</v>
          </cell>
          <cell r="B994" t="str">
            <v>IST-1999-10132</v>
          </cell>
          <cell r="C994" t="str">
            <v>1.1.2.-4.3.3.</v>
          </cell>
          <cell r="D994" t="str">
            <v>Research Projects</v>
          </cell>
          <cell r="E994" t="str">
            <v>Tools for content-driven knowledge management through evolving ontologies</v>
          </cell>
          <cell r="F994">
            <v>2518042</v>
          </cell>
          <cell r="G994">
            <v>1341843</v>
          </cell>
          <cell r="H994">
            <v>36516</v>
          </cell>
          <cell r="I994">
            <v>7</v>
          </cell>
          <cell r="J994">
            <v>1</v>
          </cell>
          <cell r="K994" t="str">
            <v>Principal Contractor</v>
          </cell>
          <cell r="L994" t="str">
            <v>CognIT a.s</v>
          </cell>
          <cell r="M994" t="str">
            <v>BUSTERUDGT 1.</v>
          </cell>
          <cell r="N994" t="str">
            <v>1754</v>
          </cell>
          <cell r="O994" t="str">
            <v>HALDEN</v>
          </cell>
          <cell r="P994" t="str">
            <v>NO</v>
          </cell>
          <cell r="Q994" t="str">
            <v>N/A</v>
          </cell>
          <cell r="R994">
            <v>419298</v>
          </cell>
          <cell r="S994">
            <v>209649</v>
          </cell>
          <cell r="T994" t="str">
            <v>OTH</v>
          </cell>
          <cell r="U994" t="str">
            <v>PRC</v>
          </cell>
          <cell r="V994" t="str">
            <v>BES</v>
          </cell>
        </row>
        <row r="995">
          <cell r="A995" t="str">
            <v>IST</v>
          </cell>
          <cell r="B995" t="str">
            <v>IST-1999-10192</v>
          </cell>
          <cell r="C995" t="str">
            <v>1.1.2.-4.6.1.</v>
          </cell>
          <cell r="D995" t="str">
            <v>Research Projects</v>
          </cell>
          <cell r="E995" t="str">
            <v>portalS Of Next Generation</v>
          </cell>
          <cell r="F995">
            <v>7243059</v>
          </cell>
          <cell r="G995">
            <v>3499776</v>
          </cell>
          <cell r="H995">
            <v>36524</v>
          </cell>
          <cell r="I995">
            <v>13</v>
          </cell>
          <cell r="J995">
            <v>1</v>
          </cell>
          <cell r="K995" t="str">
            <v>Principal Contractor</v>
          </cell>
          <cell r="L995" t="str">
            <v>TELENOR COMMUNICATION AS</v>
          </cell>
          <cell r="M995" t="str">
            <v>INSTITUTTVEIEN 23</v>
          </cell>
          <cell r="N995" t="str">
            <v>2027</v>
          </cell>
          <cell r="O995" t="str">
            <v>KJELLER</v>
          </cell>
          <cell r="P995" t="str">
            <v>NO</v>
          </cell>
          <cell r="R995">
            <v>610496</v>
          </cell>
          <cell r="S995">
            <v>305248</v>
          </cell>
          <cell r="T995" t="str">
            <v>OTH</v>
          </cell>
          <cell r="U995" t="str">
            <v>PRC</v>
          </cell>
          <cell r="V995" t="str">
            <v>BES</v>
          </cell>
        </row>
        <row r="996">
          <cell r="A996" t="str">
            <v>IST</v>
          </cell>
          <cell r="B996" t="str">
            <v>IST-1999-10279</v>
          </cell>
          <cell r="C996" t="str">
            <v>1.1.2.-2.2.3.</v>
          </cell>
          <cell r="D996" t="str">
            <v>Research Projects</v>
          </cell>
          <cell r="E996" t="str">
            <v>Automated Performance Measurement</v>
          </cell>
          <cell r="F996">
            <v>2869396</v>
          </cell>
          <cell r="G996">
            <v>1597589</v>
          </cell>
          <cell r="H996">
            <v>36524</v>
          </cell>
          <cell r="I996">
            <v>9</v>
          </cell>
          <cell r="J996">
            <v>1</v>
          </cell>
          <cell r="K996" t="str">
            <v>Prime Contractor</v>
          </cell>
          <cell r="L996" t="str">
            <v xml:space="preserve">SINTEF </v>
          </cell>
          <cell r="M996" t="str">
            <v>STRINDVN. 4</v>
          </cell>
          <cell r="N996" t="str">
            <v>7465</v>
          </cell>
          <cell r="O996" t="str">
            <v>TRONDHEIM</v>
          </cell>
          <cell r="P996" t="str">
            <v>NO</v>
          </cell>
          <cell r="R996">
            <v>519781</v>
          </cell>
          <cell r="S996">
            <v>259890</v>
          </cell>
          <cell r="T996" t="str">
            <v>REC</v>
          </cell>
          <cell r="U996" t="str">
            <v>PNP</v>
          </cell>
          <cell r="V996" t="str">
            <v>RPN</v>
          </cell>
        </row>
        <row r="997">
          <cell r="A997" t="str">
            <v>IST</v>
          </cell>
          <cell r="B997" t="str">
            <v>IST-1999-10298</v>
          </cell>
          <cell r="C997" t="str">
            <v>1.1.2.-6.2.2.</v>
          </cell>
          <cell r="D997" t="str">
            <v>Research Projects</v>
          </cell>
          <cell r="E997" t="str">
            <v>A Logical Framework for Ethical Behaviour between Infohabitants in the Information Trading Economy of the Universal Information Ecosystem</v>
          </cell>
          <cell r="F997">
            <v>1964596</v>
          </cell>
          <cell r="G997">
            <v>1684000</v>
          </cell>
          <cell r="H997">
            <v>36517</v>
          </cell>
          <cell r="I997">
            <v>5</v>
          </cell>
          <cell r="J997">
            <v>1</v>
          </cell>
          <cell r="K997" t="str">
            <v>Principal Contractor</v>
          </cell>
          <cell r="L997" t="str">
            <v>University of Oslo</v>
          </cell>
          <cell r="M997" t="str">
            <v>PROBLEMVEIEN 7</v>
          </cell>
          <cell r="N997" t="str">
            <v>0316</v>
          </cell>
          <cell r="O997" t="str">
            <v>OSLO</v>
          </cell>
          <cell r="P997" t="str">
            <v>NO</v>
          </cell>
          <cell r="Q997" t="str">
            <v>N/A</v>
          </cell>
          <cell r="R997">
            <v>340685</v>
          </cell>
          <cell r="S997">
            <v>340685</v>
          </cell>
          <cell r="T997" t="str">
            <v>HES</v>
          </cell>
          <cell r="U997" t="str">
            <v>GOV</v>
          </cell>
          <cell r="V997" t="str">
            <v>HES</v>
          </cell>
        </row>
        <row r="998">
          <cell r="A998" t="str">
            <v>IST</v>
          </cell>
          <cell r="B998" t="str">
            <v>IST-1999-10303</v>
          </cell>
          <cell r="C998" t="str">
            <v>1.1.2.-2.3.3.</v>
          </cell>
          <cell r="D998" t="str">
            <v>Research Projects</v>
          </cell>
          <cell r="E998" t="str">
            <v>Electronic Communication in the Building and Construction Industry: Preparing for the New Internet</v>
          </cell>
          <cell r="F998">
            <v>3564274</v>
          </cell>
          <cell r="G998">
            <v>1782134</v>
          </cell>
          <cell r="H998">
            <v>36524</v>
          </cell>
          <cell r="I998">
            <v>8</v>
          </cell>
          <cell r="J998">
            <v>1</v>
          </cell>
          <cell r="K998" t="str">
            <v>Principal Contractor</v>
          </cell>
          <cell r="L998" t="str">
            <v>EPM Technology AS</v>
          </cell>
          <cell r="M998" t="str">
            <v>GRENSEVEIEN 107</v>
          </cell>
          <cell r="N998" t="str">
            <v>603</v>
          </cell>
          <cell r="O998" t="str">
            <v>OSLO</v>
          </cell>
          <cell r="P998" t="str">
            <v>NO</v>
          </cell>
          <cell r="R998">
            <v>404340</v>
          </cell>
          <cell r="S998">
            <v>202170</v>
          </cell>
          <cell r="T998" t="str">
            <v>HES</v>
          </cell>
          <cell r="U998" t="str">
            <v>PRC</v>
          </cell>
          <cell r="V998" t="str">
            <v>HES</v>
          </cell>
        </row>
        <row r="999">
          <cell r="A999" t="str">
            <v>IST</v>
          </cell>
          <cell r="B999" t="str">
            <v>IST-1999-10338</v>
          </cell>
          <cell r="C999" t="str">
            <v>1.1.2.-5.1.4.</v>
          </cell>
          <cell r="D999" t="str">
            <v>Research Projects</v>
          </cell>
          <cell r="E999" t="str">
            <v>A Software Suite and Extended Mark-up Language (XML) Standard for Intelligent Questionnaires</v>
          </cell>
          <cell r="F999">
            <v>2384802</v>
          </cell>
          <cell r="G999">
            <v>1400000</v>
          </cell>
          <cell r="H999">
            <v>36529</v>
          </cell>
          <cell r="I999">
            <v>7</v>
          </cell>
          <cell r="J999">
            <v>1</v>
          </cell>
          <cell r="K999" t="str">
            <v>Principal Contractor</v>
          </cell>
          <cell r="L999" t="str">
            <v>STATISTISK SENTRALBYRAA</v>
          </cell>
          <cell r="M999" t="str">
            <v>KONGENS GATE 6</v>
          </cell>
          <cell r="N999" t="str">
            <v>0033</v>
          </cell>
          <cell r="O999" t="str">
            <v>OSLO</v>
          </cell>
          <cell r="P999" t="str">
            <v>NO</v>
          </cell>
          <cell r="Q999" t="str">
            <v>N/A</v>
          </cell>
          <cell r="R999">
            <v>194340</v>
          </cell>
          <cell r="S999">
            <v>97170</v>
          </cell>
          <cell r="T999" t="str">
            <v>OTH</v>
          </cell>
          <cell r="U999" t="str">
            <v>GOV</v>
          </cell>
          <cell r="V999" t="str">
            <v>PUS</v>
          </cell>
        </row>
        <row r="1000">
          <cell r="A1000" t="str">
            <v>IST</v>
          </cell>
          <cell r="B1000" t="str">
            <v>IST-1999-10440</v>
          </cell>
          <cell r="C1000" t="str">
            <v>1.1.2.-4.5.3.</v>
          </cell>
          <cell r="D1000" t="str">
            <v>Research Projects</v>
          </cell>
          <cell r="E1000" t="str">
            <v>Broadband Access High data rate Multimedia Satellite</v>
          </cell>
          <cell r="F1000">
            <v>5199996</v>
          </cell>
          <cell r="G1000">
            <v>2599995</v>
          </cell>
          <cell r="H1000">
            <v>36524</v>
          </cell>
          <cell r="I1000">
            <v>8</v>
          </cell>
          <cell r="J1000">
            <v>1</v>
          </cell>
          <cell r="K1000" t="str">
            <v>Principal Contractor</v>
          </cell>
          <cell r="L1000" t="str">
            <v>SINTEF</v>
          </cell>
          <cell r="M1000" t="str">
            <v>STRINDV. 4</v>
          </cell>
          <cell r="N1000" t="str">
            <v>7465</v>
          </cell>
          <cell r="O1000" t="str">
            <v>TRONDHEIM N/A</v>
          </cell>
          <cell r="P1000" t="str">
            <v>NO</v>
          </cell>
          <cell r="R1000">
            <v>607801</v>
          </cell>
          <cell r="S1000">
            <v>303900</v>
          </cell>
          <cell r="T1000" t="str">
            <v>REC</v>
          </cell>
          <cell r="U1000" t="str">
            <v>PNP</v>
          </cell>
          <cell r="V1000" t="str">
            <v>RPN</v>
          </cell>
        </row>
        <row r="1001">
          <cell r="A1001" t="str">
            <v>IST</v>
          </cell>
          <cell r="B1001" t="str">
            <v>IST-1999-10498</v>
          </cell>
          <cell r="C1001" t="str">
            <v>1.1.2.-5.1.1.</v>
          </cell>
          <cell r="D1001" t="str">
            <v>Combined Projects</v>
          </cell>
          <cell r="E1001" t="str">
            <v>Geographic Distribuited Information Tools and Services for the Mobile Information Society</v>
          </cell>
          <cell r="F1001">
            <v>6272807</v>
          </cell>
          <cell r="G1001">
            <v>3149041</v>
          </cell>
          <cell r="H1001">
            <v>36523</v>
          </cell>
          <cell r="I1001">
            <v>15</v>
          </cell>
          <cell r="J1001">
            <v>4</v>
          </cell>
          <cell r="K1001" t="str">
            <v>Prime Contractor</v>
          </cell>
          <cell r="L1001" t="str">
            <v>Fylkesmannen i Sogn og Fjordane</v>
          </cell>
          <cell r="M1001" t="str">
            <v>TINGHUSET</v>
          </cell>
          <cell r="N1001" t="str">
            <v>6861</v>
          </cell>
          <cell r="O1001" t="str">
            <v>LEIKANGER</v>
          </cell>
          <cell r="P1001" t="str">
            <v>NO</v>
          </cell>
          <cell r="R1001">
            <v>202005</v>
          </cell>
          <cell r="S1001">
            <v>101002</v>
          </cell>
          <cell r="T1001" t="str">
            <v>OTH</v>
          </cell>
          <cell r="U1001" t="str">
            <v>GOV</v>
          </cell>
          <cell r="V1001" t="str">
            <v>PUS</v>
          </cell>
        </row>
        <row r="1002">
          <cell r="A1002" t="str">
            <v>IST</v>
          </cell>
          <cell r="B1002" t="str">
            <v>IST-1999-10498</v>
          </cell>
          <cell r="C1002" t="str">
            <v>1.1.2.-5.1.1.</v>
          </cell>
          <cell r="D1002" t="str">
            <v>Combined Projects</v>
          </cell>
          <cell r="E1002" t="str">
            <v>Geographic Distribuited Information Tools and Services for the Mobile Information Society</v>
          </cell>
          <cell r="F1002">
            <v>6272807</v>
          </cell>
          <cell r="G1002">
            <v>3149041</v>
          </cell>
          <cell r="H1002">
            <v>36523</v>
          </cell>
          <cell r="I1002">
            <v>15</v>
          </cell>
          <cell r="K1002" t="str">
            <v>Assistant Contractor</v>
          </cell>
          <cell r="L1002" t="str">
            <v>Sogn og Fjordane fylkeskommune</v>
          </cell>
          <cell r="M1002" t="str">
            <v>FYLKESHUSET</v>
          </cell>
          <cell r="N1002" t="str">
            <v>6861</v>
          </cell>
          <cell r="O1002" t="str">
            <v>LEIKANGER</v>
          </cell>
          <cell r="P1002" t="str">
            <v>NO</v>
          </cell>
          <cell r="R1002">
            <v>162005</v>
          </cell>
          <cell r="S1002">
            <v>81002</v>
          </cell>
          <cell r="T1002" t="str">
            <v>OTH</v>
          </cell>
          <cell r="U1002" t="str">
            <v>GOV</v>
          </cell>
          <cell r="V1002" t="str">
            <v>PUS</v>
          </cell>
        </row>
        <row r="1003">
          <cell r="A1003" t="str">
            <v>IST</v>
          </cell>
          <cell r="B1003" t="str">
            <v>IST-1999-10498</v>
          </cell>
          <cell r="C1003" t="str">
            <v>1.1.2.-5.1.1.</v>
          </cell>
          <cell r="D1003" t="str">
            <v>Combined Projects</v>
          </cell>
          <cell r="E1003" t="str">
            <v>Geographic Distribuited Information Tools and Services for the Mobile Information Society</v>
          </cell>
          <cell r="F1003">
            <v>6272807</v>
          </cell>
          <cell r="G1003">
            <v>3149041</v>
          </cell>
          <cell r="H1003">
            <v>36523</v>
          </cell>
          <cell r="I1003">
            <v>15</v>
          </cell>
          <cell r="K1003" t="str">
            <v>Principal Contractor</v>
          </cell>
          <cell r="L1003" t="str">
            <v>Stiftinga Vestlandsforsking</v>
          </cell>
          <cell r="M1003" t="str">
            <v>STORHALLEN</v>
          </cell>
          <cell r="N1003" t="str">
            <v>6851</v>
          </cell>
          <cell r="O1003" t="str">
            <v>SOGNDAL</v>
          </cell>
          <cell r="P1003" t="str">
            <v>NO</v>
          </cell>
          <cell r="R1003">
            <v>530050</v>
          </cell>
          <cell r="S1003">
            <v>265025</v>
          </cell>
          <cell r="T1003" t="str">
            <v>REC</v>
          </cell>
          <cell r="U1003" t="str">
            <v>PNP</v>
          </cell>
          <cell r="V1003" t="str">
            <v>RPN</v>
          </cell>
        </row>
        <row r="1004">
          <cell r="A1004" t="str">
            <v>IST</v>
          </cell>
          <cell r="B1004" t="str">
            <v>IST-1999-10498</v>
          </cell>
          <cell r="C1004" t="str">
            <v>1.1.2.-5.1.1.</v>
          </cell>
          <cell r="D1004" t="str">
            <v>Combined Projects</v>
          </cell>
          <cell r="E1004" t="str">
            <v>Geographic Distribuited Information Tools and Services for the Mobile Information Society</v>
          </cell>
          <cell r="F1004">
            <v>6272807</v>
          </cell>
          <cell r="G1004">
            <v>3149041</v>
          </cell>
          <cell r="H1004">
            <v>36523</v>
          </cell>
          <cell r="I1004">
            <v>15</v>
          </cell>
          <cell r="K1004" t="str">
            <v>Principal Contractor</v>
          </cell>
          <cell r="L1004" t="str">
            <v>Telenor Research &amp; Development</v>
          </cell>
          <cell r="M1004" t="str">
            <v>POSTUTTAK</v>
          </cell>
          <cell r="N1004" t="str">
            <v>4890</v>
          </cell>
          <cell r="O1004" t="str">
            <v>GRIMSTAD</v>
          </cell>
          <cell r="P1004" t="str">
            <v>NO</v>
          </cell>
          <cell r="Q1004" t="str">
            <v>N/A</v>
          </cell>
          <cell r="R1004">
            <v>271338</v>
          </cell>
          <cell r="S1004">
            <v>135669</v>
          </cell>
          <cell r="T1004" t="str">
            <v>OTH</v>
          </cell>
          <cell r="U1004" t="str">
            <v>PRC</v>
          </cell>
          <cell r="V1004" t="str">
            <v>BES</v>
          </cell>
        </row>
        <row r="1005">
          <cell r="A1005" t="str">
            <v>IST</v>
          </cell>
          <cell r="B1005" t="str">
            <v>IST-1999-10754</v>
          </cell>
          <cell r="C1005" t="str">
            <v>1.1.2.-1.2.3.</v>
          </cell>
          <cell r="D1005" t="str">
            <v>Research Projects</v>
          </cell>
          <cell r="E1005" t="str">
            <v>Telematic Support for Patient Focused Distant Care</v>
          </cell>
          <cell r="F1005">
            <v>3653674</v>
          </cell>
          <cell r="G1005">
            <v>1877074</v>
          </cell>
          <cell r="H1005">
            <v>36517</v>
          </cell>
          <cell r="I1005">
            <v>7</v>
          </cell>
          <cell r="J1005">
            <v>4</v>
          </cell>
          <cell r="K1005" t="str">
            <v>Assistant Contractor</v>
          </cell>
          <cell r="L1005" t="str">
            <v>Alcatel Telecom Norway AS</v>
          </cell>
          <cell r="M1005" t="str">
            <v>OESTRE AKER VEI 33</v>
          </cell>
          <cell r="N1005" t="str">
            <v>0511</v>
          </cell>
          <cell r="O1005" t="str">
            <v>OSLO</v>
          </cell>
          <cell r="P1005" t="str">
            <v>NO</v>
          </cell>
          <cell r="Q1005" t="str">
            <v>N/A</v>
          </cell>
          <cell r="R1005">
            <v>261539</v>
          </cell>
          <cell r="S1005">
            <v>130769</v>
          </cell>
          <cell r="T1005" t="str">
            <v>OTH</v>
          </cell>
          <cell r="U1005" t="str">
            <v>PRC</v>
          </cell>
          <cell r="V1005" t="str">
            <v>BES</v>
          </cell>
        </row>
        <row r="1006">
          <cell r="A1006" t="str">
            <v>IST</v>
          </cell>
          <cell r="B1006" t="str">
            <v>IST-1999-10754</v>
          </cell>
          <cell r="C1006" t="str">
            <v>1.1.2.-1.2.3.</v>
          </cell>
          <cell r="D1006" t="str">
            <v>Research Projects</v>
          </cell>
          <cell r="E1006" t="str">
            <v>Telematic Support for Patient Focused Distant Care</v>
          </cell>
          <cell r="F1006">
            <v>3653674</v>
          </cell>
          <cell r="G1006">
            <v>1877074</v>
          </cell>
          <cell r="H1006">
            <v>36517</v>
          </cell>
          <cell r="I1006">
            <v>7</v>
          </cell>
          <cell r="K1006" t="str">
            <v>Assistant Contractor</v>
          </cell>
          <cell r="L1006" t="str">
            <v>Alta kommune</v>
          </cell>
          <cell r="M1006" t="str">
            <v>RADHUSET - SANDFALLVEIEN 1</v>
          </cell>
          <cell r="N1006" t="str">
            <v>9500</v>
          </cell>
          <cell r="O1006" t="str">
            <v>ALTA</v>
          </cell>
          <cell r="P1006" t="str">
            <v>NO</v>
          </cell>
          <cell r="R1006">
            <v>110626</v>
          </cell>
          <cell r="S1006">
            <v>38719</v>
          </cell>
          <cell r="T1006" t="str">
            <v>OTH</v>
          </cell>
          <cell r="U1006" t="str">
            <v>GOV</v>
          </cell>
          <cell r="V1006" t="str">
            <v>PUS</v>
          </cell>
        </row>
        <row r="1007">
          <cell r="A1007" t="str">
            <v>IST</v>
          </cell>
          <cell r="B1007" t="str">
            <v>IST-1999-10754</v>
          </cell>
          <cell r="C1007" t="str">
            <v>1.1.2.-1.2.3.</v>
          </cell>
          <cell r="D1007" t="str">
            <v>Research Projects</v>
          </cell>
          <cell r="E1007" t="str">
            <v>Telematic Support for Patient Focused Distant Care</v>
          </cell>
          <cell r="F1007">
            <v>3653674</v>
          </cell>
          <cell r="G1007">
            <v>1877074</v>
          </cell>
          <cell r="H1007">
            <v>36517</v>
          </cell>
          <cell r="I1007">
            <v>7</v>
          </cell>
          <cell r="K1007" t="str">
            <v>Principal Contractor</v>
          </cell>
          <cell r="L1007" t="str">
            <v>MedIT AS</v>
          </cell>
          <cell r="M1007" t="str">
            <v>OLE DEVIKS VEI 4</v>
          </cell>
          <cell r="N1007" t="str">
            <v>0666</v>
          </cell>
          <cell r="O1007" t="str">
            <v>OSLO</v>
          </cell>
          <cell r="P1007" t="str">
            <v>NO</v>
          </cell>
          <cell r="Q1007" t="str">
            <v>N/A</v>
          </cell>
          <cell r="R1007">
            <v>1446338</v>
          </cell>
          <cell r="S1007">
            <v>723169</v>
          </cell>
          <cell r="T1007" t="str">
            <v>OTH</v>
          </cell>
          <cell r="U1007" t="str">
            <v>PRC</v>
          </cell>
          <cell r="V1007" t="str">
            <v>BES</v>
          </cell>
        </row>
        <row r="1008">
          <cell r="A1008" t="str">
            <v>IST</v>
          </cell>
          <cell r="B1008" t="str">
            <v>IST-1999-10754</v>
          </cell>
          <cell r="C1008" t="str">
            <v>1.1.2.-1.2.3.</v>
          </cell>
          <cell r="D1008" t="str">
            <v>Research Projects</v>
          </cell>
          <cell r="E1008" t="str">
            <v>Telematic Support for Patient Focused Distant Care</v>
          </cell>
          <cell r="F1008">
            <v>3653674</v>
          </cell>
          <cell r="G1008">
            <v>1877074</v>
          </cell>
          <cell r="H1008">
            <v>36517</v>
          </cell>
          <cell r="I1008">
            <v>7</v>
          </cell>
          <cell r="K1008" t="str">
            <v>Prime Contractor</v>
          </cell>
          <cell r="L1008" t="str">
            <v>SINTEF</v>
          </cell>
          <cell r="M1008" t="str">
            <v>STRINDV. 4</v>
          </cell>
          <cell r="N1008" t="str">
            <v>7465</v>
          </cell>
          <cell r="O1008" t="str">
            <v>TRONDHEIM N/A</v>
          </cell>
          <cell r="P1008" t="str">
            <v>NO</v>
          </cell>
          <cell r="R1008">
            <v>1407773</v>
          </cell>
          <cell r="S1008">
            <v>703886</v>
          </cell>
          <cell r="T1008" t="str">
            <v>REC</v>
          </cell>
          <cell r="U1008" t="str">
            <v>PNP</v>
          </cell>
          <cell r="V1008" t="str">
            <v>RPN</v>
          </cell>
        </row>
        <row r="1009">
          <cell r="A1009" t="str">
            <v>IST</v>
          </cell>
          <cell r="B1009" t="str">
            <v>IST-1999-10846</v>
          </cell>
          <cell r="C1009" t="str">
            <v>1.1.2.-2.2.1.</v>
          </cell>
          <cell r="D1009" t="str">
            <v>Research Projects</v>
          </cell>
          <cell r="E1009" t="str">
            <v>Theatre of Work Enabling Relationships</v>
          </cell>
          <cell r="F1009">
            <v>3804926</v>
          </cell>
          <cell r="G1009">
            <v>2100000</v>
          </cell>
          <cell r="H1009">
            <v>36524</v>
          </cell>
          <cell r="I1009">
            <v>5</v>
          </cell>
          <cell r="J1009">
            <v>1</v>
          </cell>
          <cell r="K1009" t="str">
            <v>Principal Contractor</v>
          </cell>
          <cell r="L1009" t="str">
            <v>STATOIL ASA</v>
          </cell>
          <cell r="M1009" t="str">
            <v>FORUSBEEN 50</v>
          </cell>
          <cell r="N1009" t="str">
            <v>4035</v>
          </cell>
          <cell r="O1009" t="str">
            <v>STAVANGER</v>
          </cell>
          <cell r="P1009" t="str">
            <v>NO</v>
          </cell>
          <cell r="Q1009" t="str">
            <v>N/A</v>
          </cell>
          <cell r="R1009">
            <v>360082</v>
          </cell>
          <cell r="S1009">
            <v>180041</v>
          </cell>
          <cell r="T1009" t="str">
            <v>HES</v>
          </cell>
          <cell r="U1009" t="str">
            <v>PRC</v>
          </cell>
          <cell r="V1009" t="str">
            <v>HES</v>
          </cell>
        </row>
        <row r="1010">
          <cell r="A1010" t="str">
            <v>IST</v>
          </cell>
          <cell r="B1010" t="str">
            <v>IST-1999-10923</v>
          </cell>
          <cell r="C1010" t="str">
            <v>1.1.2.-5.1.2.</v>
          </cell>
          <cell r="D1010" t="str">
            <v>Research Projects</v>
          </cell>
          <cell r="E1010" t="str">
            <v>HArmonization for the secuRity of the web technologies and aPplications</v>
          </cell>
          <cell r="F1010">
            <v>3703607</v>
          </cell>
          <cell r="G1010">
            <v>2000000</v>
          </cell>
          <cell r="H1010">
            <v>36521</v>
          </cell>
          <cell r="I1010">
            <v>9</v>
          </cell>
          <cell r="J1010">
            <v>1</v>
          </cell>
          <cell r="K1010" t="str">
            <v>Principal Contractor</v>
          </cell>
          <cell r="L1010" t="str">
            <v>NORWEGIAN COMPUTING CENTER</v>
          </cell>
          <cell r="M1010" t="str">
            <v>114 BLINDEN</v>
          </cell>
          <cell r="N1010" t="str">
            <v>0314</v>
          </cell>
          <cell r="O1010" t="str">
            <v>OSLO</v>
          </cell>
          <cell r="P1010" t="str">
            <v>NO</v>
          </cell>
          <cell r="Q1010" t="str">
            <v>N/A</v>
          </cell>
          <cell r="R1010">
            <v>363601</v>
          </cell>
          <cell r="S1010">
            <v>181800</v>
          </cell>
          <cell r="T1010" t="str">
            <v>REC</v>
          </cell>
          <cell r="U1010" t="str">
            <v>PNP</v>
          </cell>
          <cell r="V1010" t="str">
            <v>RPN</v>
          </cell>
        </row>
        <row r="1011">
          <cell r="A1011" t="str">
            <v>IST</v>
          </cell>
          <cell r="B1011" t="str">
            <v>IST-1999-11129</v>
          </cell>
          <cell r="C1011" t="str">
            <v>1.1.2.-1.5.1.</v>
          </cell>
          <cell r="D1011" t="str">
            <v>Research Projects</v>
          </cell>
          <cell r="E1011" t="str">
            <v>Integrated Weather, Sea Ice and Ocean Service System</v>
          </cell>
          <cell r="F1011">
            <v>1957340</v>
          </cell>
          <cell r="G1011">
            <v>1302685</v>
          </cell>
          <cell r="H1011">
            <v>36521</v>
          </cell>
          <cell r="I1011">
            <v>6</v>
          </cell>
          <cell r="J1011">
            <v>1</v>
          </cell>
          <cell r="K1011" t="str">
            <v>Prime Contractor</v>
          </cell>
          <cell r="L1011" t="str">
            <v>NANSEN ENVIRONMENTAL AND REMOTE SENSING CENTER</v>
          </cell>
          <cell r="M1011" t="str">
            <v>EDV. GRIEGSVEI 3A</v>
          </cell>
          <cell r="N1011" t="str">
            <v>5059</v>
          </cell>
          <cell r="O1011" t="str">
            <v>BERGEN</v>
          </cell>
          <cell r="P1011" t="str">
            <v>NO</v>
          </cell>
          <cell r="R1011">
            <v>593070</v>
          </cell>
          <cell r="S1011">
            <v>289951</v>
          </cell>
          <cell r="T1011" t="str">
            <v>REC</v>
          </cell>
          <cell r="U1011" t="str">
            <v>PNP</v>
          </cell>
          <cell r="V1011" t="str">
            <v>RPN</v>
          </cell>
        </row>
        <row r="1012">
          <cell r="A1012" t="str">
            <v>IST</v>
          </cell>
          <cell r="B1012" t="str">
            <v>IST-1999-11133</v>
          </cell>
          <cell r="C1012" t="str">
            <v>1.1.2.-3.2.3.</v>
          </cell>
          <cell r="D1012" t="str">
            <v>Classical Accompanying Measures</v>
          </cell>
          <cell r="E1012" t="str">
            <v>Cultural Heritage Applications Network (Part 1)</v>
          </cell>
          <cell r="F1012">
            <v>459921</v>
          </cell>
          <cell r="G1012">
            <v>459921</v>
          </cell>
          <cell r="H1012">
            <v>36523</v>
          </cell>
          <cell r="I1012">
            <v>14</v>
          </cell>
          <cell r="J1012">
            <v>1</v>
          </cell>
          <cell r="K1012" t="str">
            <v>Principal Contractor</v>
          </cell>
          <cell r="L1012" t="str">
            <v>RBT/Riksbibliotektjenesten</v>
          </cell>
          <cell r="M1012" t="str">
            <v>KRONPRINSENSGATE 8</v>
          </cell>
          <cell r="N1012" t="str">
            <v>30</v>
          </cell>
          <cell r="O1012" t="str">
            <v>OSLO</v>
          </cell>
          <cell r="P1012" t="str">
            <v>NO</v>
          </cell>
          <cell r="R1012">
            <v>27135</v>
          </cell>
          <cell r="S1012">
            <v>27135</v>
          </cell>
          <cell r="T1012" t="str">
            <v>OTH</v>
          </cell>
          <cell r="U1012" t="str">
            <v>GOV</v>
          </cell>
          <cell r="V1012" t="str">
            <v>PUS</v>
          </cell>
        </row>
        <row r="1013">
          <cell r="A1013" t="str">
            <v>IST</v>
          </cell>
          <cell r="B1013" t="str">
            <v>IST-1999-11228</v>
          </cell>
          <cell r="C1013" t="str">
            <v>1.1.2.-1.5.1.</v>
          </cell>
          <cell r="D1013" t="str">
            <v>Combined Projects</v>
          </cell>
          <cell r="E1013" t="str">
            <v>Forest environmental monitoring and management system</v>
          </cell>
          <cell r="F1013">
            <v>2145623</v>
          </cell>
          <cell r="G1013">
            <v>1326373</v>
          </cell>
          <cell r="H1013">
            <v>36523</v>
          </cell>
          <cell r="I1013">
            <v>10</v>
          </cell>
          <cell r="J1013">
            <v>1</v>
          </cell>
          <cell r="K1013" t="str">
            <v>Prime Contractor</v>
          </cell>
          <cell r="L1013" t="str">
            <v>NORWEGIAN COMPUTING CENTER</v>
          </cell>
          <cell r="M1013" t="str">
            <v>GAUSTADALLEEN 23</v>
          </cell>
          <cell r="N1013" t="str">
            <v>0314</v>
          </cell>
          <cell r="O1013" t="str">
            <v>OSLO</v>
          </cell>
          <cell r="P1013" t="str">
            <v>NO</v>
          </cell>
          <cell r="Q1013" t="str">
            <v>N/A</v>
          </cell>
          <cell r="R1013">
            <v>975208</v>
          </cell>
          <cell r="S1013">
            <v>487604</v>
          </cell>
          <cell r="T1013" t="str">
            <v>REC</v>
          </cell>
          <cell r="U1013" t="str">
            <v>PNP</v>
          </cell>
          <cell r="V1013" t="str">
            <v>RPN</v>
          </cell>
        </row>
        <row r="1014">
          <cell r="A1014" t="str">
            <v>IST</v>
          </cell>
          <cell r="B1014" t="str">
            <v>IST-1999-11246</v>
          </cell>
          <cell r="C1014" t="str">
            <v>1.1.2.-1.6.1.</v>
          </cell>
          <cell r="D1014" t="str">
            <v>Research Projects</v>
          </cell>
          <cell r="E1014" t="str">
            <v>Datalinking of Aircraft Derived Information 2</v>
          </cell>
          <cell r="F1014">
            <v>3994047</v>
          </cell>
          <cell r="G1014">
            <v>1997023</v>
          </cell>
          <cell r="H1014">
            <v>36524</v>
          </cell>
          <cell r="I1014">
            <v>6</v>
          </cell>
          <cell r="J1014">
            <v>1</v>
          </cell>
          <cell r="K1014" t="str">
            <v>Principal Contractor</v>
          </cell>
          <cell r="L1014" t="str">
            <v>Kongsberg Defence &amp; Aerospace AS</v>
          </cell>
          <cell r="M1014" t="str">
            <v>KIRKEGAARDSVEIEN 45</v>
          </cell>
          <cell r="N1014" t="str">
            <v>3616</v>
          </cell>
          <cell r="O1014" t="str">
            <v>KONGSBERG BUSKERUD</v>
          </cell>
          <cell r="P1014" t="str">
            <v>NO</v>
          </cell>
          <cell r="R1014">
            <v>763546</v>
          </cell>
          <cell r="S1014">
            <v>381773</v>
          </cell>
          <cell r="T1014" t="str">
            <v>OTH</v>
          </cell>
          <cell r="U1014" t="str">
            <v>PRC</v>
          </cell>
          <cell r="V1014" t="str">
            <v>BES</v>
          </cell>
        </row>
        <row r="1015">
          <cell r="A1015" t="str">
            <v>IST</v>
          </cell>
          <cell r="B1015" t="str">
            <v>IST-1999-11276</v>
          </cell>
          <cell r="C1015" t="str">
            <v>1.1.2.-3.3.2.</v>
          </cell>
          <cell r="D1015" t="str">
            <v>Research Projects</v>
          </cell>
          <cell r="E1015" t="str">
            <v>Collaborative And Network Distributed Learning Environment</v>
          </cell>
          <cell r="F1015">
            <v>3277879</v>
          </cell>
          <cell r="G1015">
            <v>2393048</v>
          </cell>
          <cell r="H1015">
            <v>36676</v>
          </cell>
          <cell r="I1015">
            <v>13</v>
          </cell>
          <cell r="J1015">
            <v>1</v>
          </cell>
          <cell r="K1015" t="str">
            <v>Principal Contractor</v>
          </cell>
          <cell r="L1015" t="str">
            <v>NTNU</v>
          </cell>
          <cell r="M1015" t="str">
            <v>HOEGSKOLERINGEN 1</v>
          </cell>
          <cell r="N1015" t="str">
            <v>7491</v>
          </cell>
          <cell r="O1015" t="str">
            <v>TRONDHEIM</v>
          </cell>
          <cell r="P1015" t="str">
            <v>NO</v>
          </cell>
          <cell r="R1015">
            <v>293234</v>
          </cell>
          <cell r="S1015">
            <v>293234</v>
          </cell>
          <cell r="T1015" t="str">
            <v>OTH</v>
          </cell>
          <cell r="U1015" t="str">
            <v>GOV</v>
          </cell>
          <cell r="V1015" t="str">
            <v>PUS</v>
          </cell>
        </row>
        <row r="1016">
          <cell r="A1016" t="str">
            <v>IST</v>
          </cell>
          <cell r="B1016" t="str">
            <v>IST-1999-11406</v>
          </cell>
          <cell r="C1016" t="str">
            <v>1.1.2.-1.5.1.</v>
          </cell>
          <cell r="D1016" t="str">
            <v>Research Projects</v>
          </cell>
          <cell r="E1016" t="str">
            <v>The Virtual European Coastal and Marine Data Warehouse -CoastBase- An open system architecture for integrated, distributed coastal and marine information search and access</v>
          </cell>
          <cell r="F1016">
            <v>2197776</v>
          </cell>
          <cell r="G1016">
            <v>1098886</v>
          </cell>
          <cell r="H1016">
            <v>36516</v>
          </cell>
          <cell r="I1016">
            <v>11</v>
          </cell>
          <cell r="J1016">
            <v>1</v>
          </cell>
          <cell r="K1016" t="str">
            <v>Principal Contractor</v>
          </cell>
          <cell r="L1016" t="str">
            <v>HAVFORSKNINGSINSTITUTTET</v>
          </cell>
          <cell r="M1016" t="str">
            <v>NORDNESGT 50</v>
          </cell>
          <cell r="N1016" t="str">
            <v>5817</v>
          </cell>
          <cell r="O1016" t="str">
            <v>BERGEN</v>
          </cell>
          <cell r="P1016" t="str">
            <v>NO</v>
          </cell>
          <cell r="R1016">
            <v>172142</v>
          </cell>
          <cell r="S1016">
            <v>86071</v>
          </cell>
          <cell r="T1016" t="str">
            <v>REC</v>
          </cell>
          <cell r="U1016" t="str">
            <v>GOV</v>
          </cell>
          <cell r="V1016" t="str">
            <v>RPU</v>
          </cell>
        </row>
        <row r="1017">
          <cell r="A1017" t="str">
            <v>IST</v>
          </cell>
          <cell r="B1017" t="str">
            <v>IST-1999-11429</v>
          </cell>
          <cell r="C1017" t="str">
            <v>1.1.2.-4.2.4.</v>
          </cell>
          <cell r="D1017" t="str">
            <v>Research Projects</v>
          </cell>
          <cell r="E1017" t="str">
            <v>Market Managed Multi-Service Internet</v>
          </cell>
          <cell r="F1017">
            <v>3728250</v>
          </cell>
          <cell r="G1017">
            <v>2068150</v>
          </cell>
          <cell r="H1017">
            <v>36515</v>
          </cell>
          <cell r="I1017">
            <v>6</v>
          </cell>
          <cell r="J1017">
            <v>1</v>
          </cell>
          <cell r="K1017" t="str">
            <v>Principal Contractor</v>
          </cell>
          <cell r="L1017" t="str">
            <v>Telenor AS</v>
          </cell>
          <cell r="M1017" t="str">
            <v>UNIVERSITETS</v>
          </cell>
          <cell r="N1017" t="str">
            <v>130</v>
          </cell>
          <cell r="O1017" t="str">
            <v>OSLO</v>
          </cell>
          <cell r="P1017" t="str">
            <v>NO</v>
          </cell>
          <cell r="R1017">
            <v>718832</v>
          </cell>
          <cell r="S1017">
            <v>359416</v>
          </cell>
          <cell r="T1017" t="str">
            <v>OTH</v>
          </cell>
          <cell r="U1017" t="str">
            <v>PRC</v>
          </cell>
          <cell r="V1017" t="str">
            <v>BES</v>
          </cell>
        </row>
        <row r="1018">
          <cell r="A1018" t="str">
            <v>IST</v>
          </cell>
          <cell r="B1018" t="str">
            <v>IST-1999-11430</v>
          </cell>
          <cell r="C1018" t="str">
            <v>1.1.2.-4.7.3.</v>
          </cell>
          <cell r="D1018" t="str">
            <v>Classical Accompanying Measures</v>
          </cell>
          <cell r="E1018" t="str">
            <v>Competence Centre Microactuators</v>
          </cell>
          <cell r="F1018">
            <v>800000</v>
          </cell>
          <cell r="G1018">
            <v>800000</v>
          </cell>
          <cell r="H1018">
            <v>36521</v>
          </cell>
          <cell r="I1018">
            <v>3</v>
          </cell>
          <cell r="J1018">
            <v>1</v>
          </cell>
          <cell r="K1018" t="str">
            <v>Principal Contractor</v>
          </cell>
          <cell r="L1018" t="str">
            <v>SINTEF</v>
          </cell>
          <cell r="M1018" t="str">
            <v>FORSKNINGSVEIEN, 1</v>
          </cell>
          <cell r="N1018" t="str">
            <v>0314</v>
          </cell>
          <cell r="O1018" t="str">
            <v>OSLO</v>
          </cell>
          <cell r="P1018" t="str">
            <v>NO</v>
          </cell>
          <cell r="Q1018" t="str">
            <v>N/A</v>
          </cell>
          <cell r="R1018">
            <v>148000</v>
          </cell>
          <cell r="S1018">
            <v>148000</v>
          </cell>
          <cell r="T1018" t="str">
            <v>REC</v>
          </cell>
          <cell r="U1018" t="str">
            <v>PRC</v>
          </cell>
          <cell r="V1018" t="str">
            <v>RPR</v>
          </cell>
        </row>
        <row r="1019">
          <cell r="A1019" t="str">
            <v>IST</v>
          </cell>
          <cell r="B1019" t="str">
            <v>IST-1999-11498</v>
          </cell>
          <cell r="C1019" t="str">
            <v>1.1.2.-1.6.1.</v>
          </cell>
          <cell r="D1019" t="str">
            <v>Research Projects</v>
          </cell>
          <cell r="E1019" t="str">
            <v>A Reference System Architecture and Technology Platform for the Shipping Sector</v>
          </cell>
          <cell r="F1019">
            <v>3400001</v>
          </cell>
          <cell r="G1019">
            <v>1700000</v>
          </cell>
          <cell r="H1019">
            <v>36522</v>
          </cell>
          <cell r="I1019">
            <v>10</v>
          </cell>
          <cell r="J1019">
            <v>1</v>
          </cell>
          <cell r="K1019" t="str">
            <v>Principal Contractor</v>
          </cell>
          <cell r="L1019" t="str">
            <v>ELECTRONIC CHART CENTRE AS</v>
          </cell>
          <cell r="M1019" t="str">
            <v>LERVIGSVEIEN 32</v>
          </cell>
          <cell r="N1019" t="str">
            <v>4001</v>
          </cell>
          <cell r="O1019" t="str">
            <v>STAVANGER</v>
          </cell>
          <cell r="P1019" t="str">
            <v>NO</v>
          </cell>
          <cell r="Q1019" t="str">
            <v>N/A</v>
          </cell>
          <cell r="R1019">
            <v>567926</v>
          </cell>
          <cell r="S1019">
            <v>283963</v>
          </cell>
          <cell r="T1019" t="str">
            <v>OTH</v>
          </cell>
          <cell r="U1019" t="str">
            <v>PRC</v>
          </cell>
          <cell r="V1019" t="str">
            <v>BES</v>
          </cell>
        </row>
        <row r="1020">
          <cell r="A1020" t="str">
            <v>IST</v>
          </cell>
          <cell r="B1020" t="str">
            <v>IST-1999-11517</v>
          </cell>
          <cell r="C1020" t="str">
            <v>1.1.2.-1.5.1.</v>
          </cell>
          <cell r="D1020" t="str">
            <v>Research Projects</v>
          </cell>
          <cell r="E1020" t="str">
            <v>Air Pollution Nework for Early warning and on-line information exchange in Europe</v>
          </cell>
          <cell r="F1020">
            <v>4823790</v>
          </cell>
          <cell r="G1020">
            <v>2700000</v>
          </cell>
          <cell r="H1020">
            <v>36522</v>
          </cell>
          <cell r="I1020">
            <v>11</v>
          </cell>
          <cell r="J1020">
            <v>3</v>
          </cell>
          <cell r="K1020" t="str">
            <v>Principal Contractor</v>
          </cell>
          <cell r="L1020" t="str">
            <v>NORGIT-Senteret AS</v>
          </cell>
          <cell r="M1020" t="str">
            <v>BRYGGERIVEIEN 2</v>
          </cell>
          <cell r="N1020" t="str">
            <v>1601</v>
          </cell>
          <cell r="O1020" t="str">
            <v>FREDRIKSTAD</v>
          </cell>
          <cell r="P1020" t="str">
            <v>NO</v>
          </cell>
          <cell r="Q1020" t="str">
            <v>N/A</v>
          </cell>
          <cell r="R1020">
            <v>587078</v>
          </cell>
          <cell r="S1020">
            <v>293539</v>
          </cell>
          <cell r="T1020" t="str">
            <v>OTH</v>
          </cell>
          <cell r="U1020" t="str">
            <v>PRC</v>
          </cell>
          <cell r="V1020" t="str">
            <v>BES</v>
          </cell>
        </row>
        <row r="1021">
          <cell r="A1021" t="str">
            <v>IST</v>
          </cell>
          <cell r="B1021" t="str">
            <v>IST-1999-11517</v>
          </cell>
          <cell r="C1021" t="str">
            <v>1.1.2.-1.5.1.</v>
          </cell>
          <cell r="D1021" t="str">
            <v>Research Projects</v>
          </cell>
          <cell r="E1021" t="str">
            <v>Air Pollution Nework for Early warning and on-line information exchange in Europe</v>
          </cell>
          <cell r="F1021">
            <v>4823790</v>
          </cell>
          <cell r="G1021">
            <v>2700000</v>
          </cell>
          <cell r="H1021">
            <v>36522</v>
          </cell>
          <cell r="I1021">
            <v>11</v>
          </cell>
          <cell r="K1021" t="str">
            <v>Principal Contractor</v>
          </cell>
          <cell r="L1021" t="str">
            <v>NILU</v>
          </cell>
          <cell r="M1021" t="str">
            <v>INSTITUTTVEIEN 18</v>
          </cell>
          <cell r="N1021" t="str">
            <v>2027</v>
          </cell>
          <cell r="O1021" t="str">
            <v>KJELLER</v>
          </cell>
          <cell r="P1021" t="str">
            <v>NO</v>
          </cell>
          <cell r="R1021">
            <v>517334</v>
          </cell>
          <cell r="S1021">
            <v>258667</v>
          </cell>
          <cell r="T1021" t="str">
            <v>REC</v>
          </cell>
          <cell r="U1021" t="str">
            <v>PNP</v>
          </cell>
          <cell r="V1021" t="str">
            <v>RPN</v>
          </cell>
        </row>
        <row r="1022">
          <cell r="A1022" t="str">
            <v>IST</v>
          </cell>
          <cell r="B1022" t="str">
            <v>IST-1999-11517</v>
          </cell>
          <cell r="C1022" t="str">
            <v>1.1.2.-1.5.1.</v>
          </cell>
          <cell r="D1022" t="str">
            <v>Research Projects</v>
          </cell>
          <cell r="E1022" t="str">
            <v>Air Pollution Nework for Early warning and on-line information exchange in Europe</v>
          </cell>
          <cell r="F1022">
            <v>4823790</v>
          </cell>
          <cell r="G1022">
            <v>2700000</v>
          </cell>
          <cell r="H1022">
            <v>36522</v>
          </cell>
          <cell r="I1022">
            <v>11</v>
          </cell>
          <cell r="K1022" t="str">
            <v>Assistant Contractor</v>
          </cell>
          <cell r="L1022" t="str">
            <v>Seksjon for kontroll og overv?king i Grenland</v>
          </cell>
          <cell r="M1022" t="str">
            <v>STATENS HUS</v>
          </cell>
          <cell r="N1022" t="str">
            <v>3708</v>
          </cell>
          <cell r="O1022" t="str">
            <v>SKIEN</v>
          </cell>
          <cell r="P1022" t="str">
            <v>NO</v>
          </cell>
          <cell r="Q1022" t="str">
            <v>N/A</v>
          </cell>
          <cell r="R1022">
            <v>156359</v>
          </cell>
          <cell r="S1022">
            <v>78179</v>
          </cell>
          <cell r="T1022" t="str">
            <v>OTH</v>
          </cell>
          <cell r="U1022" t="str">
            <v>GOV</v>
          </cell>
          <cell r="V1022" t="str">
            <v>PUS</v>
          </cell>
        </row>
        <row r="1023">
          <cell r="A1023" t="str">
            <v>IST</v>
          </cell>
          <cell r="B1023" t="str">
            <v>IST-1999-11571</v>
          </cell>
          <cell r="C1023" t="str">
            <v>1.1.2.-4.5.2.</v>
          </cell>
          <cell r="D1023" t="str">
            <v>Research Projects</v>
          </cell>
          <cell r="E1023" t="str">
            <v>Efficient millimetre broadband radio access for convergence and evolution</v>
          </cell>
          <cell r="F1023">
            <v>7672862</v>
          </cell>
          <cell r="G1023">
            <v>4200240</v>
          </cell>
          <cell r="H1023">
            <v>36608</v>
          </cell>
          <cell r="I1023">
            <v>10</v>
          </cell>
          <cell r="J1023">
            <v>1</v>
          </cell>
          <cell r="K1023" t="str">
            <v>Prime Contractor</v>
          </cell>
          <cell r="L1023" t="str">
            <v>Telenor AS</v>
          </cell>
          <cell r="M1023" t="str">
            <v>INSTITUTTVEIEN 23</v>
          </cell>
          <cell r="N1023" t="str">
            <v>2027</v>
          </cell>
          <cell r="O1023" t="str">
            <v>KJELLER</v>
          </cell>
          <cell r="P1023" t="str">
            <v>NO</v>
          </cell>
          <cell r="R1023">
            <v>1644796</v>
          </cell>
          <cell r="S1023">
            <v>822398</v>
          </cell>
          <cell r="T1023" t="str">
            <v>OTH</v>
          </cell>
          <cell r="U1023" t="str">
            <v>PRC</v>
          </cell>
          <cell r="V1023" t="str">
            <v>BES</v>
          </cell>
        </row>
        <row r="1024">
          <cell r="A1024" t="str">
            <v>IST</v>
          </cell>
          <cell r="B1024" t="str">
            <v>IST-1999-11577</v>
          </cell>
          <cell r="C1024" t="str">
            <v>1.1.2.-5.1.3.</v>
          </cell>
          <cell r="D1024" t="str">
            <v>Research Projects</v>
          </cell>
          <cell r="E1024" t="str">
            <v>Fitness-for-Purpose of Person-Person Communication Technologies</v>
          </cell>
          <cell r="F1024">
            <v>3422409</v>
          </cell>
          <cell r="G1024">
            <v>2079771</v>
          </cell>
          <cell r="H1024">
            <v>36591</v>
          </cell>
          <cell r="I1024">
            <v>5</v>
          </cell>
          <cell r="J1024">
            <v>3</v>
          </cell>
          <cell r="K1024" t="str">
            <v>Prime Contractor</v>
          </cell>
          <cell r="L1024" t="str">
            <v>SINTEF</v>
          </cell>
          <cell r="M1024" t="str">
            <v>STRINDV. 4</v>
          </cell>
          <cell r="N1024" t="str">
            <v>7465</v>
          </cell>
          <cell r="O1024" t="str">
            <v>TRONDHEIM N/A</v>
          </cell>
          <cell r="P1024" t="str">
            <v>NO</v>
          </cell>
          <cell r="R1024">
            <v>1401421</v>
          </cell>
          <cell r="S1024">
            <v>700710</v>
          </cell>
          <cell r="T1024" t="str">
            <v>REC</v>
          </cell>
          <cell r="U1024" t="str">
            <v>PNP</v>
          </cell>
          <cell r="V1024" t="str">
            <v>RPN</v>
          </cell>
        </row>
        <row r="1025">
          <cell r="A1025" t="str">
            <v>IST</v>
          </cell>
          <cell r="B1025" t="str">
            <v>IST-1999-11577</v>
          </cell>
          <cell r="C1025" t="str">
            <v>1.1.2.-5.1.3.</v>
          </cell>
          <cell r="D1025" t="str">
            <v>Research Projects</v>
          </cell>
          <cell r="E1025" t="str">
            <v>Fitness-for-Purpose of Person-Person Communication Technologies</v>
          </cell>
          <cell r="F1025">
            <v>3422409</v>
          </cell>
          <cell r="G1025">
            <v>2079771</v>
          </cell>
          <cell r="H1025">
            <v>36591</v>
          </cell>
          <cell r="I1025">
            <v>5</v>
          </cell>
          <cell r="K1025" t="str">
            <v>Principal Contractor</v>
          </cell>
          <cell r="L1025" t="str">
            <v>TANDBERG ASA</v>
          </cell>
          <cell r="M1025" t="str">
            <v>PHILIP PEDERSENSV 22</v>
          </cell>
          <cell r="N1025" t="str">
            <v>1325</v>
          </cell>
          <cell r="O1025" t="str">
            <v>LYSAKER</v>
          </cell>
          <cell r="P1025" t="str">
            <v>NO</v>
          </cell>
          <cell r="R1025">
            <v>395892</v>
          </cell>
          <cell r="S1025">
            <v>197946</v>
          </cell>
          <cell r="T1025" t="str">
            <v>OTH</v>
          </cell>
          <cell r="U1025" t="str">
            <v>PUC</v>
          </cell>
          <cell r="V1025" t="str">
            <v>PUS</v>
          </cell>
        </row>
        <row r="1026">
          <cell r="A1026" t="str">
            <v>IST</v>
          </cell>
          <cell r="B1026" t="str">
            <v>IST-1999-11577</v>
          </cell>
          <cell r="C1026" t="str">
            <v>1.1.2.-5.1.3.</v>
          </cell>
          <cell r="D1026" t="str">
            <v>Research Projects</v>
          </cell>
          <cell r="E1026" t="str">
            <v>Fitness-for-Purpose of Person-Person Communication Technologies</v>
          </cell>
          <cell r="F1026">
            <v>3422409</v>
          </cell>
          <cell r="G1026">
            <v>2079771</v>
          </cell>
          <cell r="H1026">
            <v>36591</v>
          </cell>
          <cell r="I1026">
            <v>5</v>
          </cell>
          <cell r="K1026" t="str">
            <v>Principal Contractor</v>
          </cell>
          <cell r="L1026" t="str">
            <v>TELENOR COMMUNICATION AS</v>
          </cell>
          <cell r="M1026" t="str">
            <v>UNIVERSITETSGT. 2</v>
          </cell>
          <cell r="N1026" t="str">
            <v>130</v>
          </cell>
          <cell r="O1026" t="str">
            <v>OSLO</v>
          </cell>
          <cell r="P1026" t="str">
            <v>NO</v>
          </cell>
          <cell r="R1026">
            <v>887961</v>
          </cell>
          <cell r="S1026">
            <v>443980</v>
          </cell>
          <cell r="T1026" t="str">
            <v>OTH</v>
          </cell>
          <cell r="U1026" t="str">
            <v>PRC</v>
          </cell>
          <cell r="V1026" t="str">
            <v>BES</v>
          </cell>
        </row>
        <row r="1027">
          <cell r="A1027" t="str">
            <v>IST</v>
          </cell>
          <cell r="B1027" t="str">
            <v>IST-1999-11740</v>
          </cell>
          <cell r="C1027" t="str">
            <v>1.1.2.-3.3.3.</v>
          </cell>
          <cell r="D1027" t="str">
            <v>Research Projects</v>
          </cell>
          <cell r="E1027" t="str">
            <v>Advanced Design Approach for Personalised Training ? Interactive Tools</v>
          </cell>
          <cell r="F1027">
            <v>2161064</v>
          </cell>
          <cell r="G1027">
            <v>1229330</v>
          </cell>
          <cell r="H1027">
            <v>36608</v>
          </cell>
          <cell r="I1027">
            <v>7</v>
          </cell>
          <cell r="J1027">
            <v>2</v>
          </cell>
          <cell r="K1027" t="str">
            <v>Principal Contractor</v>
          </cell>
          <cell r="L1027" t="str">
            <v>Seven Mountains Software AS</v>
          </cell>
          <cell r="M1027" t="str">
            <v>SANDSLIMARKA 35</v>
          </cell>
          <cell r="N1027" t="str">
            <v>5354</v>
          </cell>
          <cell r="O1027" t="str">
            <v>SANDSLI</v>
          </cell>
          <cell r="P1027" t="str">
            <v>NO</v>
          </cell>
          <cell r="R1027">
            <v>402039</v>
          </cell>
          <cell r="S1027">
            <v>201019</v>
          </cell>
          <cell r="T1027" t="str">
            <v>OTH</v>
          </cell>
          <cell r="U1027" t="str">
            <v>PRC</v>
          </cell>
          <cell r="V1027" t="str">
            <v>BES</v>
          </cell>
        </row>
        <row r="1028">
          <cell r="A1028" t="str">
            <v>IST</v>
          </cell>
          <cell r="B1028" t="str">
            <v>IST-1999-11740</v>
          </cell>
          <cell r="C1028" t="str">
            <v>1.1.2.-3.3.3.</v>
          </cell>
          <cell r="D1028" t="str">
            <v>Research Projects</v>
          </cell>
          <cell r="E1028" t="str">
            <v>Advanced Design Approach for Personalised Training ? Interactive Tools</v>
          </cell>
          <cell r="F1028">
            <v>2161064</v>
          </cell>
          <cell r="G1028">
            <v>1229330</v>
          </cell>
          <cell r="H1028">
            <v>36608</v>
          </cell>
          <cell r="I1028">
            <v>7</v>
          </cell>
          <cell r="K1028" t="str">
            <v>Principal Contractor</v>
          </cell>
          <cell r="L1028" t="str">
            <v xml:space="preserve">University of Bergen </v>
          </cell>
          <cell r="M1028" t="str">
            <v>PROF. KEYSERSGATE 8</v>
          </cell>
          <cell r="N1028" t="str">
            <v>5007</v>
          </cell>
          <cell r="O1028" t="str">
            <v>BERGEN</v>
          </cell>
          <cell r="P1028" t="str">
            <v>NO</v>
          </cell>
          <cell r="Q1028" t="str">
            <v>N/A</v>
          </cell>
          <cell r="R1028">
            <v>297600</v>
          </cell>
          <cell r="S1028">
            <v>297600</v>
          </cell>
          <cell r="T1028" t="str">
            <v>HES</v>
          </cell>
          <cell r="U1028" t="str">
            <v>GOV</v>
          </cell>
          <cell r="V1028" t="str">
            <v>HES</v>
          </cell>
        </row>
        <row r="1029">
          <cell r="A1029" t="str">
            <v>IST</v>
          </cell>
          <cell r="B1029" t="str">
            <v>IST-1999-11748</v>
          </cell>
          <cell r="C1029" t="str">
            <v>1.1.2.-3.4.1.</v>
          </cell>
          <cell r="D1029" t="str">
            <v>Research Projects</v>
          </cell>
          <cell r="E1029" t="str">
            <v>Language Independent Metadata Browsing of European Resources</v>
          </cell>
          <cell r="F1029">
            <v>1215351</v>
          </cell>
          <cell r="G1029">
            <v>818529</v>
          </cell>
          <cell r="H1029">
            <v>36522</v>
          </cell>
          <cell r="I1029">
            <v>4</v>
          </cell>
          <cell r="J1029">
            <v>1</v>
          </cell>
          <cell r="K1029" t="str">
            <v>Principal Contractor</v>
          </cell>
          <cell r="L1029" t="str">
            <v>NORWEGIAN SOCIAL SCIENCE DATA SERVICES</v>
          </cell>
          <cell r="M1029" t="str">
            <v>HANS HOLMBOESGATE 22</v>
          </cell>
          <cell r="N1029" t="str">
            <v>5007</v>
          </cell>
          <cell r="O1029" t="str">
            <v>BERGEN</v>
          </cell>
          <cell r="P1029" t="str">
            <v>NO</v>
          </cell>
          <cell r="Q1029" t="str">
            <v>N/A</v>
          </cell>
          <cell r="R1029">
            <v>163661</v>
          </cell>
          <cell r="S1029">
            <v>163661</v>
          </cell>
          <cell r="T1029" t="str">
            <v>REC</v>
          </cell>
          <cell r="U1029" t="str">
            <v>GOV</v>
          </cell>
          <cell r="V1029" t="str">
            <v>RPU</v>
          </cell>
        </row>
        <row r="1030">
          <cell r="A1030" t="str">
            <v>IST</v>
          </cell>
          <cell r="B1030" t="str">
            <v>IST-1999-11791</v>
          </cell>
          <cell r="C1030" t="str">
            <v>1.1.2.-3.2.2.</v>
          </cell>
          <cell r="D1030" t="str">
            <v>Research Projects</v>
          </cell>
          <cell r="E1030" t="str">
            <v>FLEXIBLE ACCESS TO STATISTICS, TABLES AND ELECTRONIC RESOURCES</v>
          </cell>
          <cell r="F1030">
            <v>2021867</v>
          </cell>
          <cell r="G1030">
            <v>1699942</v>
          </cell>
          <cell r="H1030">
            <v>36517</v>
          </cell>
          <cell r="I1030">
            <v>8</v>
          </cell>
          <cell r="J1030">
            <v>2</v>
          </cell>
          <cell r="K1030" t="str">
            <v>Principal Contractor</v>
          </cell>
          <cell r="L1030" t="str">
            <v>NORWEGIAN SOCIAL SCIENCE DATA SERVICES</v>
          </cell>
          <cell r="M1030" t="str">
            <v>HANS HOLMBOESGATE 22</v>
          </cell>
          <cell r="N1030" t="str">
            <v>5007</v>
          </cell>
          <cell r="O1030" t="str">
            <v>BERGEN</v>
          </cell>
          <cell r="P1030" t="str">
            <v>NO</v>
          </cell>
          <cell r="Q1030" t="str">
            <v>N/A</v>
          </cell>
          <cell r="R1030">
            <v>515124</v>
          </cell>
          <cell r="S1030">
            <v>515124</v>
          </cell>
          <cell r="T1030" t="str">
            <v>REC</v>
          </cell>
          <cell r="U1030" t="str">
            <v>GOV</v>
          </cell>
          <cell r="V1030" t="str">
            <v>RPU</v>
          </cell>
        </row>
        <row r="1031">
          <cell r="A1031" t="str">
            <v>IST</v>
          </cell>
          <cell r="B1031" t="str">
            <v>IST-1999-11791</v>
          </cell>
          <cell r="C1031" t="str">
            <v>1.1.2.-3.2.2.</v>
          </cell>
          <cell r="D1031" t="str">
            <v>Research Projects</v>
          </cell>
          <cell r="E1031" t="str">
            <v>FLEXIBLE ACCESS TO STATISTICS, TABLES AND ELECTRONIC RESOURCES</v>
          </cell>
          <cell r="F1031">
            <v>2021867</v>
          </cell>
          <cell r="G1031">
            <v>1699942</v>
          </cell>
          <cell r="H1031">
            <v>36517</v>
          </cell>
          <cell r="I1031">
            <v>8</v>
          </cell>
          <cell r="K1031" t="str">
            <v>Assistant Contractor</v>
          </cell>
          <cell r="L1031" t="str">
            <v>STATISTISK SENTRALBYRAA</v>
          </cell>
          <cell r="M1031" t="str">
            <v>KONGENS GATE 6</v>
          </cell>
          <cell r="N1031" t="str">
            <v>0033</v>
          </cell>
          <cell r="O1031" t="str">
            <v>OSLO</v>
          </cell>
          <cell r="P1031" t="str">
            <v>NO</v>
          </cell>
          <cell r="Q1031" t="str">
            <v>N/A</v>
          </cell>
          <cell r="R1031">
            <v>73192</v>
          </cell>
          <cell r="S1031">
            <v>36596</v>
          </cell>
          <cell r="T1031" t="str">
            <v>OTH</v>
          </cell>
          <cell r="U1031" t="str">
            <v>GOV</v>
          </cell>
          <cell r="V1031" t="str">
            <v>PUS</v>
          </cell>
        </row>
        <row r="1032">
          <cell r="A1032" t="str">
            <v>IST</v>
          </cell>
          <cell r="B1032" t="str">
            <v>IST-1999-11832</v>
          </cell>
          <cell r="C1032" t="str">
            <v>1.1.2.-4.7.3.</v>
          </cell>
          <cell r="D1032" t="str">
            <v>Classical Accompanying Measures</v>
          </cell>
          <cell r="E1032" t="str">
            <v>Nordic Microsystems Manufacturing Cluster</v>
          </cell>
          <cell r="F1032">
            <v>1500000</v>
          </cell>
          <cell r="G1032">
            <v>1500000</v>
          </cell>
          <cell r="H1032">
            <v>36517</v>
          </cell>
          <cell r="I1032">
            <v>6</v>
          </cell>
          <cell r="J1032">
            <v>2</v>
          </cell>
          <cell r="K1032" t="str">
            <v>Prime Contractor</v>
          </cell>
          <cell r="L1032" t="str">
            <v>SENSONOR ASA</v>
          </cell>
          <cell r="M1032" t="str">
            <v>KNUDSROEDVEIEN 7</v>
          </cell>
          <cell r="N1032" t="str">
            <v>3192</v>
          </cell>
          <cell r="O1032" t="str">
            <v>HORTEN</v>
          </cell>
          <cell r="P1032" t="str">
            <v>NO</v>
          </cell>
          <cell r="Q1032" t="str">
            <v>N/A</v>
          </cell>
          <cell r="R1032">
            <v>790000</v>
          </cell>
          <cell r="S1032">
            <v>790000</v>
          </cell>
          <cell r="T1032" t="str">
            <v>OTH</v>
          </cell>
          <cell r="U1032" t="str">
            <v>PRC</v>
          </cell>
          <cell r="V1032" t="str">
            <v>BES</v>
          </cell>
        </row>
        <row r="1033">
          <cell r="A1033" t="str">
            <v>IST</v>
          </cell>
          <cell r="B1033" t="str">
            <v>IST-1999-11832</v>
          </cell>
          <cell r="C1033" t="str">
            <v>1.1.2.-4.7.3.</v>
          </cell>
          <cell r="D1033" t="str">
            <v>Classical Accompanying Measures</v>
          </cell>
          <cell r="E1033" t="str">
            <v>Nordic Microsystems Manufacturing Cluster</v>
          </cell>
          <cell r="F1033">
            <v>1500000</v>
          </cell>
          <cell r="G1033">
            <v>1500000</v>
          </cell>
          <cell r="H1033">
            <v>36517</v>
          </cell>
          <cell r="I1033">
            <v>6</v>
          </cell>
          <cell r="K1033" t="str">
            <v>Principal Contractor</v>
          </cell>
          <cell r="L1033" t="str">
            <v>SINTEF</v>
          </cell>
          <cell r="M1033" t="str">
            <v>FORSKNINGSVEIEN 1</v>
          </cell>
          <cell r="N1033" t="str">
            <v>0314</v>
          </cell>
          <cell r="O1033" t="str">
            <v>OSLO</v>
          </cell>
          <cell r="P1033" t="str">
            <v>NO</v>
          </cell>
          <cell r="Q1033" t="str">
            <v>N/A</v>
          </cell>
          <cell r="R1033">
            <v>220000</v>
          </cell>
          <cell r="S1033">
            <v>220000</v>
          </cell>
          <cell r="T1033" t="str">
            <v>REC</v>
          </cell>
          <cell r="U1033" t="str">
            <v>PRC</v>
          </cell>
          <cell r="V1033" t="str">
            <v>RPR</v>
          </cell>
        </row>
        <row r="1034">
          <cell r="A1034" t="str">
            <v>IST</v>
          </cell>
          <cell r="B1034" t="str">
            <v>IST-1999-11840</v>
          </cell>
          <cell r="C1034" t="str">
            <v>1.1.2.-4.7.3.</v>
          </cell>
          <cell r="D1034" t="str">
            <v>Classical Accompanying Measures</v>
          </cell>
          <cell r="E1034" t="str">
            <v>European access to manufacturing services for MEMS on SOI micromachining technologies.</v>
          </cell>
          <cell r="F1034">
            <v>1100000</v>
          </cell>
          <cell r="G1034">
            <v>1100000</v>
          </cell>
          <cell r="H1034">
            <v>36521</v>
          </cell>
          <cell r="I1034">
            <v>11</v>
          </cell>
          <cell r="J1034">
            <v>1</v>
          </cell>
          <cell r="K1034" t="str">
            <v>Assistant Contractor</v>
          </cell>
          <cell r="L1034" t="str">
            <v>SINTEF</v>
          </cell>
          <cell r="M1034" t="str">
            <v>FORNKNINGSVEIEN 1</v>
          </cell>
          <cell r="N1034" t="str">
            <v>0314</v>
          </cell>
          <cell r="O1034" t="str">
            <v>OSLO</v>
          </cell>
          <cell r="P1034" t="str">
            <v>NO</v>
          </cell>
          <cell r="Q1034" t="str">
            <v>N/A</v>
          </cell>
          <cell r="R1034">
            <v>5000</v>
          </cell>
          <cell r="S1034">
            <v>5000</v>
          </cell>
          <cell r="T1034" t="str">
            <v>REC</v>
          </cell>
          <cell r="U1034" t="str">
            <v>PRC</v>
          </cell>
          <cell r="V1034" t="str">
            <v>RPR</v>
          </cell>
        </row>
        <row r="1035">
          <cell r="A1035" t="str">
            <v>IST</v>
          </cell>
          <cell r="B1035" t="str">
            <v>IST-1999-11969</v>
          </cell>
          <cell r="C1035" t="str">
            <v>1.1.2.-4.3.3.</v>
          </cell>
          <cell r="D1035" t="str">
            <v>Research Projects</v>
          </cell>
          <cell r="E1035" t="str">
            <v>Exploiting non-Standard CSP for Leveraging Applications INtelligence</v>
          </cell>
          <cell r="F1035">
            <v>3199583</v>
          </cell>
          <cell r="G1035">
            <v>1599790</v>
          </cell>
          <cell r="H1035">
            <v>36522</v>
          </cell>
          <cell r="I1035">
            <v>5</v>
          </cell>
          <cell r="J1035">
            <v>2</v>
          </cell>
          <cell r="K1035" t="str">
            <v>Principal Contractor</v>
          </cell>
          <cell r="L1035" t="str">
            <v>NORSKOG  Norwegian Forestry Association.</v>
          </cell>
          <cell r="M1035" t="str">
            <v>LILLEAKERVEIEN 31.</v>
          </cell>
          <cell r="N1035" t="str">
            <v>?0216</v>
          </cell>
          <cell r="O1035" t="str">
            <v>OSLO</v>
          </cell>
          <cell r="P1035" t="str">
            <v>NO</v>
          </cell>
          <cell r="R1035">
            <v>394173</v>
          </cell>
          <cell r="S1035">
            <v>197086</v>
          </cell>
          <cell r="T1035" t="str">
            <v>OTH</v>
          </cell>
          <cell r="U1035" t="str">
            <v>PNP</v>
          </cell>
          <cell r="V1035" t="str">
            <v>PNP</v>
          </cell>
        </row>
        <row r="1036">
          <cell r="A1036" t="str">
            <v>IST</v>
          </cell>
          <cell r="B1036" t="str">
            <v>IST-1999-11969</v>
          </cell>
          <cell r="C1036" t="str">
            <v>1.1.2.-4.3.3.</v>
          </cell>
          <cell r="D1036" t="str">
            <v>Research Projects</v>
          </cell>
          <cell r="E1036" t="str">
            <v>Exploiting non-Standard CSP for Leveraging Applications INtelligence</v>
          </cell>
          <cell r="F1036">
            <v>3199583</v>
          </cell>
          <cell r="G1036">
            <v>1599790</v>
          </cell>
          <cell r="H1036">
            <v>36522</v>
          </cell>
          <cell r="I1036">
            <v>5</v>
          </cell>
          <cell r="K1036" t="str">
            <v>Prime Contractor</v>
          </cell>
          <cell r="L1036" t="str">
            <v>SINTEF</v>
          </cell>
          <cell r="M1036" t="str">
            <v>FORSKNINGSVN. 1</v>
          </cell>
          <cell r="N1036" t="str">
            <v>0314</v>
          </cell>
          <cell r="O1036" t="str">
            <v>OSLO</v>
          </cell>
          <cell r="P1036" t="str">
            <v>NO</v>
          </cell>
          <cell r="Q1036" t="str">
            <v>N/A</v>
          </cell>
          <cell r="R1036">
            <v>997189</v>
          </cell>
          <cell r="S1036">
            <v>498594</v>
          </cell>
          <cell r="T1036" t="str">
            <v>OTH</v>
          </cell>
          <cell r="U1036" t="str">
            <v>PNP</v>
          </cell>
          <cell r="V1036" t="str">
            <v>PNP</v>
          </cell>
        </row>
        <row r="1037">
          <cell r="A1037" t="str">
            <v>IST</v>
          </cell>
          <cell r="B1037" t="str">
            <v>IST-1999-12057</v>
          </cell>
          <cell r="C1037" t="str">
            <v>1.1.2.-4.8.1.</v>
          </cell>
          <cell r="D1037" t="str">
            <v>Classical Accompanying Measures</v>
          </cell>
          <cell r="E1037" t="str">
            <v>EUROPRACTICE IC service: Access to CAD tools and access to IC technologies for prototyping and small volume manufacture</v>
          </cell>
          <cell r="F1037">
            <v>4500000</v>
          </cell>
          <cell r="G1037">
            <v>4500000</v>
          </cell>
          <cell r="H1037">
            <v>36517</v>
          </cell>
          <cell r="I1037">
            <v>5</v>
          </cell>
          <cell r="J1037">
            <v>1</v>
          </cell>
          <cell r="K1037" t="str">
            <v>Principal Contractor</v>
          </cell>
          <cell r="L1037" t="str">
            <v>Nordic VLSI ASA</v>
          </cell>
          <cell r="M1037" t="str">
            <v>VESTRE ROSTEN 81</v>
          </cell>
          <cell r="N1037" t="str">
            <v>7075</v>
          </cell>
          <cell r="O1037" t="str">
            <v>TILLER</v>
          </cell>
          <cell r="P1037" t="str">
            <v>NO</v>
          </cell>
          <cell r="Q1037" t="str">
            <v>N/A</v>
          </cell>
          <cell r="R1037">
            <v>255000</v>
          </cell>
          <cell r="S1037">
            <v>255000</v>
          </cell>
          <cell r="T1037" t="str">
            <v>OTH</v>
          </cell>
          <cell r="U1037" t="str">
            <v>PUC</v>
          </cell>
          <cell r="V1037" t="str">
            <v>PUS</v>
          </cell>
        </row>
        <row r="1038">
          <cell r="A1038" t="str">
            <v>IST</v>
          </cell>
          <cell r="B1038" t="str">
            <v>IST-1999-12073</v>
          </cell>
          <cell r="C1038" t="str">
            <v>1.1.2.-4.7.3.</v>
          </cell>
          <cell r="D1038" t="str">
            <v>Classical Accompanying Measures</v>
          </cell>
          <cell r="E1038" t="str">
            <v>Customer Support and Design Centre for Physical Measurement Systems</v>
          </cell>
          <cell r="F1038">
            <v>450000</v>
          </cell>
          <cell r="G1038">
            <v>450000</v>
          </cell>
          <cell r="H1038">
            <v>36521</v>
          </cell>
          <cell r="I1038">
            <v>3</v>
          </cell>
          <cell r="J1038">
            <v>1</v>
          </cell>
          <cell r="K1038" t="str">
            <v>Principal Contractor</v>
          </cell>
          <cell r="L1038" t="str">
            <v>SINTEF</v>
          </cell>
          <cell r="M1038" t="str">
            <v>FORSKNINGSVEIEN</v>
          </cell>
          <cell r="N1038" t="str">
            <v>0314</v>
          </cell>
          <cell r="O1038" t="str">
            <v>OSLO</v>
          </cell>
          <cell r="P1038" t="str">
            <v>NO</v>
          </cell>
          <cell r="Q1038" t="str">
            <v>N/A</v>
          </cell>
          <cell r="R1038">
            <v>113914</v>
          </cell>
          <cell r="S1038">
            <v>113914</v>
          </cell>
          <cell r="T1038" t="str">
            <v>REC</v>
          </cell>
          <cell r="U1038" t="str">
            <v>PRC</v>
          </cell>
          <cell r="V1038" t="str">
            <v>RPR</v>
          </cell>
        </row>
        <row r="1039">
          <cell r="A1039" t="str">
            <v>IST</v>
          </cell>
          <cell r="B1039" t="str">
            <v>IST-1999-12078</v>
          </cell>
          <cell r="C1039" t="str">
            <v>1.1.2.-4.2.1.</v>
          </cell>
          <cell r="D1039" t="str">
            <v>Research Projects</v>
          </cell>
          <cell r="E1039" t="str">
            <v>Digital Film Manipulation System</v>
          </cell>
          <cell r="F1039">
            <v>2291757</v>
          </cell>
          <cell r="G1039">
            <v>1339168</v>
          </cell>
          <cell r="H1039">
            <v>36514</v>
          </cell>
          <cell r="I1039">
            <v>8</v>
          </cell>
          <cell r="J1039">
            <v>1</v>
          </cell>
          <cell r="K1039" t="str">
            <v>Principal Contractor</v>
          </cell>
          <cell r="L1039" t="str">
            <v>Dolphin Interconnect Solutions AS</v>
          </cell>
          <cell r="M1039" t="str">
            <v>OLAF HELSETSV 6</v>
          </cell>
          <cell r="N1039" t="str">
            <v>621</v>
          </cell>
          <cell r="O1039" t="str">
            <v>OSLO</v>
          </cell>
          <cell r="P1039" t="str">
            <v>NO</v>
          </cell>
          <cell r="R1039">
            <v>486267</v>
          </cell>
          <cell r="S1039">
            <v>243133</v>
          </cell>
          <cell r="T1039" t="str">
            <v>OTH</v>
          </cell>
          <cell r="U1039" t="str">
            <v>PRC</v>
          </cell>
          <cell r="V1039" t="str">
            <v>BES</v>
          </cell>
        </row>
        <row r="1040">
          <cell r="A1040" t="str">
            <v>IST</v>
          </cell>
          <cell r="B1040" t="str">
            <v>IST-1999-12087</v>
          </cell>
          <cell r="C1040" t="str">
            <v>1.1.2.-1.6.1.</v>
          </cell>
          <cell r="D1040" t="str">
            <v>Research Projects</v>
          </cell>
          <cell r="E1040" t="str">
            <v>DSRC ELectronics implementation for Transportation and Automotive applications</v>
          </cell>
          <cell r="F1040">
            <v>3053288</v>
          </cell>
          <cell r="G1040">
            <v>1599891</v>
          </cell>
          <cell r="H1040">
            <v>36521</v>
          </cell>
          <cell r="I1040">
            <v>12</v>
          </cell>
          <cell r="J1040">
            <v>1</v>
          </cell>
          <cell r="K1040" t="str">
            <v>Principal Contractor</v>
          </cell>
          <cell r="L1040" t="str">
            <v>Q-FREE</v>
          </cell>
          <cell r="M1040" t="str">
            <v>THONNING OWESENSGT 35 C</v>
          </cell>
          <cell r="N1040" t="str">
            <v>7443</v>
          </cell>
          <cell r="O1040" t="str">
            <v>TRONDHEIM</v>
          </cell>
          <cell r="P1040" t="str">
            <v>NO</v>
          </cell>
          <cell r="R1040">
            <v>447750</v>
          </cell>
          <cell r="S1040">
            <v>223875</v>
          </cell>
          <cell r="T1040" t="str">
            <v>OTH</v>
          </cell>
          <cell r="U1040" t="str">
            <v>PRC</v>
          </cell>
          <cell r="V1040" t="str">
            <v>BES</v>
          </cell>
        </row>
        <row r="1041">
          <cell r="A1041" t="str">
            <v>IST</v>
          </cell>
          <cell r="B1041" t="str">
            <v>IST-1999-12088</v>
          </cell>
          <cell r="C1041" t="str">
            <v>1.1.2.-2.3.2.</v>
          </cell>
          <cell r="D1041" t="str">
            <v>Research Projects</v>
          </cell>
          <cell r="E1041" t="str">
            <v>OPEN MARKET ENREGY GENERATION ALLOCATION</v>
          </cell>
          <cell r="F1041">
            <v>3305411</v>
          </cell>
          <cell r="G1041">
            <v>1799064</v>
          </cell>
          <cell r="H1041">
            <v>36516</v>
          </cell>
          <cell r="I1041">
            <v>7</v>
          </cell>
          <cell r="J1041">
            <v>2</v>
          </cell>
          <cell r="K1041" t="str">
            <v>Principal Contractor</v>
          </cell>
          <cell r="L1041" t="str">
            <v>NTNU</v>
          </cell>
          <cell r="M1041" t="str">
            <v>HOEGSKOLERINGEN 1</v>
          </cell>
          <cell r="N1041" t="str">
            <v>7491</v>
          </cell>
          <cell r="O1041" t="str">
            <v>TRONDHEIM</v>
          </cell>
          <cell r="P1041" t="str">
            <v>NO</v>
          </cell>
          <cell r="R1041">
            <v>127737</v>
          </cell>
          <cell r="S1041">
            <v>127737</v>
          </cell>
          <cell r="T1041" t="str">
            <v>HES</v>
          </cell>
          <cell r="U1041" t="str">
            <v>GOV</v>
          </cell>
          <cell r="V1041" t="str">
            <v>HES</v>
          </cell>
        </row>
        <row r="1042">
          <cell r="A1042" t="str">
            <v>IST</v>
          </cell>
          <cell r="B1042" t="str">
            <v>IST-1999-12088</v>
          </cell>
          <cell r="C1042" t="str">
            <v>1.1.2.-2.3.2.</v>
          </cell>
          <cell r="D1042" t="str">
            <v>Research Projects</v>
          </cell>
          <cell r="E1042" t="str">
            <v>OPEN MARKET ENREGY GENERATION ALLOCATION</v>
          </cell>
          <cell r="F1042">
            <v>3305411</v>
          </cell>
          <cell r="G1042">
            <v>1799064</v>
          </cell>
          <cell r="H1042">
            <v>36516</v>
          </cell>
          <cell r="I1042">
            <v>7</v>
          </cell>
          <cell r="K1042" t="str">
            <v>Principal Contractor</v>
          </cell>
          <cell r="L1042" t="str">
            <v>SINTEF</v>
          </cell>
          <cell r="M1042" t="str">
            <v>STRINDVN 4</v>
          </cell>
          <cell r="N1042" t="str">
            <v>7465</v>
          </cell>
          <cell r="O1042" t="str">
            <v>TRONDHEIM</v>
          </cell>
          <cell r="P1042" t="str">
            <v>NO</v>
          </cell>
          <cell r="R1042">
            <v>308427</v>
          </cell>
          <cell r="S1042">
            <v>154213</v>
          </cell>
          <cell r="T1042" t="str">
            <v>REC</v>
          </cell>
          <cell r="U1042" t="str">
            <v>PNP</v>
          </cell>
          <cell r="V1042" t="str">
            <v>RPN</v>
          </cell>
        </row>
        <row r="1043">
          <cell r="A1043" t="str">
            <v>IST</v>
          </cell>
          <cell r="B1043" t="str">
            <v>IST-1999-12100</v>
          </cell>
          <cell r="C1043" t="str">
            <v>1.1.2.-4.4.1.</v>
          </cell>
          <cell r="D1043" t="str">
            <v>Research Projects</v>
          </cell>
          <cell r="E1043" t="str">
            <v>Multi-tier Architecture for Distributed Interactive SimulatiON</v>
          </cell>
          <cell r="F1043">
            <v>4234244</v>
          </cell>
          <cell r="G1043">
            <v>1900001</v>
          </cell>
          <cell r="H1043">
            <v>36524</v>
          </cell>
          <cell r="I1043">
            <v>7</v>
          </cell>
          <cell r="J1043">
            <v>1</v>
          </cell>
          <cell r="K1043" t="str">
            <v>Principal Contractor</v>
          </cell>
          <cell r="L1043" t="str">
            <v xml:space="preserve">NORWEGIAN COMPUTING CENTER
</v>
          </cell>
          <cell r="M1043" t="str">
            <v>GAUSTADALLEEN 23</v>
          </cell>
          <cell r="N1043" t="str">
            <v>314</v>
          </cell>
          <cell r="O1043" t="str">
            <v>OSLO</v>
          </cell>
          <cell r="P1043" t="str">
            <v>NO</v>
          </cell>
          <cell r="R1043">
            <v>689917</v>
          </cell>
          <cell r="S1043">
            <v>344958</v>
          </cell>
          <cell r="T1043" t="str">
            <v>REC</v>
          </cell>
          <cell r="U1043" t="str">
            <v>PNP</v>
          </cell>
          <cell r="V1043" t="str">
            <v>RPN</v>
          </cell>
        </row>
        <row r="1044">
          <cell r="A1044" t="str">
            <v>IST</v>
          </cell>
          <cell r="B1044" t="str">
            <v>IST-1999-12238</v>
          </cell>
          <cell r="C1044" t="str">
            <v>1.1.2.-2.3.3.</v>
          </cell>
          <cell r="D1044" t="str">
            <v>Research Projects</v>
          </cell>
          <cell r="E1044" t="str">
            <v>Management, Exchange, and Representation of Component Information</v>
          </cell>
          <cell r="F1044">
            <v>2728455</v>
          </cell>
          <cell r="G1044">
            <v>1681498</v>
          </cell>
          <cell r="H1044">
            <v>36524</v>
          </cell>
          <cell r="I1044">
            <v>8</v>
          </cell>
          <cell r="J1044">
            <v>1</v>
          </cell>
          <cell r="K1044" t="str">
            <v>Principal Contractor</v>
          </cell>
          <cell r="L1044" t="str">
            <v>EPM Technology AS</v>
          </cell>
          <cell r="M1044" t="str">
            <v>GRENSEVEIEN 107</v>
          </cell>
          <cell r="N1044" t="str">
            <v>603</v>
          </cell>
          <cell r="O1044" t="str">
            <v>OSLO</v>
          </cell>
          <cell r="P1044" t="str">
            <v>NO</v>
          </cell>
          <cell r="R1044">
            <v>417034</v>
          </cell>
          <cell r="S1044">
            <v>208517</v>
          </cell>
          <cell r="T1044" t="str">
            <v>OTH</v>
          </cell>
          <cell r="U1044" t="str">
            <v>PRC</v>
          </cell>
          <cell r="V1044" t="str">
            <v>BES</v>
          </cell>
        </row>
        <row r="1045">
          <cell r="A1045" t="str">
            <v>IST</v>
          </cell>
          <cell r="B1045" t="str">
            <v>IST-1999-12278</v>
          </cell>
          <cell r="C1045" t="str">
            <v>1.1.2.-8.3.1.</v>
          </cell>
          <cell r="D1045" t="str">
            <v>Classical Accompanying Measures</v>
          </cell>
          <cell r="E1045" t="str">
            <v>Electronic commerce Legal Issues Platform II</v>
          </cell>
          <cell r="F1045">
            <v>1578516</v>
          </cell>
          <cell r="G1045">
            <v>1554891</v>
          </cell>
          <cell r="H1045">
            <v>36517</v>
          </cell>
          <cell r="I1045">
            <v>6</v>
          </cell>
          <cell r="J1045">
            <v>1</v>
          </cell>
          <cell r="K1045" t="str">
            <v>Principal Contractor</v>
          </cell>
          <cell r="L1045" t="str">
            <v>University of Oslo</v>
          </cell>
          <cell r="M1045" t="str">
            <v>ST. OLAVS PLASS 5</v>
          </cell>
          <cell r="N1045" t="str">
            <v>130</v>
          </cell>
          <cell r="O1045" t="str">
            <v>OSLO</v>
          </cell>
          <cell r="P1045" t="str">
            <v>NO</v>
          </cell>
          <cell r="R1045">
            <v>183210</v>
          </cell>
          <cell r="S1045">
            <v>183210</v>
          </cell>
          <cell r="T1045" t="str">
            <v>HES</v>
          </cell>
          <cell r="U1045" t="str">
            <v>GOV</v>
          </cell>
          <cell r="V1045" t="str">
            <v>HES</v>
          </cell>
        </row>
        <row r="1046">
          <cell r="A1046" t="str">
            <v>IST</v>
          </cell>
          <cell r="B1046" t="str">
            <v>IST-1999-12324</v>
          </cell>
          <cell r="C1046" t="str">
            <v>1.1.2.-2.4.1.</v>
          </cell>
          <cell r="D1046" t="str">
            <v>Research Projects</v>
          </cell>
          <cell r="E1046" t="str">
            <v>New European Schemes for Signature, Integrity, and Encryption</v>
          </cell>
          <cell r="F1046">
            <v>2740215</v>
          </cell>
          <cell r="G1046">
            <v>2299805</v>
          </cell>
          <cell r="H1046">
            <v>36524</v>
          </cell>
          <cell r="I1046">
            <v>8</v>
          </cell>
          <cell r="J1046">
            <v>1</v>
          </cell>
          <cell r="K1046" t="str">
            <v>Principal Contractor</v>
          </cell>
          <cell r="L1046" t="str">
            <v xml:space="preserve">University of Bergen </v>
          </cell>
          <cell r="M1046" t="str">
            <v>PROF. KEYSERSGT. 8</v>
          </cell>
          <cell r="N1046" t="str">
            <v>5020</v>
          </cell>
          <cell r="O1046" t="str">
            <v>BERGEN</v>
          </cell>
          <cell r="P1046" t="str">
            <v>NO</v>
          </cell>
          <cell r="Q1046" t="str">
            <v>N/A</v>
          </cell>
          <cell r="R1046">
            <v>272606</v>
          </cell>
          <cell r="S1046">
            <v>272606</v>
          </cell>
          <cell r="T1046" t="str">
            <v>HES</v>
          </cell>
          <cell r="U1046" t="str">
            <v>GOV</v>
          </cell>
          <cell r="V1046" t="str">
            <v>HES</v>
          </cell>
        </row>
        <row r="1047">
          <cell r="A1047" t="str">
            <v>IST</v>
          </cell>
          <cell r="B1047" t="str">
            <v>IST-1999-12583</v>
          </cell>
          <cell r="C1047" t="str">
            <v>1.1.2.-5.1.4.</v>
          </cell>
          <cell r="D1047" t="str">
            <v>Research Projects</v>
          </cell>
          <cell r="E1047" t="str">
            <v>Statistical Metadata Support for Data Warehouses</v>
          </cell>
          <cell r="F1047">
            <v>1796364</v>
          </cell>
          <cell r="G1047">
            <v>898181</v>
          </cell>
          <cell r="H1047">
            <v>36529</v>
          </cell>
          <cell r="I1047">
            <v>7</v>
          </cell>
          <cell r="J1047">
            <v>1</v>
          </cell>
          <cell r="K1047" t="str">
            <v>Principal Contractor</v>
          </cell>
          <cell r="L1047" t="str">
            <v>STATISTISK SENTRALBYRAA</v>
          </cell>
          <cell r="M1047" t="str">
            <v>KONGENS GATE 6</v>
          </cell>
          <cell r="N1047" t="str">
            <v>33</v>
          </cell>
          <cell r="O1047" t="str">
            <v>OSLO</v>
          </cell>
          <cell r="P1047" t="str">
            <v>NO</v>
          </cell>
          <cell r="R1047">
            <v>178766</v>
          </cell>
          <cell r="S1047">
            <v>89383</v>
          </cell>
          <cell r="T1047" t="str">
            <v>OTH</v>
          </cell>
          <cell r="U1047" t="str">
            <v>GOV</v>
          </cell>
          <cell r="V1047" t="str">
            <v>PUS</v>
          </cell>
        </row>
        <row r="1048">
          <cell r="A1048" t="str">
            <v>IST</v>
          </cell>
          <cell r="B1048" t="str">
            <v>IST-1999-12605</v>
          </cell>
          <cell r="C1048" t="str">
            <v>1.1.2.-4.4.2.</v>
          </cell>
          <cell r="D1048" t="str">
            <v>Research Projects</v>
          </cell>
          <cell r="E1048" t="str">
            <v>System for Advanced Multimedia Broadcast and Information Technology Services</v>
          </cell>
          <cell r="F1048">
            <v>4880266</v>
          </cell>
          <cell r="G1048">
            <v>2599921</v>
          </cell>
          <cell r="H1048">
            <v>36524</v>
          </cell>
          <cell r="I1048">
            <v>12</v>
          </cell>
          <cell r="J1048">
            <v>1</v>
          </cell>
          <cell r="K1048" t="str">
            <v>Principal Contractor</v>
          </cell>
          <cell r="L1048" t="str">
            <v>TELENOR COMMUNICATION AS</v>
          </cell>
          <cell r="M1048" t="str">
            <v>INSTITUTTVEIEN 23</v>
          </cell>
          <cell r="N1048" t="str">
            <v>2027</v>
          </cell>
          <cell r="O1048" t="str">
            <v>KJELLER</v>
          </cell>
          <cell r="P1048" t="str">
            <v>NO</v>
          </cell>
          <cell r="R1048">
            <v>578128</v>
          </cell>
          <cell r="S1048">
            <v>289064</v>
          </cell>
          <cell r="T1048" t="str">
            <v>OTH</v>
          </cell>
          <cell r="U1048" t="str">
            <v>PRC</v>
          </cell>
          <cell r="V1048" t="str">
            <v>BES</v>
          </cell>
        </row>
        <row r="1049">
          <cell r="A1049" t="str">
            <v>IST</v>
          </cell>
          <cell r="B1049" t="str">
            <v>IST-1999-13450</v>
          </cell>
          <cell r="C1049" t="str">
            <v>1.1.2.-4.7.3.</v>
          </cell>
          <cell r="D1049" t="str">
            <v>Classical Accompanying Measures</v>
          </cell>
          <cell r="E1049" t="str">
            <v>A Customer support centre for MOEMS</v>
          </cell>
          <cell r="F1049">
            <v>400000</v>
          </cell>
          <cell r="G1049">
            <v>400000</v>
          </cell>
          <cell r="H1049">
            <v>36521</v>
          </cell>
          <cell r="I1049">
            <v>3</v>
          </cell>
          <cell r="J1049">
            <v>1</v>
          </cell>
          <cell r="K1049" t="str">
            <v>Principal Contractor</v>
          </cell>
          <cell r="L1049" t="str">
            <v>SINTEF</v>
          </cell>
          <cell r="M1049" t="str">
            <v>FORSKNINGSVEIEN, 1</v>
          </cell>
          <cell r="N1049" t="str">
            <v>0314</v>
          </cell>
          <cell r="O1049" t="str">
            <v>OSLO</v>
          </cell>
          <cell r="P1049" t="str">
            <v>NO</v>
          </cell>
          <cell r="Q1049" t="str">
            <v>N/A</v>
          </cell>
          <cell r="R1049">
            <v>100000</v>
          </cell>
          <cell r="S1049">
            <v>100000</v>
          </cell>
          <cell r="T1049" t="str">
            <v>REC</v>
          </cell>
          <cell r="U1049" t="str">
            <v>PRC</v>
          </cell>
          <cell r="V1049" t="str">
            <v>RPR</v>
          </cell>
        </row>
        <row r="1050">
          <cell r="A1050" t="str">
            <v>IST</v>
          </cell>
          <cell r="B1050" t="str">
            <v>IST-1999-14124</v>
          </cell>
          <cell r="C1050" t="str">
            <v>1.1.2.-1.6.1.</v>
          </cell>
          <cell r="D1050" t="str">
            <v>Thematic Network</v>
          </cell>
          <cell r="E1050" t="str">
            <v>Standardisation &amp; dissemination support actions for waterborne telematic networks &amp; applications</v>
          </cell>
          <cell r="F1050">
            <v>700500</v>
          </cell>
          <cell r="G1050">
            <v>700500</v>
          </cell>
          <cell r="H1050">
            <v>36826</v>
          </cell>
          <cell r="I1050">
            <v>19</v>
          </cell>
          <cell r="J1050">
            <v>1</v>
          </cell>
          <cell r="K1050" t="str">
            <v>Member</v>
          </cell>
          <cell r="L1050" t="str">
            <v>NAVIA MARITIME AS</v>
          </cell>
          <cell r="M1050" t="str">
            <v>HAAKON VII GATE 4</v>
          </cell>
          <cell r="N1050" t="str">
            <v>7005</v>
          </cell>
          <cell r="O1050" t="str">
            <v>TRONDHEIM</v>
          </cell>
          <cell r="P1050" t="str">
            <v>NO</v>
          </cell>
          <cell r="Q1050" t="str">
            <v>N/A</v>
          </cell>
          <cell r="R1050">
            <v>19320</v>
          </cell>
          <cell r="S1050">
            <v>19320</v>
          </cell>
          <cell r="T1050" t="str">
            <v>OTH</v>
          </cell>
          <cell r="U1050" t="str">
            <v>PRC</v>
          </cell>
          <cell r="V1050" t="str">
            <v>BES</v>
          </cell>
        </row>
        <row r="1051">
          <cell r="A1051" t="str">
            <v>IST</v>
          </cell>
          <cell r="B1051" t="str">
            <v>IST-1999-20021</v>
          </cell>
          <cell r="C1051" t="str">
            <v>1.1.2.-3.2.4.</v>
          </cell>
          <cell r="D1051" t="str">
            <v>Research Projects</v>
          </cell>
          <cell r="E1051" t="str">
            <v>METADATA ENGINE</v>
          </cell>
          <cell r="F1051">
            <v>2954206</v>
          </cell>
          <cell r="G1051">
            <v>1599537</v>
          </cell>
          <cell r="H1051">
            <v>36777</v>
          </cell>
          <cell r="I1051">
            <v>14</v>
          </cell>
          <cell r="J1051">
            <v>1</v>
          </cell>
          <cell r="K1051" t="str">
            <v>Principal Contractor</v>
          </cell>
          <cell r="L1051" t="str">
            <v>NATIONAL LIBRARY OF NORWAY, RANA DIVISION</v>
          </cell>
          <cell r="M1051" t="str">
            <v>FINSETVEIEN 2</v>
          </cell>
          <cell r="N1051" t="str">
            <v>8607</v>
          </cell>
          <cell r="O1051" t="str">
            <v>MO I RANA NB@NB.NO</v>
          </cell>
          <cell r="P1051" t="str">
            <v>NO</v>
          </cell>
          <cell r="R1051">
            <v>64163</v>
          </cell>
          <cell r="S1051">
            <v>32081</v>
          </cell>
          <cell r="T1051" t="str">
            <v>OTH</v>
          </cell>
          <cell r="U1051" t="str">
            <v>GOV</v>
          </cell>
          <cell r="V1051" t="str">
            <v>PUS</v>
          </cell>
        </row>
        <row r="1052">
          <cell r="A1052" t="str">
            <v>IST</v>
          </cell>
          <cell r="B1052" t="str">
            <v>IST-1999-20247</v>
          </cell>
          <cell r="C1052" t="str">
            <v>1.1.2.-7.2.</v>
          </cell>
          <cell r="D1052" t="str">
            <v>Research Projects</v>
          </cell>
          <cell r="E1052" t="str">
            <v>Application Testbed for European GRID Computing</v>
          </cell>
          <cell r="F1052">
            <v>3446497</v>
          </cell>
          <cell r="G1052">
            <v>2065769</v>
          </cell>
          <cell r="H1052">
            <v>36830</v>
          </cell>
          <cell r="I1052">
            <v>11</v>
          </cell>
          <cell r="J1052">
            <v>1</v>
          </cell>
          <cell r="K1052" t="str">
            <v>Principal Contractor</v>
          </cell>
          <cell r="L1052" t="str">
            <v xml:space="preserve">University of Bergen </v>
          </cell>
          <cell r="M1052" t="str">
            <v>THORMOEHLENSGT 55</v>
          </cell>
          <cell r="N1052" t="str">
            <v>5020</v>
          </cell>
          <cell r="O1052" t="str">
            <v>BERGEN</v>
          </cell>
          <cell r="P1052" t="str">
            <v>NO</v>
          </cell>
          <cell r="Q1052" t="str">
            <v>N/A</v>
          </cell>
          <cell r="R1052">
            <v>273950</v>
          </cell>
          <cell r="S1052">
            <v>273950</v>
          </cell>
          <cell r="T1052" t="str">
            <v>HES</v>
          </cell>
          <cell r="U1052" t="str">
            <v>GOV</v>
          </cell>
          <cell r="V1052" t="str">
            <v>HES</v>
          </cell>
        </row>
        <row r="1053">
          <cell r="A1053" t="str">
            <v>IST</v>
          </cell>
          <cell r="B1053" t="str">
            <v>IST-1999-20254</v>
          </cell>
          <cell r="C1053" t="str">
            <v>1.1.2.-1.6.2.</v>
          </cell>
          <cell r="D1053" t="str">
            <v>Research Projects</v>
          </cell>
          <cell r="E1053" t="str">
            <v>Intelligent tools for emergency applications &amp; decision support</v>
          </cell>
          <cell r="F1053">
            <v>2748091</v>
          </cell>
          <cell r="G1053">
            <v>1406837</v>
          </cell>
          <cell r="H1053">
            <v>36819</v>
          </cell>
          <cell r="I1053">
            <v>11</v>
          </cell>
          <cell r="J1053">
            <v>1</v>
          </cell>
          <cell r="K1053" t="str">
            <v>Principal Contractor</v>
          </cell>
          <cell r="L1053" t="str">
            <v>NAVIA MARITIME AS</v>
          </cell>
          <cell r="M1053" t="str">
            <v>HAAKON VII GATE 4</v>
          </cell>
          <cell r="N1053" t="str">
            <v>7005</v>
          </cell>
          <cell r="O1053" t="str">
            <v>TRONDHEIM</v>
          </cell>
          <cell r="P1053" t="str">
            <v>NO</v>
          </cell>
          <cell r="Q1053" t="str">
            <v>N/A</v>
          </cell>
          <cell r="R1053">
            <v>400088</v>
          </cell>
          <cell r="S1053">
            <v>195643</v>
          </cell>
          <cell r="T1053" t="str">
            <v>OTH</v>
          </cell>
          <cell r="U1053" t="str">
            <v>PRC</v>
          </cell>
          <cell r="V1053" t="str">
            <v>BES</v>
          </cell>
        </row>
        <row r="1054">
          <cell r="A1054" t="str">
            <v>IST</v>
          </cell>
          <cell r="B1054" t="str">
            <v>IST-1999-20500</v>
          </cell>
          <cell r="C1054" t="str">
            <v>1.1.2.-4.3.4.</v>
          </cell>
          <cell r="D1054" t="str">
            <v>Research Projects</v>
          </cell>
          <cell r="E1054" t="str">
            <v>Automated 3D texture content management in large-scale data sets</v>
          </cell>
          <cell r="F1054">
            <v>2206063</v>
          </cell>
          <cell r="G1054">
            <v>1324218</v>
          </cell>
          <cell r="H1054">
            <v>36786</v>
          </cell>
          <cell r="I1054">
            <v>6</v>
          </cell>
          <cell r="J1054">
            <v>2</v>
          </cell>
          <cell r="K1054" t="str">
            <v>Prime Contractor</v>
          </cell>
          <cell r="L1054" t="str">
            <v>GECO AS</v>
          </cell>
          <cell r="M1054" t="str">
            <v>BJERGSTEDVEIEN 1</v>
          </cell>
          <cell r="N1054" t="str">
            <v>4002</v>
          </cell>
          <cell r="O1054" t="str">
            <v>STAVANGER</v>
          </cell>
          <cell r="P1054" t="str">
            <v>NO</v>
          </cell>
          <cell r="Q1054" t="str">
            <v>N/A</v>
          </cell>
          <cell r="R1054">
            <v>798074</v>
          </cell>
          <cell r="S1054">
            <v>399036</v>
          </cell>
          <cell r="T1054" t="str">
            <v>OTH</v>
          </cell>
          <cell r="U1054" t="str">
            <v>PRC</v>
          </cell>
          <cell r="V1054" t="str">
            <v>BES</v>
          </cell>
        </row>
        <row r="1055">
          <cell r="A1055" t="str">
            <v>IST</v>
          </cell>
          <cell r="B1055" t="str">
            <v>IST-1999-20500</v>
          </cell>
          <cell r="C1055" t="str">
            <v>1.1.2.-4.3.4.</v>
          </cell>
          <cell r="D1055" t="str">
            <v>Research Projects</v>
          </cell>
          <cell r="E1055" t="str">
            <v>Automated 3D texture content management in large-scale data sets</v>
          </cell>
          <cell r="F1055">
            <v>2206063</v>
          </cell>
          <cell r="G1055">
            <v>1324218</v>
          </cell>
          <cell r="H1055">
            <v>36786</v>
          </cell>
          <cell r="I1055">
            <v>6</v>
          </cell>
          <cell r="K1055" t="str">
            <v>Principal Contractor</v>
          </cell>
          <cell r="L1055" t="str">
            <v>NORSK HYDRO ASA</v>
          </cell>
          <cell r="M1055" t="str">
            <v>TORVET 7</v>
          </cell>
          <cell r="N1055" t="str">
            <v>9401</v>
          </cell>
          <cell r="O1055" t="str">
            <v>HARSTAD</v>
          </cell>
          <cell r="P1055" t="str">
            <v>NO</v>
          </cell>
          <cell r="R1055">
            <v>307999</v>
          </cell>
          <cell r="S1055">
            <v>153999</v>
          </cell>
          <cell r="T1055" t="str">
            <v>OTH</v>
          </cell>
          <cell r="U1055" t="str">
            <v>PRC</v>
          </cell>
          <cell r="V1055" t="str">
            <v>BES</v>
          </cell>
        </row>
        <row r="1056">
          <cell r="A1056" t="str">
            <v>IST</v>
          </cell>
          <cell r="B1056" t="str">
            <v>IST-1999-20532</v>
          </cell>
          <cell r="C1056" t="str">
            <v>1.1.2.-1.6.1.</v>
          </cell>
          <cell r="D1056" t="str">
            <v>Research Projects</v>
          </cell>
          <cell r="E1056" t="str">
            <v>Galileo And Umts Synergetic System</v>
          </cell>
          <cell r="F1056">
            <v>9073549</v>
          </cell>
          <cell r="G1056">
            <v>3894558</v>
          </cell>
          <cell r="H1056">
            <v>36860</v>
          </cell>
          <cell r="I1056">
            <v>10</v>
          </cell>
          <cell r="J1056">
            <v>1</v>
          </cell>
          <cell r="K1056" t="str">
            <v>Principal Contractor</v>
          </cell>
          <cell r="L1056" t="str">
            <v>ERICSSON A.S.</v>
          </cell>
          <cell r="M1056" t="str">
            <v>OLAV BRUNBORGS VEI 4</v>
          </cell>
          <cell r="N1056" t="str">
            <v>1374</v>
          </cell>
          <cell r="O1056" t="str">
            <v>BILLINGSTAD</v>
          </cell>
          <cell r="P1056" t="str">
            <v>NO</v>
          </cell>
          <cell r="R1056">
            <v>386016</v>
          </cell>
          <cell r="S1056">
            <v>193008</v>
          </cell>
          <cell r="T1056" t="str">
            <v>OTH</v>
          </cell>
          <cell r="U1056" t="str">
            <v>PRC</v>
          </cell>
          <cell r="V1056" t="str">
            <v>BES</v>
          </cell>
        </row>
        <row r="1057">
          <cell r="A1057" t="str">
            <v>IST</v>
          </cell>
          <cell r="B1057" t="str">
            <v>IST-1999-20569</v>
          </cell>
          <cell r="C1057" t="str">
            <v>1.1.2.-1.6.2.</v>
          </cell>
          <cell r="D1057" t="str">
            <v>Research Projects</v>
          </cell>
          <cell r="E1057" t="str">
            <v>INNOVATIVE PORTABLE PILOT ASSISTANCE</v>
          </cell>
          <cell r="F1057">
            <v>2776813</v>
          </cell>
          <cell r="G1057">
            <v>1471115</v>
          </cell>
          <cell r="H1057">
            <v>36830</v>
          </cell>
          <cell r="I1057">
            <v>12</v>
          </cell>
          <cell r="J1057">
            <v>2</v>
          </cell>
          <cell r="K1057" t="str">
            <v>Principal Contractor</v>
          </cell>
          <cell r="L1057" t="str">
            <v>DET NORSKE VERITAS AS</v>
          </cell>
          <cell r="M1057" t="str">
            <v>VERITASVN. 1</v>
          </cell>
          <cell r="N1057" t="str">
            <v>1322</v>
          </cell>
          <cell r="O1057" t="str">
            <v>HOEVIK</v>
          </cell>
          <cell r="P1057" t="str">
            <v>NO</v>
          </cell>
          <cell r="Q1057" t="str">
            <v>N/A</v>
          </cell>
          <cell r="R1057">
            <v>65817</v>
          </cell>
          <cell r="S1057">
            <v>32907</v>
          </cell>
          <cell r="T1057" t="str">
            <v>OTH</v>
          </cell>
          <cell r="U1057" t="str">
            <v>PRC</v>
          </cell>
          <cell r="V1057" t="str">
            <v>BES</v>
          </cell>
        </row>
        <row r="1058">
          <cell r="A1058" t="str">
            <v>IST</v>
          </cell>
          <cell r="B1058" t="str">
            <v>IST-1999-20569</v>
          </cell>
          <cell r="C1058" t="str">
            <v>1.1.2.-1.6.2.</v>
          </cell>
          <cell r="D1058" t="str">
            <v>Research Projects</v>
          </cell>
          <cell r="E1058" t="str">
            <v>INNOVATIVE PORTABLE PILOT ASSISTANCE</v>
          </cell>
          <cell r="F1058">
            <v>2776813</v>
          </cell>
          <cell r="G1058">
            <v>1471115</v>
          </cell>
          <cell r="H1058">
            <v>36830</v>
          </cell>
          <cell r="I1058">
            <v>12</v>
          </cell>
          <cell r="K1058" t="str">
            <v>Principal Contractor</v>
          </cell>
          <cell r="L1058" t="str">
            <v>Kystdirektoratet</v>
          </cell>
          <cell r="M1058" t="str">
            <v>RAADHUSGATEN 1-3</v>
          </cell>
          <cell r="N1058" t="str">
            <v>33</v>
          </cell>
          <cell r="O1058" t="str">
            <v>OSLO</v>
          </cell>
          <cell r="P1058" t="str">
            <v>NO</v>
          </cell>
          <cell r="R1058">
            <v>61550</v>
          </cell>
          <cell r="S1058">
            <v>27696</v>
          </cell>
          <cell r="T1058" t="str">
            <v>OTH</v>
          </cell>
          <cell r="U1058" t="str">
            <v>GOV</v>
          </cell>
          <cell r="V1058" t="str">
            <v>PUS</v>
          </cell>
        </row>
        <row r="1059">
          <cell r="A1059" t="str">
            <v>IST</v>
          </cell>
          <cell r="B1059" t="str">
            <v>IST-1999-20827</v>
          </cell>
          <cell r="C1059" t="str">
            <v>1.1.2.-2.3.2.</v>
          </cell>
          <cell r="D1059" t="str">
            <v>Classical Accompanying Measures</v>
          </cell>
          <cell r="E1059" t="str">
            <v>Remote LAboratory eXperimentation trial</v>
          </cell>
          <cell r="F1059">
            <v>925253</v>
          </cell>
          <cell r="G1059">
            <v>500000</v>
          </cell>
          <cell r="H1059">
            <v>36798</v>
          </cell>
          <cell r="I1059">
            <v>5</v>
          </cell>
          <cell r="J1059">
            <v>1</v>
          </cell>
          <cell r="K1059" t="str">
            <v>Prime Contractor</v>
          </cell>
          <cell r="L1059" t="str">
            <v>NTNU</v>
          </cell>
          <cell r="M1059" t="str">
            <v>HOEGSKOLERINGEN 1</v>
          </cell>
          <cell r="N1059" t="str">
            <v>7491</v>
          </cell>
          <cell r="O1059" t="str">
            <v>TRONDHEIM</v>
          </cell>
          <cell r="P1059" t="str">
            <v>NO</v>
          </cell>
          <cell r="R1059">
            <v>166690</v>
          </cell>
          <cell r="S1059">
            <v>128284</v>
          </cell>
          <cell r="T1059" t="str">
            <v>HES</v>
          </cell>
          <cell r="U1059" t="str">
            <v>GOV</v>
          </cell>
          <cell r="V1059" t="str">
            <v>HES</v>
          </cell>
        </row>
        <row r="1060">
          <cell r="A1060" t="str">
            <v>IST</v>
          </cell>
          <cell r="B1060" t="str">
            <v>IST-1999-29005</v>
          </cell>
          <cell r="C1060" t="str">
            <v>1.1.2.-6.1.</v>
          </cell>
          <cell r="D1060" t="str">
            <v>Research Projects</v>
          </cell>
          <cell r="E1060" t="str">
            <v>Extraction and synthesis of environmental information from multi-source data</v>
          </cell>
          <cell r="F1060">
            <v>144000</v>
          </cell>
          <cell r="G1060">
            <v>100000</v>
          </cell>
          <cell r="H1060">
            <v>36734</v>
          </cell>
          <cell r="I1060">
            <v>3</v>
          </cell>
          <cell r="J1060">
            <v>1</v>
          </cell>
          <cell r="K1060" t="str">
            <v>Prime Contractor</v>
          </cell>
          <cell r="L1060" t="str">
            <v>NANSEN ENVIRONMENTAL AND REMOTE SENSING CENTER</v>
          </cell>
          <cell r="M1060" t="str">
            <v>EDV. GRIEGSVEI 3A</v>
          </cell>
          <cell r="N1060" t="str">
            <v>5059</v>
          </cell>
          <cell r="O1060" t="str">
            <v>BERGEN</v>
          </cell>
          <cell r="P1060" t="str">
            <v>NO</v>
          </cell>
          <cell r="R1060">
            <v>88000</v>
          </cell>
          <cell r="S1060">
            <v>44000</v>
          </cell>
          <cell r="T1060" t="str">
            <v>REC</v>
          </cell>
          <cell r="U1060" t="str">
            <v>N/A</v>
          </cell>
          <cell r="V1060" t="str">
            <v>N/A</v>
          </cell>
        </row>
        <row r="1061">
          <cell r="A1061" t="str">
            <v>IST</v>
          </cell>
          <cell r="B1061" t="str">
            <v>IST-1999-29010</v>
          </cell>
          <cell r="C1061" t="str">
            <v>1.1.2.-6.1.</v>
          </cell>
          <cell r="D1061" t="str">
            <v>Research Projects</v>
          </cell>
          <cell r="E1061" t="str">
            <v>Applications of approximate algebraic geometry in industrial computer aided geometry</v>
          </cell>
          <cell r="F1061">
            <v>175000</v>
          </cell>
          <cell r="G1061">
            <v>100000</v>
          </cell>
          <cell r="H1061">
            <v>36734</v>
          </cell>
          <cell r="I1061">
            <v>4</v>
          </cell>
          <cell r="J1061">
            <v>2</v>
          </cell>
          <cell r="K1061" t="str">
            <v>Prime Contractor</v>
          </cell>
          <cell r="L1061" t="str">
            <v>SINTEF</v>
          </cell>
          <cell r="M1061" t="str">
            <v>FORSKINGSVEIEN 1</v>
          </cell>
          <cell r="N1061" t="str">
            <v>124</v>
          </cell>
          <cell r="O1061" t="str">
            <v>BLINDERN</v>
          </cell>
          <cell r="P1061" t="str">
            <v>NO</v>
          </cell>
          <cell r="Q1061" t="str">
            <v>N/A</v>
          </cell>
          <cell r="R1061">
            <v>97972</v>
          </cell>
          <cell r="S1061">
            <v>48986</v>
          </cell>
          <cell r="T1061" t="str">
            <v>OTH</v>
          </cell>
          <cell r="U1061" t="str">
            <v>N/A</v>
          </cell>
          <cell r="V1061" t="str">
            <v>N/A</v>
          </cell>
        </row>
        <row r="1062">
          <cell r="A1062" t="str">
            <v>IST</v>
          </cell>
          <cell r="B1062" t="str">
            <v>IST-1999-29010</v>
          </cell>
          <cell r="C1062" t="str">
            <v>1.1.2.-6.1.</v>
          </cell>
          <cell r="D1062" t="str">
            <v>Research Projects</v>
          </cell>
          <cell r="E1062" t="str">
            <v>Applications of approximate algebraic geometry in industrial computer aided geometry</v>
          </cell>
          <cell r="F1062">
            <v>175000</v>
          </cell>
          <cell r="G1062">
            <v>100000</v>
          </cell>
          <cell r="H1062">
            <v>36734</v>
          </cell>
          <cell r="I1062">
            <v>4</v>
          </cell>
          <cell r="K1062" t="str">
            <v>Principal Contractor</v>
          </cell>
          <cell r="L1062" t="str">
            <v>University of Oslo</v>
          </cell>
          <cell r="M1062" t="str">
            <v>ST. OLAVS PLASS 5</v>
          </cell>
          <cell r="N1062" t="str">
            <v>130</v>
          </cell>
          <cell r="O1062" t="str">
            <v>OSLO</v>
          </cell>
          <cell r="P1062" t="str">
            <v>NO</v>
          </cell>
          <cell r="R1062">
            <v>10000</v>
          </cell>
          <cell r="S1062">
            <v>10000</v>
          </cell>
          <cell r="T1062" t="str">
            <v>HES</v>
          </cell>
          <cell r="U1062" t="str">
            <v>N/A</v>
          </cell>
          <cell r="V1062" t="str">
            <v>N/A</v>
          </cell>
        </row>
        <row r="1063">
          <cell r="A1063" t="str">
            <v>IST</v>
          </cell>
          <cell r="B1063" t="str">
            <v>IST-1999-56210</v>
          </cell>
          <cell r="C1063" t="str">
            <v>1.1.2.-3.1.</v>
          </cell>
          <cell r="D1063" t="str">
            <v>Cooperative Research</v>
          </cell>
          <cell r="E1063" t="str">
            <v>The MAGELAN project - MULTIMEDIA AND GAME ENHANCED LEARNING AND NETWORKING</v>
          </cell>
          <cell r="F1063">
            <v>1350540</v>
          </cell>
          <cell r="G1063">
            <v>674999</v>
          </cell>
          <cell r="H1063">
            <v>37011</v>
          </cell>
          <cell r="I1063">
            <v>7</v>
          </cell>
          <cell r="J1063">
            <v>1</v>
          </cell>
          <cell r="K1063" t="str">
            <v>RTD performers</v>
          </cell>
          <cell r="L1063" t="str">
            <v>University of Tromsoe</v>
          </cell>
          <cell r="N1063" t="str">
            <v>2626</v>
          </cell>
          <cell r="O1063" t="str">
            <v>TROMSO</v>
          </cell>
          <cell r="P1063" t="str">
            <v>NO</v>
          </cell>
          <cell r="R1063">
            <v>30000</v>
          </cell>
          <cell r="S1063">
            <v>30000</v>
          </cell>
          <cell r="T1063" t="str">
            <v>HES</v>
          </cell>
          <cell r="U1063" t="str">
            <v>GOV</v>
          </cell>
          <cell r="V1063" t="str">
            <v>HES</v>
          </cell>
        </row>
        <row r="1064">
          <cell r="A1064" t="str">
            <v>IST</v>
          </cell>
          <cell r="B1064" t="str">
            <v>IST-1999-57303</v>
          </cell>
          <cell r="C1064" t="str">
            <v>1.1.2.-1.1.</v>
          </cell>
          <cell r="D1064" t="str">
            <v>Exploratory Awards</v>
          </cell>
          <cell r="E1064" t="str">
            <v>MONITORING SERVICE FOR RESIDENTS IN HEALTHCARE INSTITUTIONS</v>
          </cell>
          <cell r="F1064">
            <v>30000</v>
          </cell>
          <cell r="G1064">
            <v>22500</v>
          </cell>
          <cell r="H1064">
            <v>36888</v>
          </cell>
          <cell r="I1064">
            <v>2</v>
          </cell>
          <cell r="J1064">
            <v>1</v>
          </cell>
          <cell r="K1064" t="str">
            <v>Prime Contractor</v>
          </cell>
          <cell r="L1064" t="str">
            <v>ARRO ELEKTRO A/S</v>
          </cell>
          <cell r="M1064" t="str">
            <v>SPINDERISLETTA 95</v>
          </cell>
          <cell r="N1064" t="str">
            <v>3056</v>
          </cell>
          <cell r="O1064" t="str">
            <v>SOLBERGELVA</v>
          </cell>
          <cell r="P1064" t="str">
            <v>NO</v>
          </cell>
          <cell r="R1064">
            <v>30000</v>
          </cell>
          <cell r="S1064">
            <v>22500</v>
          </cell>
          <cell r="T1064" t="str">
            <v>N/A</v>
          </cell>
          <cell r="U1064" t="str">
            <v>N/A</v>
          </cell>
          <cell r="V1064" t="str">
            <v>N/A</v>
          </cell>
        </row>
        <row r="1065">
          <cell r="A1065" t="str">
            <v>IST</v>
          </cell>
          <cell r="B1065" t="str">
            <v>IST-1999-57448</v>
          </cell>
          <cell r="C1065" t="str">
            <v>IST-2002-1.1.1</v>
          </cell>
          <cell r="D1065" t="str">
            <v>Cooperative Research</v>
          </cell>
          <cell r="E1065" t="str">
            <v>A NEW ICT-BASED DIAGNOSIS PROCEDURE AND TOOL SET FOR EARLY DETECTION OF CERVIX CANCER</v>
          </cell>
          <cell r="F1065">
            <v>1213471</v>
          </cell>
          <cell r="G1065">
            <v>606740</v>
          </cell>
          <cell r="H1065">
            <v>37453</v>
          </cell>
          <cell r="I1065">
            <v>8</v>
          </cell>
          <cell r="J1065">
            <v>1</v>
          </cell>
          <cell r="K1065" t="str">
            <v>RTD performers</v>
          </cell>
          <cell r="L1065" t="str">
            <v>SINTEF</v>
          </cell>
          <cell r="M1065" t="str">
            <v>STRINDV. 4</v>
          </cell>
          <cell r="N1065" t="str">
            <v>7465</v>
          </cell>
          <cell r="O1065" t="str">
            <v>TRONDHEIM N/A</v>
          </cell>
          <cell r="P1065" t="str">
            <v>NO</v>
          </cell>
          <cell r="R1065">
            <v>93000</v>
          </cell>
          <cell r="S1065">
            <v>93000</v>
          </cell>
          <cell r="T1065" t="str">
            <v>REC</v>
          </cell>
          <cell r="U1065" t="str">
            <v>PNP</v>
          </cell>
          <cell r="V1065" t="str">
            <v>RPN</v>
          </cell>
        </row>
        <row r="1066">
          <cell r="A1066" t="str">
            <v>IST</v>
          </cell>
          <cell r="B1066" t="str">
            <v>IST-1999-57458</v>
          </cell>
          <cell r="C1066" t="str">
            <v>IST-2002-2.1.3</v>
          </cell>
          <cell r="D1066" t="str">
            <v>Cooperative Research</v>
          </cell>
          <cell r="E1066" t="str">
            <v>Automatic Data Transfer</v>
          </cell>
          <cell r="F1066">
            <v>1101620</v>
          </cell>
          <cell r="G1066">
            <v>550520</v>
          </cell>
          <cell r="H1066">
            <v>37617</v>
          </cell>
          <cell r="J1066">
            <v>1</v>
          </cell>
          <cell r="K1066" t="str">
            <v>RTD performers</v>
          </cell>
          <cell r="L1066" t="str">
            <v>SINTEF</v>
          </cell>
          <cell r="M1066" t="str">
            <v>STRINDV. 4</v>
          </cell>
          <cell r="N1066" t="str">
            <v>7465</v>
          </cell>
          <cell r="O1066" t="str">
            <v>TRONDHEIM N/A</v>
          </cell>
          <cell r="P1066" t="str">
            <v>NO</v>
          </cell>
          <cell r="R1066">
            <v>92000</v>
          </cell>
          <cell r="S1066">
            <v>92000</v>
          </cell>
          <cell r="T1066" t="str">
            <v>REC</v>
          </cell>
          <cell r="U1066" t="str">
            <v>PNP</v>
          </cell>
          <cell r="V1066" t="str">
            <v>RPN</v>
          </cell>
        </row>
        <row r="1067">
          <cell r="A1067" t="str">
            <v>IST</v>
          </cell>
          <cell r="B1067" t="str">
            <v>IST-1999-60002</v>
          </cell>
          <cell r="C1067" t="str">
            <v>1.1.2.-2.2.3.</v>
          </cell>
          <cell r="D1067" t="str">
            <v>Research Projects</v>
          </cell>
          <cell r="E1067" t="str">
            <v>Global Engineering and Manufacturing in Enterprise Networks</v>
          </cell>
          <cell r="F1067">
            <v>4633529</v>
          </cell>
          <cell r="G1067">
            <v>2444720</v>
          </cell>
          <cell r="H1067">
            <v>36524</v>
          </cell>
          <cell r="I1067">
            <v>8</v>
          </cell>
          <cell r="J1067">
            <v>1</v>
          </cell>
          <cell r="K1067" t="str">
            <v>Principal Contractor</v>
          </cell>
          <cell r="L1067" t="str">
            <v>EPM Technology AS</v>
          </cell>
          <cell r="M1067" t="str">
            <v>GRENSEVEIEN 107</v>
          </cell>
          <cell r="N1067" t="str">
            <v>603</v>
          </cell>
          <cell r="O1067" t="str">
            <v>OSLO</v>
          </cell>
          <cell r="P1067" t="str">
            <v>NO</v>
          </cell>
          <cell r="R1067">
            <v>764260</v>
          </cell>
          <cell r="S1067">
            <v>382130</v>
          </cell>
          <cell r="T1067" t="str">
            <v>OTH</v>
          </cell>
          <cell r="U1067" t="str">
            <v>PRC</v>
          </cell>
          <cell r="V1067" t="str">
            <v>BES</v>
          </cell>
        </row>
        <row r="1068">
          <cell r="A1068" t="str">
            <v>IST</v>
          </cell>
          <cell r="B1068" t="str">
            <v>IST-1999-70498</v>
          </cell>
          <cell r="C1068" t="str">
            <v>1.1.2.-5.1.1.</v>
          </cell>
          <cell r="D1068" t="str">
            <v>Combined Projects</v>
          </cell>
          <cell r="E1068" t="str">
            <v>Geographic Distribuited Information Tools and Services for the Mobile Information Society</v>
          </cell>
          <cell r="F1068">
            <v>956848</v>
          </cell>
          <cell r="G1068">
            <v>350959</v>
          </cell>
          <cell r="H1068">
            <v>36523</v>
          </cell>
          <cell r="I1068">
            <v>15</v>
          </cell>
          <cell r="J1068">
            <v>4</v>
          </cell>
          <cell r="K1068" t="str">
            <v>Prime Contractor</v>
          </cell>
          <cell r="L1068" t="str">
            <v>Fylkesmannen i Sogn og Fjordane</v>
          </cell>
          <cell r="M1068" t="str">
            <v>TINGHUSET</v>
          </cell>
          <cell r="N1068" t="str">
            <v>6861</v>
          </cell>
          <cell r="O1068" t="str">
            <v>LEIKANGER</v>
          </cell>
          <cell r="P1068" t="str">
            <v>NO</v>
          </cell>
          <cell r="R1068">
            <v>54281</v>
          </cell>
          <cell r="S1068">
            <v>18998</v>
          </cell>
          <cell r="T1068" t="str">
            <v>OTH</v>
          </cell>
          <cell r="U1068" t="str">
            <v>GOV</v>
          </cell>
          <cell r="V1068" t="str">
            <v>PUS</v>
          </cell>
        </row>
        <row r="1069">
          <cell r="A1069" t="str">
            <v>IST</v>
          </cell>
          <cell r="B1069" t="str">
            <v>IST-1999-70498</v>
          </cell>
          <cell r="C1069" t="str">
            <v>1.1.2.-5.1.1.</v>
          </cell>
          <cell r="D1069" t="str">
            <v>Combined Projects</v>
          </cell>
          <cell r="E1069" t="str">
            <v>Geographic Distribuited Information Tools and Services for the Mobile Information Society</v>
          </cell>
          <cell r="F1069">
            <v>956848</v>
          </cell>
          <cell r="G1069">
            <v>350959</v>
          </cell>
          <cell r="H1069">
            <v>36523</v>
          </cell>
          <cell r="I1069">
            <v>15</v>
          </cell>
          <cell r="K1069" t="str">
            <v>Assistant Contractor</v>
          </cell>
          <cell r="L1069" t="str">
            <v>Sogn og Fjordane fylkeskommune</v>
          </cell>
          <cell r="M1069" t="str">
            <v>FYLKESHUSET</v>
          </cell>
          <cell r="N1069" t="str">
            <v>6861</v>
          </cell>
          <cell r="O1069" t="str">
            <v>LEIKANGER</v>
          </cell>
          <cell r="P1069" t="str">
            <v>NO</v>
          </cell>
          <cell r="R1069">
            <v>54281</v>
          </cell>
          <cell r="S1069">
            <v>18998</v>
          </cell>
          <cell r="T1069" t="str">
            <v>OTH</v>
          </cell>
          <cell r="U1069" t="str">
            <v>GOV</v>
          </cell>
          <cell r="V1069" t="str">
            <v>PUS</v>
          </cell>
        </row>
        <row r="1070">
          <cell r="A1070" t="str">
            <v>IST</v>
          </cell>
          <cell r="B1070" t="str">
            <v>IST-1999-70498</v>
          </cell>
          <cell r="C1070" t="str">
            <v>1.1.2.-5.1.1.</v>
          </cell>
          <cell r="D1070" t="str">
            <v>Combined Projects</v>
          </cell>
          <cell r="E1070" t="str">
            <v>Geographic Distribuited Information Tools and Services for the Mobile Information Society</v>
          </cell>
          <cell r="F1070">
            <v>956848</v>
          </cell>
          <cell r="G1070">
            <v>350959</v>
          </cell>
          <cell r="H1070">
            <v>36523</v>
          </cell>
          <cell r="I1070">
            <v>15</v>
          </cell>
          <cell r="K1070" t="str">
            <v>Principal Contractor</v>
          </cell>
          <cell r="L1070" t="str">
            <v>Stiftinga Vestlandsforsking</v>
          </cell>
          <cell r="M1070" t="str">
            <v>STORHALLEN</v>
          </cell>
          <cell r="N1070" t="str">
            <v>6851</v>
          </cell>
          <cell r="O1070" t="str">
            <v>SOGNDAL</v>
          </cell>
          <cell r="P1070" t="str">
            <v>NO</v>
          </cell>
          <cell r="R1070">
            <v>99929</v>
          </cell>
          <cell r="S1070">
            <v>34975</v>
          </cell>
          <cell r="T1070" t="str">
            <v>OTH</v>
          </cell>
          <cell r="U1070" t="str">
            <v>PNP</v>
          </cell>
          <cell r="V1070" t="str">
            <v>PNP</v>
          </cell>
        </row>
        <row r="1071">
          <cell r="A1071" t="str">
            <v>IST</v>
          </cell>
          <cell r="B1071" t="str">
            <v>IST-1999-70498</v>
          </cell>
          <cell r="C1071" t="str">
            <v>1.1.2.-5.1.1.</v>
          </cell>
          <cell r="D1071" t="str">
            <v>Combined Projects</v>
          </cell>
          <cell r="E1071" t="str">
            <v>Geographic Distribuited Information Tools and Services for the Mobile Information Society</v>
          </cell>
          <cell r="F1071">
            <v>956848</v>
          </cell>
          <cell r="G1071">
            <v>350959</v>
          </cell>
          <cell r="H1071">
            <v>36523</v>
          </cell>
          <cell r="I1071">
            <v>15</v>
          </cell>
          <cell r="K1071" t="str">
            <v>Principal Contractor</v>
          </cell>
          <cell r="L1071" t="str">
            <v>Telenor Research &amp; Development</v>
          </cell>
          <cell r="M1071" t="str">
            <v>ST. OLAVS PL. UNIVERSITETSGT 2</v>
          </cell>
          <cell r="N1071" t="str">
            <v>130</v>
          </cell>
          <cell r="O1071" t="str">
            <v>OSLO</v>
          </cell>
          <cell r="P1071" t="str">
            <v>NO</v>
          </cell>
          <cell r="R1071">
            <v>40948</v>
          </cell>
          <cell r="S1071">
            <v>14331</v>
          </cell>
          <cell r="T1071" t="str">
            <v>OTH</v>
          </cell>
          <cell r="U1071" t="str">
            <v>PRC</v>
          </cell>
          <cell r="V1071" t="str">
            <v>BES</v>
          </cell>
        </row>
        <row r="1072">
          <cell r="A1072" t="str">
            <v>IST</v>
          </cell>
          <cell r="B1072" t="str">
            <v>IST-1999-71228</v>
          </cell>
          <cell r="C1072" t="str">
            <v>1.1.2.-1.5.1.</v>
          </cell>
          <cell r="D1072" t="str">
            <v>Demonstration Projects</v>
          </cell>
          <cell r="E1072" t="str">
            <v>Forest environmental monitoring and management system - demonstration</v>
          </cell>
          <cell r="F1072">
            <v>567879</v>
          </cell>
          <cell r="G1072">
            <v>373627</v>
          </cell>
          <cell r="H1072">
            <v>36523</v>
          </cell>
          <cell r="I1072">
            <v>10</v>
          </cell>
          <cell r="J1072">
            <v>1</v>
          </cell>
          <cell r="K1072" t="str">
            <v>Prime Contractor</v>
          </cell>
          <cell r="L1072" t="str">
            <v>NORWEGIAN COMPUTING CENTER</v>
          </cell>
          <cell r="M1072" t="str">
            <v>GAUSTADALLEEN 23</v>
          </cell>
          <cell r="N1072" t="str">
            <v>0314</v>
          </cell>
          <cell r="O1072" t="str">
            <v>OSLO</v>
          </cell>
          <cell r="P1072" t="str">
            <v>NO</v>
          </cell>
          <cell r="Q1072" t="str">
            <v>N/A</v>
          </cell>
          <cell r="R1072">
            <v>27064</v>
          </cell>
          <cell r="S1072">
            <v>9472</v>
          </cell>
          <cell r="T1072" t="str">
            <v>OTH</v>
          </cell>
          <cell r="U1072" t="str">
            <v>PNP</v>
          </cell>
          <cell r="V1072" t="str">
            <v>PNP</v>
          </cell>
        </row>
        <row r="1073">
          <cell r="A1073" t="str">
            <v>IST</v>
          </cell>
          <cell r="B1073" t="str">
            <v>IST-2000-28121</v>
          </cell>
          <cell r="C1073" t="str">
            <v>IST-2000-1.4.1</v>
          </cell>
          <cell r="D1073" t="str">
            <v>Research Projects</v>
          </cell>
          <cell r="E1073" t="str">
            <v>Social Learning on Environmental issues with the Interactive Information and Communication Technologies</v>
          </cell>
          <cell r="F1073">
            <v>1626542</v>
          </cell>
          <cell r="G1073">
            <v>1287107</v>
          </cell>
          <cell r="H1073">
            <v>37155</v>
          </cell>
          <cell r="I1073">
            <v>11</v>
          </cell>
          <cell r="J1073">
            <v>1</v>
          </cell>
          <cell r="K1073" t="str">
            <v>Principal Contractor</v>
          </cell>
          <cell r="L1073" t="str">
            <v>HAVFORSKNINGSINSTITUTTET</v>
          </cell>
          <cell r="M1073" t="str">
            <v>NORDNESGT 50</v>
          </cell>
          <cell r="N1073" t="str">
            <v>5817</v>
          </cell>
          <cell r="O1073" t="str">
            <v>BERGEN</v>
          </cell>
          <cell r="P1073" t="str">
            <v>NO</v>
          </cell>
          <cell r="R1073">
            <v>124600</v>
          </cell>
          <cell r="S1073">
            <v>62300</v>
          </cell>
          <cell r="T1073" t="str">
            <v>REC</v>
          </cell>
          <cell r="U1073" t="str">
            <v>GOV</v>
          </cell>
          <cell r="V1073" t="str">
            <v>RPU</v>
          </cell>
        </row>
        <row r="1074">
          <cell r="A1074" t="str">
            <v>IST</v>
          </cell>
          <cell r="B1074" t="str">
            <v>IST-2000-28557</v>
          </cell>
          <cell r="C1074" t="str">
            <v>IST-2000-4.2.4</v>
          </cell>
          <cell r="D1074" t="str">
            <v>Research Projects</v>
          </cell>
          <cell r="E1074" t="str">
            <v>Switching Technologies for Optically Labeled Signals</v>
          </cell>
          <cell r="F1074">
            <v>6665274</v>
          </cell>
          <cell r="G1074">
            <v>4199785</v>
          </cell>
          <cell r="H1074">
            <v>37204</v>
          </cell>
          <cell r="I1074">
            <v>8</v>
          </cell>
          <cell r="J1074">
            <v>1</v>
          </cell>
          <cell r="K1074" t="str">
            <v>Principal Contractor</v>
          </cell>
          <cell r="L1074" t="str">
            <v>TELENOR COMMUNICATION AS</v>
          </cell>
          <cell r="M1074" t="str">
            <v>INSTITUTTVEIEN 23</v>
          </cell>
          <cell r="N1074" t="str">
            <v>2027</v>
          </cell>
          <cell r="O1074" t="str">
            <v>KJELLER</v>
          </cell>
          <cell r="P1074" t="str">
            <v>NO</v>
          </cell>
          <cell r="R1074">
            <v>1216116</v>
          </cell>
          <cell r="S1074">
            <v>608058</v>
          </cell>
          <cell r="T1074" t="str">
            <v>OTH</v>
          </cell>
          <cell r="U1074" t="str">
            <v>PRC</v>
          </cell>
          <cell r="V1074" t="str">
            <v>BES</v>
          </cell>
        </row>
        <row r="1075">
          <cell r="A1075" t="str">
            <v>IST</v>
          </cell>
          <cell r="B1075" t="str">
            <v>IST-2000-29280</v>
          </cell>
          <cell r="C1075" t="str">
            <v>IST-2000-2.1.2</v>
          </cell>
          <cell r="D1075" t="str">
            <v>Research Projects</v>
          </cell>
          <cell r="E1075" t="str">
            <v>Web-enabled Information Services for Engineering</v>
          </cell>
          <cell r="F1075">
            <v>3823431</v>
          </cell>
          <cell r="G1075">
            <v>2148124</v>
          </cell>
          <cell r="H1075">
            <v>37155</v>
          </cell>
          <cell r="I1075">
            <v>10</v>
          </cell>
          <cell r="J1075">
            <v>1</v>
          </cell>
          <cell r="K1075" t="str">
            <v>Principal Contractor</v>
          </cell>
          <cell r="L1075" t="str">
            <v>NORWEGIAN COMPUTING CENTER</v>
          </cell>
          <cell r="P1075" t="str">
            <v>NO</v>
          </cell>
          <cell r="R1075">
            <v>452819</v>
          </cell>
          <cell r="S1075">
            <v>226409</v>
          </cell>
          <cell r="T1075" t="str">
            <v>REC</v>
          </cell>
          <cell r="U1075" t="str">
            <v>PNP</v>
          </cell>
          <cell r="V1075" t="str">
            <v>RPN</v>
          </cell>
        </row>
        <row r="1076">
          <cell r="A1076" t="str">
            <v>IST</v>
          </cell>
          <cell r="B1076" t="str">
            <v>IST-2001-32059</v>
          </cell>
          <cell r="C1076" t="str">
            <v>IST-2000-2.1.6</v>
          </cell>
          <cell r="D1076" t="str">
            <v>Classical Accompanying Measures</v>
          </cell>
          <cell r="E1076" t="str">
            <v>Global Education in Manufacturing - EUROPE</v>
          </cell>
          <cell r="F1076">
            <v>1222320</v>
          </cell>
          <cell r="G1076">
            <v>899647</v>
          </cell>
          <cell r="H1076">
            <v>37189</v>
          </cell>
          <cell r="I1076">
            <v>6</v>
          </cell>
          <cell r="J1076">
            <v>1</v>
          </cell>
          <cell r="K1076" t="str">
            <v>Prime Contractor</v>
          </cell>
          <cell r="L1076" t="str">
            <v>SINTEF</v>
          </cell>
          <cell r="M1076" t="str">
            <v>STRINDV. 4</v>
          </cell>
          <cell r="N1076" t="str">
            <v>7465</v>
          </cell>
          <cell r="O1076" t="str">
            <v>TRONDHEIM N/A</v>
          </cell>
          <cell r="P1076" t="str">
            <v>NO</v>
          </cell>
          <cell r="R1076">
            <v>418025</v>
          </cell>
          <cell r="S1076">
            <v>250815</v>
          </cell>
          <cell r="T1076" t="str">
            <v>REC</v>
          </cell>
          <cell r="U1076" t="str">
            <v>PNP</v>
          </cell>
          <cell r="V1076" t="str">
            <v>RPN</v>
          </cell>
        </row>
        <row r="1077">
          <cell r="A1077" t="str">
            <v>IST</v>
          </cell>
          <cell r="B1077" t="str">
            <v>IST-2001-32125</v>
          </cell>
          <cell r="C1077" t="str">
            <v>IST-2001-4.5.2</v>
          </cell>
          <cell r="D1077" t="str">
            <v>Research Projects</v>
          </cell>
          <cell r="E1077" t="str">
            <v>Flexible Convergence of Wireless Standards and Services</v>
          </cell>
          <cell r="F1077">
            <v>4667306</v>
          </cell>
          <cell r="G1077">
            <v>2863003</v>
          </cell>
          <cell r="H1077">
            <v>37244</v>
          </cell>
          <cell r="I1077">
            <v>8</v>
          </cell>
          <cell r="J1077">
            <v>1</v>
          </cell>
          <cell r="K1077" t="str">
            <v>Principal Contractor</v>
          </cell>
          <cell r="L1077" t="str">
            <v>TELENOR COMMUNICATION AS</v>
          </cell>
          <cell r="M1077" t="str">
            <v>INSTITUTTVEIEN 23</v>
          </cell>
          <cell r="N1077" t="str">
            <v>2027</v>
          </cell>
          <cell r="O1077" t="str">
            <v>KJELLER</v>
          </cell>
          <cell r="P1077" t="str">
            <v>NO</v>
          </cell>
          <cell r="R1077">
            <v>598678</v>
          </cell>
          <cell r="S1077">
            <v>299339</v>
          </cell>
          <cell r="T1077" t="str">
            <v>OTH</v>
          </cell>
          <cell r="U1077" t="str">
            <v>PRC</v>
          </cell>
          <cell r="V1077" t="str">
            <v>BES</v>
          </cell>
        </row>
        <row r="1078">
          <cell r="A1078" t="str">
            <v>IST</v>
          </cell>
          <cell r="B1078" t="str">
            <v>IST-2001-32753</v>
          </cell>
          <cell r="C1078" t="str">
            <v>IST-2001-4.7.3</v>
          </cell>
          <cell r="D1078" t="str">
            <v>Classical Accompanying Measures</v>
          </cell>
          <cell r="E1078" t="str">
            <v>Competence Centre for Microactuators and Non Silicon Microsystems</v>
          </cell>
          <cell r="F1078">
            <v>2318605</v>
          </cell>
          <cell r="G1078">
            <v>1090000</v>
          </cell>
          <cell r="H1078">
            <v>37237</v>
          </cell>
          <cell r="I1078">
            <v>3</v>
          </cell>
          <cell r="J1078">
            <v>1</v>
          </cell>
          <cell r="K1078" t="str">
            <v>Principal Contractor</v>
          </cell>
          <cell r="L1078" t="str">
            <v>SINTEF</v>
          </cell>
          <cell r="M1078" t="str">
            <v>FORSKNINGSVN. 1</v>
          </cell>
          <cell r="N1078" t="str">
            <v>0314</v>
          </cell>
          <cell r="O1078" t="str">
            <v>OSLO</v>
          </cell>
          <cell r="P1078" t="str">
            <v>NO</v>
          </cell>
          <cell r="Q1078" t="str">
            <v>N/A</v>
          </cell>
          <cell r="R1078">
            <v>559925</v>
          </cell>
          <cell r="S1078">
            <v>326600</v>
          </cell>
          <cell r="T1078" t="str">
            <v>REC</v>
          </cell>
          <cell r="U1078" t="str">
            <v>PNP</v>
          </cell>
          <cell r="V1078" t="str">
            <v>RPN</v>
          </cell>
        </row>
        <row r="1079">
          <cell r="A1079" t="str">
            <v>IST</v>
          </cell>
          <cell r="B1079" t="str">
            <v>IST-2001-33017</v>
          </cell>
          <cell r="C1079" t="str">
            <v>IST-2000-8.1.2</v>
          </cell>
          <cell r="D1079" t="str">
            <v>Thematic Network</v>
          </cell>
          <cell r="E1079" t="str">
            <v>Wide Open Network for Development and Research in Maritime Industries</v>
          </cell>
          <cell r="F1079">
            <v>1500000</v>
          </cell>
          <cell r="G1079">
            <v>1500000</v>
          </cell>
          <cell r="H1079">
            <v>37155</v>
          </cell>
          <cell r="I1079">
            <v>30</v>
          </cell>
          <cell r="J1079">
            <v>1</v>
          </cell>
          <cell r="K1079" t="str">
            <v>Member</v>
          </cell>
          <cell r="L1079" t="str">
            <v>DET NORSKE VERITAS AS</v>
          </cell>
          <cell r="M1079" t="str">
            <v>VERITASVN. 1</v>
          </cell>
          <cell r="N1079" t="str">
            <v>1322</v>
          </cell>
          <cell r="O1079" t="str">
            <v>HOEVIK</v>
          </cell>
          <cell r="P1079" t="str">
            <v>NO</v>
          </cell>
          <cell r="Q1079" t="str">
            <v>N/A</v>
          </cell>
          <cell r="R1079">
            <v>36000</v>
          </cell>
          <cell r="S1079">
            <v>36000</v>
          </cell>
          <cell r="T1079" t="str">
            <v>OTH</v>
          </cell>
          <cell r="U1079" t="str">
            <v>PRC</v>
          </cell>
          <cell r="V1079" t="str">
            <v>BES</v>
          </cell>
        </row>
        <row r="1080">
          <cell r="A1080" t="str">
            <v>IST</v>
          </cell>
          <cell r="B1080" t="str">
            <v>IST-2001-33029</v>
          </cell>
          <cell r="C1080" t="str">
            <v>IST-2000-8.1.6</v>
          </cell>
          <cell r="D1080" t="str">
            <v>Classical Accompanying Measures</v>
          </cell>
          <cell r="E1080" t="str">
            <v>Europe Canada cooperation in the areas of the IST Programme</v>
          </cell>
          <cell r="F1080">
            <v>1241891</v>
          </cell>
          <cell r="G1080">
            <v>449963</v>
          </cell>
          <cell r="H1080">
            <v>37299</v>
          </cell>
          <cell r="I1080">
            <v>12</v>
          </cell>
          <cell r="J1080">
            <v>1</v>
          </cell>
          <cell r="K1080" t="str">
            <v>Principal Contractor</v>
          </cell>
          <cell r="L1080" t="str">
            <v>SINTEF</v>
          </cell>
          <cell r="M1080" t="str">
            <v>STRINDV. 4</v>
          </cell>
          <cell r="N1080" t="str">
            <v>7465</v>
          </cell>
          <cell r="O1080" t="str">
            <v>TRONDHEIM N/A</v>
          </cell>
          <cell r="P1080" t="str">
            <v>NO</v>
          </cell>
          <cell r="R1080">
            <v>38899</v>
          </cell>
          <cell r="S1080">
            <v>38899</v>
          </cell>
          <cell r="T1080" t="str">
            <v>REC</v>
          </cell>
          <cell r="U1080" t="str">
            <v>PNP</v>
          </cell>
          <cell r="V1080" t="str">
            <v>RPN</v>
          </cell>
        </row>
        <row r="1081">
          <cell r="A1081" t="str">
            <v>IST</v>
          </cell>
          <cell r="B1081" t="str">
            <v>IST-2001-33387</v>
          </cell>
          <cell r="C1081" t="str">
            <v>IST-2001-5.1.4</v>
          </cell>
          <cell r="D1081" t="str">
            <v>Research Projects</v>
          </cell>
          <cell r="E1081" t="str">
            <v>Dependability Enhanced Distributed System and Software Architecture with Commercial PCs for Use in Safety-Related Applications</v>
          </cell>
          <cell r="F1081">
            <v>1684411</v>
          </cell>
          <cell r="G1081">
            <v>1016001</v>
          </cell>
          <cell r="H1081">
            <v>37244</v>
          </cell>
          <cell r="I1081">
            <v>6</v>
          </cell>
          <cell r="J1081">
            <v>1</v>
          </cell>
          <cell r="K1081" t="str">
            <v>Principal Contractor</v>
          </cell>
          <cell r="L1081" t="str">
            <v>DET NORSKE VERITAS AS</v>
          </cell>
          <cell r="M1081" t="str">
            <v>VERITASVEIEN 1</v>
          </cell>
          <cell r="N1081" t="str">
            <v>1363</v>
          </cell>
          <cell r="O1081" t="str">
            <v>HOEVIK</v>
          </cell>
          <cell r="P1081" t="str">
            <v>NO</v>
          </cell>
          <cell r="R1081">
            <v>207581</v>
          </cell>
          <cell r="S1081">
            <v>103790</v>
          </cell>
          <cell r="T1081" t="str">
            <v>OTH</v>
          </cell>
          <cell r="U1081" t="str">
            <v>PRC</v>
          </cell>
          <cell r="V1081" t="str">
            <v>BES</v>
          </cell>
        </row>
        <row r="1082">
          <cell r="A1082" t="str">
            <v>IST</v>
          </cell>
          <cell r="B1082" t="str">
            <v>IST-2001-33439</v>
          </cell>
          <cell r="C1082" t="str">
            <v>IST-2001-1.1.3</v>
          </cell>
          <cell r="D1082" t="str">
            <v>Classical Accompanying Measures</v>
          </cell>
          <cell r="E1082" t="str">
            <v>The Screening Mammography Soft-Copy Reading Trial</v>
          </cell>
          <cell r="F1082">
            <v>2580762</v>
          </cell>
          <cell r="G1082">
            <v>1700000</v>
          </cell>
          <cell r="H1082">
            <v>37316</v>
          </cell>
          <cell r="I1082">
            <v>9</v>
          </cell>
          <cell r="J1082">
            <v>1</v>
          </cell>
          <cell r="K1082" t="str">
            <v>Member</v>
          </cell>
          <cell r="L1082" t="str">
            <v>TROMSOE UNIVERSITY HOSPITAL</v>
          </cell>
          <cell r="N1082" t="str">
            <v>9038</v>
          </cell>
          <cell r="O1082" t="str">
            <v>TROMSOE</v>
          </cell>
          <cell r="P1082" t="str">
            <v>NO</v>
          </cell>
          <cell r="Q1082" t="str">
            <v>N/A</v>
          </cell>
          <cell r="R1082">
            <v>237895</v>
          </cell>
          <cell r="S1082">
            <v>162245</v>
          </cell>
          <cell r="T1082" t="str">
            <v>OTH</v>
          </cell>
          <cell r="U1082" t="str">
            <v>GOV</v>
          </cell>
          <cell r="V1082" t="str">
            <v>PUS</v>
          </cell>
        </row>
        <row r="1083">
          <cell r="A1083" t="str">
            <v>IST</v>
          </cell>
          <cell r="B1083" t="str">
            <v>IST-2001-34124</v>
          </cell>
          <cell r="C1083" t="str">
            <v>IST-2001-6.2.3</v>
          </cell>
          <cell r="D1083" t="str">
            <v>Research Projects</v>
          </cell>
          <cell r="E1083" t="str">
            <v>CONVOLUTION AER VISION ARCHITECTURE FOR REAL-TIME</v>
          </cell>
          <cell r="F1083">
            <v>1967991</v>
          </cell>
          <cell r="G1083">
            <v>1225000</v>
          </cell>
          <cell r="H1083">
            <v>37382</v>
          </cell>
          <cell r="I1083">
            <v>4</v>
          </cell>
          <cell r="J1083">
            <v>1</v>
          </cell>
          <cell r="K1083" t="str">
            <v>Principal Contractor</v>
          </cell>
          <cell r="L1083" t="str">
            <v>University of Oslo</v>
          </cell>
          <cell r="M1083" t="str">
            <v>PROBLEMVEIEN 7</v>
          </cell>
          <cell r="N1083" t="str">
            <v>0316</v>
          </cell>
          <cell r="O1083" t="str">
            <v>OSLO</v>
          </cell>
          <cell r="P1083" t="str">
            <v>NO</v>
          </cell>
          <cell r="Q1083" t="str">
            <v>N/A</v>
          </cell>
          <cell r="R1083">
            <v>491988</v>
          </cell>
          <cell r="S1083">
            <v>491988</v>
          </cell>
          <cell r="T1083" t="str">
            <v>HES</v>
          </cell>
          <cell r="U1083" t="str">
            <v>GOV</v>
          </cell>
          <cell r="V1083" t="str">
            <v>HES</v>
          </cell>
        </row>
        <row r="1084">
          <cell r="A1084" t="str">
            <v>IST</v>
          </cell>
          <cell r="B1084" t="str">
            <v>IST-2001-34154</v>
          </cell>
          <cell r="C1084" t="str">
            <v>IST-2001-1.4.1</v>
          </cell>
          <cell r="D1084" t="str">
            <v>Classical Accompanying Measures</v>
          </cell>
          <cell r="E1084" t="str">
            <v>APNEE Take Up - Trials</v>
          </cell>
          <cell r="F1084">
            <v>2306626</v>
          </cell>
          <cell r="G1084">
            <v>1400000</v>
          </cell>
          <cell r="H1084">
            <v>37329</v>
          </cell>
          <cell r="I1084">
            <v>18</v>
          </cell>
          <cell r="J1084">
            <v>2</v>
          </cell>
          <cell r="K1084" t="str">
            <v>Principal Contractor</v>
          </cell>
          <cell r="L1084" t="str">
            <v>INTERCONSULT NORGIT AS</v>
          </cell>
          <cell r="M1084" t="str">
            <v>BRYGGERIVEIEN 2</v>
          </cell>
          <cell r="N1084" t="str">
            <v>1601</v>
          </cell>
          <cell r="O1084" t="str">
            <v>FREDRIKSTAD</v>
          </cell>
          <cell r="P1084" t="str">
            <v>NO</v>
          </cell>
          <cell r="Q1084" t="str">
            <v>N/A</v>
          </cell>
          <cell r="R1084">
            <v>214785</v>
          </cell>
          <cell r="S1084">
            <v>118739</v>
          </cell>
          <cell r="T1084" t="str">
            <v>OTH</v>
          </cell>
          <cell r="U1084" t="str">
            <v>PRC</v>
          </cell>
          <cell r="V1084" t="str">
            <v>BES</v>
          </cell>
        </row>
        <row r="1085">
          <cell r="A1085" t="str">
            <v>IST</v>
          </cell>
          <cell r="B1085" t="str">
            <v>IST-2001-34154</v>
          </cell>
          <cell r="C1085" t="str">
            <v>IST-2001-1.4.1</v>
          </cell>
          <cell r="D1085" t="str">
            <v>Classical Accompanying Measures</v>
          </cell>
          <cell r="E1085" t="str">
            <v>APNEE Take Up - Trials</v>
          </cell>
          <cell r="F1085">
            <v>2306626</v>
          </cell>
          <cell r="G1085">
            <v>1400000</v>
          </cell>
          <cell r="H1085">
            <v>37329</v>
          </cell>
          <cell r="I1085">
            <v>18</v>
          </cell>
          <cell r="K1085" t="str">
            <v>Member</v>
          </cell>
          <cell r="L1085" t="str">
            <v>STATENS FORURENSNINGSTILSYN</v>
          </cell>
          <cell r="M1085" t="str">
            <v>STATENS HUS</v>
          </cell>
          <cell r="N1085" t="str">
            <v>3708</v>
          </cell>
          <cell r="O1085" t="str">
            <v>SKIEN</v>
          </cell>
          <cell r="P1085" t="str">
            <v>NO</v>
          </cell>
          <cell r="Q1085" t="str">
            <v>N/A</v>
          </cell>
          <cell r="R1085">
            <v>63324</v>
          </cell>
          <cell r="S1085">
            <v>36881</v>
          </cell>
          <cell r="T1085" t="str">
            <v>OTH</v>
          </cell>
          <cell r="U1085" t="str">
            <v>GOV</v>
          </cell>
          <cell r="V1085" t="str">
            <v>PUS</v>
          </cell>
        </row>
        <row r="1086">
          <cell r="A1086" t="str">
            <v>IST</v>
          </cell>
          <cell r="B1086" t="str">
            <v>IST-2001-34229</v>
          </cell>
          <cell r="C1086" t="str">
            <v>IST-2001-8.1.3</v>
          </cell>
          <cell r="D1086" t="str">
            <v>Thematic Network</v>
          </cell>
          <cell r="E1086" t="str">
            <v>Unified Enterprise Modelling Language</v>
          </cell>
          <cell r="F1086">
            <v>892682</v>
          </cell>
          <cell r="G1086">
            <v>892682</v>
          </cell>
          <cell r="H1086">
            <v>37315</v>
          </cell>
          <cell r="I1086">
            <v>8</v>
          </cell>
          <cell r="J1086">
            <v>1</v>
          </cell>
          <cell r="K1086" t="str">
            <v>Prime Contractor</v>
          </cell>
          <cell r="L1086" t="str">
            <v>COMPUTAS AS</v>
          </cell>
          <cell r="M1086" t="str">
            <v>VOLLSVEIEN 9</v>
          </cell>
          <cell r="N1086" t="str">
            <v>1327</v>
          </cell>
          <cell r="O1086" t="str">
            <v>LYSAKER</v>
          </cell>
          <cell r="P1086" t="str">
            <v>NO</v>
          </cell>
          <cell r="R1086">
            <v>275505</v>
          </cell>
          <cell r="S1086">
            <v>275505</v>
          </cell>
          <cell r="T1086" t="str">
            <v>IND</v>
          </cell>
          <cell r="U1086" t="str">
            <v>PRC</v>
          </cell>
          <cell r="V1086" t="str">
            <v>BES</v>
          </cell>
        </row>
        <row r="1087">
          <cell r="A1087" t="str">
            <v>IST</v>
          </cell>
          <cell r="B1087" t="str">
            <v>IST-2001-34344</v>
          </cell>
          <cell r="C1087" t="str">
            <v>IST-2001-4.5.3</v>
          </cell>
          <cell r="D1087" t="str">
            <v>Research Projects</v>
          </cell>
          <cell r="E1087" t="str">
            <v>Satellite Broadband Multimedia System for IPv6</v>
          </cell>
          <cell r="F1087">
            <v>4992020</v>
          </cell>
          <cell r="G1087">
            <v>2496007</v>
          </cell>
          <cell r="H1087">
            <v>37315</v>
          </cell>
          <cell r="I1087">
            <v>7</v>
          </cell>
          <cell r="J1087">
            <v>1</v>
          </cell>
          <cell r="K1087" t="str">
            <v>Principal Contractor</v>
          </cell>
          <cell r="L1087" t="str">
            <v>SINTEF</v>
          </cell>
          <cell r="M1087" t="str">
            <v>STRINDV. 4</v>
          </cell>
          <cell r="N1087" t="str">
            <v>7465</v>
          </cell>
          <cell r="O1087" t="str">
            <v>TRONDHEIM N/A</v>
          </cell>
          <cell r="P1087" t="str">
            <v>NO</v>
          </cell>
          <cell r="R1087">
            <v>829171</v>
          </cell>
          <cell r="S1087">
            <v>414585</v>
          </cell>
          <cell r="T1087" t="str">
            <v>REC</v>
          </cell>
          <cell r="U1087" t="str">
            <v>PNP</v>
          </cell>
          <cell r="V1087" t="str">
            <v>RPN</v>
          </cell>
        </row>
        <row r="1088">
          <cell r="A1088" t="str">
            <v>IST</v>
          </cell>
          <cell r="B1088" t="str">
            <v>IST-2001-34386</v>
          </cell>
          <cell r="C1088" t="str">
            <v>IST-2001-5.1.3</v>
          </cell>
          <cell r="D1088" t="str">
            <v>Research Projects</v>
          </cell>
          <cell r="E1088" t="str">
            <v>BRinging Innovative Developments for GEographic Information Technology</v>
          </cell>
          <cell r="F1088">
            <v>7485979</v>
          </cell>
          <cell r="G1088">
            <v>4000000</v>
          </cell>
          <cell r="H1088">
            <v>37342</v>
          </cell>
          <cell r="I1088">
            <v>13</v>
          </cell>
          <cell r="J1088">
            <v>1</v>
          </cell>
          <cell r="K1088" t="str">
            <v>Principal Contractor</v>
          </cell>
          <cell r="L1088" t="str">
            <v>HAVFORSKNINGSINSTITUTTET</v>
          </cell>
          <cell r="M1088" t="str">
            <v>NORDNESGT 50</v>
          </cell>
          <cell r="N1088" t="str">
            <v>5817</v>
          </cell>
          <cell r="O1088" t="str">
            <v>BERGEN</v>
          </cell>
          <cell r="P1088" t="str">
            <v>NO</v>
          </cell>
          <cell r="R1088">
            <v>397728</v>
          </cell>
          <cell r="S1088">
            <v>198864</v>
          </cell>
          <cell r="T1088" t="str">
            <v>REC</v>
          </cell>
          <cell r="U1088" t="str">
            <v>GOV</v>
          </cell>
          <cell r="V1088" t="str">
            <v>RPU</v>
          </cell>
        </row>
        <row r="1089">
          <cell r="A1089" t="str">
            <v>IST</v>
          </cell>
          <cell r="B1089" t="str">
            <v>IST-2001-34910</v>
          </cell>
          <cell r="C1089" t="str">
            <v>IST-2001-8.1.2</v>
          </cell>
          <cell r="D1089" t="str">
            <v>Thematic Network</v>
          </cell>
          <cell r="E1089" t="str">
            <v>iTrust: Working Group on Trust Management in Dynamic Open Systems</v>
          </cell>
          <cell r="F1089">
            <v>400000</v>
          </cell>
          <cell r="G1089">
            <v>400000</v>
          </cell>
          <cell r="H1089">
            <v>37466</v>
          </cell>
          <cell r="I1089">
            <v>18</v>
          </cell>
          <cell r="J1089">
            <v>1</v>
          </cell>
          <cell r="K1089" t="str">
            <v>Principal Contractor</v>
          </cell>
          <cell r="L1089" t="str">
            <v>SINTEF</v>
          </cell>
          <cell r="M1089" t="str">
            <v>FORSKNINGSVN. 1</v>
          </cell>
          <cell r="N1089" t="str">
            <v>0314</v>
          </cell>
          <cell r="O1089" t="str">
            <v>OSLO</v>
          </cell>
          <cell r="P1089" t="str">
            <v>NO</v>
          </cell>
          <cell r="Q1089" t="str">
            <v>N/A</v>
          </cell>
          <cell r="R1089">
            <v>11215</v>
          </cell>
          <cell r="S1089">
            <v>11215</v>
          </cell>
          <cell r="T1089" t="str">
            <v>REC</v>
          </cell>
          <cell r="U1089" t="str">
            <v>PNP</v>
          </cell>
          <cell r="V1089" t="str">
            <v>RPN</v>
          </cell>
        </row>
        <row r="1090">
          <cell r="A1090" t="str">
            <v>IST</v>
          </cell>
          <cell r="B1090" t="str">
            <v>IST-2001-35512</v>
          </cell>
          <cell r="C1090" t="str">
            <v>IST-2001-6.1.1</v>
          </cell>
          <cell r="D1090" t="str">
            <v>Research Projects</v>
          </cell>
          <cell r="E1090" t="str">
            <v>Intersection algorithms for geometry based IT-applications using approximate algebraic methods</v>
          </cell>
          <cell r="F1090">
            <v>2296342</v>
          </cell>
          <cell r="G1090">
            <v>1500000</v>
          </cell>
          <cell r="H1090">
            <v>37435</v>
          </cell>
          <cell r="I1090">
            <v>7</v>
          </cell>
          <cell r="J1090">
            <v>1</v>
          </cell>
          <cell r="K1090" t="str">
            <v>Prime Contractor</v>
          </cell>
          <cell r="L1090" t="str">
            <v>University of Oslo</v>
          </cell>
          <cell r="M1090" t="str">
            <v>PROBLEMVEIEN 7</v>
          </cell>
          <cell r="N1090" t="str">
            <v>0316</v>
          </cell>
          <cell r="O1090" t="str">
            <v>OSLO</v>
          </cell>
          <cell r="P1090" t="str">
            <v>NO</v>
          </cell>
          <cell r="Q1090" t="str">
            <v>N/A</v>
          </cell>
          <cell r="R1090">
            <v>223210</v>
          </cell>
          <cell r="S1090">
            <v>223210</v>
          </cell>
          <cell r="T1090" t="str">
            <v>HES</v>
          </cell>
          <cell r="U1090" t="str">
            <v>GOV</v>
          </cell>
          <cell r="V1090" t="str">
            <v>HES</v>
          </cell>
        </row>
        <row r="1091">
          <cell r="A1091" t="str">
            <v>IST</v>
          </cell>
          <cell r="B1091" t="str">
            <v>IST-2001-37258</v>
          </cell>
          <cell r="C1091" t="str">
            <v>IST-2002-2.1.2</v>
          </cell>
          <cell r="D1091" t="str">
            <v>Thematic Network</v>
          </cell>
          <cell r="E1091" t="str">
            <v>AGRI-FOOD ROADMAP. A vision and workplan to implement future RTD trends fro the transformation of agri-food industries into digital companies.</v>
          </cell>
          <cell r="F1091">
            <v>428582</v>
          </cell>
          <cell r="G1091">
            <v>399992</v>
          </cell>
          <cell r="H1091">
            <v>37419</v>
          </cell>
          <cell r="I1091">
            <v>18</v>
          </cell>
          <cell r="J1091">
            <v>1</v>
          </cell>
          <cell r="K1091" t="str">
            <v>Member</v>
          </cell>
          <cell r="L1091" t="str">
            <v>SINTEF</v>
          </cell>
          <cell r="M1091" t="str">
            <v>STRINDV. 4</v>
          </cell>
          <cell r="N1091" t="str">
            <v>7465</v>
          </cell>
          <cell r="O1091" t="str">
            <v>TRONDHEIM N/A</v>
          </cell>
          <cell r="P1091" t="str">
            <v>NO</v>
          </cell>
          <cell r="R1091">
            <v>20892</v>
          </cell>
          <cell r="S1091">
            <v>20892</v>
          </cell>
          <cell r="T1091" t="str">
            <v>REC</v>
          </cell>
          <cell r="U1091" t="str">
            <v>PNP</v>
          </cell>
          <cell r="V1091" t="str">
            <v>RPN</v>
          </cell>
        </row>
        <row r="1092">
          <cell r="A1092" t="str">
            <v>IST</v>
          </cell>
          <cell r="B1092" t="str">
            <v>IST-2001-37368</v>
          </cell>
          <cell r="C1092" t="str">
            <v>IST-2002-2.1.2</v>
          </cell>
          <cell r="D1092" t="str">
            <v>Thematic Network</v>
          </cell>
          <cell r="E1092" t="str">
            <v>Interoperability Developments for Enterprise Application and Software - Roadmaps</v>
          </cell>
          <cell r="F1092">
            <v>399993</v>
          </cell>
          <cell r="G1092">
            <v>399993</v>
          </cell>
          <cell r="H1092">
            <v>37419</v>
          </cell>
          <cell r="I1092">
            <v>12</v>
          </cell>
          <cell r="J1092">
            <v>1</v>
          </cell>
          <cell r="K1092" t="str">
            <v>Principal Contractor</v>
          </cell>
          <cell r="L1092" t="str">
            <v>COMPUTAS AS</v>
          </cell>
          <cell r="M1092" t="str">
            <v>VOLLSVEIEN 9</v>
          </cell>
          <cell r="N1092" t="str">
            <v>1327</v>
          </cell>
          <cell r="O1092" t="str">
            <v>LYSAKER</v>
          </cell>
          <cell r="P1092" t="str">
            <v>NO</v>
          </cell>
          <cell r="R1092">
            <v>36960</v>
          </cell>
          <cell r="S1092">
            <v>36960</v>
          </cell>
          <cell r="T1092" t="str">
            <v>IND</v>
          </cell>
          <cell r="U1092" t="str">
            <v>PRC</v>
          </cell>
          <cell r="V1092" t="str">
            <v>BES</v>
          </cell>
        </row>
        <row r="1093">
          <cell r="A1093" t="str">
            <v>IST</v>
          </cell>
          <cell r="B1093" t="str">
            <v>IST-2001-37491</v>
          </cell>
          <cell r="C1093" t="str">
            <v>IST-2002-3.5.2</v>
          </cell>
          <cell r="D1093" t="str">
            <v>Thematic Network</v>
          </cell>
          <cell r="E1093" t="str">
            <v>European Network of Centres of Excellence: Digital Culture Research and Education Network</v>
          </cell>
          <cell r="F1093">
            <v>439371</v>
          </cell>
          <cell r="G1093">
            <v>439371</v>
          </cell>
          <cell r="H1093">
            <v>37435</v>
          </cell>
          <cell r="I1093">
            <v>28</v>
          </cell>
          <cell r="J1093">
            <v>1</v>
          </cell>
          <cell r="K1093" t="str">
            <v>Member</v>
          </cell>
          <cell r="L1093" t="str">
            <v xml:space="preserve">University of Bergen </v>
          </cell>
          <cell r="M1093" t="str">
            <v>MUSEPL. 1</v>
          </cell>
          <cell r="N1093" t="str">
            <v>5020</v>
          </cell>
          <cell r="O1093" t="str">
            <v>BERGEN</v>
          </cell>
          <cell r="P1093" t="str">
            <v>NO</v>
          </cell>
          <cell r="Q1093" t="str">
            <v>N/A</v>
          </cell>
          <cell r="R1093">
            <v>8663</v>
          </cell>
          <cell r="S1093">
            <v>8663</v>
          </cell>
          <cell r="T1093" t="str">
            <v>HES</v>
          </cell>
          <cell r="U1093" t="str">
            <v>GOV</v>
          </cell>
          <cell r="V1093" t="str">
            <v>HES</v>
          </cell>
        </row>
        <row r="1094">
          <cell r="A1094" t="str">
            <v>IST</v>
          </cell>
          <cell r="B1094" t="str">
            <v>IST-2001-37496</v>
          </cell>
          <cell r="C1094" t="str">
            <v>IST-2002-4.7.1</v>
          </cell>
          <cell r="D1094" t="str">
            <v>Classical Accompanying Measures</v>
          </cell>
          <cell r="E1094" t="str">
            <v>Customer Support and Design Centre for Physical Measurement Systems 2</v>
          </cell>
          <cell r="F1094">
            <v>912537</v>
          </cell>
          <cell r="G1094">
            <v>448739</v>
          </cell>
          <cell r="H1094">
            <v>37413</v>
          </cell>
          <cell r="I1094">
            <v>3</v>
          </cell>
          <cell r="J1094">
            <v>1</v>
          </cell>
          <cell r="K1094" t="str">
            <v>Principal Contractor</v>
          </cell>
          <cell r="L1094" t="str">
            <v>SINTEF</v>
          </cell>
          <cell r="M1094" t="str">
            <v>FORSKNINGSVN. 1</v>
          </cell>
          <cell r="N1094" t="str">
            <v>0314</v>
          </cell>
          <cell r="O1094" t="str">
            <v>OSLO</v>
          </cell>
          <cell r="P1094" t="str">
            <v>NO</v>
          </cell>
          <cell r="Q1094" t="str">
            <v>N/A</v>
          </cell>
          <cell r="R1094">
            <v>319406</v>
          </cell>
          <cell r="S1094">
            <v>172026</v>
          </cell>
          <cell r="T1094" t="str">
            <v>REC</v>
          </cell>
          <cell r="U1094" t="str">
            <v>PNP</v>
          </cell>
          <cell r="V1094" t="str">
            <v>RPN</v>
          </cell>
        </row>
        <row r="1095">
          <cell r="A1095" t="str">
            <v>IST</v>
          </cell>
          <cell r="B1095" t="str">
            <v>IST-2001-37802</v>
          </cell>
          <cell r="C1095" t="str">
            <v>IST-2002-4.7.2</v>
          </cell>
          <cell r="D1095" t="str">
            <v>Research Projects</v>
          </cell>
          <cell r="E1095" t="str">
            <v>Network Interconnected Photoacoustic Gas Sensing Microsystems</v>
          </cell>
          <cell r="F1095">
            <v>2985014</v>
          </cell>
          <cell r="G1095">
            <v>1492506</v>
          </cell>
          <cell r="H1095">
            <v>37476</v>
          </cell>
          <cell r="I1095">
            <v>7</v>
          </cell>
          <cell r="J1095">
            <v>2</v>
          </cell>
          <cell r="K1095" t="str">
            <v>Principal Contractor</v>
          </cell>
          <cell r="L1095" t="str">
            <v>FIFTY-FOUR POINT SEVEN AS</v>
          </cell>
          <cell r="P1095" t="str">
            <v>NO</v>
          </cell>
          <cell r="R1095">
            <v>256544</v>
          </cell>
          <cell r="S1095">
            <v>128272</v>
          </cell>
          <cell r="T1095" t="str">
            <v>IND</v>
          </cell>
          <cell r="U1095" t="str">
            <v>PRC</v>
          </cell>
          <cell r="V1095" t="str">
            <v>BES</v>
          </cell>
        </row>
        <row r="1096">
          <cell r="A1096" t="str">
            <v>IST</v>
          </cell>
          <cell r="B1096" t="str">
            <v>IST-2001-37802</v>
          </cell>
          <cell r="C1096" t="str">
            <v>IST-2002-4.7.2</v>
          </cell>
          <cell r="D1096" t="str">
            <v>Research Projects</v>
          </cell>
          <cell r="E1096" t="str">
            <v>Network Interconnected Photoacoustic Gas Sensing Microsystems</v>
          </cell>
          <cell r="F1096">
            <v>2985014</v>
          </cell>
          <cell r="G1096">
            <v>1492506</v>
          </cell>
          <cell r="H1096">
            <v>37476</v>
          </cell>
          <cell r="I1096">
            <v>7</v>
          </cell>
          <cell r="K1096" t="str">
            <v>Principal Contractor</v>
          </cell>
          <cell r="L1096" t="str">
            <v>SINTEF</v>
          </cell>
          <cell r="M1096" t="str">
            <v>FORSKNINGSVN. 1</v>
          </cell>
          <cell r="N1096" t="str">
            <v>0314</v>
          </cell>
          <cell r="O1096" t="str">
            <v>OSLO</v>
          </cell>
          <cell r="P1096" t="str">
            <v>NO</v>
          </cell>
          <cell r="Q1096" t="str">
            <v>N/A</v>
          </cell>
          <cell r="R1096">
            <v>374117</v>
          </cell>
          <cell r="S1096">
            <v>187058</v>
          </cell>
          <cell r="T1096" t="str">
            <v>REC</v>
          </cell>
          <cell r="U1096" t="str">
            <v>PNP</v>
          </cell>
          <cell r="V1096" t="str">
            <v>RPN</v>
          </cell>
        </row>
        <row r="1097">
          <cell r="A1097" t="str">
            <v>IST</v>
          </cell>
          <cell r="B1097" t="str">
            <v>IST-2001-38245</v>
          </cell>
          <cell r="C1097" t="str">
            <v>IST-2002-2.1.2</v>
          </cell>
          <cell r="D1097" t="str">
            <v>Classical Accompanying Measures</v>
          </cell>
          <cell r="E1097" t="str">
            <v>Roadmap to Communicating Knowledge Essential for the indusTrial environment</v>
          </cell>
          <cell r="F1097">
            <v>400000</v>
          </cell>
          <cell r="G1097">
            <v>400000</v>
          </cell>
          <cell r="H1097">
            <v>37459</v>
          </cell>
          <cell r="I1097">
            <v>17</v>
          </cell>
          <cell r="J1097">
            <v>1</v>
          </cell>
          <cell r="K1097" t="str">
            <v>Principal Contractor</v>
          </cell>
          <cell r="L1097" t="str">
            <v>SINTEF</v>
          </cell>
          <cell r="M1097" t="str">
            <v>STRINDV. 4</v>
          </cell>
          <cell r="N1097" t="str">
            <v>7465</v>
          </cell>
          <cell r="O1097" t="str">
            <v>TRONDHEIM N/A</v>
          </cell>
          <cell r="P1097" t="str">
            <v>NO</v>
          </cell>
          <cell r="R1097">
            <v>22759</v>
          </cell>
          <cell r="S1097">
            <v>22759</v>
          </cell>
          <cell r="T1097" t="str">
            <v>REC</v>
          </cell>
          <cell r="U1097" t="str">
            <v>PNP</v>
          </cell>
          <cell r="V1097" t="str">
            <v>RPN</v>
          </cell>
        </row>
        <row r="1098">
          <cell r="A1098" t="str">
            <v>IST</v>
          </cell>
          <cell r="B1098" t="str">
            <v>IST-2001-38791</v>
          </cell>
          <cell r="C1098" t="str">
            <v>IST-2002-8.1.10</v>
          </cell>
          <cell r="D1098" t="str">
            <v>Classical Accompanying Measures</v>
          </cell>
          <cell r="E1098" t="str">
            <v>ACCOMPANYING MEASURE FOR THE APPLICATION OF THE ARTICLE 169 TO EUROPEAN REGIONS FOR STRENGHTENING THE ERA IN THE IST DOMAIN OF WIRELESS TECHNOLOGIES</v>
          </cell>
          <cell r="F1098">
            <v>389776</v>
          </cell>
          <cell r="G1098">
            <v>389776</v>
          </cell>
          <cell r="H1098">
            <v>37435</v>
          </cell>
          <cell r="I1098">
            <v>8</v>
          </cell>
          <cell r="J1098">
            <v>1</v>
          </cell>
          <cell r="K1098" t="str">
            <v>Principal Contractor</v>
          </cell>
          <cell r="L1098" t="str">
            <v>SINTEF</v>
          </cell>
          <cell r="M1098" t="str">
            <v>STRINDV. 4</v>
          </cell>
          <cell r="N1098" t="str">
            <v>7465</v>
          </cell>
          <cell r="O1098" t="str">
            <v>TRONDHEIM N/A</v>
          </cell>
          <cell r="P1098" t="str">
            <v>NO</v>
          </cell>
          <cell r="R1098">
            <v>65286</v>
          </cell>
          <cell r="S1098">
            <v>65286</v>
          </cell>
          <cell r="T1098" t="str">
            <v>REC</v>
          </cell>
          <cell r="U1098" t="str">
            <v>PNP</v>
          </cell>
          <cell r="V1098" t="str">
            <v>RPN</v>
          </cell>
        </row>
        <row r="1099">
          <cell r="A1099" t="str">
            <v>IST</v>
          </cell>
          <cell r="B1099" t="str">
            <v>IST-2001-38901</v>
          </cell>
          <cell r="C1099" t="str">
            <v>IST-2002-6.1.1</v>
          </cell>
          <cell r="D1099" t="str">
            <v>Research Projects</v>
          </cell>
          <cell r="E1099" t="str">
            <v>Fundamentals and applictions of laser processing for highly innovative MOS technology</v>
          </cell>
          <cell r="F1099">
            <v>1501323</v>
          </cell>
          <cell r="G1099">
            <v>908000</v>
          </cell>
          <cell r="H1099">
            <v>37603</v>
          </cell>
          <cell r="I1099">
            <v>4</v>
          </cell>
          <cell r="J1099">
            <v>1</v>
          </cell>
          <cell r="K1099" t="str">
            <v>Principal Contractor</v>
          </cell>
          <cell r="L1099" t="str">
            <v>University of Oslo</v>
          </cell>
          <cell r="M1099" t="str">
            <v>PROBLEMVEIEN 7</v>
          </cell>
          <cell r="N1099" t="str">
            <v>0316</v>
          </cell>
          <cell r="O1099" t="str">
            <v>OSLO</v>
          </cell>
          <cell r="P1099" t="str">
            <v>NO</v>
          </cell>
          <cell r="Q1099" t="str">
            <v>N/A</v>
          </cell>
          <cell r="R1099">
            <v>314677</v>
          </cell>
          <cell r="S1099">
            <v>314677</v>
          </cell>
          <cell r="T1099" t="str">
            <v>HES</v>
          </cell>
          <cell r="U1099" t="str">
            <v>GOV</v>
          </cell>
          <cell r="V1099" t="str">
            <v>HES</v>
          </cell>
        </row>
        <row r="1100">
          <cell r="A1100" t="str">
            <v>IST</v>
          </cell>
          <cell r="B1100" t="str">
            <v>IST-2001-38923</v>
          </cell>
          <cell r="C1100" t="str">
            <v>IST-2002-6.1.1</v>
          </cell>
          <cell r="D1100" t="str">
            <v>Research Projects</v>
          </cell>
          <cell r="E1100" t="str">
            <v>Biology-Inspired techniques for Self-Organization in dynamic Networks</v>
          </cell>
          <cell r="F1100">
            <v>2251594</v>
          </cell>
          <cell r="G1100">
            <v>1128000</v>
          </cell>
          <cell r="H1100">
            <v>37607</v>
          </cell>
          <cell r="I1100">
            <v>5</v>
          </cell>
          <cell r="J1100">
            <v>1</v>
          </cell>
          <cell r="K1100" t="str">
            <v>Principal Contractor</v>
          </cell>
          <cell r="L1100" t="str">
            <v>TELENOR COMMUNICATION II AS</v>
          </cell>
          <cell r="M1100" t="str">
            <v>SNAROEYVEIEN 30</v>
          </cell>
          <cell r="N1100" t="str">
            <v>1331</v>
          </cell>
          <cell r="O1100" t="str">
            <v>FORNEBU</v>
          </cell>
          <cell r="P1100" t="str">
            <v>NO</v>
          </cell>
          <cell r="R1100">
            <v>1005063</v>
          </cell>
          <cell r="S1100">
            <v>502531</v>
          </cell>
          <cell r="T1100" t="str">
            <v>IND</v>
          </cell>
          <cell r="U1100" t="str">
            <v>PRC</v>
          </cell>
          <cell r="V1100" t="str">
            <v>BES</v>
          </cell>
        </row>
        <row r="1101">
          <cell r="A1101" t="str">
            <v>IST</v>
          </cell>
          <cell r="B1101" t="str">
            <v>IST-2001-52108</v>
          </cell>
          <cell r="C1101" t="str">
            <v>IST-2001-2.1</v>
          </cell>
          <cell r="D1101" t="str">
            <v>Cooperative Research</v>
          </cell>
          <cell r="E1101" t="str">
            <v>Low-cost tools to enable semi-skilled SME's users to develop a web based parts identification, procurement and machine operational training system.</v>
          </cell>
          <cell r="F1101">
            <v>1028480</v>
          </cell>
          <cell r="G1101">
            <v>514172</v>
          </cell>
          <cell r="H1101">
            <v>37306</v>
          </cell>
          <cell r="I1101">
            <v>8</v>
          </cell>
          <cell r="K1101" t="str">
            <v>Principal Contractor</v>
          </cell>
          <cell r="L1101" t="str">
            <v>SYSTOR TRONDHEIM AS</v>
          </cell>
          <cell r="M1101" t="str">
            <v>OSLOVN. 44 B</v>
          </cell>
          <cell r="N1101" t="str">
            <v>7018</v>
          </cell>
          <cell r="O1101" t="str">
            <v>TRONDHEIM, SOR-TRONDELAG</v>
          </cell>
          <cell r="P1101" t="str">
            <v>NO</v>
          </cell>
          <cell r="Q1101" t="str">
            <v>N/A</v>
          </cell>
          <cell r="R1101">
            <v>121925</v>
          </cell>
          <cell r="S1101">
            <v>0</v>
          </cell>
          <cell r="T1101" t="str">
            <v>OTH</v>
          </cell>
          <cell r="U1101" t="str">
            <v>PRC</v>
          </cell>
          <cell r="V1101" t="str">
            <v>BES</v>
          </cell>
        </row>
        <row r="1102">
          <cell r="A1102" t="str">
            <v>IST</v>
          </cell>
          <cell r="B1102" t="str">
            <v>IST-2001-52108</v>
          </cell>
          <cell r="C1102" t="str">
            <v>IST-2001-2.1</v>
          </cell>
          <cell r="D1102" t="str">
            <v>Cooperative Research</v>
          </cell>
          <cell r="E1102" t="str">
            <v>Low-cost tools to enable semi-skilled SME's users to develop a web based parts identification, procurement and machine operational training system.</v>
          </cell>
          <cell r="F1102">
            <v>1028480</v>
          </cell>
          <cell r="G1102">
            <v>514172</v>
          </cell>
          <cell r="H1102">
            <v>37306</v>
          </cell>
          <cell r="I1102">
            <v>8</v>
          </cell>
          <cell r="J1102">
            <v>2</v>
          </cell>
          <cell r="K1102" t="str">
            <v>RTD performers</v>
          </cell>
          <cell r="L1102" t="str">
            <v>NATIONAL INSTITUTE OF TECHNOLOGY</v>
          </cell>
          <cell r="M1102" t="str">
            <v>STENSBERGGATEN 26</v>
          </cell>
          <cell r="N1102" t="str">
            <v>0131</v>
          </cell>
          <cell r="O1102" t="str">
            <v>ST. HANSHAUGEN, OSLO</v>
          </cell>
          <cell r="P1102" t="str">
            <v>NO</v>
          </cell>
          <cell r="Q1102" t="str">
            <v>N/A</v>
          </cell>
          <cell r="R1102">
            <v>170742</v>
          </cell>
          <cell r="S1102">
            <v>170742</v>
          </cell>
          <cell r="T1102" t="str">
            <v>REC</v>
          </cell>
          <cell r="U1102" t="str">
            <v>PNP</v>
          </cell>
          <cell r="V1102" t="str">
            <v>RPN</v>
          </cell>
        </row>
        <row r="1103">
          <cell r="A1103" t="str">
            <v>IST</v>
          </cell>
          <cell r="B1103" t="str">
            <v>IST-2001-65001</v>
          </cell>
          <cell r="C1103" t="str">
            <v>IST-2001-2.1</v>
          </cell>
          <cell r="D1103" t="str">
            <v>Thematic Network</v>
          </cell>
          <cell r="E1103" t="str">
            <v>IMS-NoE</v>
          </cell>
          <cell r="F1103">
            <v>1522264</v>
          </cell>
          <cell r="G1103">
            <v>1398364</v>
          </cell>
          <cell r="H1103">
            <v>37400</v>
          </cell>
          <cell r="I1103">
            <v>20</v>
          </cell>
          <cell r="J1103">
            <v>1</v>
          </cell>
          <cell r="K1103" t="str">
            <v>Member</v>
          </cell>
          <cell r="L1103" t="str">
            <v>SINTEF</v>
          </cell>
          <cell r="M1103" t="str">
            <v>STRINDV. 4</v>
          </cell>
          <cell r="N1103" t="str">
            <v>7465</v>
          </cell>
          <cell r="O1103" t="str">
            <v>TRONDHEIM N/A</v>
          </cell>
          <cell r="P1103" t="str">
            <v>NO</v>
          </cell>
          <cell r="R1103">
            <v>21300</v>
          </cell>
          <cell r="S1103">
            <v>21300</v>
          </cell>
          <cell r="T1103" t="str">
            <v>REC</v>
          </cell>
          <cell r="U1103" t="str">
            <v>PNP</v>
          </cell>
          <cell r="V1103" t="str">
            <v>RPN</v>
          </cell>
        </row>
        <row r="1104">
          <cell r="A1104" t="str">
            <v>IST</v>
          </cell>
          <cell r="B1104" t="str">
            <v>IST-2001-92552</v>
          </cell>
          <cell r="C1104" t="str">
            <v>IST-2001-6.1.1</v>
          </cell>
          <cell r="D1104" t="str">
            <v>Classical Accompanying Measures</v>
          </cell>
          <cell r="E1104" t="str">
            <v>The 5th International Conference on Evolvable Systems: From Biology to Hardware</v>
          </cell>
          <cell r="F1104">
            <v>71515</v>
          </cell>
          <cell r="G1104">
            <v>12000</v>
          </cell>
          <cell r="H1104">
            <v>37575</v>
          </cell>
          <cell r="I1104">
            <v>1</v>
          </cell>
          <cell r="J1104">
            <v>1</v>
          </cell>
          <cell r="K1104" t="str">
            <v>Principal Contractor</v>
          </cell>
          <cell r="L1104" t="str">
            <v>University of Oslo</v>
          </cell>
          <cell r="M1104" t="str">
            <v>PROBLEMVEIEN 7</v>
          </cell>
          <cell r="N1104" t="str">
            <v>0316</v>
          </cell>
          <cell r="O1104" t="str">
            <v>OSLO</v>
          </cell>
          <cell r="P1104" t="str">
            <v>NO</v>
          </cell>
          <cell r="Q1104" t="str">
            <v>N/A</v>
          </cell>
          <cell r="R1104">
            <v>71515</v>
          </cell>
          <cell r="S1104">
            <v>12000</v>
          </cell>
          <cell r="T1104" t="str">
            <v>HES</v>
          </cell>
          <cell r="U1104" t="str">
            <v>GOV</v>
          </cell>
          <cell r="V1104" t="str">
            <v>HES</v>
          </cell>
        </row>
        <row r="1105">
          <cell r="A1105" t="str">
            <v>N/A</v>
          </cell>
          <cell r="B1105" t="str">
            <v>HPWS-CT-2001-00001</v>
          </cell>
          <cell r="D1105" t="str">
            <v>Classical Accompanying Measures</v>
          </cell>
          <cell r="E1105" t="str">
            <v>Women in Academia - A Nordic Perspective</v>
          </cell>
          <cell r="F1105">
            <v>183475</v>
          </cell>
          <cell r="G1105">
            <v>86000</v>
          </cell>
          <cell r="H1105">
            <v>37032</v>
          </cell>
          <cell r="I1105">
            <v>1</v>
          </cell>
          <cell r="J1105">
            <v>1</v>
          </cell>
          <cell r="K1105" t="str">
            <v>Principal Contractor</v>
          </cell>
          <cell r="L1105" t="str">
            <v>NORDISK FORSKERUTDANNINGSAKADEMI</v>
          </cell>
          <cell r="M1105" t="str">
            <v>Nedre Vollgate 8</v>
          </cell>
          <cell r="N1105" t="str">
            <v>0158</v>
          </cell>
          <cell r="O1105" t="str">
            <v>OSLO</v>
          </cell>
          <cell r="P1105" t="str">
            <v>NO</v>
          </cell>
          <cell r="Q1105" t="str">
            <v>N/A</v>
          </cell>
          <cell r="R1105">
            <v>183475</v>
          </cell>
          <cell r="S1105">
            <v>86000</v>
          </cell>
          <cell r="T1105" t="str">
            <v>HES</v>
          </cell>
          <cell r="U1105" t="str">
            <v>INO</v>
          </cell>
          <cell r="V1105" t="str">
            <v>HES</v>
          </cell>
        </row>
        <row r="1106">
          <cell r="A1106" t="str">
            <v>N/A</v>
          </cell>
          <cell r="B1106" t="str">
            <v>HPWS-CT-2001-00006</v>
          </cell>
          <cell r="D1106" t="str">
            <v>Classical Accompanying Measures</v>
          </cell>
          <cell r="E1106" t="str">
            <v>NorFA Conference  Women in Academia - a Nordic perspective</v>
          </cell>
          <cell r="F1106">
            <v>183475</v>
          </cell>
          <cell r="G1106">
            <v>86000</v>
          </cell>
          <cell r="H1106">
            <v>37032</v>
          </cell>
          <cell r="I1106">
            <v>1</v>
          </cell>
          <cell r="J1106">
            <v>1</v>
          </cell>
          <cell r="K1106" t="str">
            <v>Principal Contractor</v>
          </cell>
          <cell r="L1106" t="str">
            <v>NORDISK FORSKERUTDANNINGSAKADEMI</v>
          </cell>
          <cell r="M1106" t="str">
            <v>Nedre Vollgate 8</v>
          </cell>
          <cell r="N1106" t="str">
            <v>0158</v>
          </cell>
          <cell r="O1106" t="str">
            <v>OSLO</v>
          </cell>
          <cell r="P1106" t="str">
            <v>NO</v>
          </cell>
          <cell r="Q1106" t="str">
            <v>N/A</v>
          </cell>
          <cell r="R1106">
            <v>183475</v>
          </cell>
          <cell r="S1106">
            <v>86000</v>
          </cell>
          <cell r="T1106" t="str">
            <v>HES</v>
          </cell>
          <cell r="U1106" t="str">
            <v>INO</v>
          </cell>
          <cell r="V1106" t="str">
            <v>HES</v>
          </cell>
        </row>
        <row r="1107">
          <cell r="A1107" t="str">
            <v>N/A</v>
          </cell>
          <cell r="B1107" t="str">
            <v>SAS5-CT-2001-20002</v>
          </cell>
          <cell r="D1107" t="str">
            <v>Classical Accompanying Measures</v>
          </cell>
          <cell r="E1107" t="str">
            <v>EURAB</v>
          </cell>
          <cell r="F1107">
            <v>13650</v>
          </cell>
          <cell r="G1107">
            <v>13650</v>
          </cell>
          <cell r="H1107">
            <v>37243</v>
          </cell>
          <cell r="I1107">
            <v>1</v>
          </cell>
          <cell r="J1107">
            <v>1</v>
          </cell>
          <cell r="L1107" t="str">
            <v>DR RAGNHILD SOHLBERG</v>
          </cell>
          <cell r="M1107" t="str">
            <v>Myrhaugen, 25 D</v>
          </cell>
          <cell r="N1107" t="str">
            <v>0752</v>
          </cell>
          <cell r="O1107" t="str">
            <v>OSLO</v>
          </cell>
          <cell r="P1107" t="str">
            <v>NO</v>
          </cell>
          <cell r="Q1107" t="str">
            <v>N/A</v>
          </cell>
          <cell r="R1107">
            <v>13650</v>
          </cell>
          <cell r="S1107">
            <v>13650</v>
          </cell>
          <cell r="T1107" t="str">
            <v>N/A</v>
          </cell>
          <cell r="U1107" t="str">
            <v>N/A</v>
          </cell>
          <cell r="V1107" t="str">
            <v>N/A</v>
          </cell>
        </row>
        <row r="1108">
          <cell r="A1108" t="str">
            <v>N/A</v>
          </cell>
          <cell r="B1108" t="str">
            <v>ZZZZ-CT-2001-00028</v>
          </cell>
          <cell r="D1108" t="str">
            <v>Research Projects</v>
          </cell>
          <cell r="E1108" t="str">
            <v>Earth Observation for Natura 2000+ (EON2000+)</v>
          </cell>
          <cell r="F1108">
            <v>3004211</v>
          </cell>
          <cell r="G1108">
            <v>1494141</v>
          </cell>
          <cell r="I1108">
            <v>13</v>
          </cell>
          <cell r="J1108">
            <v>1</v>
          </cell>
          <cell r="K1108" t="str">
            <v>Principal Contractor</v>
          </cell>
          <cell r="L1108" t="str">
            <v>NANSEN ENVIRONMENTAL AND REMOTE SENSING CENTER</v>
          </cell>
          <cell r="M1108" t="str">
            <v>Edvard Griegsvej 3a</v>
          </cell>
          <cell r="N1108" t="str">
            <v>5059</v>
          </cell>
          <cell r="O1108" t="str">
            <v>BERGEN</v>
          </cell>
          <cell r="P1108" t="str">
            <v>NO</v>
          </cell>
          <cell r="R1108">
            <v>217070</v>
          </cell>
          <cell r="S1108">
            <v>87262</v>
          </cell>
          <cell r="T1108" t="str">
            <v>REC</v>
          </cell>
          <cell r="U1108" t="str">
            <v>PNP</v>
          </cell>
          <cell r="V1108" t="str">
            <v>RPN</v>
          </cell>
        </row>
        <row r="1109">
          <cell r="A1109" t="str">
            <v>QOL</v>
          </cell>
          <cell r="B1109" t="str">
            <v>Q5AM-2000-00078</v>
          </cell>
          <cell r="C1109" t="str">
            <v>QOL-2000-5.1.2</v>
          </cell>
          <cell r="D1109" t="str">
            <v>Classical Accompanying Measures</v>
          </cell>
          <cell r="E1109" t="str">
            <v>'The Blue Revolution' - a two part popular science tv-documentary on marine aquaculture</v>
          </cell>
          <cell r="F1109">
            <v>105204</v>
          </cell>
          <cell r="G1109">
            <v>42067</v>
          </cell>
          <cell r="H1109">
            <v>36896</v>
          </cell>
          <cell r="I1109">
            <v>1</v>
          </cell>
          <cell r="J1109">
            <v>1</v>
          </cell>
          <cell r="K1109" t="str">
            <v>Prime Contractor</v>
          </cell>
          <cell r="L1109" t="str">
            <v>University Media Centre, Bergen</v>
          </cell>
          <cell r="M1109" t="str">
            <v>Noestegaten 72</v>
          </cell>
          <cell r="N1109" t="str">
            <v>5011</v>
          </cell>
          <cell r="O1109" t="str">
            <v>BERGEN</v>
          </cell>
          <cell r="P1109" t="str">
            <v>NO</v>
          </cell>
          <cell r="Q1109" t="str">
            <v>NO12</v>
          </cell>
          <cell r="R1109">
            <v>105204</v>
          </cell>
          <cell r="S1109">
            <v>42067</v>
          </cell>
          <cell r="T1109" t="str">
            <v>OTH</v>
          </cell>
          <cell r="U1109" t="str">
            <v>GOV</v>
          </cell>
          <cell r="V1109" t="str">
            <v>PUS</v>
          </cell>
        </row>
        <row r="1110">
          <cell r="A1110" t="str">
            <v>QOL</v>
          </cell>
          <cell r="B1110" t="str">
            <v>Q5AM-2002-00194</v>
          </cell>
          <cell r="C1110" t="str">
            <v>QOL-2001-5.1.2</v>
          </cell>
          <cell r="D1110" t="str">
            <v>Classical Accompanying Measures</v>
          </cell>
          <cell r="E1110" t="str">
            <v>Larval Fish Conference</v>
          </cell>
          <cell r="F1110">
            <v>237547</v>
          </cell>
          <cell r="G1110">
            <v>58724</v>
          </cell>
          <cell r="H1110">
            <v>37438</v>
          </cell>
          <cell r="I1110">
            <v>1</v>
          </cell>
          <cell r="J1110">
            <v>1</v>
          </cell>
          <cell r="K1110" t="str">
            <v>Prime Contractor</v>
          </cell>
          <cell r="L1110" t="str">
            <v>HAVFORSKNINGSINSTITUTTET_x000D_Dep of Aquaculture_x000D_Austevoll Aquaculture Research Station</v>
          </cell>
          <cell r="N1110" t="str">
            <v>5392</v>
          </cell>
          <cell r="O1110" t="str">
            <v>STORBR?</v>
          </cell>
          <cell r="P1110" t="str">
            <v>NO</v>
          </cell>
          <cell r="Q1110" t="str">
            <v>NO</v>
          </cell>
          <cell r="R1110">
            <v>237547</v>
          </cell>
          <cell r="S1110">
            <v>58724</v>
          </cell>
          <cell r="T1110" t="str">
            <v>REC</v>
          </cell>
          <cell r="U1110" t="str">
            <v>GOV</v>
          </cell>
          <cell r="V1110" t="str">
            <v>RPU</v>
          </cell>
        </row>
        <row r="1111">
          <cell r="A1111" t="str">
            <v>QOL</v>
          </cell>
          <cell r="B1111" t="str">
            <v>Q5AM-2002-00593</v>
          </cell>
          <cell r="C1111" t="str">
            <v>QOL-2001-5.1.2</v>
          </cell>
          <cell r="D1111" t="str">
            <v>Classical Accompanying Measures</v>
          </cell>
          <cell r="E1111" t="str">
            <v>A strategy for the design, development and implementation of a new standard demersal survey trawl</v>
          </cell>
          <cell r="F1111">
            <v>167924</v>
          </cell>
          <cell r="G1111">
            <v>133569</v>
          </cell>
          <cell r="H1111">
            <v>37581</v>
          </cell>
          <cell r="I1111">
            <v>3</v>
          </cell>
          <cell r="J1111">
            <v>1</v>
          </cell>
          <cell r="K1111" t="str">
            <v>Principal Contractor</v>
          </cell>
          <cell r="L1111" t="str">
            <v>HAVFORSKNINGSINSTITUTTET_x000D_Department of Marine Resources</v>
          </cell>
          <cell r="M1111" t="str">
            <v>PO Box 1870_x000D_
Nordnesgaten 33</v>
          </cell>
          <cell r="N1111" t="str">
            <v>5817</v>
          </cell>
          <cell r="O1111" t="str">
            <v>BERGEN</v>
          </cell>
          <cell r="P1111" t="str">
            <v>NO</v>
          </cell>
          <cell r="Q1111" t="str">
            <v>NO12</v>
          </cell>
          <cell r="R1111">
            <v>53435</v>
          </cell>
          <cell r="S1111">
            <v>40396</v>
          </cell>
          <cell r="T1111" t="str">
            <v>REC</v>
          </cell>
          <cell r="U1111" t="str">
            <v>GOV</v>
          </cell>
          <cell r="V1111" t="str">
            <v>RPU</v>
          </cell>
        </row>
        <row r="1112">
          <cell r="A1112" t="str">
            <v>QOL</v>
          </cell>
          <cell r="B1112" t="str">
            <v>Q5AW-2000-00315</v>
          </cell>
          <cell r="C1112" t="str">
            <v>QOL-1999-5.1</v>
          </cell>
          <cell r="D1112" t="str">
            <v>Exploratory Awards</v>
          </cell>
          <cell r="E1112" t="str">
            <v>Algal Toxins, their Accumulation and Loss in commercially Important Shellfish, including larval Mortality and Apprasal of Normal sampling procedures</v>
          </cell>
          <cell r="F1112">
            <v>30000</v>
          </cell>
          <cell r="G1112">
            <v>22500</v>
          </cell>
          <cell r="H1112">
            <v>36762</v>
          </cell>
          <cell r="I1112">
            <v>2</v>
          </cell>
          <cell r="J1112">
            <v>1</v>
          </cell>
          <cell r="K1112" t="str">
            <v>SME Contractors</v>
          </cell>
          <cell r="L1112" t="str">
            <v>Lysefjorden SKEEL A.S.</v>
          </cell>
          <cell r="M1112" t="str">
            <v>Rettedal</v>
          </cell>
          <cell r="N1112" t="str">
            <v>4110</v>
          </cell>
          <cell r="O1112" t="str">
            <v>FORSAND</v>
          </cell>
          <cell r="P1112" t="str">
            <v>NO</v>
          </cell>
          <cell r="Q1112" t="str">
            <v>NO11</v>
          </cell>
          <cell r="R1112">
            <v>0</v>
          </cell>
          <cell r="S1112">
            <v>0</v>
          </cell>
          <cell r="T1112" t="str">
            <v>IND</v>
          </cell>
          <cell r="U1112" t="str">
            <v>PRC</v>
          </cell>
          <cell r="V1112" t="str">
            <v>BES</v>
          </cell>
        </row>
        <row r="1113">
          <cell r="A1113" t="str">
            <v>QOL</v>
          </cell>
          <cell r="B1113" t="str">
            <v>Q5AW-CT-2001-02694</v>
          </cell>
          <cell r="C1113" t="str">
            <v>QOL-2001-5.1.2</v>
          </cell>
          <cell r="D1113" t="str">
            <v>Exploratory Awards</v>
          </cell>
          <cell r="E1113" t="str">
            <v>Development of recirculation technology for salt water fish species</v>
          </cell>
          <cell r="F1113">
            <v>29804</v>
          </cell>
          <cell r="G1113">
            <v>22353</v>
          </cell>
          <cell r="H1113">
            <v>37286</v>
          </cell>
          <cell r="I1113">
            <v>2</v>
          </cell>
          <cell r="K1113" t="str">
            <v>SME Contractors</v>
          </cell>
          <cell r="L1113" t="str">
            <v>Biocontrol AS</v>
          </cell>
          <cell r="M1113" t="str">
            <v>Grimstad Gaard</v>
          </cell>
          <cell r="N1113" t="str">
            <v>1890</v>
          </cell>
          <cell r="O1113" t="str">
            <v>RAKKESTAD</v>
          </cell>
          <cell r="P1113" t="str">
            <v>NO</v>
          </cell>
          <cell r="Q1113" t="str">
            <v>NO</v>
          </cell>
          <cell r="R1113">
            <v>0</v>
          </cell>
          <cell r="S1113">
            <v>0</v>
          </cell>
          <cell r="T1113" t="str">
            <v>OTH</v>
          </cell>
          <cell r="U1113" t="str">
            <v>PRC</v>
          </cell>
          <cell r="V1113" t="str">
            <v>BES</v>
          </cell>
        </row>
        <row r="1114">
          <cell r="A1114" t="str">
            <v>QOL</v>
          </cell>
          <cell r="B1114" t="str">
            <v>Q5CA-2000-30105</v>
          </cell>
          <cell r="C1114" t="str">
            <v>QOL-1999-5.1.2</v>
          </cell>
          <cell r="D1114" t="str">
            <v>Concerted Actions</v>
          </cell>
          <cell r="E1114" t="str">
            <v>Aqua-Flow: European network for the dissemination of aquaculture RTD information</v>
          </cell>
          <cell r="F1114">
            <v>1375323</v>
          </cell>
          <cell r="G1114">
            <v>1375323</v>
          </cell>
          <cell r="H1114">
            <v>36857</v>
          </cell>
          <cell r="I1114">
            <v>21</v>
          </cell>
          <cell r="J1114">
            <v>1</v>
          </cell>
          <cell r="K1114" t="str">
            <v>Member</v>
          </cell>
          <cell r="L1114" t="str">
            <v>NTNU_x000D_Brattøra Research Center</v>
          </cell>
          <cell r="M1114" t="str">
            <v>Hogskoleringen, 1</v>
          </cell>
          <cell r="N1114" t="str">
            <v>7034</v>
          </cell>
          <cell r="O1114" t="str">
            <v>TRONDHEIM</v>
          </cell>
          <cell r="P1114" t="str">
            <v>NO</v>
          </cell>
          <cell r="Q1114" t="str">
            <v>NO16</v>
          </cell>
          <cell r="R1114">
            <v>64255</v>
          </cell>
          <cell r="S1114">
            <v>64255</v>
          </cell>
          <cell r="T1114" t="str">
            <v>HES</v>
          </cell>
          <cell r="U1114" t="str">
            <v>GOV</v>
          </cell>
          <cell r="V1114" t="str">
            <v>HES</v>
          </cell>
        </row>
        <row r="1115">
          <cell r="A1115" t="str">
            <v>QOL</v>
          </cell>
          <cell r="B1115" t="str">
            <v>Q5CA-2001-00989</v>
          </cell>
          <cell r="C1115" t="str">
            <v>QOL-2000-5.1.2</v>
          </cell>
          <cell r="D1115" t="str">
            <v>Concerted Actions</v>
          </cell>
          <cell r="E1115" t="str">
            <v>Dietary self-selection in fish: a geometrical approach for optimising aquaculture production</v>
          </cell>
          <cell r="F1115">
            <v>260000</v>
          </cell>
          <cell r="G1115">
            <v>260000</v>
          </cell>
          <cell r="H1115">
            <v>37145</v>
          </cell>
          <cell r="I1115">
            <v>6</v>
          </cell>
          <cell r="J1115">
            <v>1</v>
          </cell>
          <cell r="K1115" t="str">
            <v>Member</v>
          </cell>
          <cell r="L1115" t="str">
            <v>HAVFORSKNINGSINSTITUTTET_x000D_Department of Aquaculture_x000D_Fish Health Division</v>
          </cell>
          <cell r="M1115" t="str">
            <v>PO Box 70</v>
          </cell>
          <cell r="N1115" t="str">
            <v>5984</v>
          </cell>
          <cell r="O1115" t="str">
            <v>MATREDAL</v>
          </cell>
          <cell r="P1115" t="str">
            <v>NO</v>
          </cell>
          <cell r="Q1115" t="str">
            <v>NO</v>
          </cell>
          <cell r="R1115">
            <v>28882</v>
          </cell>
          <cell r="S1115">
            <v>28882</v>
          </cell>
          <cell r="T1115" t="str">
            <v>REC</v>
          </cell>
          <cell r="U1115" t="str">
            <v>GOV</v>
          </cell>
          <cell r="V1115" t="str">
            <v>RPU</v>
          </cell>
        </row>
        <row r="1116">
          <cell r="A1116" t="str">
            <v>QOL</v>
          </cell>
          <cell r="B1116" t="str">
            <v>Q5CA-2001-01502</v>
          </cell>
          <cell r="C1116" t="str">
            <v>QOL-2000-5.4.4</v>
          </cell>
          <cell r="D1116" t="str">
            <v>Concerted Actions</v>
          </cell>
          <cell r="E1116" t="str">
            <v>Economic Assessement of European Fisheries</v>
          </cell>
          <cell r="F1116">
            <v>1460003</v>
          </cell>
          <cell r="G1116">
            <v>1460003</v>
          </cell>
          <cell r="H1116">
            <v>37246</v>
          </cell>
          <cell r="I1116">
            <v>19</v>
          </cell>
          <cell r="J1116">
            <v>1</v>
          </cell>
          <cell r="K1116" t="str">
            <v>Member</v>
          </cell>
          <cell r="L1116" t="str">
            <v>NORWEGIAN INSTITUTE OF FISHERIES AND AQUACULTURE LTD</v>
          </cell>
          <cell r="M1116" t="str">
            <v>University Campus Breivika</v>
          </cell>
          <cell r="N1116" t="str">
            <v>9291</v>
          </cell>
          <cell r="O1116" t="str">
            <v>TROMSO</v>
          </cell>
          <cell r="P1116" t="str">
            <v>NO</v>
          </cell>
          <cell r="Q1116" t="str">
            <v>NO19</v>
          </cell>
          <cell r="R1116">
            <v>75269</v>
          </cell>
          <cell r="S1116">
            <v>75269</v>
          </cell>
          <cell r="T1116" t="str">
            <v>REC</v>
          </cell>
          <cell r="U1116" t="str">
            <v>PNP</v>
          </cell>
          <cell r="V1116" t="str">
            <v>RPN</v>
          </cell>
        </row>
        <row r="1117">
          <cell r="A1117" t="str">
            <v>QOL</v>
          </cell>
          <cell r="B1117" t="str">
            <v>Q5CA-2002-01693</v>
          </cell>
          <cell r="C1117" t="str">
            <v>QOL-2001-5.1.2</v>
          </cell>
          <cell r="D1117" t="str">
            <v>Concerted Actions</v>
          </cell>
          <cell r="E1117" t="str">
            <v>European Advice System Evaluation.</v>
          </cell>
          <cell r="F1117">
            <v>936484</v>
          </cell>
          <cell r="G1117">
            <v>936484</v>
          </cell>
          <cell r="H1117">
            <v>37510</v>
          </cell>
          <cell r="I1117">
            <v>15</v>
          </cell>
          <cell r="J1117">
            <v>1</v>
          </cell>
          <cell r="K1117" t="str">
            <v>Member</v>
          </cell>
          <cell r="L1117" t="str">
            <v>HAVFORSKNINGSINSTITUTTET_x000D_Department of Marine Resources</v>
          </cell>
          <cell r="M1117" t="str">
            <v>PO Box 1870_x000D_
Nordnesgaten 33</v>
          </cell>
          <cell r="N1117" t="str">
            <v>5817</v>
          </cell>
          <cell r="O1117" t="str">
            <v>BERGEN</v>
          </cell>
          <cell r="P1117" t="str">
            <v>NO</v>
          </cell>
          <cell r="Q1117" t="str">
            <v>NO12</v>
          </cell>
          <cell r="R1117">
            <v>108011</v>
          </cell>
          <cell r="S1117">
            <v>108011</v>
          </cell>
          <cell r="T1117" t="str">
            <v>REC</v>
          </cell>
          <cell r="U1117" t="str">
            <v>GOV</v>
          </cell>
          <cell r="V1117" t="str">
            <v>RPU</v>
          </cell>
        </row>
        <row r="1118">
          <cell r="A1118" t="str">
            <v>QOL</v>
          </cell>
          <cell r="B1118" t="str">
            <v>Q5CA-2002-01891</v>
          </cell>
          <cell r="C1118" t="str">
            <v>QOL-2001-5.1.2</v>
          </cell>
          <cell r="D1118" t="str">
            <v>Concerted Actions</v>
          </cell>
          <cell r="E1118" t="str">
            <v>Towards Accreditation and Certification of Age Determination of Aquatic Resources.</v>
          </cell>
          <cell r="F1118">
            <v>200000</v>
          </cell>
          <cell r="G1118">
            <v>200000</v>
          </cell>
          <cell r="H1118">
            <v>37510</v>
          </cell>
          <cell r="I1118">
            <v>28</v>
          </cell>
          <cell r="J1118">
            <v>2</v>
          </cell>
          <cell r="K1118" t="str">
            <v>Prime Contractor</v>
          </cell>
          <cell r="L1118" t="str">
            <v>HAVFORSKNINGSINSTITUTTET_x000D_Flødevigen Marine Research Station</v>
          </cell>
          <cell r="M1118" t="str">
            <v>Fl?devigveien 49</v>
          </cell>
          <cell r="N1118" t="str">
            <v>4817</v>
          </cell>
          <cell r="O1118" t="str">
            <v>HIS</v>
          </cell>
          <cell r="P1118" t="str">
            <v>NO</v>
          </cell>
          <cell r="Q1118" t="str">
            <v>NO11</v>
          </cell>
          <cell r="R1118">
            <v>70400</v>
          </cell>
          <cell r="S1118">
            <v>70400</v>
          </cell>
          <cell r="T1118" t="str">
            <v>REC</v>
          </cell>
          <cell r="U1118" t="str">
            <v>GOV</v>
          </cell>
          <cell r="V1118" t="str">
            <v>RPU</v>
          </cell>
        </row>
        <row r="1119">
          <cell r="A1119" t="str">
            <v>QOL</v>
          </cell>
          <cell r="B1119" t="str">
            <v>Q5CA-2002-01891</v>
          </cell>
          <cell r="C1119" t="str">
            <v>QOL-2001-5.1.2</v>
          </cell>
          <cell r="D1119" t="str">
            <v>Concerted Actions</v>
          </cell>
          <cell r="E1119" t="str">
            <v>Towards Accreditation and Certification of Age Determination of Aquatic Resources.</v>
          </cell>
          <cell r="F1119">
            <v>200000</v>
          </cell>
          <cell r="G1119">
            <v>200000</v>
          </cell>
          <cell r="H1119">
            <v>37510</v>
          </cell>
          <cell r="I1119">
            <v>28</v>
          </cell>
          <cell r="K1119" t="str">
            <v>Member</v>
          </cell>
          <cell r="L1119" t="str">
            <v>University of Bergen_x000D_
Department of Fisheries and Marine Biology</v>
          </cell>
          <cell r="M1119" t="str">
            <v>HIB, Thorm?hlens Gate, 55_x000D_
High Technology Center</v>
          </cell>
          <cell r="N1119" t="str">
            <v>5020</v>
          </cell>
          <cell r="O1119" t="str">
            <v>BERGEN</v>
          </cell>
          <cell r="P1119" t="str">
            <v>NO</v>
          </cell>
          <cell r="Q1119" t="str">
            <v>NO12</v>
          </cell>
          <cell r="R1119">
            <v>4800</v>
          </cell>
          <cell r="S1119">
            <v>4800</v>
          </cell>
          <cell r="T1119" t="str">
            <v>HES</v>
          </cell>
          <cell r="U1119" t="str">
            <v>GOV</v>
          </cell>
          <cell r="V1119" t="str">
            <v>HES</v>
          </cell>
        </row>
        <row r="1120">
          <cell r="A1120" t="str">
            <v>QOL</v>
          </cell>
          <cell r="B1120" t="str">
            <v>Q5CR-2000-70186</v>
          </cell>
          <cell r="C1120" t="str">
            <v>QOL-2000-5.1.2</v>
          </cell>
          <cell r="D1120" t="str">
            <v>Cooperative Research</v>
          </cell>
          <cell r="E1120" t="str">
            <v>Development of a recirculation system for the high density rotifer culture on commercial scale</v>
          </cell>
          <cell r="F1120">
            <v>466366</v>
          </cell>
          <cell r="G1120">
            <v>233128</v>
          </cell>
          <cell r="H1120">
            <v>36889</v>
          </cell>
          <cell r="I1120">
            <v>5</v>
          </cell>
          <cell r="J1120">
            <v>1</v>
          </cell>
          <cell r="K1120" t="str">
            <v>SME Contractors</v>
          </cell>
          <cell r="L1120" t="str">
            <v>Industri og Prosjektutvikling AS</v>
          </cell>
          <cell r="M1120" t="str">
            <v>Akervegen 2</v>
          </cell>
          <cell r="N1120" t="str">
            <v>7650</v>
          </cell>
          <cell r="O1120" t="str">
            <v>VERDAL</v>
          </cell>
          <cell r="P1120" t="str">
            <v>NO</v>
          </cell>
          <cell r="Q1120" t="str">
            <v>NO</v>
          </cell>
          <cell r="R1120">
            <v>56000</v>
          </cell>
          <cell r="S1120">
            <v>9315</v>
          </cell>
          <cell r="T1120" t="str">
            <v>OTH</v>
          </cell>
          <cell r="U1120" t="str">
            <v>PRC</v>
          </cell>
          <cell r="V1120" t="str">
            <v>BES</v>
          </cell>
        </row>
        <row r="1121">
          <cell r="A1121" t="str">
            <v>QOL</v>
          </cell>
          <cell r="B1121" t="str">
            <v>Q5CR-2000-70310</v>
          </cell>
          <cell r="C1121" t="str">
            <v>QOL-2000-5.1.2</v>
          </cell>
          <cell r="D1121" t="str">
            <v>Cooperative Research</v>
          </cell>
          <cell r="E1121" t="str">
            <v>Improving the quality of cultivated scallops to ensure a viable aquaculture production</v>
          </cell>
          <cell r="F1121">
            <v>602400</v>
          </cell>
          <cell r="G1121">
            <v>301200</v>
          </cell>
          <cell r="H1121">
            <v>36908</v>
          </cell>
          <cell r="I1121">
            <v>7</v>
          </cell>
          <cell r="J1121">
            <v>3</v>
          </cell>
          <cell r="K1121" t="str">
            <v>Prime Contractor</v>
          </cell>
          <cell r="L1121" t="str">
            <v>Scalpro AS</v>
          </cell>
          <cell r="N1121" t="str">
            <v>5337</v>
          </cell>
          <cell r="O1121" t="str">
            <v>RONG</v>
          </cell>
          <cell r="P1121" t="str">
            <v>NO</v>
          </cell>
          <cell r="Q1121" t="str">
            <v>NO11</v>
          </cell>
          <cell r="R1121">
            <v>80000</v>
          </cell>
          <cell r="S1121">
            <v>15100</v>
          </cell>
          <cell r="T1121" t="str">
            <v>IND</v>
          </cell>
          <cell r="U1121" t="str">
            <v>PRC</v>
          </cell>
          <cell r="V1121" t="str">
            <v>BES</v>
          </cell>
        </row>
        <row r="1122">
          <cell r="A1122" t="str">
            <v>QOL</v>
          </cell>
          <cell r="B1122" t="str">
            <v>Q5CR-2000-70310</v>
          </cell>
          <cell r="C1122" t="str">
            <v>QOL-2000-5.1.2</v>
          </cell>
          <cell r="D1122" t="str">
            <v>Cooperative Research</v>
          </cell>
          <cell r="E1122" t="str">
            <v>Improving the quality of cultivated scallops to ensure a viable aquaculture production</v>
          </cell>
          <cell r="F1122">
            <v>602400</v>
          </cell>
          <cell r="G1122">
            <v>301200</v>
          </cell>
          <cell r="H1122">
            <v>36908</v>
          </cell>
          <cell r="I1122">
            <v>7</v>
          </cell>
          <cell r="K1122" t="str">
            <v>SME Contractors</v>
          </cell>
          <cell r="L1122" t="str">
            <v>TAROVEKST AS</v>
          </cell>
          <cell r="N1122" t="str">
            <v>7194</v>
          </cell>
          <cell r="O1122" t="str">
            <v>BRANDSFJORD</v>
          </cell>
          <cell r="P1122" t="str">
            <v>NO</v>
          </cell>
          <cell r="Q1122" t="str">
            <v>NO</v>
          </cell>
          <cell r="R1122">
            <v>50000</v>
          </cell>
          <cell r="S1122">
            <v>8000</v>
          </cell>
          <cell r="T1122" t="str">
            <v>IND</v>
          </cell>
          <cell r="U1122" t="str">
            <v>PRC</v>
          </cell>
          <cell r="V1122" t="str">
            <v>BES</v>
          </cell>
        </row>
        <row r="1123">
          <cell r="A1123" t="str">
            <v>QOL</v>
          </cell>
          <cell r="B1123" t="str">
            <v>Q5CR-2000-70310</v>
          </cell>
          <cell r="C1123" t="str">
            <v>QOL-2000-5.1.2</v>
          </cell>
          <cell r="D1123" t="str">
            <v>Cooperative Research</v>
          </cell>
          <cell r="E1123" t="str">
            <v>Improving the quality of cultivated scallops to ensure a viable aquaculture production</v>
          </cell>
          <cell r="F1123">
            <v>602400</v>
          </cell>
          <cell r="G1123">
            <v>301200</v>
          </cell>
          <cell r="H1123">
            <v>36908</v>
          </cell>
          <cell r="I1123">
            <v>7</v>
          </cell>
          <cell r="K1123" t="str">
            <v>RTD performers</v>
          </cell>
          <cell r="L1123" t="str">
            <v>University of Bergen_x000D_Centre for Studies of Environment and Resources</v>
          </cell>
          <cell r="M1123" t="str">
            <v>High Technology Centre</v>
          </cell>
          <cell r="N1123" t="str">
            <v>7800</v>
          </cell>
          <cell r="O1123" t="str">
            <v>BERGEN</v>
          </cell>
          <cell r="P1123" t="str">
            <v>NO</v>
          </cell>
          <cell r="Q1123" t="str">
            <v>NO12</v>
          </cell>
          <cell r="R1123">
            <v>162000</v>
          </cell>
          <cell r="S1123">
            <v>162000</v>
          </cell>
          <cell r="T1123" t="str">
            <v>HES</v>
          </cell>
          <cell r="U1123" t="str">
            <v>GOV</v>
          </cell>
          <cell r="V1123" t="str">
            <v>HES</v>
          </cell>
        </row>
        <row r="1124">
          <cell r="A1124" t="str">
            <v>QOL</v>
          </cell>
          <cell r="B1124" t="str">
            <v>Q5CR-2000-70418</v>
          </cell>
          <cell r="C1124" t="str">
            <v>QOL-2000-5.1.2</v>
          </cell>
          <cell r="D1124" t="str">
            <v>Cooperative Research</v>
          </cell>
          <cell r="E1124" t="str">
            <v>Dioxin and PCB accumulation in farmed fish from feed</v>
          </cell>
          <cell r="F1124">
            <v>387277</v>
          </cell>
          <cell r="G1124">
            <v>193638</v>
          </cell>
          <cell r="H1124">
            <v>36908</v>
          </cell>
          <cell r="I1124">
            <v>8</v>
          </cell>
          <cell r="J1124">
            <v>4</v>
          </cell>
          <cell r="K1124" t="str">
            <v>SME Contractors</v>
          </cell>
          <cell r="L1124" t="str">
            <v>Egersund Sildoljefabrikk AS</v>
          </cell>
          <cell r="M1124" t="str">
            <v>PO BOX 100_x000D_
Skriveralmenningen 1A</v>
          </cell>
          <cell r="N1124" t="str">
            <v>4370</v>
          </cell>
          <cell r="O1124" t="str">
            <v>EGERSUND</v>
          </cell>
          <cell r="P1124" t="str">
            <v>NO</v>
          </cell>
          <cell r="Q1124" t="str">
            <v>NO11</v>
          </cell>
          <cell r="R1124">
            <v>6900</v>
          </cell>
          <cell r="S1124">
            <v>0</v>
          </cell>
          <cell r="T1124" t="str">
            <v>OTH</v>
          </cell>
          <cell r="U1124" t="str">
            <v>PRC</v>
          </cell>
          <cell r="V1124" t="str">
            <v>BES</v>
          </cell>
        </row>
        <row r="1125">
          <cell r="A1125" t="str">
            <v>QOL</v>
          </cell>
          <cell r="B1125" t="str">
            <v>Q5CR-2000-70418</v>
          </cell>
          <cell r="C1125" t="str">
            <v>QOL-2000-5.1.2</v>
          </cell>
          <cell r="D1125" t="str">
            <v>Cooperative Research</v>
          </cell>
          <cell r="E1125" t="str">
            <v>Dioxin and PCB accumulation in farmed fish from feed</v>
          </cell>
          <cell r="F1125">
            <v>387277</v>
          </cell>
          <cell r="G1125">
            <v>193638</v>
          </cell>
          <cell r="H1125">
            <v>36908</v>
          </cell>
          <cell r="I1125">
            <v>8</v>
          </cell>
          <cell r="K1125" t="str">
            <v>RTD performers</v>
          </cell>
          <cell r="L1125" t="str">
            <v>Institute of Nutrition, Directorate of Fisheries</v>
          </cell>
          <cell r="M1125" t="str">
            <v>Strandgaten 229_x000D_
PO Box 185</v>
          </cell>
          <cell r="N1125" t="str">
            <v>5804</v>
          </cell>
          <cell r="O1125" t="str">
            <v>BERGEN</v>
          </cell>
          <cell r="P1125" t="str">
            <v>NO</v>
          </cell>
          <cell r="Q1125" t="str">
            <v>NO12</v>
          </cell>
          <cell r="R1125">
            <v>52174</v>
          </cell>
          <cell r="S1125">
            <v>29371</v>
          </cell>
          <cell r="T1125" t="str">
            <v>REC</v>
          </cell>
          <cell r="U1125" t="str">
            <v>GOV</v>
          </cell>
          <cell r="V1125" t="str">
            <v>RPU</v>
          </cell>
        </row>
        <row r="1126">
          <cell r="A1126" t="str">
            <v>QOL</v>
          </cell>
          <cell r="B1126" t="str">
            <v>Q5CR-2000-70418</v>
          </cell>
          <cell r="C1126" t="str">
            <v>QOL-2000-5.1.2</v>
          </cell>
          <cell r="D1126" t="str">
            <v>Cooperative Research</v>
          </cell>
          <cell r="E1126" t="str">
            <v>Dioxin and PCB accumulation in farmed fish from feed</v>
          </cell>
          <cell r="F1126">
            <v>387277</v>
          </cell>
          <cell r="G1126">
            <v>193638</v>
          </cell>
          <cell r="H1126">
            <v>36908</v>
          </cell>
          <cell r="I1126">
            <v>8</v>
          </cell>
          <cell r="K1126" t="str">
            <v>RTD performers</v>
          </cell>
          <cell r="L1126" t="str">
            <v>NorAqua Innovation AS</v>
          </cell>
          <cell r="N1126" t="str">
            <v>4335</v>
          </cell>
          <cell r="O1126" t="str">
            <v>DIRDAL</v>
          </cell>
          <cell r="P1126" t="str">
            <v>NO</v>
          </cell>
          <cell r="Q1126" t="str">
            <v>NO11</v>
          </cell>
          <cell r="R1126">
            <v>25000</v>
          </cell>
          <cell r="S1126">
            <v>14073</v>
          </cell>
          <cell r="T1126" t="str">
            <v>REC</v>
          </cell>
          <cell r="U1126" t="str">
            <v>PRC</v>
          </cell>
          <cell r="V1126" t="str">
            <v>RPR</v>
          </cell>
        </row>
        <row r="1127">
          <cell r="A1127" t="str">
            <v>QOL</v>
          </cell>
          <cell r="B1127" t="str">
            <v>Q5CR-2000-70418</v>
          </cell>
          <cell r="C1127" t="str">
            <v>QOL-2000-5.1.2</v>
          </cell>
          <cell r="D1127" t="str">
            <v>Cooperative Research</v>
          </cell>
          <cell r="E1127" t="str">
            <v>Dioxin and PCB accumulation in farmed fish from feed</v>
          </cell>
          <cell r="F1127">
            <v>387277</v>
          </cell>
          <cell r="G1127">
            <v>193638</v>
          </cell>
          <cell r="H1127">
            <v>36908</v>
          </cell>
          <cell r="I1127">
            <v>8</v>
          </cell>
          <cell r="K1127" t="str">
            <v>RTD performers</v>
          </cell>
          <cell r="L1127" t="str">
            <v>Nutreco Aquaculture Research Centre AS_x000D_
Lerang Research Station</v>
          </cell>
          <cell r="N1127" t="str">
            <v>4100</v>
          </cell>
          <cell r="O1127" t="str">
            <v>J?RPELAND</v>
          </cell>
          <cell r="P1127" t="str">
            <v>NO</v>
          </cell>
          <cell r="Q1127" t="str">
            <v>NO11</v>
          </cell>
          <cell r="R1127">
            <v>157043</v>
          </cell>
          <cell r="S1127">
            <v>88406</v>
          </cell>
          <cell r="T1127" t="str">
            <v>REC</v>
          </cell>
          <cell r="U1127" t="str">
            <v>PNP</v>
          </cell>
          <cell r="V1127" t="str">
            <v>RPN</v>
          </cell>
        </row>
        <row r="1128">
          <cell r="A1128" t="str">
            <v>QOL</v>
          </cell>
          <cell r="B1128" t="str">
            <v>Q5CR-2001-70626</v>
          </cell>
          <cell r="C1128" t="str">
            <v>QOL-2000-5.1.2</v>
          </cell>
          <cell r="D1128" t="str">
            <v>Cooperative Research</v>
          </cell>
          <cell r="E1128" t="str">
            <v>Utilisation of by products from shrimp peeling, for feed addition to lobster fry, halibut juveniles, organic farmed salmon par and arctic char par and adults</v>
          </cell>
          <cell r="F1128">
            <v>770659</v>
          </cell>
          <cell r="G1128">
            <v>385326</v>
          </cell>
          <cell r="H1128">
            <v>37394</v>
          </cell>
          <cell r="I1128">
            <v>7</v>
          </cell>
          <cell r="J1128">
            <v>2</v>
          </cell>
          <cell r="K1128" t="str">
            <v>SME Contractors</v>
          </cell>
          <cell r="L1128" t="str">
            <v>Finny Reker AS</v>
          </cell>
          <cell r="N1128" t="str">
            <v>4420</v>
          </cell>
          <cell r="O1128" t="str">
            <v>ANA SIRA</v>
          </cell>
          <cell r="P1128" t="str">
            <v>NO</v>
          </cell>
          <cell r="R1128">
            <v>92405</v>
          </cell>
          <cell r="S1128">
            <v>6500</v>
          </cell>
          <cell r="T1128" t="str">
            <v>N/A</v>
          </cell>
          <cell r="U1128" t="str">
            <v>N/A</v>
          </cell>
          <cell r="V1128" t="str">
            <v>N/A</v>
          </cell>
        </row>
        <row r="1129">
          <cell r="A1129" t="str">
            <v>QOL</v>
          </cell>
          <cell r="B1129" t="str">
            <v>Q5CR-2001-70626</v>
          </cell>
          <cell r="C1129" t="str">
            <v>QOL-2000-5.1.2</v>
          </cell>
          <cell r="D1129" t="str">
            <v>Cooperative Research</v>
          </cell>
          <cell r="E1129" t="str">
            <v>Utilisation of by products from shrimp peeling, for feed addition to lobster fry, halibut juveniles, organic farmed salmon par and arctic char par and adults</v>
          </cell>
          <cell r="F1129">
            <v>770659</v>
          </cell>
          <cell r="G1129">
            <v>385326</v>
          </cell>
          <cell r="H1129">
            <v>37394</v>
          </cell>
          <cell r="I1129">
            <v>7</v>
          </cell>
          <cell r="K1129" t="str">
            <v>RTD performers</v>
          </cell>
          <cell r="L1129" t="str">
            <v>THE NORCONSERV FOUNDATION</v>
          </cell>
          <cell r="M1129" t="str">
            <v>Alexander Kiellandsgt. 2_x000D_
PO Box 327</v>
          </cell>
          <cell r="N1129" t="str">
            <v>4002</v>
          </cell>
          <cell r="O1129" t="str">
            <v>STAVANGER</v>
          </cell>
          <cell r="P1129" t="str">
            <v>NO</v>
          </cell>
          <cell r="Q1129" t="str">
            <v>NO11</v>
          </cell>
          <cell r="R1129">
            <v>133556</v>
          </cell>
          <cell r="S1129">
            <v>133556</v>
          </cell>
          <cell r="T1129" t="str">
            <v>REC</v>
          </cell>
          <cell r="U1129" t="str">
            <v>PNP</v>
          </cell>
          <cell r="V1129" t="str">
            <v>RPN</v>
          </cell>
        </row>
        <row r="1130">
          <cell r="A1130" t="str">
            <v>QOL</v>
          </cell>
          <cell r="B1130" t="str">
            <v>Q5CR-2001-70684</v>
          </cell>
          <cell r="C1130" t="str">
            <v>QOL-2001-5.1.2</v>
          </cell>
          <cell r="D1130" t="str">
            <v>Cooperative Research</v>
          </cell>
          <cell r="E1130" t="str">
            <v>Developing a partial fishmeal replacer from EU plant raw materials for use in aquaculture</v>
          </cell>
          <cell r="F1130">
            <v>1200000</v>
          </cell>
          <cell r="G1130">
            <v>600000</v>
          </cell>
          <cell r="H1130">
            <v>37252</v>
          </cell>
          <cell r="I1130">
            <v>6</v>
          </cell>
          <cell r="J1130">
            <v>2</v>
          </cell>
          <cell r="K1130" t="str">
            <v>SME Contractors</v>
          </cell>
          <cell r="L1130" t="str">
            <v>Harald Mathisen A/S</v>
          </cell>
          <cell r="M1130" t="str">
            <v>PO BOX 561 Sentrum_x000D_
Nedrevollgate 1</v>
          </cell>
          <cell r="N1130" t="str">
            <v>0158</v>
          </cell>
          <cell r="O1130" t="str">
            <v>OSLO</v>
          </cell>
          <cell r="P1130" t="str">
            <v>NO</v>
          </cell>
          <cell r="Q1130" t="str">
            <v>NO03</v>
          </cell>
          <cell r="R1130">
            <v>85000</v>
          </cell>
          <cell r="S1130">
            <v>16000</v>
          </cell>
          <cell r="T1130" t="str">
            <v>OTH</v>
          </cell>
          <cell r="U1130" t="str">
            <v>PRC</v>
          </cell>
          <cell r="V1130" t="str">
            <v>BES</v>
          </cell>
        </row>
        <row r="1131">
          <cell r="A1131" t="str">
            <v>QOL</v>
          </cell>
          <cell r="B1131" t="str">
            <v>Q5CR-2001-70684</v>
          </cell>
          <cell r="C1131" t="str">
            <v>QOL-2001-5.1.2</v>
          </cell>
          <cell r="D1131" t="str">
            <v>Cooperative Research</v>
          </cell>
          <cell r="E1131" t="str">
            <v>Developing a partial fishmeal replacer from EU plant raw materials for use in aquaculture</v>
          </cell>
          <cell r="F1131">
            <v>1200000</v>
          </cell>
          <cell r="G1131">
            <v>600000</v>
          </cell>
          <cell r="H1131">
            <v>37252</v>
          </cell>
          <cell r="I1131">
            <v>6</v>
          </cell>
          <cell r="K1131" t="str">
            <v>SME Contractors</v>
          </cell>
          <cell r="L1131" t="str">
            <v>Vik Laks A/S</v>
          </cell>
          <cell r="M1131" t="str">
            <v>Le Moulin</v>
          </cell>
          <cell r="N1131" t="str">
            <v>5337</v>
          </cell>
          <cell r="O1131" t="str">
            <v>RONG, OEYGARDEN</v>
          </cell>
          <cell r="P1131" t="str">
            <v>NO</v>
          </cell>
          <cell r="Q1131" t="str">
            <v>NO11</v>
          </cell>
          <cell r="R1131">
            <v>80000</v>
          </cell>
          <cell r="S1131">
            <v>8000</v>
          </cell>
          <cell r="T1131" t="str">
            <v>IND</v>
          </cell>
          <cell r="U1131" t="str">
            <v>PRC</v>
          </cell>
          <cell r="V1131" t="str">
            <v>BES</v>
          </cell>
        </row>
        <row r="1132">
          <cell r="A1132" t="str">
            <v>QOL</v>
          </cell>
          <cell r="B1132" t="str">
            <v>Q5CR-2001-70687</v>
          </cell>
          <cell r="C1132" t="str">
            <v>QOL-2001-5.1.2</v>
          </cell>
          <cell r="D1132" t="str">
            <v>Cooperative Research</v>
          </cell>
          <cell r="E1132" t="str">
            <v>Freezing milt as tool for genetic improvement of farmed seabream</v>
          </cell>
          <cell r="F1132">
            <v>580000</v>
          </cell>
          <cell r="G1132">
            <v>290000</v>
          </cell>
          <cell r="H1132">
            <v>37384</v>
          </cell>
          <cell r="I1132">
            <v>4</v>
          </cell>
          <cell r="J1132">
            <v>1</v>
          </cell>
          <cell r="K1132" t="str">
            <v>Prime Contractor</v>
          </cell>
          <cell r="L1132" t="str">
            <v>AKVAFORSK GENETICS CENTER</v>
          </cell>
          <cell r="M1132" t="str">
            <v>Sj?lseng</v>
          </cell>
          <cell r="N1132" t="str">
            <v>6600</v>
          </cell>
          <cell r="O1132" t="str">
            <v>SUNNDALS?RA</v>
          </cell>
          <cell r="P1132" t="str">
            <v>NO</v>
          </cell>
          <cell r="Q1132" t="str">
            <v>NO</v>
          </cell>
          <cell r="R1132">
            <v>116000</v>
          </cell>
          <cell r="S1132">
            <v>58000</v>
          </cell>
          <cell r="T1132" t="str">
            <v>OTH</v>
          </cell>
          <cell r="U1132" t="str">
            <v>PRC</v>
          </cell>
          <cell r="V1132" t="str">
            <v>BES</v>
          </cell>
        </row>
        <row r="1133">
          <cell r="A1133" t="str">
            <v>QOL</v>
          </cell>
          <cell r="B1133" t="str">
            <v>Q5CR-2002-70849</v>
          </cell>
          <cell r="C1133" t="str">
            <v>QOL-2001-5.1.2</v>
          </cell>
          <cell r="D1133" t="str">
            <v>Cooperative Research</v>
          </cell>
          <cell r="E1133" t="str">
            <v>Algal toxins, their accumulation and loss in commercially important shellfish, including larval mortality and appraisal of accelerated depuration</v>
          </cell>
          <cell r="F1133">
            <v>1572967</v>
          </cell>
          <cell r="G1133">
            <v>786482</v>
          </cell>
          <cell r="H1133">
            <v>37547</v>
          </cell>
          <cell r="I1133">
            <v>9</v>
          </cell>
          <cell r="J1133">
            <v>3</v>
          </cell>
          <cell r="K1133" t="str">
            <v>SME Contractors</v>
          </cell>
          <cell r="L1133" t="str">
            <v>HAVBRUKSKOMPANIET</v>
          </cell>
          <cell r="M1133" t="str">
            <v>SKJELLSENTERET</v>
          </cell>
          <cell r="N1133" t="str">
            <v>4110</v>
          </cell>
          <cell r="O1133" t="str">
            <v>FORSAND</v>
          </cell>
          <cell r="P1133" t="str">
            <v>NO</v>
          </cell>
          <cell r="R1133">
            <v>247389</v>
          </cell>
          <cell r="S1133">
            <v>14800</v>
          </cell>
          <cell r="T1133" t="str">
            <v>N/A</v>
          </cell>
          <cell r="U1133" t="str">
            <v>N/A</v>
          </cell>
          <cell r="V1133" t="str">
            <v>N/A</v>
          </cell>
        </row>
        <row r="1134">
          <cell r="A1134" t="str">
            <v>QOL</v>
          </cell>
          <cell r="B1134" t="str">
            <v>Q5CR-2002-70849</v>
          </cell>
          <cell r="C1134" t="str">
            <v>QOL-2001-5.1.2</v>
          </cell>
          <cell r="D1134" t="str">
            <v>Cooperative Research</v>
          </cell>
          <cell r="E1134" t="str">
            <v>Algal toxins, their accumulation and loss in commercially important shellfish, including larval mortality and appraisal of accelerated depuration</v>
          </cell>
          <cell r="F1134">
            <v>1572967</v>
          </cell>
          <cell r="G1134">
            <v>786482</v>
          </cell>
          <cell r="H1134">
            <v>37547</v>
          </cell>
          <cell r="I1134">
            <v>9</v>
          </cell>
          <cell r="K1134" t="str">
            <v>SME Contractors</v>
          </cell>
          <cell r="L1134" t="str">
            <v>HVALER HAVPRODUKTER AS</v>
          </cell>
          <cell r="M1134" t="str">
            <v>PO Box 35</v>
          </cell>
          <cell r="N1134" t="str">
            <v>1684</v>
          </cell>
          <cell r="O1134" t="str">
            <v>VESTEROY</v>
          </cell>
          <cell r="P1134" t="str">
            <v>NO</v>
          </cell>
          <cell r="Q1134" t="str">
            <v>NO</v>
          </cell>
          <cell r="R1134">
            <v>103681</v>
          </cell>
          <cell r="S1134">
            <v>9500</v>
          </cell>
          <cell r="T1134" t="str">
            <v>IND</v>
          </cell>
          <cell r="U1134" t="str">
            <v>PRC</v>
          </cell>
          <cell r="V1134" t="str">
            <v>BES</v>
          </cell>
        </row>
        <row r="1135">
          <cell r="A1135" t="str">
            <v>QOL</v>
          </cell>
          <cell r="B1135" t="str">
            <v>Q5CR-2002-70849</v>
          </cell>
          <cell r="C1135" t="str">
            <v>QOL-2001-5.1.2</v>
          </cell>
          <cell r="D1135" t="str">
            <v>Cooperative Research</v>
          </cell>
          <cell r="E1135" t="str">
            <v>Algal toxins, their accumulation and loss in commercially important shellfish, including larval mortality and appraisal of accelerated depuration</v>
          </cell>
          <cell r="F1135">
            <v>1572967</v>
          </cell>
          <cell r="G1135">
            <v>786482</v>
          </cell>
          <cell r="H1135">
            <v>37547</v>
          </cell>
          <cell r="I1135">
            <v>9</v>
          </cell>
          <cell r="K1135" t="str">
            <v>RTD performers</v>
          </cell>
          <cell r="L1135" t="str">
            <v>NIVA   NORWEGIAN INSTITUTE FOR WATER RESEARCH</v>
          </cell>
          <cell r="M1135" t="str">
            <v>PO Box173 Kjelsaas_x000D_
Brekkeveien 19</v>
          </cell>
          <cell r="N1135" t="str">
            <v>0411</v>
          </cell>
          <cell r="O1135" t="str">
            <v>OSLO</v>
          </cell>
          <cell r="P1135" t="str">
            <v>NO</v>
          </cell>
          <cell r="Q1135" t="str">
            <v>NO03</v>
          </cell>
          <cell r="R1135">
            <v>140399</v>
          </cell>
          <cell r="S1135">
            <v>140399</v>
          </cell>
          <cell r="T1135" t="str">
            <v>REC</v>
          </cell>
          <cell r="U1135" t="str">
            <v>PNP</v>
          </cell>
          <cell r="V1135" t="str">
            <v>RPN</v>
          </cell>
        </row>
        <row r="1136">
          <cell r="A1136" t="str">
            <v>QOL</v>
          </cell>
          <cell r="B1136" t="str">
            <v>Q5CR-2002-71039</v>
          </cell>
          <cell r="C1136" t="str">
            <v>QOL-2001-5.1.2</v>
          </cell>
          <cell r="D1136" t="str">
            <v>Cooperative Research</v>
          </cell>
          <cell r="E1136" t="str">
            <v>Design and development of commercial scale farming technologies for sole</v>
          </cell>
          <cell r="F1136">
            <v>1801857</v>
          </cell>
          <cell r="G1136">
            <v>897717</v>
          </cell>
          <cell r="H1136">
            <v>37547</v>
          </cell>
          <cell r="I1136">
            <v>11</v>
          </cell>
          <cell r="J1136">
            <v>1</v>
          </cell>
          <cell r="K1136" t="str">
            <v>RTD performers</v>
          </cell>
          <cell r="L1136" t="str">
            <v>Akvaplan-NIVA AS</v>
          </cell>
          <cell r="M1136" t="str">
            <v>Polar Environment Centre</v>
          </cell>
          <cell r="N1136" t="str">
            <v>9296</v>
          </cell>
          <cell r="O1136" t="str">
            <v>TROMSO</v>
          </cell>
          <cell r="P1136" t="str">
            <v>NO</v>
          </cell>
          <cell r="Q1136" t="str">
            <v>NO19</v>
          </cell>
          <cell r="R1136">
            <v>290630</v>
          </cell>
          <cell r="S1136">
            <v>290630</v>
          </cell>
          <cell r="T1136" t="str">
            <v>REC</v>
          </cell>
          <cell r="U1136" t="str">
            <v>PRC</v>
          </cell>
          <cell r="V1136" t="str">
            <v>RPR</v>
          </cell>
        </row>
        <row r="1137">
          <cell r="A1137" t="str">
            <v>QOL</v>
          </cell>
          <cell r="B1137" t="str">
            <v>Q5CR-2002-71272</v>
          </cell>
          <cell r="C1137" t="str">
            <v>QOL-2001-5.1.2</v>
          </cell>
          <cell r="D1137" t="str">
            <v>Cooperative Research</v>
          </cell>
          <cell r="E1137" t="str">
            <v>Application of environmental-friendly agents with antimicrobial properties in Aquaculture</v>
          </cell>
          <cell r="F1137">
            <v>560850</v>
          </cell>
          <cell r="G1137">
            <v>280425</v>
          </cell>
          <cell r="H1137">
            <v>37557</v>
          </cell>
          <cell r="I1137">
            <v>4</v>
          </cell>
          <cell r="J1137">
            <v>1</v>
          </cell>
          <cell r="K1137" t="str">
            <v>SME Contractors</v>
          </cell>
          <cell r="L1137" t="str">
            <v>Aquapro_x000D_
Forinnova</v>
          </cell>
          <cell r="M1137" t="str">
            <v>Thormohlensgate</v>
          </cell>
          <cell r="N1137" t="str">
            <v>5008</v>
          </cell>
          <cell r="O1137" t="str">
            <v>BERGEN</v>
          </cell>
          <cell r="P1137" t="str">
            <v>NO</v>
          </cell>
          <cell r="Q1137" t="str">
            <v>NO12</v>
          </cell>
          <cell r="R1137">
            <v>134093</v>
          </cell>
          <cell r="S1137">
            <v>22300</v>
          </cell>
          <cell r="T1137" t="str">
            <v>N/A</v>
          </cell>
          <cell r="U1137" t="str">
            <v>N/A</v>
          </cell>
          <cell r="V1137" t="str">
            <v>N/A</v>
          </cell>
        </row>
        <row r="1138">
          <cell r="A1138" t="str">
            <v>QOL</v>
          </cell>
          <cell r="B1138" t="str">
            <v>Q5CR-2002-71709</v>
          </cell>
          <cell r="C1138" t="str">
            <v>QOL-1999-5.1.2</v>
          </cell>
          <cell r="D1138" t="str">
            <v>Cooperative Research</v>
          </cell>
          <cell r="E1138" t="str">
            <v>Promoting higher added value to a finfish species rejected to sea</v>
          </cell>
          <cell r="F1138">
            <v>880199</v>
          </cell>
          <cell r="G1138">
            <v>439654</v>
          </cell>
          <cell r="H1138">
            <v>37616</v>
          </cell>
          <cell r="I1138">
            <v>10</v>
          </cell>
          <cell r="J1138">
            <v>1</v>
          </cell>
          <cell r="K1138" t="str">
            <v>SME Contractors</v>
          </cell>
          <cell r="L1138" t="str">
            <v>Optimar A.S.</v>
          </cell>
          <cell r="M1138" t="str">
            <v>Valderoey</v>
          </cell>
          <cell r="N1138" t="str">
            <v>6050</v>
          </cell>
          <cell r="O1138" t="str">
            <v>VALDEROEY</v>
          </cell>
          <cell r="P1138" t="str">
            <v>NO</v>
          </cell>
          <cell r="R1138">
            <v>66360</v>
          </cell>
          <cell r="S1138">
            <v>3000</v>
          </cell>
          <cell r="T1138" t="str">
            <v>IND</v>
          </cell>
          <cell r="U1138" t="str">
            <v>PRC</v>
          </cell>
          <cell r="V1138" t="str">
            <v>BES</v>
          </cell>
        </row>
        <row r="1139">
          <cell r="A1139" t="str">
            <v>QOL</v>
          </cell>
          <cell r="B1139" t="str">
            <v>Q5CR-2002-72468</v>
          </cell>
          <cell r="C1139" t="str">
            <v>QOL-1999-5.1.2</v>
          </cell>
          <cell r="D1139" t="str">
            <v>Cooperative Research</v>
          </cell>
          <cell r="E1139" t="str">
            <v>PRESERVATION OF COPEPOD EGGS FOR FISH FARMING</v>
          </cell>
          <cell r="F1139">
            <v>1398382</v>
          </cell>
          <cell r="G1139">
            <v>699190</v>
          </cell>
          <cell r="H1139">
            <v>37651</v>
          </cell>
          <cell r="I1139">
            <v>13</v>
          </cell>
          <cell r="J1139">
            <v>4</v>
          </cell>
          <cell r="K1139" t="str">
            <v>SME Contractors</v>
          </cell>
          <cell r="L1139" t="str">
            <v>Brandal Havbruk AS</v>
          </cell>
          <cell r="M1139" t="str">
            <v xml:space="preserve">_x000D_
</v>
          </cell>
          <cell r="N1139" t="str">
            <v>6062</v>
          </cell>
          <cell r="O1139" t="str">
            <v>BRANDAL</v>
          </cell>
          <cell r="P1139" t="str">
            <v>NO</v>
          </cell>
          <cell r="R1139">
            <v>117246</v>
          </cell>
          <cell r="S1139">
            <v>13150</v>
          </cell>
          <cell r="T1139" t="str">
            <v>IND</v>
          </cell>
          <cell r="U1139" t="str">
            <v>PRC</v>
          </cell>
          <cell r="V1139" t="str">
            <v>BES</v>
          </cell>
        </row>
        <row r="1140">
          <cell r="A1140" t="str">
            <v>QOL</v>
          </cell>
          <cell r="B1140" t="str">
            <v>Q5CR-2002-72468</v>
          </cell>
          <cell r="C1140" t="str">
            <v>QOL-1999-5.1.2</v>
          </cell>
          <cell r="D1140" t="str">
            <v>Cooperative Research</v>
          </cell>
          <cell r="E1140" t="str">
            <v>PRESERVATION OF COPEPOD EGGS FOR FISH FARMING</v>
          </cell>
          <cell r="F1140">
            <v>1398382</v>
          </cell>
          <cell r="G1140">
            <v>699190</v>
          </cell>
          <cell r="H1140">
            <v>37651</v>
          </cell>
          <cell r="I1140">
            <v>13</v>
          </cell>
          <cell r="K1140" t="str">
            <v>SME Contractors</v>
          </cell>
          <cell r="L1140" t="str">
            <v>Fosen Aquacenter AS</v>
          </cell>
          <cell r="N1140" t="str">
            <v>7105</v>
          </cell>
          <cell r="O1140" t="str">
            <v>STATDSBYGD</v>
          </cell>
          <cell r="P1140" t="str">
            <v>NO</v>
          </cell>
          <cell r="R1140">
            <v>119374</v>
          </cell>
          <cell r="S1140">
            <v>13150</v>
          </cell>
          <cell r="T1140" t="str">
            <v>IND</v>
          </cell>
          <cell r="U1140" t="str">
            <v>PRC</v>
          </cell>
          <cell r="V1140" t="str">
            <v>BES</v>
          </cell>
        </row>
        <row r="1141">
          <cell r="A1141" t="str">
            <v>QOL</v>
          </cell>
          <cell r="B1141" t="str">
            <v>Q5CR-2002-72468</v>
          </cell>
          <cell r="C1141" t="str">
            <v>QOL-1999-5.1.2</v>
          </cell>
          <cell r="D1141" t="str">
            <v>Cooperative Research</v>
          </cell>
          <cell r="E1141" t="str">
            <v>PRESERVATION OF COPEPOD EGGS FOR FISH FARMING</v>
          </cell>
          <cell r="F1141">
            <v>1398382</v>
          </cell>
          <cell r="G1141">
            <v>699190</v>
          </cell>
          <cell r="H1141">
            <v>37651</v>
          </cell>
          <cell r="I1141">
            <v>13</v>
          </cell>
          <cell r="K1141" t="str">
            <v>RTD performers</v>
          </cell>
          <cell r="L1141" t="str">
            <v>NTNU_x000D_Trondheim Biological Station</v>
          </cell>
          <cell r="M1141" t="str">
            <v>Bynesveien 46</v>
          </cell>
          <cell r="N1141" t="str">
            <v>7018</v>
          </cell>
          <cell r="O1141" t="str">
            <v>TRONDHEIM</v>
          </cell>
          <cell r="P1141" t="str">
            <v>NO</v>
          </cell>
          <cell r="Q1141" t="str">
            <v>NO16</v>
          </cell>
          <cell r="R1141">
            <v>78864</v>
          </cell>
          <cell r="S1141">
            <v>78864</v>
          </cell>
          <cell r="T1141" t="str">
            <v>N/A</v>
          </cell>
          <cell r="U1141" t="str">
            <v>N/A</v>
          </cell>
          <cell r="V1141" t="str">
            <v>N/A</v>
          </cell>
        </row>
        <row r="1142">
          <cell r="A1142" t="str">
            <v>QOL</v>
          </cell>
          <cell r="B1142" t="str">
            <v>Q5CR-2002-72468</v>
          </cell>
          <cell r="C1142" t="str">
            <v>QOL-1999-5.1.2</v>
          </cell>
          <cell r="D1142" t="str">
            <v>Cooperative Research</v>
          </cell>
          <cell r="E1142" t="str">
            <v>PRESERVATION OF COPEPOD EGGS FOR FISH FARMING</v>
          </cell>
          <cell r="F1142">
            <v>1398382</v>
          </cell>
          <cell r="G1142">
            <v>699190</v>
          </cell>
          <cell r="H1142">
            <v>37651</v>
          </cell>
          <cell r="I1142">
            <v>13</v>
          </cell>
          <cell r="K1142" t="str">
            <v>RTD performers</v>
          </cell>
          <cell r="L1142" t="str">
            <v>SINTEF_x000D_
Bioressources</v>
          </cell>
          <cell r="M1142" t="str">
            <v>Gryta, 2</v>
          </cell>
          <cell r="N1142" t="str">
            <v>7465</v>
          </cell>
          <cell r="O1142" t="str">
            <v>TRONDHEIM</v>
          </cell>
          <cell r="P1142" t="str">
            <v>NO</v>
          </cell>
          <cell r="Q1142" t="str">
            <v>NO16</v>
          </cell>
          <cell r="R1142">
            <v>78911</v>
          </cell>
          <cell r="S1142">
            <v>78911</v>
          </cell>
          <cell r="T1142" t="str">
            <v>N/A</v>
          </cell>
          <cell r="U1142" t="str">
            <v>N/A</v>
          </cell>
          <cell r="V1142" t="str">
            <v>N/A</v>
          </cell>
        </row>
        <row r="1143">
          <cell r="A1143" t="str">
            <v>QOL</v>
          </cell>
          <cell r="B1143" t="str">
            <v>Q5RS-2000-30058</v>
          </cell>
          <cell r="C1143" t="str">
            <v>QOL-1999-5.1.2</v>
          </cell>
          <cell r="D1143" t="str">
            <v>Research Projects</v>
          </cell>
          <cell r="E1143" t="str">
            <v>Researching alternatives to fish oil for aquaculture</v>
          </cell>
          <cell r="F1143">
            <v>3607809</v>
          </cell>
          <cell r="G1143">
            <v>2599597</v>
          </cell>
          <cell r="H1143">
            <v>36857</v>
          </cell>
          <cell r="I1143">
            <v>7</v>
          </cell>
          <cell r="J1143">
            <v>2</v>
          </cell>
          <cell r="K1143" t="str">
            <v>Principal Contractor</v>
          </cell>
          <cell r="L1143" t="str">
            <v>Institute of Nutrition, Directorate of Fisheries</v>
          </cell>
          <cell r="M1143" t="str">
            <v>Strandgaten 229_x000D_
PO Box 185</v>
          </cell>
          <cell r="N1143" t="str">
            <v>5804</v>
          </cell>
          <cell r="O1143" t="str">
            <v>BERGEN</v>
          </cell>
          <cell r="P1143" t="str">
            <v>NO</v>
          </cell>
          <cell r="Q1143" t="str">
            <v>NO12</v>
          </cell>
          <cell r="R1143">
            <v>982543</v>
          </cell>
          <cell r="S1143">
            <v>491272</v>
          </cell>
          <cell r="T1143" t="str">
            <v>REC</v>
          </cell>
          <cell r="U1143" t="str">
            <v>GOV</v>
          </cell>
          <cell r="V1143" t="str">
            <v>RPU</v>
          </cell>
        </row>
        <row r="1144">
          <cell r="A1144" t="str">
            <v>QOL</v>
          </cell>
          <cell r="B1144" t="str">
            <v>Q5RS-2000-30058</v>
          </cell>
          <cell r="C1144" t="str">
            <v>QOL-1999-5.1.2</v>
          </cell>
          <cell r="D1144" t="str">
            <v>Research Projects</v>
          </cell>
          <cell r="E1144" t="str">
            <v>Researching alternatives to fish oil for aquaculture</v>
          </cell>
          <cell r="F1144">
            <v>3607809</v>
          </cell>
          <cell r="G1144">
            <v>2599597</v>
          </cell>
          <cell r="H1144">
            <v>36857</v>
          </cell>
          <cell r="I1144">
            <v>7</v>
          </cell>
          <cell r="K1144" t="str">
            <v>Assistant Contractor</v>
          </cell>
          <cell r="L1144" t="str">
            <v>Nutreco Aquaculture Research Centre AS</v>
          </cell>
          <cell r="M1144" t="str">
            <v>PO Box 48_x000D_
Sjohagen 3</v>
          </cell>
          <cell r="N1144" t="str">
            <v>4001</v>
          </cell>
          <cell r="O1144" t="str">
            <v>STAVANGER</v>
          </cell>
          <cell r="P1144" t="str">
            <v>NO</v>
          </cell>
          <cell r="Q1144" t="str">
            <v>NO11</v>
          </cell>
          <cell r="R1144">
            <v>158184</v>
          </cell>
          <cell r="S1144">
            <v>79092</v>
          </cell>
          <cell r="T1144" t="str">
            <v>REC</v>
          </cell>
          <cell r="U1144" t="str">
            <v>PRC</v>
          </cell>
          <cell r="V1144" t="str">
            <v>RPR</v>
          </cell>
        </row>
        <row r="1145">
          <cell r="A1145" t="str">
            <v>QOL</v>
          </cell>
          <cell r="B1145" t="str">
            <v>Q5RS-2000-30183</v>
          </cell>
          <cell r="C1145" t="str">
            <v>QOL-1999-5.1.2</v>
          </cell>
          <cell r="D1145" t="str">
            <v>Research Projects</v>
          </cell>
          <cell r="E1145" t="str">
            <v>Linking hydrographic frontal activity to ecosystem dynamics in the Northe Sea and Skagerrak: Importance to fish stock recruitment</v>
          </cell>
          <cell r="F1145">
            <v>3336611</v>
          </cell>
          <cell r="G1145">
            <v>1899897</v>
          </cell>
          <cell r="H1145">
            <v>36857</v>
          </cell>
          <cell r="I1145">
            <v>7</v>
          </cell>
          <cell r="J1145">
            <v>2</v>
          </cell>
          <cell r="K1145" t="str">
            <v>Principal Contractor</v>
          </cell>
          <cell r="L1145" t="str">
            <v>HAVFORSKNINGSINSTITUTTET_x000D_Department of Marine Environment</v>
          </cell>
          <cell r="M1145" t="str">
            <v>Nordnesgaten 50_x000D_
PO Box 1870</v>
          </cell>
          <cell r="N1145" t="str">
            <v>5024</v>
          </cell>
          <cell r="O1145" t="str">
            <v>BERGEN</v>
          </cell>
          <cell r="P1145" t="str">
            <v>NO</v>
          </cell>
          <cell r="Q1145" t="str">
            <v>NO12</v>
          </cell>
          <cell r="R1145">
            <v>412518</v>
          </cell>
          <cell r="S1145">
            <v>206259</v>
          </cell>
          <cell r="T1145" t="str">
            <v>REC</v>
          </cell>
          <cell r="U1145" t="str">
            <v>GOV</v>
          </cell>
          <cell r="V1145" t="str">
            <v>RPU</v>
          </cell>
        </row>
        <row r="1146">
          <cell r="A1146" t="str">
            <v>QOL</v>
          </cell>
          <cell r="B1146" t="str">
            <v>Q5RS-2000-30183</v>
          </cell>
          <cell r="C1146" t="str">
            <v>QOL-1999-5.1.2</v>
          </cell>
          <cell r="D1146" t="str">
            <v>Research Projects</v>
          </cell>
          <cell r="E1146" t="str">
            <v>Linking hydrographic frontal activity to ecosystem dynamics in the Northe Sea and Skagerrak: Importance to fish stock recruitment</v>
          </cell>
          <cell r="F1146">
            <v>3336611</v>
          </cell>
          <cell r="G1146">
            <v>1899897</v>
          </cell>
          <cell r="H1146">
            <v>36857</v>
          </cell>
          <cell r="I1146">
            <v>7</v>
          </cell>
          <cell r="K1146" t="str">
            <v>Principal Contractor</v>
          </cell>
          <cell r="L1146" t="str">
            <v>University of Bergen_x000D_ Department of Geography</v>
          </cell>
          <cell r="M1146" t="str">
            <v>Breiviksveien 40</v>
          </cell>
          <cell r="N1146" t="str">
            <v>5045</v>
          </cell>
          <cell r="O1146" t="str">
            <v>BERGEN</v>
          </cell>
          <cell r="P1146" t="str">
            <v>NO</v>
          </cell>
          <cell r="Q1146" t="str">
            <v>NO12</v>
          </cell>
          <cell r="R1146">
            <v>57229</v>
          </cell>
          <cell r="S1146">
            <v>57229</v>
          </cell>
          <cell r="T1146" t="str">
            <v>HES</v>
          </cell>
          <cell r="U1146" t="str">
            <v>GOV</v>
          </cell>
          <cell r="V1146" t="str">
            <v>HES</v>
          </cell>
        </row>
        <row r="1147">
          <cell r="A1147" t="str">
            <v>QOL</v>
          </cell>
          <cell r="B1147" t="str">
            <v>Q5RS-2000-30271</v>
          </cell>
          <cell r="C1147" t="str">
            <v>QOL-1999-5.1.2</v>
          </cell>
          <cell r="D1147" t="str">
            <v>Research Projects</v>
          </cell>
          <cell r="E1147" t="str">
            <v>Feed for aquatic animals thet contains cultivated marine microorganisms as alternatives for fish oil</v>
          </cell>
          <cell r="F1147">
            <v>1668928</v>
          </cell>
          <cell r="G1147">
            <v>1093463</v>
          </cell>
          <cell r="H1147">
            <v>36857</v>
          </cell>
          <cell r="I1147">
            <v>7</v>
          </cell>
          <cell r="J1147">
            <v>2</v>
          </cell>
          <cell r="K1147" t="str">
            <v>Principal Contractor</v>
          </cell>
          <cell r="L1147" t="str">
            <v>Norferm DA</v>
          </cell>
          <cell r="M1147" t="str">
            <v>PO Box 8005_x000D_
Vassbotnen 11</v>
          </cell>
          <cell r="N1147" t="str">
            <v>4068</v>
          </cell>
          <cell r="O1147" t="str">
            <v>STAVANGER</v>
          </cell>
          <cell r="P1147" t="str">
            <v>NO</v>
          </cell>
          <cell r="Q1147" t="str">
            <v>NO11</v>
          </cell>
          <cell r="R1147">
            <v>182902</v>
          </cell>
          <cell r="S1147">
            <v>91451</v>
          </cell>
          <cell r="T1147" t="str">
            <v>OTH</v>
          </cell>
          <cell r="U1147" t="str">
            <v>PRC</v>
          </cell>
          <cell r="V1147" t="str">
            <v>BES</v>
          </cell>
        </row>
        <row r="1148">
          <cell r="A1148" t="str">
            <v>QOL</v>
          </cell>
          <cell r="B1148" t="str">
            <v>Q5RS-2000-30271</v>
          </cell>
          <cell r="C1148" t="str">
            <v>QOL-1999-5.1.2</v>
          </cell>
          <cell r="D1148" t="str">
            <v>Research Projects</v>
          </cell>
          <cell r="E1148" t="str">
            <v>Feed for aquatic animals thet contains cultivated marine microorganisms as alternatives for fish oil</v>
          </cell>
          <cell r="F1148">
            <v>1668928</v>
          </cell>
          <cell r="G1148">
            <v>1093463</v>
          </cell>
          <cell r="H1148">
            <v>36857</v>
          </cell>
          <cell r="I1148">
            <v>7</v>
          </cell>
          <cell r="K1148" t="str">
            <v>Principal Contractor</v>
          </cell>
          <cell r="L1148" t="str">
            <v>Nutreco Aquaculture Research Centre AS</v>
          </cell>
          <cell r="M1148" t="str">
            <v>PO Box 48_x000D_
Sjohagen 3</v>
          </cell>
          <cell r="N1148" t="str">
            <v>4001</v>
          </cell>
          <cell r="O1148" t="str">
            <v>STAVANGER</v>
          </cell>
          <cell r="P1148" t="str">
            <v>NO</v>
          </cell>
          <cell r="Q1148" t="str">
            <v>NO11</v>
          </cell>
          <cell r="R1148">
            <v>153973</v>
          </cell>
          <cell r="S1148">
            <v>76987</v>
          </cell>
          <cell r="T1148" t="str">
            <v>REC</v>
          </cell>
          <cell r="U1148" t="str">
            <v>PRC</v>
          </cell>
          <cell r="V1148" t="str">
            <v>RPR</v>
          </cell>
        </row>
        <row r="1149">
          <cell r="A1149" t="str">
            <v>QOL</v>
          </cell>
          <cell r="B1149" t="str">
            <v>Q5RS-2000-30360</v>
          </cell>
          <cell r="C1149" t="str">
            <v>QOL-1999-5.1.2</v>
          </cell>
          <cell r="D1149" t="str">
            <v>Research Projects</v>
          </cell>
          <cell r="E1149" t="str">
            <v>Cloning and functional analysis of fish peroxisome proliferator-activated receptors: The transcriptional control of lipid metabolism in farmed fish species</v>
          </cell>
          <cell r="F1149">
            <v>868950</v>
          </cell>
          <cell r="G1149">
            <v>824975</v>
          </cell>
          <cell r="H1149">
            <v>36857</v>
          </cell>
          <cell r="I1149">
            <v>5</v>
          </cell>
          <cell r="J1149">
            <v>1</v>
          </cell>
          <cell r="K1149" t="str">
            <v>Assistant Contractor</v>
          </cell>
          <cell r="L1149" t="str">
            <v>Nutreco Aquaculture Research Centre AS</v>
          </cell>
          <cell r="M1149" t="str">
            <v>PO Box 48_x000D_
Sjohagen 3</v>
          </cell>
          <cell r="N1149" t="str">
            <v>4001</v>
          </cell>
          <cell r="O1149" t="str">
            <v>STAVANGER</v>
          </cell>
          <cell r="P1149" t="str">
            <v>NO</v>
          </cell>
          <cell r="Q1149" t="str">
            <v>NO11</v>
          </cell>
          <cell r="R1149">
            <v>43067</v>
          </cell>
          <cell r="S1149">
            <v>21256</v>
          </cell>
          <cell r="T1149" t="str">
            <v>REC</v>
          </cell>
          <cell r="U1149" t="str">
            <v>PRC</v>
          </cell>
          <cell r="V1149" t="str">
            <v>RPR</v>
          </cell>
        </row>
        <row r="1150">
          <cell r="A1150" t="str">
            <v>QOL</v>
          </cell>
          <cell r="B1150" t="str">
            <v>Q5RS-2000-31457</v>
          </cell>
          <cell r="C1150" t="str">
            <v>QOL-1999-5.1.2</v>
          </cell>
          <cell r="D1150" t="str">
            <v>Research Projects</v>
          </cell>
          <cell r="E1150" t="str">
            <v>Improved procedures for flatfish larval rearing through the use of probiotic bacteria</v>
          </cell>
          <cell r="F1150">
            <v>2173626</v>
          </cell>
          <cell r="G1150">
            <v>1274257</v>
          </cell>
          <cell r="H1150">
            <v>36857</v>
          </cell>
          <cell r="I1150">
            <v>6</v>
          </cell>
          <cell r="J1150">
            <v>2</v>
          </cell>
          <cell r="K1150" t="str">
            <v>Principal Contractor</v>
          </cell>
          <cell r="L1150" t="str">
            <v>HAVFORSKNINGSINSTITUTTET_x000D_Department of Aquaculture_x000D_Fish Health Division</v>
          </cell>
          <cell r="M1150" t="str">
            <v>PO Box 1870</v>
          </cell>
          <cell r="N1150" t="str">
            <v>5817</v>
          </cell>
          <cell r="O1150" t="str">
            <v>BERGEN</v>
          </cell>
          <cell r="P1150" t="str">
            <v>NO</v>
          </cell>
          <cell r="Q1150" t="str">
            <v>NO12</v>
          </cell>
          <cell r="R1150">
            <v>292826</v>
          </cell>
          <cell r="S1150">
            <v>146413</v>
          </cell>
          <cell r="T1150" t="str">
            <v>REC</v>
          </cell>
          <cell r="U1150" t="str">
            <v>GOV</v>
          </cell>
          <cell r="V1150" t="str">
            <v>RPU</v>
          </cell>
        </row>
        <row r="1151">
          <cell r="A1151" t="str">
            <v>QOL</v>
          </cell>
          <cell r="B1151" t="str">
            <v>Q5RS-2000-31457</v>
          </cell>
          <cell r="C1151" t="str">
            <v>QOL-1999-5.1.2</v>
          </cell>
          <cell r="D1151" t="str">
            <v>Research Projects</v>
          </cell>
          <cell r="E1151" t="str">
            <v>Improved procedures for flatfish larval rearing through the use of probiotic bacteria</v>
          </cell>
          <cell r="F1151">
            <v>2173626</v>
          </cell>
          <cell r="G1151">
            <v>1274257</v>
          </cell>
          <cell r="H1151">
            <v>36857</v>
          </cell>
          <cell r="I1151">
            <v>6</v>
          </cell>
          <cell r="K1151" t="str">
            <v>Principal Contractor</v>
          </cell>
          <cell r="L1151" t="str">
            <v>The Foundation for Scientific and Industrial Research at the Norwegian Institute of Technology_x000D_
Fisheries and Aquaculture</v>
          </cell>
          <cell r="M1151" t="str">
            <v>Gryta 2_x000D_
Bratt?ra</v>
          </cell>
          <cell r="N1151" t="str">
            <v>7465</v>
          </cell>
          <cell r="O1151" t="str">
            <v>TRONDHEIM</v>
          </cell>
          <cell r="P1151" t="str">
            <v>NO</v>
          </cell>
          <cell r="Q1151" t="str">
            <v>NO16</v>
          </cell>
          <cell r="R1151">
            <v>395271</v>
          </cell>
          <cell r="S1151">
            <v>197636</v>
          </cell>
          <cell r="T1151" t="str">
            <v>REC</v>
          </cell>
          <cell r="U1151" t="str">
            <v>JRC</v>
          </cell>
          <cell r="V1151" t="str">
            <v>RPU</v>
          </cell>
        </row>
        <row r="1152">
          <cell r="A1152" t="str">
            <v>QOL</v>
          </cell>
          <cell r="B1152" t="str">
            <v>Q5RS-2000-31656</v>
          </cell>
          <cell r="C1152" t="str">
            <v>QOL-1999-5.1.2</v>
          </cell>
          <cell r="D1152" t="str">
            <v>Research Projects</v>
          </cell>
          <cell r="E1152" t="str">
            <v>Gastrointestinal functions and food intake regulation in Salmonids: Impact of dietary vegetable lipids</v>
          </cell>
          <cell r="F1152">
            <v>1835528</v>
          </cell>
          <cell r="G1152">
            <v>1229871</v>
          </cell>
          <cell r="H1152">
            <v>36864</v>
          </cell>
          <cell r="I1152">
            <v>5</v>
          </cell>
          <cell r="J1152">
            <v>2</v>
          </cell>
          <cell r="K1152" t="str">
            <v>Principal Contractor</v>
          </cell>
          <cell r="L1152" t="str">
            <v>HAVFORSKNINGSINSTITUTTET_x000D_Department of Aquaculture_x000D_Fish Health Division</v>
          </cell>
          <cell r="M1152" t="str">
            <v>PO Box 70</v>
          </cell>
          <cell r="N1152" t="str">
            <v>5984</v>
          </cell>
          <cell r="O1152" t="str">
            <v>MATREDAL</v>
          </cell>
          <cell r="P1152" t="str">
            <v>NO</v>
          </cell>
          <cell r="Q1152" t="str">
            <v>NO</v>
          </cell>
          <cell r="R1152">
            <v>569104</v>
          </cell>
          <cell r="S1152">
            <v>284552</v>
          </cell>
          <cell r="T1152" t="str">
            <v>REC</v>
          </cell>
          <cell r="U1152" t="str">
            <v>GOV</v>
          </cell>
          <cell r="V1152" t="str">
            <v>RPU</v>
          </cell>
        </row>
        <row r="1153">
          <cell r="A1153" t="str">
            <v>QOL</v>
          </cell>
          <cell r="B1153" t="str">
            <v>Q5RS-2000-31656</v>
          </cell>
          <cell r="C1153" t="str">
            <v>QOL-1999-5.1.2</v>
          </cell>
          <cell r="D1153" t="str">
            <v>Research Projects</v>
          </cell>
          <cell r="E1153" t="str">
            <v>Gastrointestinal functions and food intake regulation in Salmonids: Impact of dietary vegetable lipids</v>
          </cell>
          <cell r="F1153">
            <v>1835528</v>
          </cell>
          <cell r="G1153">
            <v>1229871</v>
          </cell>
          <cell r="H1153">
            <v>36864</v>
          </cell>
          <cell r="I1153">
            <v>5</v>
          </cell>
          <cell r="K1153" t="str">
            <v>Principal Contractor</v>
          </cell>
          <cell r="L1153" t="str">
            <v>University of Tromsoe_x000D_Department of Medical Biology</v>
          </cell>
          <cell r="M1153" t="str">
            <v>Breivika</v>
          </cell>
          <cell r="N1153" t="str">
            <v>9037</v>
          </cell>
          <cell r="O1153" t="str">
            <v>TROMSO</v>
          </cell>
          <cell r="P1153" t="str">
            <v>NO</v>
          </cell>
          <cell r="Q1153" t="str">
            <v>NO19</v>
          </cell>
          <cell r="R1153">
            <v>162630</v>
          </cell>
          <cell r="S1153">
            <v>162630</v>
          </cell>
          <cell r="T1153" t="str">
            <v>HES</v>
          </cell>
          <cell r="U1153" t="str">
            <v>GOV</v>
          </cell>
          <cell r="V1153" t="str">
            <v>HES</v>
          </cell>
        </row>
        <row r="1154">
          <cell r="A1154" t="str">
            <v>QOL</v>
          </cell>
          <cell r="B1154" t="str">
            <v>Q5RS-2000-31779</v>
          </cell>
          <cell r="C1154" t="str">
            <v>QOL-1999-5.1.2</v>
          </cell>
          <cell r="D1154" t="str">
            <v>Research Projects</v>
          </cell>
          <cell r="E1154" t="str">
            <v>Development of monotoring quidelines and modelling tools for environmental effects from Mediterranean aquaculture</v>
          </cell>
          <cell r="F1154">
            <v>1504188</v>
          </cell>
          <cell r="G1154">
            <v>869988</v>
          </cell>
          <cell r="H1154">
            <v>36857</v>
          </cell>
          <cell r="I1154">
            <v>6</v>
          </cell>
          <cell r="J1154">
            <v>1</v>
          </cell>
          <cell r="K1154" t="str">
            <v>Prime Contractor</v>
          </cell>
          <cell r="L1154" t="str">
            <v>Akvaplan-NIVA AS</v>
          </cell>
          <cell r="M1154" t="str">
            <v>Polar Environment Centre</v>
          </cell>
          <cell r="N1154" t="str">
            <v>9296</v>
          </cell>
          <cell r="O1154" t="str">
            <v>TROMSO</v>
          </cell>
          <cell r="P1154" t="str">
            <v>NO</v>
          </cell>
          <cell r="Q1154" t="str">
            <v>NO19</v>
          </cell>
          <cell r="R1154">
            <v>423297</v>
          </cell>
          <cell r="S1154">
            <v>211646</v>
          </cell>
          <cell r="T1154" t="str">
            <v>REC</v>
          </cell>
          <cell r="U1154" t="str">
            <v>PRC</v>
          </cell>
          <cell r="V1154" t="str">
            <v>RPR</v>
          </cell>
        </row>
        <row r="1155">
          <cell r="A1155" t="str">
            <v>QOL</v>
          </cell>
          <cell r="B1155" t="str">
            <v>Q5RS-2001-00993</v>
          </cell>
          <cell r="C1155" t="str">
            <v>QOL-2000-5.1.2</v>
          </cell>
          <cell r="D1155" t="str">
            <v>Research Projects</v>
          </cell>
          <cell r="E1155" t="str">
            <v>Costing the impact of demersal fishing on marine ecosystem processes and biodiversity</v>
          </cell>
          <cell r="F1155">
            <v>2540785</v>
          </cell>
          <cell r="G1155">
            <v>1533090</v>
          </cell>
          <cell r="H1155">
            <v>37194</v>
          </cell>
          <cell r="I1155">
            <v>12</v>
          </cell>
          <cell r="J1155">
            <v>2</v>
          </cell>
          <cell r="K1155" t="str">
            <v>Principal Contractor</v>
          </cell>
          <cell r="L1155" t="str">
            <v>NIVA   NORWEGIAN INSTITUTE FOR WATER RESEARCH</v>
          </cell>
          <cell r="M1155" t="str">
            <v>PO Box173 Kjelsaas_x000D_
Brekkeveien 19</v>
          </cell>
          <cell r="N1155" t="str">
            <v>0411</v>
          </cell>
          <cell r="O1155" t="str">
            <v>OSLO</v>
          </cell>
          <cell r="P1155" t="str">
            <v>NO</v>
          </cell>
          <cell r="Q1155" t="str">
            <v>NO03</v>
          </cell>
          <cell r="R1155">
            <v>220902</v>
          </cell>
          <cell r="S1155">
            <v>110451</v>
          </cell>
          <cell r="T1155" t="str">
            <v>REC</v>
          </cell>
          <cell r="U1155" t="str">
            <v>PNP</v>
          </cell>
          <cell r="V1155" t="str">
            <v>RPN</v>
          </cell>
        </row>
        <row r="1156">
          <cell r="A1156" t="str">
            <v>QOL</v>
          </cell>
          <cell r="B1156" t="str">
            <v>Q5RS-2001-00993</v>
          </cell>
          <cell r="C1156" t="str">
            <v>QOL-2000-5.1.2</v>
          </cell>
          <cell r="D1156" t="str">
            <v>Research Projects</v>
          </cell>
          <cell r="E1156" t="str">
            <v>Costing the impact of demersal fishing on marine ecosystem processes and biodiversity</v>
          </cell>
          <cell r="F1156">
            <v>2540785</v>
          </cell>
          <cell r="G1156">
            <v>1533090</v>
          </cell>
          <cell r="H1156">
            <v>37194</v>
          </cell>
          <cell r="I1156">
            <v>12</v>
          </cell>
          <cell r="K1156" t="str">
            <v>Principal Contractor</v>
          </cell>
          <cell r="L1156" t="str">
            <v>University of Oslo_x000D_Department of Biology_x000D_Section of Marine Zoology &amp; Marine Chemistry</v>
          </cell>
          <cell r="M1156" t="str">
            <v>PO Box 1064_x000D_
Blindern</v>
          </cell>
          <cell r="N1156" t="str">
            <v>0316</v>
          </cell>
          <cell r="O1156" t="str">
            <v>OSLO</v>
          </cell>
          <cell r="P1156" t="str">
            <v>NO</v>
          </cell>
          <cell r="Q1156" t="str">
            <v>NO03</v>
          </cell>
          <cell r="R1156">
            <v>209074</v>
          </cell>
          <cell r="S1156">
            <v>209074</v>
          </cell>
          <cell r="T1156" t="str">
            <v>HES</v>
          </cell>
          <cell r="U1156" t="str">
            <v>GOV</v>
          </cell>
          <cell r="V1156" t="str">
            <v>HES</v>
          </cell>
        </row>
        <row r="1157">
          <cell r="A1157" t="str">
            <v>QOL</v>
          </cell>
          <cell r="B1157" t="str">
            <v>Q5RS-2001-00994</v>
          </cell>
          <cell r="C1157" t="str">
            <v>QOL-2000-5.1.2</v>
          </cell>
          <cell r="D1157" t="str">
            <v>Research Projects</v>
          </cell>
          <cell r="E1157" t="str">
            <v>Protein and growth efficiency in salmonid selection</v>
          </cell>
          <cell r="F1157">
            <v>1294017</v>
          </cell>
          <cell r="G1157">
            <v>759705</v>
          </cell>
          <cell r="H1157">
            <v>37147</v>
          </cell>
          <cell r="I1157">
            <v>4</v>
          </cell>
          <cell r="J1157">
            <v>1</v>
          </cell>
          <cell r="K1157" t="str">
            <v>Principal Contractor</v>
          </cell>
          <cell r="L1157" t="str">
            <v>HAVFORSKNINGSINSTITUTTET_x000D_Department of Aquaculture_x000D_Fish Health Division</v>
          </cell>
          <cell r="M1157" t="str">
            <v>PO Box 70</v>
          </cell>
          <cell r="N1157" t="str">
            <v>5984</v>
          </cell>
          <cell r="O1157" t="str">
            <v>MATREDAL</v>
          </cell>
          <cell r="P1157" t="str">
            <v>NO</v>
          </cell>
          <cell r="Q1157" t="str">
            <v>NO</v>
          </cell>
          <cell r="R1157">
            <v>425306</v>
          </cell>
          <cell r="S1157">
            <v>212653</v>
          </cell>
          <cell r="T1157" t="str">
            <v>REC</v>
          </cell>
          <cell r="U1157" t="str">
            <v>GOV</v>
          </cell>
          <cell r="V1157" t="str">
            <v>RPU</v>
          </cell>
        </row>
        <row r="1158">
          <cell r="A1158" t="str">
            <v>QOL</v>
          </cell>
          <cell r="B1158" t="str">
            <v>Q5RS-2001-01185</v>
          </cell>
          <cell r="C1158" t="str">
            <v>QOL-2000-5.1.2</v>
          </cell>
          <cell r="D1158" t="str">
            <v>Research Projects</v>
          </cell>
          <cell r="E1158" t="str">
            <v>Impact of aquaculture on the immune response genes of natural salmonid populations: Spatial and temporal genetic signatures and potential fitness consequences.</v>
          </cell>
          <cell r="F1158">
            <v>1859469</v>
          </cell>
          <cell r="G1158">
            <v>1350270</v>
          </cell>
          <cell r="H1158">
            <v>37148</v>
          </cell>
          <cell r="I1158">
            <v>5</v>
          </cell>
          <cell r="J1158">
            <v>1</v>
          </cell>
          <cell r="K1158" t="str">
            <v>Principal Contractor</v>
          </cell>
          <cell r="L1158" t="str">
            <v>The Foundation for Nature  Research and Cultural Heritage Research_x000D_
Norwegian Institute for Nature Research</v>
          </cell>
          <cell r="M1158" t="str">
            <v>Tungasletta 2</v>
          </cell>
          <cell r="N1158" t="str">
            <v>7485</v>
          </cell>
          <cell r="O1158" t="str">
            <v>TRONDHEIM</v>
          </cell>
          <cell r="P1158" t="str">
            <v>NO</v>
          </cell>
          <cell r="Q1158" t="str">
            <v>NO16</v>
          </cell>
          <cell r="R1158">
            <v>675534</v>
          </cell>
          <cell r="S1158">
            <v>337767</v>
          </cell>
          <cell r="T1158" t="str">
            <v>REC</v>
          </cell>
          <cell r="U1158" t="str">
            <v>PNP</v>
          </cell>
          <cell r="V1158" t="str">
            <v>RPN</v>
          </cell>
        </row>
        <row r="1159">
          <cell r="A1159" t="str">
            <v>QOL</v>
          </cell>
          <cell r="B1159" t="str">
            <v>Q5RS-2001-01370</v>
          </cell>
          <cell r="C1159" t="str">
            <v>QOL-2000-5.1.2</v>
          </cell>
          <cell r="D1159" t="str">
            <v>Research Projects</v>
          </cell>
          <cell r="E1159" t="str">
            <v>Conservation of diversity in an exploited species: spatio-temporal variation in the genetics of herring (Clupea harengus) in the North Sea and adjacent areas.</v>
          </cell>
          <cell r="F1159">
            <v>2170409</v>
          </cell>
          <cell r="G1159">
            <v>1553000</v>
          </cell>
          <cell r="H1159">
            <v>37194</v>
          </cell>
          <cell r="I1159">
            <v>7</v>
          </cell>
          <cell r="J1159">
            <v>1</v>
          </cell>
          <cell r="K1159" t="str">
            <v>Assistant Contractor</v>
          </cell>
          <cell r="L1159" t="str">
            <v>HAVFORSKNINGSINSTITUTTET_x000D_Flødevigen Marine Research Station</v>
          </cell>
          <cell r="M1159" t="str">
            <v>Fl?devigveien 49</v>
          </cell>
          <cell r="N1159" t="str">
            <v>4817</v>
          </cell>
          <cell r="O1159" t="str">
            <v>HIS</v>
          </cell>
          <cell r="P1159" t="str">
            <v>NO</v>
          </cell>
          <cell r="Q1159" t="str">
            <v>NO11</v>
          </cell>
          <cell r="R1159">
            <v>114235</v>
          </cell>
          <cell r="S1159">
            <v>57117</v>
          </cell>
          <cell r="T1159" t="str">
            <v>REC</v>
          </cell>
          <cell r="U1159" t="str">
            <v>GOV</v>
          </cell>
          <cell r="V1159" t="str">
            <v>RPU</v>
          </cell>
        </row>
        <row r="1160">
          <cell r="A1160" t="str">
            <v>QOL</v>
          </cell>
          <cell r="B1160" t="str">
            <v>Q5RS-2001-01535</v>
          </cell>
          <cell r="C1160" t="str">
            <v>QOL-2000-5.4.4</v>
          </cell>
          <cell r="D1160" t="str">
            <v>Research Projects</v>
          </cell>
          <cell r="E1160" t="str">
            <v>Modelling fishermen's behaviour under new regulatory regimes</v>
          </cell>
          <cell r="F1160">
            <v>876530</v>
          </cell>
          <cell r="G1160">
            <v>594026</v>
          </cell>
          <cell r="H1160">
            <v>37194</v>
          </cell>
          <cell r="I1160">
            <v>5</v>
          </cell>
          <cell r="J1160">
            <v>1</v>
          </cell>
          <cell r="K1160" t="str">
            <v>Prime Contractor</v>
          </cell>
          <cell r="L1160" t="str">
            <v>SNF _x000D_Centre for Fisheries Economics</v>
          </cell>
          <cell r="M1160" t="str">
            <v>Helleveien 30</v>
          </cell>
          <cell r="N1160" t="str">
            <v>5045</v>
          </cell>
          <cell r="O1160" t="str">
            <v>BERGEN</v>
          </cell>
          <cell r="P1160" t="str">
            <v>NO</v>
          </cell>
          <cell r="Q1160" t="str">
            <v>NO12</v>
          </cell>
          <cell r="R1160">
            <v>396357</v>
          </cell>
          <cell r="S1160">
            <v>198179</v>
          </cell>
          <cell r="T1160" t="str">
            <v>REC</v>
          </cell>
          <cell r="U1160" t="str">
            <v>PNP</v>
          </cell>
          <cell r="V1160" t="str">
            <v>RPN</v>
          </cell>
        </row>
        <row r="1161">
          <cell r="A1161" t="str">
            <v>QOL</v>
          </cell>
          <cell r="B1161" t="str">
            <v>Q5RS-2001-01685</v>
          </cell>
          <cell r="C1161" t="str">
            <v>QOL-2000-5.1.2</v>
          </cell>
          <cell r="D1161" t="str">
            <v>Research Projects</v>
          </cell>
          <cell r="E1161" t="str">
            <v>European Fisheries Ecosystem Plan</v>
          </cell>
          <cell r="F1161">
            <v>1531004</v>
          </cell>
          <cell r="G1161">
            <v>1229000</v>
          </cell>
          <cell r="H1161">
            <v>37194</v>
          </cell>
          <cell r="I1161">
            <v>5</v>
          </cell>
          <cell r="J1161">
            <v>1</v>
          </cell>
          <cell r="K1161" t="str">
            <v>Principal Contractor</v>
          </cell>
          <cell r="L1161" t="str">
            <v>University of Tromsoe_x000D_Faculty of Social Science_x000D_Department of Political Science</v>
          </cell>
          <cell r="N1161" t="str">
            <v>9037</v>
          </cell>
          <cell r="O1161" t="str">
            <v>TROMSO</v>
          </cell>
          <cell r="P1161" t="str">
            <v>NO</v>
          </cell>
          <cell r="Q1161" t="str">
            <v>NO19</v>
          </cell>
          <cell r="R1161">
            <v>24000</v>
          </cell>
          <cell r="S1161">
            <v>24000</v>
          </cell>
          <cell r="T1161" t="str">
            <v>HES</v>
          </cell>
          <cell r="U1161" t="str">
            <v>GOV</v>
          </cell>
          <cell r="V1161" t="str">
            <v>HES</v>
          </cell>
        </row>
        <row r="1162">
          <cell r="A1162" t="str">
            <v>QOL</v>
          </cell>
          <cell r="B1162" t="str">
            <v>Q5RS-2001-01998</v>
          </cell>
          <cell r="C1162" t="str">
            <v>QOL-2000-5.1.2</v>
          </cell>
          <cell r="D1162" t="str">
            <v>Research Projects</v>
          </cell>
          <cell r="E1162" t="str">
            <v>Sharing responsibilities in fisheries management</v>
          </cell>
          <cell r="F1162">
            <v>885753</v>
          </cell>
          <cell r="G1162">
            <v>510729</v>
          </cell>
          <cell r="H1162">
            <v>37252</v>
          </cell>
          <cell r="I1162">
            <v>6</v>
          </cell>
          <cell r="J1162">
            <v>1</v>
          </cell>
          <cell r="K1162" t="str">
            <v>Principal Contractor</v>
          </cell>
          <cell r="L1162" t="str">
            <v>University of Tromsoe_x000D_
Faculty of Social Science_x000D_
The Institute of Planning and Community Studies</v>
          </cell>
          <cell r="N1162" t="str">
            <v>9307</v>
          </cell>
          <cell r="O1162" t="str">
            <v>TROMSOE</v>
          </cell>
          <cell r="P1162" t="str">
            <v>NO</v>
          </cell>
          <cell r="R1162">
            <v>92707</v>
          </cell>
          <cell r="S1162">
            <v>92707</v>
          </cell>
          <cell r="T1162" t="str">
            <v>HES</v>
          </cell>
          <cell r="U1162" t="str">
            <v>N/A</v>
          </cell>
          <cell r="V1162" t="str">
            <v>N/A</v>
          </cell>
        </row>
        <row r="1163">
          <cell r="A1163" t="str">
            <v>QOL</v>
          </cell>
          <cell r="B1163" t="str">
            <v>Q5RS-2001-02038</v>
          </cell>
          <cell r="C1163" t="str">
            <v>QOL-2000-5.1.2</v>
          </cell>
          <cell r="D1163" t="str">
            <v>Research Projects</v>
          </cell>
          <cell r="E1163" t="str">
            <v>Combining Acoustic and Trawl data for Estimating Fish Abundance.</v>
          </cell>
          <cell r="F1163">
            <v>2007564</v>
          </cell>
          <cell r="G1163">
            <v>1075542</v>
          </cell>
          <cell r="H1163">
            <v>37194</v>
          </cell>
          <cell r="I1163">
            <v>7</v>
          </cell>
          <cell r="J1163">
            <v>1</v>
          </cell>
          <cell r="K1163" t="str">
            <v>Principal Contractor</v>
          </cell>
          <cell r="L1163" t="str">
            <v>HAVFORSKNINGSINSTITUTTET_x000D_Department of Marine Resources</v>
          </cell>
          <cell r="M1163" t="str">
            <v>PO Box 1870_x000D_
Nordnesgaten 33</v>
          </cell>
          <cell r="N1163" t="str">
            <v>5817</v>
          </cell>
          <cell r="O1163" t="str">
            <v>BERGEN</v>
          </cell>
          <cell r="P1163" t="str">
            <v>NO</v>
          </cell>
          <cell r="Q1163" t="str">
            <v>NO12</v>
          </cell>
          <cell r="R1163">
            <v>308887</v>
          </cell>
          <cell r="S1163">
            <v>154443</v>
          </cell>
          <cell r="T1163" t="str">
            <v>REC</v>
          </cell>
          <cell r="U1163" t="str">
            <v>GOV</v>
          </cell>
          <cell r="V1163" t="str">
            <v>RPU</v>
          </cell>
        </row>
        <row r="1164">
          <cell r="A1164" t="str">
            <v>QOL</v>
          </cell>
          <cell r="B1164" t="str">
            <v>Q5RS-2001-02054</v>
          </cell>
          <cell r="C1164" t="str">
            <v>QOL-2000-5.1.2</v>
          </cell>
          <cell r="D1164" t="str">
            <v>Research Projects</v>
          </cell>
          <cell r="E1164" t="str">
            <v>Species Identification Methods From Acoustic Multifrequency Information</v>
          </cell>
          <cell r="F1164">
            <v>2297617</v>
          </cell>
          <cell r="G1164">
            <v>1020462</v>
          </cell>
          <cell r="H1164">
            <v>37194</v>
          </cell>
          <cell r="I1164">
            <v>5</v>
          </cell>
          <cell r="J1164">
            <v>1</v>
          </cell>
          <cell r="K1164" t="str">
            <v>Prime Contractor</v>
          </cell>
          <cell r="L1164" t="str">
            <v>HAVFORSKNINGSINSTITUTTET_x000D_Department of Marine Environment</v>
          </cell>
          <cell r="M1164" t="str">
            <v>Nordnesgaten 50_x000D_
PO Box 1870</v>
          </cell>
          <cell r="N1164" t="str">
            <v>5024</v>
          </cell>
          <cell r="O1164" t="str">
            <v>BERGEN</v>
          </cell>
          <cell r="P1164" t="str">
            <v>NO</v>
          </cell>
          <cell r="Q1164" t="str">
            <v>NO12</v>
          </cell>
          <cell r="R1164">
            <v>832047</v>
          </cell>
          <cell r="S1164">
            <v>213141</v>
          </cell>
          <cell r="T1164" t="str">
            <v>REC</v>
          </cell>
          <cell r="U1164" t="str">
            <v>GOV</v>
          </cell>
          <cell r="V1164" t="str">
            <v>RPU</v>
          </cell>
        </row>
        <row r="1165">
          <cell r="A1165" t="str">
            <v>QOL</v>
          </cell>
          <cell r="B1165" t="str">
            <v>Q5RS-2001-02266</v>
          </cell>
          <cell r="C1165" t="str">
            <v>QOL-2000-5.4.3</v>
          </cell>
          <cell r="D1165" t="str">
            <v>Research Projects</v>
          </cell>
          <cell r="E1165" t="str">
            <v>IMPROVING FISHERIES MONITORING THROUGH INTEGRATING PASSIVE AND ACTIVE SATELLITE-BASED TECHNOLOGIES</v>
          </cell>
          <cell r="F1165">
            <v>3302839</v>
          </cell>
          <cell r="G1165">
            <v>1557833</v>
          </cell>
          <cell r="H1165">
            <v>37253</v>
          </cell>
          <cell r="I1165">
            <v>13</v>
          </cell>
          <cell r="J1165">
            <v>1</v>
          </cell>
          <cell r="K1165" t="str">
            <v>Principal Contractor</v>
          </cell>
          <cell r="L1165" t="str">
            <v>Directorate of Fisheries_x000D_
IT Department</v>
          </cell>
          <cell r="M1165" t="str">
            <v>Strandgaten 229_x000D_
PO Box 185</v>
          </cell>
          <cell r="N1165" t="str">
            <v>5804</v>
          </cell>
          <cell r="O1165" t="str">
            <v>BERGEN</v>
          </cell>
          <cell r="P1165" t="str">
            <v>NO</v>
          </cell>
          <cell r="Q1165" t="str">
            <v>NO12</v>
          </cell>
          <cell r="R1165">
            <v>64100</v>
          </cell>
          <cell r="S1165">
            <v>32050</v>
          </cell>
          <cell r="T1165" t="str">
            <v>OTH</v>
          </cell>
          <cell r="U1165" t="str">
            <v>GOV</v>
          </cell>
          <cell r="V1165" t="str">
            <v>PUS</v>
          </cell>
        </row>
        <row r="1166">
          <cell r="A1166" t="str">
            <v>QOL</v>
          </cell>
          <cell r="B1166" t="str">
            <v>Q5RS-2002-000818</v>
          </cell>
          <cell r="C1166" t="str">
            <v>QOL-2001-5.1.2</v>
          </cell>
          <cell r="D1166" t="str">
            <v>Research Projects</v>
          </cell>
          <cell r="E1166" t="str">
            <v>Sardine dynamics and stock structure in the North-East Atlantic</v>
          </cell>
          <cell r="F1166">
            <v>2096667</v>
          </cell>
          <cell r="G1166">
            <v>1209726</v>
          </cell>
          <cell r="H1166">
            <v>37515</v>
          </cell>
          <cell r="I1166">
            <v>7</v>
          </cell>
          <cell r="J1166">
            <v>1</v>
          </cell>
          <cell r="K1166" t="str">
            <v>Principal Contractor</v>
          </cell>
          <cell r="L1166" t="str">
            <v>HAVFORSKNINGSINSTITUTTET_x000D_Department of Marine Resources</v>
          </cell>
          <cell r="M1166" t="str">
            <v>PO Box 1870_x000D_
Nordnesgaten 33</v>
          </cell>
          <cell r="N1166" t="str">
            <v>5817</v>
          </cell>
          <cell r="O1166" t="str">
            <v>BERGEN</v>
          </cell>
          <cell r="P1166" t="str">
            <v>NO</v>
          </cell>
          <cell r="Q1166" t="str">
            <v>NO12</v>
          </cell>
          <cell r="R1166">
            <v>72332</v>
          </cell>
          <cell r="S1166">
            <v>36166</v>
          </cell>
          <cell r="T1166" t="str">
            <v>REC</v>
          </cell>
          <cell r="U1166" t="str">
            <v>GOV</v>
          </cell>
          <cell r="V1166" t="str">
            <v>RPU</v>
          </cell>
        </row>
        <row r="1167">
          <cell r="A1167" t="str">
            <v>QOL</v>
          </cell>
          <cell r="B1167" t="str">
            <v>Q5RS-2002-00730</v>
          </cell>
          <cell r="C1167" t="str">
            <v>QOL-2001-5.1.2</v>
          </cell>
          <cell r="D1167" t="str">
            <v>Research Projects</v>
          </cell>
          <cell r="E1167" t="str">
            <v>Sustainable management of interactions between aquaculture and wild salmonid fish</v>
          </cell>
          <cell r="F1167">
            <v>2370803</v>
          </cell>
          <cell r="G1167">
            <v>1615787</v>
          </cell>
          <cell r="H1167">
            <v>37510</v>
          </cell>
          <cell r="I1167">
            <v>7</v>
          </cell>
          <cell r="J1167">
            <v>3</v>
          </cell>
          <cell r="K1167" t="str">
            <v>Principal Contractor</v>
          </cell>
          <cell r="L1167" t="str">
            <v>NORWEGIAN INSTITUTE OF FISHERIES AND AQUACULTURE LTD</v>
          </cell>
          <cell r="M1167" t="str">
            <v>University Campus Breivika</v>
          </cell>
          <cell r="N1167" t="str">
            <v>9291</v>
          </cell>
          <cell r="O1167" t="str">
            <v>TROMSO</v>
          </cell>
          <cell r="P1167" t="str">
            <v>NO</v>
          </cell>
          <cell r="Q1167" t="str">
            <v>NO19</v>
          </cell>
          <cell r="R1167">
            <v>228941</v>
          </cell>
          <cell r="S1167">
            <v>114471</v>
          </cell>
          <cell r="T1167" t="str">
            <v>REC</v>
          </cell>
          <cell r="U1167" t="str">
            <v>PNP</v>
          </cell>
          <cell r="V1167" t="str">
            <v>RPN</v>
          </cell>
        </row>
        <row r="1168">
          <cell r="A1168" t="str">
            <v>QOL</v>
          </cell>
          <cell r="B1168" t="str">
            <v>Q5RS-2002-00730</v>
          </cell>
          <cell r="C1168" t="str">
            <v>QOL-2001-5.1.2</v>
          </cell>
          <cell r="D1168" t="str">
            <v>Research Projects</v>
          </cell>
          <cell r="E1168" t="str">
            <v>Sustainable management of interactions between aquaculture and wild salmonid fish</v>
          </cell>
          <cell r="F1168">
            <v>2370803</v>
          </cell>
          <cell r="G1168">
            <v>1615787</v>
          </cell>
          <cell r="H1168">
            <v>37510</v>
          </cell>
          <cell r="I1168">
            <v>7</v>
          </cell>
          <cell r="K1168" t="str">
            <v>Principal Contractor</v>
          </cell>
          <cell r="L1168" t="str">
            <v>The Foundation for Nature  Research and Cultural Heritage Research_x000D_
Norwegian Institute for Nature Research</v>
          </cell>
          <cell r="M1168" t="str">
            <v>Tungasletta 2</v>
          </cell>
          <cell r="N1168" t="str">
            <v>7485</v>
          </cell>
          <cell r="O1168" t="str">
            <v>TRONDHEIM</v>
          </cell>
          <cell r="P1168" t="str">
            <v>NO</v>
          </cell>
          <cell r="Q1168" t="str">
            <v>NO16</v>
          </cell>
          <cell r="R1168">
            <v>741304</v>
          </cell>
          <cell r="S1168">
            <v>370652</v>
          </cell>
          <cell r="T1168" t="str">
            <v>REC</v>
          </cell>
          <cell r="U1168" t="str">
            <v>PNP</v>
          </cell>
          <cell r="V1168" t="str">
            <v>RPN</v>
          </cell>
        </row>
        <row r="1169">
          <cell r="A1169" t="str">
            <v>QOL</v>
          </cell>
          <cell r="B1169" t="str">
            <v>Q5RS-2002-00730</v>
          </cell>
          <cell r="C1169" t="str">
            <v>QOL-2001-5.1.2</v>
          </cell>
          <cell r="D1169" t="str">
            <v>Research Projects</v>
          </cell>
          <cell r="E1169" t="str">
            <v>Sustainable management of interactions between aquaculture and wild salmonid fish</v>
          </cell>
          <cell r="F1169">
            <v>2370803</v>
          </cell>
          <cell r="G1169">
            <v>1615787</v>
          </cell>
          <cell r="H1169">
            <v>37510</v>
          </cell>
          <cell r="I1169">
            <v>7</v>
          </cell>
          <cell r="K1169" t="str">
            <v>Principal Contractor</v>
          </cell>
          <cell r="L1169" t="str">
            <v>University of Tromsoe_x000D_Norwegian College of Fishery Science</v>
          </cell>
          <cell r="M1169" t="str">
            <v>University Campus_x000D_
Breivika</v>
          </cell>
          <cell r="N1169" t="str">
            <v>9037</v>
          </cell>
          <cell r="O1169" t="str">
            <v>TROMSO</v>
          </cell>
          <cell r="P1169" t="str">
            <v>NO</v>
          </cell>
          <cell r="Q1169" t="str">
            <v>NO19</v>
          </cell>
          <cell r="R1169">
            <v>177436</v>
          </cell>
          <cell r="S1169">
            <v>177436</v>
          </cell>
          <cell r="T1169" t="str">
            <v>HES</v>
          </cell>
          <cell r="U1169" t="str">
            <v>GOV</v>
          </cell>
          <cell r="V1169" t="str">
            <v>HES</v>
          </cell>
        </row>
        <row r="1170">
          <cell r="A1170" t="str">
            <v>QOL</v>
          </cell>
          <cell r="B1170" t="str">
            <v>Q5RS-2002-00813</v>
          </cell>
          <cell r="C1170" t="str">
            <v>QOL-2001-5.1.2</v>
          </cell>
          <cell r="D1170" t="str">
            <v>Research Projects</v>
          </cell>
          <cell r="E1170" t="str">
            <v>Cod spatial dynamics and vertical movements in european waters and implication in fisheries management</v>
          </cell>
          <cell r="F1170">
            <v>4196448</v>
          </cell>
          <cell r="G1170">
            <v>2251256</v>
          </cell>
          <cell r="H1170">
            <v>37510</v>
          </cell>
          <cell r="I1170">
            <v>7</v>
          </cell>
          <cell r="J1170">
            <v>2</v>
          </cell>
          <cell r="K1170" t="str">
            <v>Prime Contractor</v>
          </cell>
          <cell r="L1170" t="str">
            <v>HAVFORSKNINGSINSTITUTTET_x000D_Department of Marine Resources</v>
          </cell>
          <cell r="M1170" t="str">
            <v>PO Box 1870_x000D_
Nordnesgaten 33</v>
          </cell>
          <cell r="N1170" t="str">
            <v>5817</v>
          </cell>
          <cell r="O1170" t="str">
            <v>BERGEN</v>
          </cell>
          <cell r="P1170" t="str">
            <v>NO</v>
          </cell>
          <cell r="Q1170" t="str">
            <v>NO12</v>
          </cell>
          <cell r="R1170">
            <v>773025</v>
          </cell>
          <cell r="S1170">
            <v>386513</v>
          </cell>
          <cell r="T1170" t="str">
            <v>REC</v>
          </cell>
          <cell r="U1170" t="str">
            <v>GOV</v>
          </cell>
          <cell r="V1170" t="str">
            <v>RPU</v>
          </cell>
        </row>
        <row r="1171">
          <cell r="A1171" t="str">
            <v>QOL</v>
          </cell>
          <cell r="B1171" t="str">
            <v>Q5RS-2002-00813</v>
          </cell>
          <cell r="C1171" t="str">
            <v>QOL-2001-5.1.2</v>
          </cell>
          <cell r="D1171" t="str">
            <v>Research Projects</v>
          </cell>
          <cell r="E1171" t="str">
            <v>Cod spatial dynamics and vertical movements in european waters and implication in fisheries management</v>
          </cell>
          <cell r="F1171">
            <v>4196448</v>
          </cell>
          <cell r="G1171">
            <v>2251256</v>
          </cell>
          <cell r="H1171">
            <v>37510</v>
          </cell>
          <cell r="I1171">
            <v>7</v>
          </cell>
          <cell r="K1171" t="str">
            <v>Principal Contractor</v>
          </cell>
          <cell r="L1171" t="str">
            <v>University of Bergen_x000D_
Department of Fisheries and Marine Biology</v>
          </cell>
          <cell r="M1171" t="str">
            <v>HIB, Thorm?hlens Gate, 55_x000D_
High Technology Center</v>
          </cell>
          <cell r="N1171" t="str">
            <v>5020</v>
          </cell>
          <cell r="O1171" t="str">
            <v>BERGEN</v>
          </cell>
          <cell r="P1171" t="str">
            <v>NO</v>
          </cell>
          <cell r="Q1171" t="str">
            <v>NO12</v>
          </cell>
          <cell r="R1171">
            <v>170608</v>
          </cell>
          <cell r="S1171">
            <v>170608</v>
          </cell>
          <cell r="T1171" t="str">
            <v>HES</v>
          </cell>
          <cell r="U1171" t="str">
            <v>GOV</v>
          </cell>
          <cell r="V1171" t="str">
            <v>HES</v>
          </cell>
        </row>
        <row r="1172">
          <cell r="A1172" t="str">
            <v>QOL</v>
          </cell>
          <cell r="B1172" t="str">
            <v>Q5RS-2002-00856</v>
          </cell>
          <cell r="C1172" t="str">
            <v>QOL-2001-5.1.2</v>
          </cell>
          <cell r="D1172" t="str">
            <v>Research Projects</v>
          </cell>
          <cell r="E1172" t="str">
            <v>Managing Fisheries to Conserve Groundfish and Benthic Invertebrate Species Diversity.</v>
          </cell>
          <cell r="F1172">
            <v>3172459</v>
          </cell>
          <cell r="G1172">
            <v>2119162</v>
          </cell>
          <cell r="H1172">
            <v>37510</v>
          </cell>
          <cell r="I1172">
            <v>6</v>
          </cell>
          <cell r="J1172">
            <v>1</v>
          </cell>
          <cell r="K1172" t="str">
            <v>Principal Contractor</v>
          </cell>
          <cell r="L1172" t="str">
            <v>HAVFORSKNINGSINSTITUTTET</v>
          </cell>
          <cell r="M1172" t="str">
            <v>Nordnesgaten 50_x000D_
PO Box 1870</v>
          </cell>
          <cell r="N1172" t="str">
            <v>5817</v>
          </cell>
          <cell r="O1172" t="str">
            <v>BERGEN</v>
          </cell>
          <cell r="P1172" t="str">
            <v>NO</v>
          </cell>
          <cell r="Q1172" t="str">
            <v>NO12</v>
          </cell>
          <cell r="R1172">
            <v>474199</v>
          </cell>
          <cell r="S1172">
            <v>237100</v>
          </cell>
          <cell r="T1172" t="str">
            <v>REC</v>
          </cell>
          <cell r="U1172" t="str">
            <v>GOV</v>
          </cell>
          <cell r="V1172" t="str">
            <v>RPU</v>
          </cell>
        </row>
        <row r="1173">
          <cell r="A1173" t="str">
            <v>QOL</v>
          </cell>
          <cell r="B1173" t="str">
            <v>Q5RS-2002-00935</v>
          </cell>
          <cell r="C1173" t="str">
            <v>QOL-2001-5.1.2</v>
          </cell>
          <cell r="D1173" t="str">
            <v>Research Projects</v>
          </cell>
          <cell r="E1173" t="str">
            <v>Research on effective cod stock recovery measures.</v>
          </cell>
          <cell r="F1173">
            <v>2806946</v>
          </cell>
          <cell r="G1173">
            <v>1496090</v>
          </cell>
          <cell r="H1173">
            <v>37510</v>
          </cell>
          <cell r="I1173">
            <v>8</v>
          </cell>
          <cell r="J1173">
            <v>1</v>
          </cell>
          <cell r="K1173" t="str">
            <v>Principal Contractor</v>
          </cell>
          <cell r="L1173" t="str">
            <v>HAVFORSKNINGSINSTITUTTET_x000D_Department of Marine Resources</v>
          </cell>
          <cell r="M1173" t="str">
            <v>PO Box 1870_x000D_
Nordnesgaten 33</v>
          </cell>
          <cell r="N1173" t="str">
            <v>5817</v>
          </cell>
          <cell r="O1173" t="str">
            <v>BERGEN</v>
          </cell>
          <cell r="P1173" t="str">
            <v>NO</v>
          </cell>
          <cell r="Q1173" t="str">
            <v>NO12</v>
          </cell>
          <cell r="R1173">
            <v>628030</v>
          </cell>
          <cell r="S1173">
            <v>314015</v>
          </cell>
          <cell r="T1173" t="str">
            <v>REC</v>
          </cell>
          <cell r="U1173" t="str">
            <v>GOV</v>
          </cell>
          <cell r="V1173" t="str">
            <v>RPU</v>
          </cell>
        </row>
        <row r="1174">
          <cell r="A1174" t="str">
            <v>QOL</v>
          </cell>
          <cell r="B1174" t="str">
            <v>Q5RS-2002-01192</v>
          </cell>
          <cell r="C1174" t="str">
            <v>QOL-2001-5.1.2</v>
          </cell>
          <cell r="D1174" t="str">
            <v>Research Projects</v>
          </cell>
          <cell r="E1174" t="str">
            <v>ARRESTED DEVELOPMENT:_x000D__x000D_
The Molecular and Endocrine Basis of Flatfish_x000D__x000D_
Metamorphosis.</v>
          </cell>
          <cell r="F1174">
            <v>1357110</v>
          </cell>
          <cell r="G1174">
            <v>1277610</v>
          </cell>
          <cell r="H1174">
            <v>37515</v>
          </cell>
          <cell r="I1174">
            <v>5</v>
          </cell>
          <cell r="J1174">
            <v>1</v>
          </cell>
          <cell r="K1174" t="str">
            <v>Principal Contractor</v>
          </cell>
          <cell r="L1174" t="str">
            <v>University of Bergen_x000D_
Department of Fisheries and Marine Biology</v>
          </cell>
          <cell r="M1174" t="str">
            <v>HIB, Thorm?hlens Gate, 55_x000D_
High Technology Center</v>
          </cell>
          <cell r="N1174" t="str">
            <v>5020</v>
          </cell>
          <cell r="O1174" t="str">
            <v>BERGEN</v>
          </cell>
          <cell r="P1174" t="str">
            <v>NO</v>
          </cell>
          <cell r="Q1174" t="str">
            <v>NO12</v>
          </cell>
          <cell r="R1174">
            <v>285040</v>
          </cell>
          <cell r="S1174">
            <v>285040</v>
          </cell>
          <cell r="T1174" t="str">
            <v>HES</v>
          </cell>
          <cell r="U1174" t="str">
            <v>GOV</v>
          </cell>
          <cell r="V1174" t="str">
            <v>HES</v>
          </cell>
        </row>
        <row r="1175">
          <cell r="A1175" t="str">
            <v>QOL</v>
          </cell>
          <cell r="B1175" t="str">
            <v>Q5RS-2002-01216</v>
          </cell>
          <cell r="C1175" t="str">
            <v>QOL-2001-5.1.2</v>
          </cell>
          <cell r="D1175" t="str">
            <v>Research Projects</v>
          </cell>
          <cell r="E1175" t="str">
            <v>Association of Physical and Biological processes acting on Recruitment and post-Recruitment of Anchovy</v>
          </cell>
          <cell r="F1175">
            <v>1849009</v>
          </cell>
          <cell r="G1175">
            <v>1299947</v>
          </cell>
          <cell r="H1175">
            <v>37510</v>
          </cell>
          <cell r="I1175">
            <v>6</v>
          </cell>
          <cell r="J1175">
            <v>1</v>
          </cell>
          <cell r="K1175" t="str">
            <v>Principal Contractor</v>
          </cell>
          <cell r="L1175" t="str">
            <v>University of Bergen_x000D_
Department of Fisheries and Marine Biology</v>
          </cell>
          <cell r="M1175" t="str">
            <v>HIB, Thorm?hlens Gate, 55_x000D_
High Technology Center</v>
          </cell>
          <cell r="N1175" t="str">
            <v>5020</v>
          </cell>
          <cell r="O1175" t="str">
            <v>BERGEN</v>
          </cell>
          <cell r="P1175" t="str">
            <v>NO</v>
          </cell>
          <cell r="Q1175" t="str">
            <v>NO12</v>
          </cell>
          <cell r="R1175">
            <v>140040</v>
          </cell>
          <cell r="S1175">
            <v>140040</v>
          </cell>
          <cell r="T1175" t="str">
            <v>HES</v>
          </cell>
          <cell r="U1175" t="str">
            <v>GOV</v>
          </cell>
          <cell r="V1175" t="str">
            <v>HES</v>
          </cell>
        </row>
        <row r="1176">
          <cell r="A1176" t="str">
            <v>QOL</v>
          </cell>
          <cell r="B1176" t="str">
            <v>Q5RS-2002-01302</v>
          </cell>
          <cell r="C1176" t="str">
            <v>QOL-2001-5.1.2</v>
          </cell>
          <cell r="D1176" t="str">
            <v>Research Projects</v>
          </cell>
          <cell r="E1176" t="str">
            <v>Genetic implications in the production of rotifers in commercial finfish hatcheries.</v>
          </cell>
          <cell r="F1176">
            <v>1311735</v>
          </cell>
          <cell r="G1176">
            <v>1079938</v>
          </cell>
          <cell r="H1176">
            <v>37510</v>
          </cell>
          <cell r="I1176">
            <v>5</v>
          </cell>
          <cell r="J1176">
            <v>1</v>
          </cell>
          <cell r="K1176" t="str">
            <v>Principal Contractor</v>
          </cell>
          <cell r="L1176" t="str">
            <v>NTNU_x000D_Trondheim Biological Station</v>
          </cell>
          <cell r="M1176" t="str">
            <v>Bynesveien 46</v>
          </cell>
          <cell r="N1176" t="str">
            <v>7018</v>
          </cell>
          <cell r="O1176" t="str">
            <v>TRONDHEIM</v>
          </cell>
          <cell r="P1176" t="str">
            <v>NO</v>
          </cell>
          <cell r="Q1176" t="str">
            <v>NO16</v>
          </cell>
          <cell r="R1176">
            <v>227048</v>
          </cell>
          <cell r="S1176">
            <v>227048</v>
          </cell>
          <cell r="T1176" t="str">
            <v>N/A</v>
          </cell>
          <cell r="U1176" t="str">
            <v>N/A</v>
          </cell>
          <cell r="V1176" t="str">
            <v>N/A</v>
          </cell>
        </row>
        <row r="1177">
          <cell r="A1177" t="str">
            <v>QOL</v>
          </cell>
          <cell r="B1177" t="str">
            <v>Q5RS-2002-01603</v>
          </cell>
          <cell r="C1177" t="str">
            <v>QOL-2001-5.1.2</v>
          </cell>
          <cell r="D1177" t="str">
            <v>Research Projects</v>
          </cell>
          <cell r="E1177" t="str">
            <v>SURVIVAL : An assessment of mortality in fish escaping from trawl codends and its use in fisheries management.</v>
          </cell>
          <cell r="F1177">
            <v>2659318</v>
          </cell>
          <cell r="G1177">
            <v>1329658</v>
          </cell>
          <cell r="H1177">
            <v>37510</v>
          </cell>
          <cell r="I1177">
            <v>4</v>
          </cell>
          <cell r="J1177">
            <v>1</v>
          </cell>
          <cell r="K1177" t="str">
            <v>Prime Contractor</v>
          </cell>
          <cell r="L1177" t="str">
            <v>HAVFORSKNINGSINSTITUTTET_x000D_Department of Marine Resources</v>
          </cell>
          <cell r="M1177" t="str">
            <v>PO Box 1870_x000D_
Nordnesgaten 33</v>
          </cell>
          <cell r="N1177" t="str">
            <v>5817</v>
          </cell>
          <cell r="O1177" t="str">
            <v>BERGEN</v>
          </cell>
          <cell r="P1177" t="str">
            <v>NO</v>
          </cell>
          <cell r="Q1177" t="str">
            <v>NO12</v>
          </cell>
          <cell r="R1177">
            <v>1218433</v>
          </cell>
          <cell r="S1177">
            <v>609216</v>
          </cell>
          <cell r="T1177" t="str">
            <v>REC</v>
          </cell>
          <cell r="U1177" t="str">
            <v>GOV</v>
          </cell>
          <cell r="V1177" t="str">
            <v>RPU</v>
          </cell>
        </row>
        <row r="1178">
          <cell r="A1178" t="str">
            <v>QOL</v>
          </cell>
          <cell r="B1178" t="str">
            <v>Q5RS-2002-01610</v>
          </cell>
          <cell r="C1178" t="str">
            <v>QOL-2001-5.1.2</v>
          </cell>
          <cell r="D1178" t="str">
            <v>Research Projects</v>
          </cell>
          <cell r="E1178" t="str">
            <v>Integated approach to the biological basis of age estimation in commercially important fish species.</v>
          </cell>
          <cell r="F1178">
            <v>1693438</v>
          </cell>
          <cell r="G1178">
            <v>999637</v>
          </cell>
          <cell r="H1178">
            <v>37518</v>
          </cell>
          <cell r="I1178">
            <v>7</v>
          </cell>
          <cell r="J1178">
            <v>1</v>
          </cell>
          <cell r="K1178" t="str">
            <v>Principal Contractor</v>
          </cell>
          <cell r="L1178" t="str">
            <v>University of Bergen_x000D_
Department of Fisheries and Marine Biology</v>
          </cell>
          <cell r="M1178" t="str">
            <v>HIB, Thorm?hlens Gate, 55_x000D_
High Technology Center</v>
          </cell>
          <cell r="N1178" t="str">
            <v>5020</v>
          </cell>
          <cell r="O1178" t="str">
            <v>BERGEN</v>
          </cell>
          <cell r="P1178" t="str">
            <v>NO</v>
          </cell>
          <cell r="Q1178" t="str">
            <v>NO12</v>
          </cell>
          <cell r="R1178">
            <v>147453</v>
          </cell>
          <cell r="S1178">
            <v>147453</v>
          </cell>
          <cell r="T1178" t="str">
            <v>HES</v>
          </cell>
          <cell r="U1178" t="str">
            <v>GOV</v>
          </cell>
          <cell r="V1178" t="str">
            <v>HES</v>
          </cell>
        </row>
        <row r="1179">
          <cell r="A1179" t="str">
            <v>QOL</v>
          </cell>
          <cell r="B1179" t="str">
            <v>Q5RS-2002-01782</v>
          </cell>
          <cell r="C1179" t="str">
            <v>QOL-2001-5.1.2</v>
          </cell>
          <cell r="D1179" t="str">
            <v>Research Projects</v>
          </cell>
          <cell r="E1179" t="str">
            <v>Policy and knowledge in fisheries management - the North Sea cod case</v>
          </cell>
          <cell r="F1179">
            <v>1663330</v>
          </cell>
          <cell r="G1179">
            <v>943692</v>
          </cell>
          <cell r="H1179">
            <v>37510</v>
          </cell>
          <cell r="I1179">
            <v>8</v>
          </cell>
          <cell r="J1179">
            <v>2</v>
          </cell>
          <cell r="K1179" t="str">
            <v>Principal Contractor</v>
          </cell>
          <cell r="L1179" t="str">
            <v>NIFU  NORWEGIAN INSTITUTE FOR STUDIES IN RESEARCH AND HIGHER EDUCATION</v>
          </cell>
          <cell r="M1179" t="str">
            <v>Hegdehaugsveien 31</v>
          </cell>
          <cell r="N1179" t="str">
            <v>0352</v>
          </cell>
          <cell r="O1179" t="str">
            <v>OSLO</v>
          </cell>
          <cell r="P1179" t="str">
            <v>NO</v>
          </cell>
          <cell r="Q1179" t="str">
            <v>NO03</v>
          </cell>
          <cell r="R1179">
            <v>51076</v>
          </cell>
          <cell r="S1179">
            <v>25538</v>
          </cell>
          <cell r="T1179" t="str">
            <v>REC</v>
          </cell>
          <cell r="U1179" t="str">
            <v>PUC</v>
          </cell>
          <cell r="V1179" t="str">
            <v>RPU</v>
          </cell>
        </row>
        <row r="1180">
          <cell r="A1180" t="str">
            <v>QOL</v>
          </cell>
          <cell r="B1180" t="str">
            <v>Q5RS-2002-01782</v>
          </cell>
          <cell r="C1180" t="str">
            <v>QOL-2001-5.1.2</v>
          </cell>
          <cell r="D1180" t="str">
            <v>Research Projects</v>
          </cell>
          <cell r="E1180" t="str">
            <v>Policy and knowledge in fisheries management - the North Sea cod case</v>
          </cell>
          <cell r="F1180">
            <v>1663330</v>
          </cell>
          <cell r="G1180">
            <v>943692</v>
          </cell>
          <cell r="H1180">
            <v>37510</v>
          </cell>
          <cell r="I1180">
            <v>8</v>
          </cell>
          <cell r="K1180" t="str">
            <v>Principal Contractor</v>
          </cell>
          <cell r="L1180" t="str">
            <v>University of Tromsoe_x000D_Norwegian College of Fishery Science_x000D_Inst of Social Research and Marketing</v>
          </cell>
          <cell r="M1180" t="str">
            <v>University of Tromso</v>
          </cell>
          <cell r="N1180" t="str">
            <v>9037</v>
          </cell>
          <cell r="O1180" t="str">
            <v>TROMSO</v>
          </cell>
          <cell r="P1180" t="str">
            <v>NO</v>
          </cell>
          <cell r="Q1180" t="str">
            <v>NO19</v>
          </cell>
          <cell r="R1180">
            <v>131970</v>
          </cell>
          <cell r="S1180">
            <v>131970</v>
          </cell>
          <cell r="T1180" t="str">
            <v>HES</v>
          </cell>
          <cell r="U1180" t="str">
            <v>GOV</v>
          </cell>
          <cell r="V1180" t="str">
            <v>HES</v>
          </cell>
        </row>
        <row r="1181">
          <cell r="A1181" t="str">
            <v>QOL</v>
          </cell>
          <cell r="B1181" t="str">
            <v>Q5RS-2002-01801</v>
          </cell>
          <cell r="C1181" t="str">
            <v>QOL-2001-5.1.2</v>
          </cell>
          <cell r="D1181" t="str">
            <v>Research Projects</v>
          </cell>
          <cell r="E1181" t="str">
            <v>Photoperiod control of puberty in farmed fish : Development of new techniques and research into underlying physiological mechanisms.</v>
          </cell>
          <cell r="F1181">
            <v>2215900</v>
          </cell>
          <cell r="G1181">
            <v>1336689</v>
          </cell>
          <cell r="H1181">
            <v>37517</v>
          </cell>
          <cell r="I1181">
            <v>8</v>
          </cell>
          <cell r="J1181">
            <v>2</v>
          </cell>
          <cell r="K1181" t="str">
            <v>Prime Contractor</v>
          </cell>
          <cell r="L1181" t="str">
            <v>HAVFORSKNINGSINSTITUTTET_x000D_Department of Aquaculture</v>
          </cell>
          <cell r="M1181" t="str">
            <v>Nordnesgaten 50_x000D_
PO Box 1870</v>
          </cell>
          <cell r="N1181" t="str">
            <v>5817</v>
          </cell>
          <cell r="O1181" t="str">
            <v>BERGEN</v>
          </cell>
          <cell r="P1181" t="str">
            <v>NO</v>
          </cell>
          <cell r="Q1181" t="str">
            <v>NO12</v>
          </cell>
          <cell r="R1181">
            <v>757516</v>
          </cell>
          <cell r="S1181">
            <v>325634</v>
          </cell>
          <cell r="T1181" t="str">
            <v>REC</v>
          </cell>
          <cell r="U1181" t="str">
            <v>GOV</v>
          </cell>
          <cell r="V1181" t="str">
            <v>RPU</v>
          </cell>
        </row>
        <row r="1182">
          <cell r="A1182" t="str">
            <v>QOL</v>
          </cell>
          <cell r="B1182" t="str">
            <v>Q5RS-2002-01801</v>
          </cell>
          <cell r="C1182" t="str">
            <v>QOL-2001-5.1.2</v>
          </cell>
          <cell r="D1182" t="str">
            <v>Research Projects</v>
          </cell>
          <cell r="E1182" t="str">
            <v>Photoperiod control of puberty in farmed fish : Development of new techniques and research into underlying physiological mechanisms.</v>
          </cell>
          <cell r="F1182">
            <v>2215900</v>
          </cell>
          <cell r="G1182">
            <v>1336689</v>
          </cell>
          <cell r="H1182">
            <v>37517</v>
          </cell>
          <cell r="I1182">
            <v>8</v>
          </cell>
          <cell r="K1182" t="str">
            <v>Assistant Contractor</v>
          </cell>
          <cell r="L1182" t="str">
            <v>University of Bergen_x000D_
Department of Fisheries and Marine Biology</v>
          </cell>
          <cell r="M1182" t="str">
            <v>HIB, Thorm?hlens Gate, 55_x000D_
High Technology Center</v>
          </cell>
          <cell r="N1182" t="str">
            <v>5020</v>
          </cell>
          <cell r="O1182" t="str">
            <v>BERGEN</v>
          </cell>
          <cell r="P1182" t="str">
            <v>NO</v>
          </cell>
          <cell r="Q1182" t="str">
            <v>NO12</v>
          </cell>
          <cell r="R1182">
            <v>161000</v>
          </cell>
          <cell r="S1182">
            <v>161000</v>
          </cell>
          <cell r="T1182" t="str">
            <v>HES</v>
          </cell>
          <cell r="U1182" t="str">
            <v>GOV</v>
          </cell>
          <cell r="V1182" t="str">
            <v>HES</v>
          </cell>
        </row>
        <row r="1183">
          <cell r="A1183" t="str">
            <v>QOL</v>
          </cell>
          <cell r="B1183" t="str">
            <v>Q5RS-2002-01825</v>
          </cell>
          <cell r="C1183" t="str">
            <v>QOL-2001-5.1.2</v>
          </cell>
          <cell r="D1183" t="str">
            <v>Research Projects</v>
          </cell>
          <cell r="E1183" t="str">
            <v>Reproduction and Stock Evaluation for Recovery.</v>
          </cell>
          <cell r="F1183">
            <v>2000000</v>
          </cell>
          <cell r="G1183">
            <v>1000000</v>
          </cell>
          <cell r="H1183">
            <v>37510</v>
          </cell>
          <cell r="I1183">
            <v>4</v>
          </cell>
          <cell r="J1183">
            <v>1</v>
          </cell>
          <cell r="K1183" t="str">
            <v>Prime Contractor</v>
          </cell>
          <cell r="L1183" t="str">
            <v>HAVFORSKNINGSINSTITUTTET_x000D_Department of Marine Environment</v>
          </cell>
          <cell r="M1183" t="str">
            <v>Nordnesgaten 50_x000D_
PO Box 1870</v>
          </cell>
          <cell r="N1183" t="str">
            <v>5024</v>
          </cell>
          <cell r="O1183" t="str">
            <v>BERGEN</v>
          </cell>
          <cell r="P1183" t="str">
            <v>NO</v>
          </cell>
          <cell r="Q1183" t="str">
            <v>NO12</v>
          </cell>
          <cell r="R1183">
            <v>720000</v>
          </cell>
          <cell r="S1183">
            <v>360000</v>
          </cell>
          <cell r="T1183" t="str">
            <v>REC</v>
          </cell>
          <cell r="U1183" t="str">
            <v>GOV</v>
          </cell>
          <cell r="V1183" t="str">
            <v>RPU</v>
          </cell>
        </row>
        <row r="1184">
          <cell r="A1184" t="str">
            <v>QOL</v>
          </cell>
          <cell r="B1184" t="str">
            <v>Q5TN-2002-00628</v>
          </cell>
          <cell r="C1184" t="str">
            <v>QOL-2001-5.1.2</v>
          </cell>
          <cell r="D1184" t="str">
            <v>Thematic Network</v>
          </cell>
          <cell r="E1184" t="str">
            <v>Fish Oil and Meal Replacement</v>
          </cell>
          <cell r="F1184">
            <v>529582</v>
          </cell>
          <cell r="G1184">
            <v>529582</v>
          </cell>
          <cell r="H1184">
            <v>37510</v>
          </cell>
          <cell r="I1184">
            <v>6</v>
          </cell>
          <cell r="J1184">
            <v>1</v>
          </cell>
          <cell r="K1184" t="str">
            <v>Prime Contractor</v>
          </cell>
          <cell r="L1184" t="str">
            <v>Institute of Nutrition, Directorate of Fisheries</v>
          </cell>
          <cell r="M1184" t="str">
            <v>Strandgaten 229_x000D_
PO Box 185</v>
          </cell>
          <cell r="N1184" t="str">
            <v>5804</v>
          </cell>
          <cell r="O1184" t="str">
            <v>BERGEN</v>
          </cell>
          <cell r="P1184" t="str">
            <v>NO</v>
          </cell>
          <cell r="Q1184" t="str">
            <v>NO12</v>
          </cell>
          <cell r="R1184">
            <v>98533</v>
          </cell>
          <cell r="S1184">
            <v>98533</v>
          </cell>
          <cell r="T1184" t="str">
            <v>REC</v>
          </cell>
          <cell r="U1184" t="str">
            <v>GOV</v>
          </cell>
          <cell r="V1184" t="str">
            <v>RPU</v>
          </cell>
        </row>
        <row r="1185">
          <cell r="A1185" t="str">
            <v>QOL</v>
          </cell>
          <cell r="B1185" t="str">
            <v>QLG1-CT-2000-00496</v>
          </cell>
          <cell r="C1185" t="str">
            <v>1.1.1.-7.</v>
          </cell>
          <cell r="D1185" t="str">
            <v>Concerted Actions</v>
          </cell>
          <cell r="E1185" t="str">
            <v>European Partnership for Autologous Chondrocyte Implantation</v>
          </cell>
          <cell r="F1185">
            <v>658962</v>
          </cell>
          <cell r="G1185">
            <v>658962</v>
          </cell>
          <cell r="H1185">
            <v>36900</v>
          </cell>
          <cell r="I1185">
            <v>4</v>
          </cell>
          <cell r="J1185">
            <v>1</v>
          </cell>
          <cell r="K1185" t="str">
            <v>Principal Contractor</v>
          </cell>
          <cell r="L1185" t="str">
            <v>University of Tromsoe</v>
          </cell>
          <cell r="N1185" t="str">
            <v>9037</v>
          </cell>
          <cell r="O1185" t="str">
            <v>TROMSOE</v>
          </cell>
          <cell r="P1185" t="str">
            <v>NO</v>
          </cell>
          <cell r="Q1185" t="str">
            <v>N/A</v>
          </cell>
          <cell r="R1185">
            <v>66036</v>
          </cell>
          <cell r="S1185">
            <v>66036</v>
          </cell>
          <cell r="T1185" t="str">
            <v>HES</v>
          </cell>
          <cell r="U1185" t="str">
            <v>GOV</v>
          </cell>
          <cell r="V1185" t="str">
            <v>HES</v>
          </cell>
        </row>
        <row r="1186">
          <cell r="A1186" t="str">
            <v>QOL</v>
          </cell>
          <cell r="B1186" t="str">
            <v>QLG1-CT-2000-00815</v>
          </cell>
          <cell r="C1186" t="str">
            <v>1.1.1.-7.</v>
          </cell>
          <cell r="D1186" t="str">
            <v>Research Projects</v>
          </cell>
          <cell r="E1186" t="str">
            <v>DEVELOPMENT OF NEW THERAPIES FOR BRAIN TUMOURS USING ENCAPSULATED _x000D_
CELL TECHNOLOGY</v>
          </cell>
          <cell r="F1186">
            <v>1956937</v>
          </cell>
          <cell r="G1186">
            <v>1207204</v>
          </cell>
          <cell r="H1186">
            <v>36844</v>
          </cell>
          <cell r="I1186">
            <v>5</v>
          </cell>
          <cell r="J1186">
            <v>2</v>
          </cell>
          <cell r="K1186" t="str">
            <v>Prime Contractor</v>
          </cell>
          <cell r="L1186" t="str">
            <v>PRONOVA BIOMEDICAL A.S.</v>
          </cell>
          <cell r="M1186" t="str">
            <v>Gaustadalleen 21</v>
          </cell>
          <cell r="N1186" t="str">
            <v>0349</v>
          </cell>
          <cell r="O1186" t="str">
            <v>OSLO</v>
          </cell>
          <cell r="P1186" t="str">
            <v>NO</v>
          </cell>
          <cell r="Q1186" t="str">
            <v>N/A</v>
          </cell>
          <cell r="R1186">
            <v>653800</v>
          </cell>
          <cell r="S1186">
            <v>326900</v>
          </cell>
          <cell r="T1186" t="str">
            <v>OTH</v>
          </cell>
          <cell r="U1186" t="str">
            <v>PUC</v>
          </cell>
          <cell r="V1186" t="str">
            <v>PUS</v>
          </cell>
        </row>
        <row r="1187">
          <cell r="A1187" t="str">
            <v>QOL</v>
          </cell>
          <cell r="B1187" t="str">
            <v>QLG1-CT-2000-00815</v>
          </cell>
          <cell r="C1187" t="str">
            <v>1.1.1.-7.</v>
          </cell>
          <cell r="D1187" t="str">
            <v>Research Projects</v>
          </cell>
          <cell r="E1187" t="str">
            <v>DEVELOPMENT OF NEW THERAPIES FOR BRAIN TUMOURS USING ENCAPSULATED _x000D_
CELL TECHNOLOGY</v>
          </cell>
          <cell r="F1187">
            <v>1956937</v>
          </cell>
          <cell r="G1187">
            <v>1207204</v>
          </cell>
          <cell r="H1187">
            <v>36844</v>
          </cell>
          <cell r="I1187">
            <v>5</v>
          </cell>
          <cell r="K1187" t="str">
            <v>Principal Contractor</v>
          </cell>
          <cell r="L1187" t="str">
            <v xml:space="preserve">University of Bergen </v>
          </cell>
          <cell r="M1187" t="str">
            <v>Prof. Keysersgt. 8</v>
          </cell>
          <cell r="N1187" t="str">
            <v>5020</v>
          </cell>
          <cell r="O1187" t="str">
            <v>BERGEN</v>
          </cell>
          <cell r="P1187" t="str">
            <v>NO</v>
          </cell>
          <cell r="Q1187" t="str">
            <v>N/A</v>
          </cell>
          <cell r="R1187">
            <v>418173</v>
          </cell>
          <cell r="S1187">
            <v>418173</v>
          </cell>
          <cell r="T1187" t="str">
            <v>HES</v>
          </cell>
          <cell r="U1187" t="str">
            <v>GOV</v>
          </cell>
          <cell r="V1187" t="str">
            <v>HES</v>
          </cell>
        </row>
        <row r="1188">
          <cell r="A1188" t="str">
            <v>QOL</v>
          </cell>
          <cell r="B1188" t="str">
            <v>QLG1-CT-2000-01019</v>
          </cell>
          <cell r="C1188" t="str">
            <v>1.1.1.-7.</v>
          </cell>
          <cell r="D1188" t="str">
            <v>Research Projects</v>
          </cell>
          <cell r="E1188" t="str">
            <v>European Collaboration on Craniofacial Anomalies</v>
          </cell>
          <cell r="F1188">
            <v>1849597</v>
          </cell>
          <cell r="G1188">
            <v>1849597</v>
          </cell>
          <cell r="H1188">
            <v>36782</v>
          </cell>
          <cell r="I1188">
            <v>14</v>
          </cell>
          <cell r="J1188">
            <v>1</v>
          </cell>
          <cell r="K1188" t="str">
            <v>Principal Contractor</v>
          </cell>
          <cell r="L1188" t="str">
            <v>RIKSHOSPITALET UNIVERSITY OF OSLO</v>
          </cell>
          <cell r="M1188" t="str">
            <v>Pilestredet 32</v>
          </cell>
          <cell r="N1188" t="str">
            <v>0027</v>
          </cell>
          <cell r="O1188" t="str">
            <v>OSLO</v>
          </cell>
          <cell r="P1188" t="str">
            <v>NO</v>
          </cell>
          <cell r="Q1188" t="str">
            <v>N/A</v>
          </cell>
          <cell r="R1188">
            <v>310779</v>
          </cell>
          <cell r="S1188">
            <v>310779</v>
          </cell>
          <cell r="T1188" t="str">
            <v>HES</v>
          </cell>
          <cell r="U1188" t="str">
            <v>GOV</v>
          </cell>
          <cell r="V1188" t="str">
            <v>HES</v>
          </cell>
        </row>
        <row r="1189">
          <cell r="A1189" t="str">
            <v>QOL</v>
          </cell>
          <cell r="B1189" t="str">
            <v>QLG1-CT-2001-00966</v>
          </cell>
          <cell r="C1189" t="str">
            <v>1.1.1.-7.</v>
          </cell>
          <cell r="D1189" t="str">
            <v>Concerted Actions</v>
          </cell>
          <cell r="E1189" t="str">
            <v>Concerted Action on Mitochondrial Biogenesis and Disease (MitEURO)</v>
          </cell>
          <cell r="F1189">
            <v>1012500</v>
          </cell>
          <cell r="G1189">
            <v>1005000</v>
          </cell>
          <cell r="H1189">
            <v>37229</v>
          </cell>
          <cell r="I1189">
            <v>38</v>
          </cell>
          <cell r="J1189">
            <v>1</v>
          </cell>
          <cell r="K1189" t="str">
            <v>Member</v>
          </cell>
          <cell r="L1189" t="str">
            <v xml:space="preserve">University of Bergen </v>
          </cell>
          <cell r="M1189" t="str">
            <v>Prof. Keysersgt. 8</v>
          </cell>
          <cell r="N1189" t="str">
            <v>5020</v>
          </cell>
          <cell r="O1189" t="str">
            <v>BERGEN</v>
          </cell>
          <cell r="P1189" t="str">
            <v>NO</v>
          </cell>
          <cell r="Q1189" t="str">
            <v>N/A</v>
          </cell>
          <cell r="R1189">
            <v>7500</v>
          </cell>
          <cell r="S1189">
            <v>7500</v>
          </cell>
          <cell r="T1189" t="str">
            <v>HES</v>
          </cell>
          <cell r="U1189" t="str">
            <v>GOV</v>
          </cell>
          <cell r="V1189" t="str">
            <v>HES</v>
          </cell>
        </row>
        <row r="1190">
          <cell r="A1190" t="str">
            <v>QOL</v>
          </cell>
          <cell r="B1190" t="str">
            <v>QLG1-CT-2001-01039</v>
          </cell>
          <cell r="C1190" t="str">
            <v>1.1.1.-7.</v>
          </cell>
          <cell r="D1190" t="str">
            <v>Concerted Actions</v>
          </cell>
          <cell r="E1190" t="str">
            <v>The key role of complement MBLectin pathway in infectious and chronic disease (COMPLEMENT IN DISEASE)</v>
          </cell>
          <cell r="F1190">
            <v>435659</v>
          </cell>
          <cell r="G1190">
            <v>435659</v>
          </cell>
          <cell r="H1190">
            <v>37229</v>
          </cell>
          <cell r="I1190">
            <v>12</v>
          </cell>
          <cell r="J1190">
            <v>1</v>
          </cell>
          <cell r="K1190" t="str">
            <v>Member</v>
          </cell>
          <cell r="L1190" t="str">
            <v>NORDLAND CENTRAL HOSPITAL</v>
          </cell>
          <cell r="M1190" t="str">
            <v>Dronninensgt</v>
          </cell>
          <cell r="N1190" t="str">
            <v>8092</v>
          </cell>
          <cell r="O1190" t="str">
            <v>BODE</v>
          </cell>
          <cell r="P1190" t="str">
            <v>NO</v>
          </cell>
          <cell r="R1190">
            <v>30000</v>
          </cell>
          <cell r="S1190">
            <v>30000</v>
          </cell>
          <cell r="T1190" t="str">
            <v>REC</v>
          </cell>
          <cell r="U1190" t="str">
            <v>GOV</v>
          </cell>
          <cell r="V1190" t="str">
            <v>RPU</v>
          </cell>
        </row>
        <row r="1191">
          <cell r="A1191" t="str">
            <v>QOL</v>
          </cell>
          <cell r="B1191" t="str">
            <v>QLG1-CT-2001-01429</v>
          </cell>
          <cell r="C1191" t="str">
            <v>1.1.1.-7.</v>
          </cell>
          <cell r="D1191" t="str">
            <v>Thematic Network</v>
          </cell>
          <cell r="E1191" t="str">
            <v>European network on GENetic DEAFness: pathogenic mechanisms, clinical and molecular diagnosis, social impact</v>
          </cell>
          <cell r="F1191">
            <v>535200</v>
          </cell>
          <cell r="G1191">
            <v>523800</v>
          </cell>
          <cell r="H1191">
            <v>37229</v>
          </cell>
          <cell r="I1191">
            <v>38</v>
          </cell>
          <cell r="J1191">
            <v>3</v>
          </cell>
          <cell r="K1191" t="str">
            <v>Member</v>
          </cell>
          <cell r="L1191" t="str">
            <v>DEAFBLINDNESS CENTER OF NORTHERN NORWAY</v>
          </cell>
          <cell r="M1191" t="str">
            <v>Gimleveien 64-68</v>
          </cell>
          <cell r="N1191" t="str">
            <v>9075</v>
          </cell>
          <cell r="O1191" t="str">
            <v>TROMSOE</v>
          </cell>
          <cell r="P1191" t="str">
            <v>NO</v>
          </cell>
          <cell r="R1191">
            <v>2400</v>
          </cell>
          <cell r="S1191">
            <v>2400</v>
          </cell>
          <cell r="T1191" t="str">
            <v>OTH</v>
          </cell>
          <cell r="U1191" t="str">
            <v>GOV</v>
          </cell>
          <cell r="V1191" t="str">
            <v>PUS</v>
          </cell>
        </row>
        <row r="1192">
          <cell r="A1192" t="str">
            <v>QOL</v>
          </cell>
          <cell r="B1192" t="str">
            <v>QLG1-CT-2001-01429</v>
          </cell>
          <cell r="C1192" t="str">
            <v>1.1.1.-7.</v>
          </cell>
          <cell r="D1192" t="str">
            <v>Thematic Network</v>
          </cell>
          <cell r="E1192" t="str">
            <v>European network on GENetic DEAFness: pathogenic mechanisms, clinical and molecular diagnosis, social impact</v>
          </cell>
          <cell r="F1192">
            <v>535200</v>
          </cell>
          <cell r="G1192">
            <v>523800</v>
          </cell>
          <cell r="H1192">
            <v>37229</v>
          </cell>
          <cell r="I1192">
            <v>38</v>
          </cell>
          <cell r="K1192" t="str">
            <v>Member</v>
          </cell>
          <cell r="L1192" t="str">
            <v>THE NORWEGIAN ASSOCIATION FOR COMBINATE VISUAL AND HEARING IMPAIRMENT / DEAFBLIND</v>
          </cell>
          <cell r="M1192" t="str">
            <v>Lille Grensen 7</v>
          </cell>
          <cell r="N1192" t="str">
            <v>0159</v>
          </cell>
          <cell r="O1192" t="str">
            <v>OSLO</v>
          </cell>
          <cell r="P1192" t="str">
            <v>NO</v>
          </cell>
          <cell r="Q1192" t="str">
            <v>N/A</v>
          </cell>
          <cell r="R1192">
            <v>2400</v>
          </cell>
          <cell r="S1192">
            <v>2400</v>
          </cell>
          <cell r="T1192" t="str">
            <v>OTH</v>
          </cell>
          <cell r="U1192" t="str">
            <v>PNP</v>
          </cell>
          <cell r="V1192" t="str">
            <v>PNP</v>
          </cell>
        </row>
        <row r="1193">
          <cell r="A1193" t="str">
            <v>QOL</v>
          </cell>
          <cell r="B1193" t="str">
            <v>QLG1-CT-2001-01429</v>
          </cell>
          <cell r="C1193" t="str">
            <v>1.1.1.-7.</v>
          </cell>
          <cell r="D1193" t="str">
            <v>Thematic Network</v>
          </cell>
          <cell r="E1193" t="str">
            <v>European network on GENetic DEAFness: pathogenic mechanisms, clinical and molecular diagnosis, social impact</v>
          </cell>
          <cell r="F1193">
            <v>535200</v>
          </cell>
          <cell r="G1193">
            <v>523800</v>
          </cell>
          <cell r="H1193">
            <v>37229</v>
          </cell>
          <cell r="I1193">
            <v>38</v>
          </cell>
          <cell r="K1193" t="str">
            <v>Member</v>
          </cell>
          <cell r="L1193" t="str">
            <v>University of Tromsoe</v>
          </cell>
          <cell r="N1193" t="str">
            <v>9037</v>
          </cell>
          <cell r="O1193" t="str">
            <v>TROMSOE</v>
          </cell>
          <cell r="P1193" t="str">
            <v>NO</v>
          </cell>
          <cell r="Q1193" t="str">
            <v>N/A</v>
          </cell>
          <cell r="R1193">
            <v>2400</v>
          </cell>
          <cell r="S1193">
            <v>2400</v>
          </cell>
          <cell r="T1193" t="str">
            <v>HES</v>
          </cell>
          <cell r="U1193" t="str">
            <v>GOV</v>
          </cell>
          <cell r="V1193" t="str">
            <v>HES</v>
          </cell>
        </row>
        <row r="1194">
          <cell r="A1194" t="str">
            <v>QOL</v>
          </cell>
          <cell r="B1194" t="str">
            <v>QLG1-CT-2001-01918</v>
          </cell>
          <cell r="C1194" t="str">
            <v>1.1.1.-7.</v>
          </cell>
          <cell r="D1194" t="str">
            <v>Research Projects</v>
          </cell>
          <cell r="E1194" t="str">
            <v>Understanding the mechanism of autoimmunity through Myasthenia Gravis (MECHANISMS OF MG)</v>
          </cell>
          <cell r="F1194">
            <v>2997668</v>
          </cell>
          <cell r="G1194">
            <v>1818517</v>
          </cell>
          <cell r="H1194">
            <v>37194</v>
          </cell>
          <cell r="I1194">
            <v>8</v>
          </cell>
          <cell r="J1194">
            <v>1</v>
          </cell>
          <cell r="K1194" t="str">
            <v>Principal Contractor</v>
          </cell>
          <cell r="L1194" t="str">
            <v xml:space="preserve">University of Bergen </v>
          </cell>
          <cell r="M1194" t="str">
            <v>Prof. Keysersgt. 8</v>
          </cell>
          <cell r="N1194" t="str">
            <v>5020</v>
          </cell>
          <cell r="O1194" t="str">
            <v>BERGEN</v>
          </cell>
          <cell r="P1194" t="str">
            <v>NO</v>
          </cell>
          <cell r="Q1194" t="str">
            <v>N/A</v>
          </cell>
          <cell r="R1194">
            <v>230000</v>
          </cell>
          <cell r="S1194">
            <v>230000</v>
          </cell>
          <cell r="T1194" t="str">
            <v>HES</v>
          </cell>
          <cell r="U1194" t="str">
            <v>GOV</v>
          </cell>
          <cell r="V1194" t="str">
            <v>HES</v>
          </cell>
        </row>
        <row r="1195">
          <cell r="A1195" t="str">
            <v>QOL</v>
          </cell>
          <cell r="B1195" t="str">
            <v>QLG1-CT-2002-01359</v>
          </cell>
          <cell r="C1195" t="str">
            <v>1.1.1.-7.</v>
          </cell>
          <cell r="D1195" t="str">
            <v>Concerted Actions</v>
          </cell>
          <cell r="E1195" t="str">
            <v>NOVEL METHODS FOR PREDICTING PREVENTING AND TREATING ATTACKS IN PATIENTS WITH HEREDITARY ANGIOEDEMA ((PREHEAT))</v>
          </cell>
          <cell r="F1195">
            <v>395200</v>
          </cell>
          <cell r="G1195">
            <v>370200</v>
          </cell>
          <cell r="H1195">
            <v>37503</v>
          </cell>
          <cell r="I1195">
            <v>11</v>
          </cell>
          <cell r="J1195">
            <v>1</v>
          </cell>
          <cell r="K1195" t="str">
            <v>Member</v>
          </cell>
          <cell r="L1195" t="str">
            <v>NORDLAND HOSPITAL</v>
          </cell>
          <cell r="M1195" t="str">
            <v>Prinsens gate</v>
          </cell>
          <cell r="N1195" t="str">
            <v>8092</v>
          </cell>
          <cell r="O1195" t="str">
            <v>BODO</v>
          </cell>
          <cell r="P1195" t="str">
            <v>NO</v>
          </cell>
          <cell r="R1195">
            <v>25000</v>
          </cell>
          <cell r="S1195">
            <v>25000</v>
          </cell>
          <cell r="T1195" t="str">
            <v>OTH</v>
          </cell>
          <cell r="U1195" t="str">
            <v>GOV</v>
          </cell>
          <cell r="V1195" t="str">
            <v>PUS</v>
          </cell>
        </row>
        <row r="1196">
          <cell r="A1196" t="str">
            <v>QOL</v>
          </cell>
          <cell r="B1196" t="str">
            <v>QLG1-CT-2002-01756</v>
          </cell>
          <cell r="C1196" t="str">
            <v>1.1.1.-7.</v>
          </cell>
          <cell r="D1196" t="str">
            <v>Concerted Actions</v>
          </cell>
          <cell r="E1196" t="str">
            <v>Paraneoplastic Neurological Syndromes (PNS) Clinical and laboratory aspects (PNSEURONETWORK)</v>
          </cell>
          <cell r="F1196">
            <v>1358334</v>
          </cell>
          <cell r="G1196">
            <v>1243121</v>
          </cell>
          <cell r="H1196">
            <v>37480</v>
          </cell>
          <cell r="I1196">
            <v>19</v>
          </cell>
          <cell r="J1196">
            <v>1</v>
          </cell>
          <cell r="K1196" t="str">
            <v>Member</v>
          </cell>
          <cell r="L1196" t="str">
            <v xml:space="preserve">University of Bergen </v>
          </cell>
          <cell r="M1196" t="str">
            <v>Prof. Keysersgt. 8</v>
          </cell>
          <cell r="N1196" t="str">
            <v>5020</v>
          </cell>
          <cell r="O1196" t="str">
            <v>BERGEN</v>
          </cell>
          <cell r="P1196" t="str">
            <v>NO</v>
          </cell>
          <cell r="Q1196" t="str">
            <v>N/A</v>
          </cell>
          <cell r="R1196">
            <v>18000</v>
          </cell>
          <cell r="S1196">
            <v>18000</v>
          </cell>
          <cell r="T1196" t="str">
            <v>HES</v>
          </cell>
          <cell r="U1196" t="str">
            <v>GOV</v>
          </cell>
          <cell r="V1196" t="str">
            <v>HES</v>
          </cell>
        </row>
        <row r="1197">
          <cell r="A1197" t="str">
            <v>QOL</v>
          </cell>
          <cell r="B1197" t="str">
            <v>QLG2-CT-2001-01467</v>
          </cell>
          <cell r="C1197" t="str">
            <v>1.1.1.-8.</v>
          </cell>
          <cell r="D1197" t="str">
            <v>Research Projects</v>
          </cell>
          <cell r="E1197" t="str">
            <v>Genetic interactions in brainstem development and function (BRAINSTEM GENETICS)</v>
          </cell>
          <cell r="F1197">
            <v>3103019</v>
          </cell>
          <cell r="G1197">
            <v>1800000</v>
          </cell>
          <cell r="H1197">
            <v>37218</v>
          </cell>
          <cell r="I1197">
            <v>8</v>
          </cell>
          <cell r="J1197">
            <v>1</v>
          </cell>
          <cell r="K1197" t="str">
            <v>Prime Contractor</v>
          </cell>
          <cell r="L1197" t="str">
            <v>University of Oslo</v>
          </cell>
          <cell r="M1197" t="str">
            <v>Problemveien 1</v>
          </cell>
          <cell r="N1197" t="str">
            <v>0316</v>
          </cell>
          <cell r="O1197" t="str">
            <v>OSLO</v>
          </cell>
          <cell r="P1197" t="str">
            <v>NO</v>
          </cell>
          <cell r="Q1197" t="str">
            <v>N/A</v>
          </cell>
          <cell r="R1197">
            <v>355963</v>
          </cell>
          <cell r="S1197">
            <v>355963</v>
          </cell>
          <cell r="T1197" t="str">
            <v>HES</v>
          </cell>
          <cell r="U1197" t="str">
            <v>GOV</v>
          </cell>
          <cell r="V1197" t="str">
            <v>HES</v>
          </cell>
        </row>
        <row r="1198">
          <cell r="A1198" t="str">
            <v>QOL</v>
          </cell>
          <cell r="B1198" t="str">
            <v>QLG2-CT-2002-01254</v>
          </cell>
          <cell r="C1198" t="str">
            <v>1.1.1.-8.</v>
          </cell>
          <cell r="D1198" t="str">
            <v>Research Projects</v>
          </cell>
          <cell r="E1198" t="str">
            <v>Genome-wide analyses of European twin and population cohorts to identify genes in common diseases (GENOMEUTWIN)</v>
          </cell>
          <cell r="F1198">
            <v>18237458</v>
          </cell>
          <cell r="G1198">
            <v>13695532</v>
          </cell>
          <cell r="H1198">
            <v>37524</v>
          </cell>
          <cell r="I1198">
            <v>12</v>
          </cell>
          <cell r="J1198">
            <v>1</v>
          </cell>
          <cell r="K1198" t="str">
            <v>Principal Contractor</v>
          </cell>
          <cell r="L1198" t="str">
            <v>NASJONALT FOLKEHELSEINSTITUTT</v>
          </cell>
          <cell r="M1198" t="str">
            <v>Geitmyrsveien 75 Torshov</v>
          </cell>
          <cell r="N1198" t="str">
            <v>0403</v>
          </cell>
          <cell r="O1198" t="str">
            <v>OSLO</v>
          </cell>
          <cell r="P1198" t="str">
            <v>NO</v>
          </cell>
          <cell r="Q1198" t="str">
            <v>N/A</v>
          </cell>
          <cell r="R1198">
            <v>2040181</v>
          </cell>
          <cell r="S1198">
            <v>1020090</v>
          </cell>
          <cell r="T1198" t="str">
            <v>REC</v>
          </cell>
          <cell r="U1198" t="str">
            <v>GOV</v>
          </cell>
          <cell r="V1198" t="str">
            <v>RPU</v>
          </cell>
        </row>
        <row r="1199">
          <cell r="A1199" t="str">
            <v>QOL</v>
          </cell>
          <cell r="B1199" t="str">
            <v>QLG3-CT-1999-00192</v>
          </cell>
          <cell r="C1199" t="str">
            <v>1.1.1.-9.</v>
          </cell>
          <cell r="D1199" t="str">
            <v>Research Projects</v>
          </cell>
          <cell r="E1199" t="str">
            <v>Network analysis of hippocampal memory processing</v>
          </cell>
          <cell r="F1199">
            <v>2017645</v>
          </cell>
          <cell r="G1199">
            <v>1836640</v>
          </cell>
          <cell r="H1199">
            <v>36556</v>
          </cell>
          <cell r="I1199">
            <v>7</v>
          </cell>
          <cell r="J1199">
            <v>1</v>
          </cell>
          <cell r="K1199" t="str">
            <v>Prime Contractor</v>
          </cell>
          <cell r="L1199" t="str">
            <v>NTNU</v>
          </cell>
          <cell r="M1199" t="str">
            <v>Gloeshaugen</v>
          </cell>
          <cell r="N1199" t="str">
            <v>7491</v>
          </cell>
          <cell r="O1199" t="str">
            <v>TRONDHEIM</v>
          </cell>
          <cell r="P1199" t="str">
            <v>NO</v>
          </cell>
          <cell r="R1199">
            <v>354472</v>
          </cell>
          <cell r="S1199">
            <v>354472</v>
          </cell>
          <cell r="T1199" t="str">
            <v>HES</v>
          </cell>
          <cell r="U1199" t="str">
            <v>GOV</v>
          </cell>
          <cell r="V1199" t="str">
            <v>HES</v>
          </cell>
        </row>
        <row r="1200">
          <cell r="A1200" t="str">
            <v>QOL</v>
          </cell>
          <cell r="B1200" t="str">
            <v>QLG3-CT-1999-00827</v>
          </cell>
          <cell r="C1200" t="str">
            <v>1.1.1.-9.</v>
          </cell>
          <cell r="D1200" t="str">
            <v>Research Projects</v>
          </cell>
          <cell r="E1200" t="str">
            <v>PROPERTIES AND FUNCTIONS OF NEURONAL KCNQ/M-TYPE POTASSIUM CHANNELS MUTATED IN HUMAN DISEASE</v>
          </cell>
          <cell r="F1200">
            <v>1755616</v>
          </cell>
          <cell r="G1200">
            <v>1323126</v>
          </cell>
          <cell r="H1200">
            <v>36523</v>
          </cell>
          <cell r="I1200">
            <v>6</v>
          </cell>
          <cell r="J1200">
            <v>1</v>
          </cell>
          <cell r="K1200" t="str">
            <v>Principal Contractor</v>
          </cell>
          <cell r="L1200" t="str">
            <v>University of Oslo</v>
          </cell>
          <cell r="M1200" t="str">
            <v>Problemveien 1</v>
          </cell>
          <cell r="N1200" t="str">
            <v>0316</v>
          </cell>
          <cell r="O1200" t="str">
            <v>OSLO</v>
          </cell>
          <cell r="P1200" t="str">
            <v>NO</v>
          </cell>
          <cell r="Q1200" t="str">
            <v>N/A</v>
          </cell>
          <cell r="R1200">
            <v>200801</v>
          </cell>
          <cell r="S1200">
            <v>200801</v>
          </cell>
          <cell r="T1200" t="str">
            <v>HES</v>
          </cell>
          <cell r="U1200" t="str">
            <v>GOV</v>
          </cell>
          <cell r="V1200" t="str">
            <v>HES</v>
          </cell>
        </row>
        <row r="1201">
          <cell r="A1201" t="str">
            <v>QOL</v>
          </cell>
          <cell r="B1201" t="str">
            <v>QLG3-CT-1999-01022</v>
          </cell>
          <cell r="C1201" t="str">
            <v>1.1.1.-9.</v>
          </cell>
          <cell r="D1201" t="str">
            <v>Research Projects</v>
          </cell>
          <cell r="E1201" t="str">
            <v>Expression mechanisms of long term potentiation (LTP) - from molecules to memory</v>
          </cell>
          <cell r="F1201">
            <v>1290752</v>
          </cell>
          <cell r="G1201">
            <v>1290752</v>
          </cell>
          <cell r="H1201">
            <v>36552</v>
          </cell>
          <cell r="I1201">
            <v>3</v>
          </cell>
          <cell r="J1201">
            <v>1</v>
          </cell>
          <cell r="K1201" t="str">
            <v>Prime Contractor</v>
          </cell>
          <cell r="L1201" t="str">
            <v>University of Oslo</v>
          </cell>
          <cell r="M1201" t="str">
            <v>Problemveien 1</v>
          </cell>
          <cell r="N1201" t="str">
            <v>0316</v>
          </cell>
          <cell r="O1201" t="str">
            <v>OSLO</v>
          </cell>
          <cell r="P1201" t="str">
            <v>NO</v>
          </cell>
          <cell r="Q1201" t="str">
            <v>N/A</v>
          </cell>
          <cell r="R1201">
            <v>447123</v>
          </cell>
          <cell r="S1201">
            <v>447123</v>
          </cell>
          <cell r="T1201" t="str">
            <v>HES</v>
          </cell>
          <cell r="U1201" t="str">
            <v>GOV</v>
          </cell>
          <cell r="V1201" t="str">
            <v>HES</v>
          </cell>
        </row>
        <row r="1202">
          <cell r="A1202" t="str">
            <v>QOL</v>
          </cell>
          <cell r="B1202" t="str">
            <v>QLG3-CT-2001-02004</v>
          </cell>
          <cell r="C1202" t="str">
            <v>1.1.1.-9.</v>
          </cell>
          <cell r="D1202" t="str">
            <v>Research Projects</v>
          </cell>
          <cell r="E1202" t="str">
            <v>Dynamics of Extracellular Glutamate (DECG)</v>
          </cell>
          <cell r="F1202">
            <v>2211724</v>
          </cell>
          <cell r="G1202">
            <v>1640867</v>
          </cell>
          <cell r="H1202">
            <v>37218</v>
          </cell>
          <cell r="I1202">
            <v>5</v>
          </cell>
          <cell r="J1202">
            <v>1</v>
          </cell>
          <cell r="K1202" t="str">
            <v>Prime Contractor</v>
          </cell>
          <cell r="L1202" t="str">
            <v>University of Oslo</v>
          </cell>
          <cell r="M1202" t="str">
            <v>Problemveien 1</v>
          </cell>
          <cell r="N1202" t="str">
            <v>0316</v>
          </cell>
          <cell r="O1202" t="str">
            <v>OSLO</v>
          </cell>
          <cell r="P1202" t="str">
            <v>NO</v>
          </cell>
          <cell r="Q1202" t="str">
            <v>N/A</v>
          </cell>
          <cell r="R1202">
            <v>408228</v>
          </cell>
          <cell r="S1202">
            <v>408228</v>
          </cell>
          <cell r="T1202" t="str">
            <v>HES</v>
          </cell>
          <cell r="U1202" t="str">
            <v>GOV</v>
          </cell>
          <cell r="V1202" t="str">
            <v>HES</v>
          </cell>
        </row>
        <row r="1203">
          <cell r="A1203" t="str">
            <v>QOL</v>
          </cell>
          <cell r="B1203" t="str">
            <v>QLG3-CT-2001-02089</v>
          </cell>
          <cell r="C1203" t="str">
            <v>1.1.1.-9.</v>
          </cell>
          <cell r="D1203" t="str">
            <v>Research Projects</v>
          </cell>
          <cell r="E1203" t="str">
            <v>Kainate and AMPA receptor trafficking and recycling at brain synapses (KAR-TRAP)</v>
          </cell>
          <cell r="F1203">
            <v>2289479</v>
          </cell>
          <cell r="G1203">
            <v>1385044</v>
          </cell>
          <cell r="H1203">
            <v>37218</v>
          </cell>
          <cell r="I1203">
            <v>5</v>
          </cell>
          <cell r="K1203" t="str">
            <v>Principal Contractor</v>
          </cell>
          <cell r="L1203" t="str">
            <v xml:space="preserve">University of Bergen </v>
          </cell>
          <cell r="M1203" t="str">
            <v>Prof. Keysersgt. 8</v>
          </cell>
          <cell r="N1203" t="str">
            <v>5020</v>
          </cell>
          <cell r="O1203" t="str">
            <v>BERGEN</v>
          </cell>
          <cell r="P1203" t="str">
            <v>NO</v>
          </cell>
          <cell r="Q1203" t="str">
            <v>N/A</v>
          </cell>
          <cell r="R1203">
            <v>269995</v>
          </cell>
          <cell r="S1203">
            <v>269995</v>
          </cell>
          <cell r="T1203" t="str">
            <v>HES</v>
          </cell>
          <cell r="U1203" t="str">
            <v>GOV</v>
          </cell>
          <cell r="V1203" t="str">
            <v>HES</v>
          </cell>
        </row>
        <row r="1204">
          <cell r="A1204" t="str">
            <v>QOL</v>
          </cell>
          <cell r="B1204" t="str">
            <v>QLG3-CT-2001-02089</v>
          </cell>
          <cell r="C1204" t="str">
            <v>1.1.1.-9.</v>
          </cell>
          <cell r="D1204" t="str">
            <v>Research Projects</v>
          </cell>
          <cell r="E1204" t="str">
            <v>Kainate and AMPA receptor trafficking and recycling at brain synapses (KAR-TRAP)</v>
          </cell>
          <cell r="F1204">
            <v>2289479</v>
          </cell>
          <cell r="G1204">
            <v>1385044</v>
          </cell>
          <cell r="H1204">
            <v>37218</v>
          </cell>
          <cell r="I1204">
            <v>5</v>
          </cell>
          <cell r="J1204">
            <v>2</v>
          </cell>
          <cell r="K1204" t="str">
            <v>Prime Contractor</v>
          </cell>
          <cell r="L1204" t="str">
            <v>University of Oslo</v>
          </cell>
          <cell r="M1204" t="str">
            <v>Problemveien 1</v>
          </cell>
          <cell r="N1204" t="str">
            <v>0316</v>
          </cell>
          <cell r="O1204" t="str">
            <v>OSLO</v>
          </cell>
          <cell r="P1204" t="str">
            <v>NO</v>
          </cell>
          <cell r="Q1204" t="str">
            <v>N/A</v>
          </cell>
          <cell r="R1204">
            <v>322420</v>
          </cell>
          <cell r="S1204">
            <v>322420</v>
          </cell>
          <cell r="T1204" t="str">
            <v>HES</v>
          </cell>
          <cell r="U1204" t="str">
            <v>GOV</v>
          </cell>
          <cell r="V1204" t="str">
            <v>HES</v>
          </cell>
        </row>
        <row r="1205">
          <cell r="A1205" t="str">
            <v>QOL</v>
          </cell>
          <cell r="B1205" t="str">
            <v>QLG3-CT-2001-02256</v>
          </cell>
          <cell r="C1205" t="str">
            <v>1.1.1.-9.</v>
          </cell>
          <cell r="D1205" t="str">
            <v>Research Projects</v>
          </cell>
          <cell r="E1205" t="str">
            <v>COMPUTATION AND PLASTICITY IN THE CEREBELLAR SYSTEM: Experiments, Modeling And Database (CEREBELLUM)</v>
          </cell>
          <cell r="F1205">
            <v>1804310</v>
          </cell>
          <cell r="G1205">
            <v>1804310</v>
          </cell>
          <cell r="H1205">
            <v>37216</v>
          </cell>
          <cell r="I1205">
            <v>6</v>
          </cell>
          <cell r="J1205">
            <v>1</v>
          </cell>
          <cell r="K1205" t="str">
            <v>Principal Contractor</v>
          </cell>
          <cell r="L1205" t="str">
            <v>University of Oslo</v>
          </cell>
          <cell r="M1205" t="str">
            <v>Problemveien 1</v>
          </cell>
          <cell r="N1205" t="str">
            <v>0316</v>
          </cell>
          <cell r="O1205" t="str">
            <v>OSLO</v>
          </cell>
          <cell r="P1205" t="str">
            <v>NO</v>
          </cell>
          <cell r="Q1205" t="str">
            <v>N/A</v>
          </cell>
          <cell r="R1205">
            <v>250600</v>
          </cell>
          <cell r="S1205">
            <v>250600</v>
          </cell>
          <cell r="T1205" t="str">
            <v>HES</v>
          </cell>
          <cell r="U1205" t="str">
            <v>GOV</v>
          </cell>
          <cell r="V1205" t="str">
            <v>HES</v>
          </cell>
        </row>
        <row r="1206">
          <cell r="A1206" t="str">
            <v>QOL</v>
          </cell>
          <cell r="B1206" t="str">
            <v>QLG3-CT-2001-30227</v>
          </cell>
          <cell r="C1206" t="str">
            <v>1.1.1.-9.</v>
          </cell>
          <cell r="D1206" t="str">
            <v>Classical Accompanying Measures</v>
          </cell>
          <cell r="E1206" t="str">
            <v>European school of neuroimmunology (ESNI) ; a second teaching course (ESNI COURSE)</v>
          </cell>
          <cell r="F1206">
            <v>64000</v>
          </cell>
          <cell r="G1206">
            <v>64000</v>
          </cell>
          <cell r="H1206">
            <v>37069</v>
          </cell>
          <cell r="I1206">
            <v>1</v>
          </cell>
          <cell r="J1206">
            <v>1</v>
          </cell>
          <cell r="K1206" t="str">
            <v>Prime Contractor</v>
          </cell>
          <cell r="L1206" t="str">
            <v xml:space="preserve">University of Bergen </v>
          </cell>
          <cell r="M1206" t="str">
            <v>Prof. Keysersgt. 8</v>
          </cell>
          <cell r="N1206" t="str">
            <v>5020</v>
          </cell>
          <cell r="O1206" t="str">
            <v>BERGEN</v>
          </cell>
          <cell r="P1206" t="str">
            <v>NO</v>
          </cell>
          <cell r="Q1206" t="str">
            <v>N/A</v>
          </cell>
          <cell r="R1206">
            <v>64000</v>
          </cell>
          <cell r="S1206">
            <v>64000</v>
          </cell>
          <cell r="T1206" t="str">
            <v>HES</v>
          </cell>
          <cell r="U1206" t="str">
            <v>GOV</v>
          </cell>
          <cell r="V1206" t="str">
            <v>HES</v>
          </cell>
        </row>
        <row r="1207">
          <cell r="A1207" t="str">
            <v>QOL</v>
          </cell>
          <cell r="B1207" t="str">
            <v>QLG3-CT-2002-00696</v>
          </cell>
          <cell r="C1207" t="str">
            <v>1.1.1.-9.</v>
          </cell>
          <cell r="D1207" t="str">
            <v>Research Projects</v>
          </cell>
          <cell r="E1207" t="str">
            <v>Refsum's disease: diagnosis, pathology and treatment (RDDPT)</v>
          </cell>
          <cell r="F1207">
            <v>1065727</v>
          </cell>
          <cell r="G1207">
            <v>1065727</v>
          </cell>
          <cell r="H1207">
            <v>37578</v>
          </cell>
          <cell r="I1207">
            <v>6</v>
          </cell>
          <cell r="J1207">
            <v>2</v>
          </cell>
          <cell r="K1207" t="str">
            <v>Principal Contractor</v>
          </cell>
          <cell r="L1207" t="str">
            <v>RIKSHOSPITALET UNIVERSITY OF OSLO</v>
          </cell>
          <cell r="M1207" t="str">
            <v>Pilestredet 32</v>
          </cell>
          <cell r="N1207" t="str">
            <v>0027</v>
          </cell>
          <cell r="O1207" t="str">
            <v>OSLO</v>
          </cell>
          <cell r="P1207" t="str">
            <v>NO</v>
          </cell>
          <cell r="Q1207" t="str">
            <v>N/A</v>
          </cell>
          <cell r="R1207">
            <v>61807</v>
          </cell>
          <cell r="S1207">
            <v>61807</v>
          </cell>
          <cell r="T1207" t="str">
            <v>HES</v>
          </cell>
          <cell r="U1207" t="str">
            <v>GOV</v>
          </cell>
          <cell r="V1207" t="str">
            <v>HES</v>
          </cell>
        </row>
        <row r="1208">
          <cell r="A1208" t="str">
            <v>QOL</v>
          </cell>
          <cell r="B1208" t="str">
            <v>QLG3-CT-2002-00696</v>
          </cell>
          <cell r="C1208" t="str">
            <v>1.1.1.-9.</v>
          </cell>
          <cell r="D1208" t="str">
            <v>Research Projects</v>
          </cell>
          <cell r="E1208" t="str">
            <v>Refsum's disease: diagnosis, pathology and treatment (RDDPT)</v>
          </cell>
          <cell r="F1208">
            <v>1065727</v>
          </cell>
          <cell r="G1208">
            <v>1065727</v>
          </cell>
          <cell r="H1208">
            <v>37578</v>
          </cell>
          <cell r="I1208">
            <v>6</v>
          </cell>
          <cell r="K1208" t="str">
            <v>Principal Contractor</v>
          </cell>
          <cell r="L1208" t="str">
            <v>University of Oslo</v>
          </cell>
          <cell r="M1208" t="str">
            <v>Problemveien 1</v>
          </cell>
          <cell r="N1208" t="str">
            <v>0316</v>
          </cell>
          <cell r="O1208" t="str">
            <v>OSLO</v>
          </cell>
          <cell r="P1208" t="str">
            <v>NO</v>
          </cell>
          <cell r="Q1208" t="str">
            <v>N/A</v>
          </cell>
          <cell r="R1208">
            <v>61807</v>
          </cell>
          <cell r="S1208">
            <v>61807</v>
          </cell>
          <cell r="T1208" t="str">
            <v>HES</v>
          </cell>
          <cell r="U1208" t="str">
            <v>GOV</v>
          </cell>
          <cell r="V1208" t="str">
            <v>HES</v>
          </cell>
        </row>
        <row r="1209">
          <cell r="A1209" t="str">
            <v>QOL</v>
          </cell>
          <cell r="B1209" t="str">
            <v>QLG3-CT-2002-30193</v>
          </cell>
          <cell r="C1209" t="str">
            <v>1.1.1.-9.</v>
          </cell>
          <cell r="D1209" t="str">
            <v>Classical Accompanying Measures</v>
          </cell>
          <cell r="E1209" t="str">
            <v>European School of Neuroimmunology ; The Third Teaching Course-Tampere (ESNI COURSE 2002)</v>
          </cell>
          <cell r="F1209">
            <v>209200</v>
          </cell>
          <cell r="G1209">
            <v>64000</v>
          </cell>
          <cell r="H1209">
            <v>37434</v>
          </cell>
          <cell r="I1209">
            <v>1</v>
          </cell>
          <cell r="J1209">
            <v>1</v>
          </cell>
          <cell r="K1209" t="str">
            <v>Prime Contractor</v>
          </cell>
          <cell r="L1209" t="str">
            <v xml:space="preserve">University of Bergen </v>
          </cell>
          <cell r="M1209" t="str">
            <v>Prof. Keysersgt. 8</v>
          </cell>
          <cell r="N1209" t="str">
            <v>5020</v>
          </cell>
          <cell r="O1209" t="str">
            <v>BERGEN</v>
          </cell>
          <cell r="P1209" t="str">
            <v>NO</v>
          </cell>
          <cell r="Q1209" t="str">
            <v>N/A</v>
          </cell>
          <cell r="R1209">
            <v>209200</v>
          </cell>
          <cell r="S1209">
            <v>64000</v>
          </cell>
          <cell r="T1209" t="str">
            <v>HES</v>
          </cell>
          <cell r="U1209" t="str">
            <v>GOV</v>
          </cell>
          <cell r="V1209" t="str">
            <v>HES</v>
          </cell>
        </row>
        <row r="1210">
          <cell r="A1210" t="str">
            <v>QOL</v>
          </cell>
          <cell r="B1210" t="str">
            <v>QLG4-CT-2000-01414</v>
          </cell>
          <cell r="C1210" t="str">
            <v>1.1.1.-10.</v>
          </cell>
          <cell r="D1210" t="str">
            <v>Research Projects</v>
          </cell>
          <cell r="E1210" t="str">
            <v>Health care in chronic non-fatal disease by the example of Inflammatory Bowel Disease</v>
          </cell>
          <cell r="F1210">
            <v>1800000</v>
          </cell>
          <cell r="G1210">
            <v>1800000</v>
          </cell>
          <cell r="H1210">
            <v>36900</v>
          </cell>
          <cell r="I1210">
            <v>12</v>
          </cell>
          <cell r="J1210">
            <v>1</v>
          </cell>
          <cell r="K1210" t="str">
            <v>Principal Contractor</v>
          </cell>
          <cell r="L1210" t="str">
            <v>RIKSHOSPITALET UNIVERSITY OF OSLO</v>
          </cell>
          <cell r="M1210" t="str">
            <v>Pilestredet 32</v>
          </cell>
          <cell r="N1210" t="str">
            <v>0027</v>
          </cell>
          <cell r="O1210" t="str">
            <v>OSLO</v>
          </cell>
          <cell r="P1210" t="str">
            <v>NO</v>
          </cell>
          <cell r="Q1210" t="str">
            <v>N/A</v>
          </cell>
          <cell r="R1210">
            <v>113437</v>
          </cell>
          <cell r="S1210">
            <v>113437</v>
          </cell>
          <cell r="T1210" t="str">
            <v>HES</v>
          </cell>
          <cell r="U1210" t="str">
            <v>GOV</v>
          </cell>
          <cell r="V1210" t="str">
            <v>HES</v>
          </cell>
        </row>
        <row r="1211">
          <cell r="A1211" t="str">
            <v>QOL</v>
          </cell>
          <cell r="B1211" t="str">
            <v>QLG4-CT-2001-01352</v>
          </cell>
          <cell r="C1211" t="str">
            <v>1.1.1.-10.</v>
          </cell>
          <cell r="D1211" t="str">
            <v>Research Projects</v>
          </cell>
          <cell r="E1211" t="str">
            <v>European Project of Obstetric Haemorrhage Reduction: Attitudes, Trial, and Early Warning System</v>
          </cell>
          <cell r="F1211">
            <v>1470538</v>
          </cell>
          <cell r="G1211">
            <v>1271494</v>
          </cell>
          <cell r="H1211">
            <v>37204</v>
          </cell>
          <cell r="I1211">
            <v>17</v>
          </cell>
          <cell r="J1211">
            <v>1</v>
          </cell>
          <cell r="K1211" t="str">
            <v>Principal Contractor</v>
          </cell>
          <cell r="L1211" t="str">
            <v>University of Oslo</v>
          </cell>
          <cell r="M1211" t="str">
            <v>Problemveien 1</v>
          </cell>
          <cell r="N1211" t="str">
            <v>0316</v>
          </cell>
          <cell r="O1211" t="str">
            <v>OSLO</v>
          </cell>
          <cell r="P1211" t="str">
            <v>NO</v>
          </cell>
          <cell r="Q1211" t="str">
            <v>N/A</v>
          </cell>
          <cell r="R1211">
            <v>55525</v>
          </cell>
          <cell r="S1211">
            <v>55525</v>
          </cell>
          <cell r="T1211" t="str">
            <v>HES</v>
          </cell>
          <cell r="U1211" t="str">
            <v>GOV</v>
          </cell>
          <cell r="V1211" t="str">
            <v>HES</v>
          </cell>
        </row>
        <row r="1212">
          <cell r="A1212" t="str">
            <v>QOL</v>
          </cell>
          <cell r="B1212" t="str">
            <v>QLG4-CT-2001-01476</v>
          </cell>
          <cell r="C1212" t="str">
            <v>1.1.1.-10.</v>
          </cell>
          <cell r="D1212" t="str">
            <v>Research Projects</v>
          </cell>
          <cell r="E1212" t="str">
            <v>Occupational Stress with mental health Clients in Acute Response (OSCAR)</v>
          </cell>
          <cell r="F1212">
            <v>1554247</v>
          </cell>
          <cell r="G1212">
            <v>1202068</v>
          </cell>
          <cell r="H1212">
            <v>37200</v>
          </cell>
          <cell r="I1212">
            <v>7</v>
          </cell>
          <cell r="J1212">
            <v>1</v>
          </cell>
          <cell r="K1212" t="str">
            <v>Principal Contractor</v>
          </cell>
          <cell r="L1212" t="str">
            <v>NORDLAND PSYCHIATRIC HOSPITAL</v>
          </cell>
          <cell r="M1212" t="str">
            <v>Kloeveraasvn. 1</v>
          </cell>
          <cell r="N1212" t="str">
            <v>8002</v>
          </cell>
          <cell r="O1212" t="str">
            <v>BODE</v>
          </cell>
          <cell r="P1212" t="str">
            <v>NO</v>
          </cell>
          <cell r="Q1212" t="str">
            <v>N/A</v>
          </cell>
          <cell r="R1212">
            <v>179266</v>
          </cell>
          <cell r="S1212">
            <v>89633</v>
          </cell>
          <cell r="T1212" t="str">
            <v>OTH</v>
          </cell>
          <cell r="U1212" t="str">
            <v>GOV</v>
          </cell>
          <cell r="V1212" t="str">
            <v>PUS</v>
          </cell>
        </row>
        <row r="1213">
          <cell r="A1213" t="str">
            <v>QOL</v>
          </cell>
          <cell r="B1213" t="str">
            <v>QLG4-CT-2002-00657</v>
          </cell>
          <cell r="C1213" t="str">
            <v>1.1.1.-10.</v>
          </cell>
          <cell r="D1213" t="str">
            <v>Research Projects</v>
          </cell>
          <cell r="E1213" t="str">
            <v>A framework and tools to develop effective quality improvement programs in European healthcare (ReBEQI)</v>
          </cell>
          <cell r="F1213">
            <v>1948967</v>
          </cell>
          <cell r="G1213">
            <v>1834054</v>
          </cell>
          <cell r="H1213">
            <v>37567</v>
          </cell>
          <cell r="I1213">
            <v>9</v>
          </cell>
          <cell r="J1213">
            <v>1</v>
          </cell>
          <cell r="K1213" t="str">
            <v>Prime Contractor</v>
          </cell>
          <cell r="L1213" t="str">
            <v>NORWEGIAN DIRECTORATE FOR HEALTH AND SOCIAL WELFARE</v>
          </cell>
          <cell r="N1213" t="str">
            <v>0031</v>
          </cell>
          <cell r="O1213" t="str">
            <v>OSLO</v>
          </cell>
          <cell r="P1213" t="str">
            <v>NO</v>
          </cell>
          <cell r="Q1213" t="str">
            <v>N/A</v>
          </cell>
          <cell r="R1213">
            <v>428961</v>
          </cell>
          <cell r="S1213">
            <v>428961</v>
          </cell>
          <cell r="T1213" t="str">
            <v>REC</v>
          </cell>
          <cell r="U1213" t="str">
            <v>GOV</v>
          </cell>
          <cell r="V1213" t="str">
            <v>RPU</v>
          </cell>
        </row>
        <row r="1214">
          <cell r="A1214" t="str">
            <v>QOL</v>
          </cell>
          <cell r="B1214" t="str">
            <v>QLG4-CT-2002-00786</v>
          </cell>
          <cell r="C1214" t="str">
            <v>1.1.1.-10.</v>
          </cell>
          <cell r="D1214" t="str">
            <v>Concerted Actions</v>
          </cell>
          <cell r="E1214" t="str">
            <v>Complementary and alternative medicine - assessment in the cancer field (CAM-CANCER)</v>
          </cell>
          <cell r="F1214">
            <v>698485</v>
          </cell>
          <cell r="G1214">
            <v>636411</v>
          </cell>
          <cell r="H1214">
            <v>37508</v>
          </cell>
          <cell r="I1214">
            <v>8</v>
          </cell>
          <cell r="J1214">
            <v>1</v>
          </cell>
          <cell r="K1214" t="str">
            <v>Member</v>
          </cell>
          <cell r="L1214" t="str">
            <v>NORWEGIAN CANCER SOCIETY</v>
          </cell>
          <cell r="M1214" t="str">
            <v>Frithjof Nansensvei 12</v>
          </cell>
          <cell r="N1214" t="str">
            <v>0304</v>
          </cell>
          <cell r="O1214" t="str">
            <v>OSLO</v>
          </cell>
          <cell r="P1214" t="str">
            <v>NO</v>
          </cell>
          <cell r="Q1214" t="str">
            <v>N/A</v>
          </cell>
          <cell r="R1214">
            <v>24000</v>
          </cell>
          <cell r="S1214">
            <v>24000</v>
          </cell>
          <cell r="T1214" t="str">
            <v>REC</v>
          </cell>
          <cell r="U1214" t="str">
            <v>PNP</v>
          </cell>
          <cell r="V1214" t="str">
            <v>RPN</v>
          </cell>
        </row>
        <row r="1215">
          <cell r="A1215" t="str">
            <v>QOL</v>
          </cell>
          <cell r="B1215" t="str">
            <v>QLG4-CT-2002-01681</v>
          </cell>
          <cell r="C1215" t="str">
            <v>1.1.1.-10.</v>
          </cell>
          <cell r="D1215" t="str">
            <v>Research Projects</v>
          </cell>
          <cell r="E1215" t="str">
            <v>Management of high risk opiate addicts in Europe - Risk Opiate Addicts Study - Europe (ROSE_EU)</v>
          </cell>
          <cell r="F1215">
            <v>814800</v>
          </cell>
          <cell r="G1215">
            <v>558000</v>
          </cell>
          <cell r="H1215">
            <v>37508</v>
          </cell>
          <cell r="I1215">
            <v>11</v>
          </cell>
          <cell r="J1215">
            <v>1</v>
          </cell>
          <cell r="K1215" t="str">
            <v>Principal Contractor</v>
          </cell>
          <cell r="L1215" t="str">
            <v>NATIONAL INSTITUTE FOR ALCOHOL AND DRUG DEPENDENCE</v>
          </cell>
          <cell r="M1215" t="str">
            <v>Oevre Slottsgt. 2B</v>
          </cell>
          <cell r="N1215" t="str">
            <v>0105</v>
          </cell>
          <cell r="O1215" t="str">
            <v>OSLO</v>
          </cell>
          <cell r="P1215" t="str">
            <v>NO</v>
          </cell>
          <cell r="Q1215" t="str">
            <v>N/A</v>
          </cell>
          <cell r="R1215">
            <v>74400</v>
          </cell>
          <cell r="S1215">
            <v>0</v>
          </cell>
          <cell r="T1215" t="str">
            <v>REC</v>
          </cell>
          <cell r="U1215" t="str">
            <v>GOV</v>
          </cell>
          <cell r="V1215" t="str">
            <v>RPU</v>
          </cell>
        </row>
        <row r="1216">
          <cell r="A1216" t="str">
            <v>QOL</v>
          </cell>
          <cell r="B1216" t="str">
            <v>QLG4-CT-2002-30507</v>
          </cell>
          <cell r="C1216" t="str">
            <v>1.1.1.-10.</v>
          </cell>
          <cell r="D1216" t="str">
            <v>Classical Accompanying Measures</v>
          </cell>
          <cell r="E1216" t="str">
            <v>Towards effective health care policy in Europe: promoting a coherent approach to the development, dissemination and assessment of clinical guidelines through established networks (AGREE)</v>
          </cell>
          <cell r="F1216">
            <v>945888</v>
          </cell>
          <cell r="G1216">
            <v>450301</v>
          </cell>
          <cell r="H1216">
            <v>37580</v>
          </cell>
          <cell r="I1216">
            <v>25</v>
          </cell>
          <cell r="J1216">
            <v>1</v>
          </cell>
          <cell r="K1216" t="str">
            <v>Principal Contractor</v>
          </cell>
          <cell r="L1216" t="str">
            <v>AGENCY FOR HEALTH AND SOCIAL WELFARE</v>
          </cell>
          <cell r="M1216" t="str">
            <v>universitetsgata, 2</v>
          </cell>
          <cell r="N1216" t="str">
            <v>0031</v>
          </cell>
          <cell r="O1216" t="str">
            <v>OSLO</v>
          </cell>
          <cell r="P1216" t="str">
            <v>NO</v>
          </cell>
          <cell r="Q1216" t="str">
            <v>N/A</v>
          </cell>
          <cell r="R1216">
            <v>34000</v>
          </cell>
          <cell r="S1216">
            <v>19000</v>
          </cell>
          <cell r="T1216" t="str">
            <v>OTH</v>
          </cell>
          <cell r="U1216" t="str">
            <v>GOV</v>
          </cell>
          <cell r="V1216" t="str">
            <v>PUS</v>
          </cell>
        </row>
        <row r="1217">
          <cell r="A1217" t="str">
            <v>QOL</v>
          </cell>
          <cell r="B1217" t="str">
            <v>QLG5-CT-2001-01045</v>
          </cell>
          <cell r="C1217" t="str">
            <v>1.1.1.-11.</v>
          </cell>
          <cell r="D1217" t="str">
            <v>Thematic Network</v>
          </cell>
          <cell r="E1217" t="str">
            <v>Developing Community Living Skills in Offender Groups : A Thematic Network Study (COMSKILLS)</v>
          </cell>
          <cell r="F1217">
            <v>1011935</v>
          </cell>
          <cell r="G1217">
            <v>939168</v>
          </cell>
          <cell r="H1217">
            <v>37229</v>
          </cell>
          <cell r="I1217">
            <v>11</v>
          </cell>
          <cell r="J1217">
            <v>1</v>
          </cell>
          <cell r="K1217" t="str">
            <v>Principal Contractor</v>
          </cell>
          <cell r="L1217" t="str">
            <v>NTNU</v>
          </cell>
          <cell r="M1217" t="str">
            <v>Gloeshaugen</v>
          </cell>
          <cell r="N1217" t="str">
            <v>7491</v>
          </cell>
          <cell r="O1217" t="str">
            <v>TRONDHEIM</v>
          </cell>
          <cell r="P1217" t="str">
            <v>NO</v>
          </cell>
          <cell r="R1217">
            <v>122981</v>
          </cell>
          <cell r="S1217">
            <v>120029</v>
          </cell>
          <cell r="T1217" t="str">
            <v>HES</v>
          </cell>
          <cell r="U1217" t="str">
            <v>GOV</v>
          </cell>
          <cell r="V1217" t="str">
            <v>HES</v>
          </cell>
        </row>
        <row r="1218">
          <cell r="A1218" t="str">
            <v>QOL</v>
          </cell>
          <cell r="B1218" t="str">
            <v>QLG5-CT-2001-30133</v>
          </cell>
          <cell r="C1218" t="str">
            <v>1.1.1.-11.</v>
          </cell>
          <cell r="D1218" t="str">
            <v>Classical Accompanying Measures</v>
          </cell>
          <cell r="E1218" t="str">
            <v>Surveillance of Cerebral Palsy in Europe 2: support for research and training activities (SCPE2)</v>
          </cell>
          <cell r="F1218">
            <v>249995</v>
          </cell>
          <cell r="G1218">
            <v>249995</v>
          </cell>
          <cell r="H1218">
            <v>37245</v>
          </cell>
          <cell r="I1218">
            <v>14</v>
          </cell>
          <cell r="J1218">
            <v>1</v>
          </cell>
          <cell r="K1218" t="str">
            <v>Principal Contractor</v>
          </cell>
          <cell r="L1218" t="str">
            <v>VESTFORD COUNTY CENTRAL HOSPITAL</v>
          </cell>
          <cell r="N1218" t="str">
            <v>3116</v>
          </cell>
          <cell r="O1218" t="str">
            <v>TONSBERG</v>
          </cell>
          <cell r="P1218" t="str">
            <v>NO</v>
          </cell>
          <cell r="R1218">
            <v>4300</v>
          </cell>
          <cell r="S1218">
            <v>4300</v>
          </cell>
          <cell r="T1218" t="str">
            <v>OTH</v>
          </cell>
          <cell r="U1218" t="str">
            <v>GOV</v>
          </cell>
          <cell r="V1218" t="str">
            <v>PUS</v>
          </cell>
        </row>
        <row r="1219">
          <cell r="A1219" t="str">
            <v>QOL</v>
          </cell>
          <cell r="B1219" t="str">
            <v>QLG6-CT-1999-00957</v>
          </cell>
          <cell r="C1219" t="str">
            <v>1.1.1.-12.</v>
          </cell>
          <cell r="D1219" t="str">
            <v>Concerted Actions</v>
          </cell>
          <cell r="E1219" t="str">
            <v>Ethical issues in clinical trial collaborations with developing countries</v>
          </cell>
          <cell r="F1219">
            <v>307184</v>
          </cell>
          <cell r="G1219">
            <v>307184</v>
          </cell>
          <cell r="H1219">
            <v>36559</v>
          </cell>
          <cell r="I1219">
            <v>1</v>
          </cell>
          <cell r="J1219">
            <v>1</v>
          </cell>
          <cell r="K1219" t="str">
            <v>Prime Contractor</v>
          </cell>
          <cell r="L1219" t="str">
            <v xml:space="preserve">University of Bergen </v>
          </cell>
          <cell r="M1219" t="str">
            <v>Prof. Keysersgt. 8</v>
          </cell>
          <cell r="N1219" t="str">
            <v>5020</v>
          </cell>
          <cell r="O1219" t="str">
            <v>BERGEN</v>
          </cell>
          <cell r="P1219" t="str">
            <v>NO</v>
          </cell>
          <cell r="Q1219" t="str">
            <v>N/A</v>
          </cell>
          <cell r="R1219">
            <v>138584</v>
          </cell>
          <cell r="S1219">
            <v>133584</v>
          </cell>
          <cell r="T1219" t="str">
            <v>HES</v>
          </cell>
          <cell r="U1219" t="str">
            <v>GOV</v>
          </cell>
          <cell r="V1219" t="str">
            <v>HES</v>
          </cell>
        </row>
        <row r="1220">
          <cell r="A1220" t="str">
            <v>QOL</v>
          </cell>
          <cell r="B1220" t="str">
            <v>QLG6-CT-2002-01796</v>
          </cell>
          <cell r="C1220" t="str">
            <v>1.1.1.-12.</v>
          </cell>
          <cell r="D1220" t="str">
            <v>Research Projects</v>
          </cell>
          <cell r="E1220" t="str">
            <v>BIOETHICAL IMPLICATIONS OF GLOBALISATION PROCESSES</v>
          </cell>
          <cell r="F1220">
            <v>1041529</v>
          </cell>
          <cell r="G1220">
            <v>741800</v>
          </cell>
          <cell r="H1220">
            <v>37579</v>
          </cell>
          <cell r="I1220">
            <v>6</v>
          </cell>
          <cell r="J1220">
            <v>1</v>
          </cell>
          <cell r="K1220" t="str">
            <v>Principal Contractor</v>
          </cell>
          <cell r="L1220" t="str">
            <v xml:space="preserve">University of Bergen </v>
          </cell>
          <cell r="M1220" t="str">
            <v>Prof. Keysersgt. 8</v>
          </cell>
          <cell r="N1220" t="str">
            <v>5020</v>
          </cell>
          <cell r="O1220" t="str">
            <v>BERGEN</v>
          </cell>
          <cell r="P1220" t="str">
            <v>NO</v>
          </cell>
          <cell r="Q1220" t="str">
            <v>N/A</v>
          </cell>
          <cell r="R1220">
            <v>300116</v>
          </cell>
          <cell r="S1220">
            <v>150058</v>
          </cell>
          <cell r="T1220" t="str">
            <v>HES</v>
          </cell>
          <cell r="U1220" t="str">
            <v>GOV</v>
          </cell>
          <cell r="V1220" t="str">
            <v>HES</v>
          </cell>
        </row>
        <row r="1221">
          <cell r="A1221" t="str">
            <v>QOL</v>
          </cell>
          <cell r="B1221" t="str">
            <v>QLG6-CT-2002-02594</v>
          </cell>
          <cell r="C1221" t="str">
            <v>1.1.1.-12.</v>
          </cell>
          <cell r="D1221" t="str">
            <v>Research Projects</v>
          </cell>
          <cell r="E1221" t="str">
            <v>The Development of Ethical Bio-Technology Assessment Tools for Agriculture and Food Production</v>
          </cell>
          <cell r="F1221">
            <v>1096325</v>
          </cell>
          <cell r="G1221">
            <v>811948</v>
          </cell>
          <cell r="H1221">
            <v>37609</v>
          </cell>
          <cell r="I1221">
            <v>6</v>
          </cell>
          <cell r="J1221">
            <v>1</v>
          </cell>
          <cell r="K1221" t="str">
            <v>Principal Contractor</v>
          </cell>
          <cell r="L1221" t="str">
            <v>NATIONAL COMMITTEES FOR RESEARCH ETHICS</v>
          </cell>
          <cell r="M1221" t="str">
            <v>Prinsensgate 18</v>
          </cell>
          <cell r="N1221" t="str">
            <v>0105</v>
          </cell>
          <cell r="O1221" t="str">
            <v>OSLO</v>
          </cell>
          <cell r="P1221" t="str">
            <v>NO</v>
          </cell>
          <cell r="Q1221" t="str">
            <v>N/A</v>
          </cell>
          <cell r="R1221">
            <v>141840</v>
          </cell>
          <cell r="S1221">
            <v>141840</v>
          </cell>
          <cell r="T1221" t="str">
            <v>REC</v>
          </cell>
          <cell r="U1221" t="str">
            <v>GOV</v>
          </cell>
          <cell r="V1221" t="str">
            <v>RPU</v>
          </cell>
        </row>
        <row r="1222">
          <cell r="A1222" t="str">
            <v>QOL</v>
          </cell>
          <cell r="B1222" t="str">
            <v>QLG6-CT-2002-30107</v>
          </cell>
          <cell r="C1222" t="str">
            <v>1.1.1.-12.</v>
          </cell>
          <cell r="D1222" t="str">
            <v>Classical Accompanying Measures</v>
          </cell>
          <cell r="E1222" t="str">
            <v>Strategic initiatives to develop an interdisciplinary organization that contributes research and provides education on ethical aspects of Biotechnology</v>
          </cell>
          <cell r="F1222">
            <v>745220</v>
          </cell>
          <cell r="G1222">
            <v>745220</v>
          </cell>
          <cell r="I1222">
            <v>10</v>
          </cell>
          <cell r="J1222">
            <v>1</v>
          </cell>
          <cell r="K1222" t="str">
            <v>Member</v>
          </cell>
          <cell r="L1222" t="str">
            <v>NATIONAL COMMITTEES FOR RESEARCH ETHICS</v>
          </cell>
          <cell r="M1222" t="str">
            <v>Prinsensgate 18</v>
          </cell>
          <cell r="N1222" t="str">
            <v>0105</v>
          </cell>
          <cell r="O1222" t="str">
            <v>OSLO</v>
          </cell>
          <cell r="P1222" t="str">
            <v>NO</v>
          </cell>
          <cell r="Q1222" t="str">
            <v>N/A</v>
          </cell>
          <cell r="R1222">
            <v>35610</v>
          </cell>
          <cell r="S1222">
            <v>35610</v>
          </cell>
          <cell r="T1222" t="str">
            <v>REC</v>
          </cell>
          <cell r="U1222" t="str">
            <v>GOV</v>
          </cell>
          <cell r="V1222" t="str">
            <v>RPU</v>
          </cell>
        </row>
        <row r="1223">
          <cell r="A1223" t="str">
            <v>QOL</v>
          </cell>
          <cell r="B1223" t="str">
            <v>QLG7-CT-1999-00286</v>
          </cell>
          <cell r="C1223" t="str">
            <v>1.1.1.-13.</v>
          </cell>
          <cell r="D1223" t="str">
            <v>Research Projects</v>
          </cell>
          <cell r="E1223" t="str">
            <v>Life Sciences in European Society</v>
          </cell>
          <cell r="F1223">
            <v>1822241</v>
          </cell>
          <cell r="G1223">
            <v>1546494</v>
          </cell>
          <cell r="H1223">
            <v>36543</v>
          </cell>
          <cell r="I1223">
            <v>20</v>
          </cell>
          <cell r="J1223">
            <v>1</v>
          </cell>
          <cell r="L1223" t="str">
            <v>University of Oslo</v>
          </cell>
          <cell r="M1223" t="str">
            <v>Problemveien 1</v>
          </cell>
          <cell r="N1223" t="str">
            <v>0316</v>
          </cell>
          <cell r="O1223" t="str">
            <v>OSLO</v>
          </cell>
          <cell r="P1223" t="str">
            <v>NO</v>
          </cell>
          <cell r="Q1223" t="str">
            <v>N/A</v>
          </cell>
          <cell r="R1223">
            <v>86922</v>
          </cell>
          <cell r="S1223">
            <v>86922</v>
          </cell>
          <cell r="T1223" t="str">
            <v>HES</v>
          </cell>
          <cell r="U1223" t="str">
            <v>GOV</v>
          </cell>
          <cell r="V1223" t="str">
            <v>HES</v>
          </cell>
        </row>
        <row r="1224">
          <cell r="A1224" t="str">
            <v>QOL</v>
          </cell>
          <cell r="B1224" t="str">
            <v>QLG7-CT-2001-01668</v>
          </cell>
          <cell r="C1224" t="str">
            <v>1.1.1.-13.</v>
          </cell>
          <cell r="D1224" t="str">
            <v>Research Projects</v>
          </cell>
          <cell r="E1224" t="str">
            <v>Public Understanding of Genetics: a cross-cultural and ethnographic study of the 'new genetics' and social identity.</v>
          </cell>
          <cell r="F1224">
            <v>1416112</v>
          </cell>
          <cell r="G1224">
            <v>1293323</v>
          </cell>
          <cell r="H1224">
            <v>37209</v>
          </cell>
          <cell r="I1224">
            <v>8</v>
          </cell>
          <cell r="J1224">
            <v>1</v>
          </cell>
          <cell r="K1224" t="str">
            <v>Principal Contractor</v>
          </cell>
          <cell r="L1224" t="str">
            <v>University of Oslo</v>
          </cell>
          <cell r="M1224" t="str">
            <v>Problemveien 1</v>
          </cell>
          <cell r="N1224" t="str">
            <v>0316</v>
          </cell>
          <cell r="O1224" t="str">
            <v>OSLO</v>
          </cell>
          <cell r="P1224" t="str">
            <v>NO</v>
          </cell>
          <cell r="Q1224" t="str">
            <v>N/A</v>
          </cell>
          <cell r="R1224">
            <v>97153</v>
          </cell>
          <cell r="S1224">
            <v>97153</v>
          </cell>
          <cell r="T1224" t="str">
            <v>HES</v>
          </cell>
          <cell r="U1224" t="str">
            <v>GOV</v>
          </cell>
          <cell r="V1224" t="str">
            <v>HES</v>
          </cell>
        </row>
        <row r="1225">
          <cell r="A1225" t="str">
            <v>QOL</v>
          </cell>
          <cell r="B1225" t="str">
            <v>QLK1-CT-1999-00037</v>
          </cell>
          <cell r="C1225" t="str">
            <v>1.1.1.-1.</v>
          </cell>
          <cell r="D1225" t="str">
            <v>Research Projects</v>
          </cell>
          <cell r="E1225" t="str">
            <v>Evaluation of the prevalence of the coeliac disease and its genetic components in the European population</v>
          </cell>
          <cell r="F1225">
            <v>5189521</v>
          </cell>
          <cell r="G1225">
            <v>3958791</v>
          </cell>
          <cell r="H1225">
            <v>36524</v>
          </cell>
          <cell r="I1225">
            <v>16</v>
          </cell>
          <cell r="J1225">
            <v>1</v>
          </cell>
          <cell r="K1225" t="str">
            <v>Principal Contractor</v>
          </cell>
          <cell r="L1225" t="str">
            <v>University of Oslo</v>
          </cell>
          <cell r="M1225" t="str">
            <v>Problemveien 1</v>
          </cell>
          <cell r="N1225" t="str">
            <v>0316</v>
          </cell>
          <cell r="O1225" t="str">
            <v>OSLO</v>
          </cell>
          <cell r="P1225" t="str">
            <v>NO</v>
          </cell>
          <cell r="Q1225" t="str">
            <v>N/A</v>
          </cell>
          <cell r="R1225">
            <v>162000</v>
          </cell>
          <cell r="S1225">
            <v>162000</v>
          </cell>
          <cell r="T1225" t="str">
            <v>HES</v>
          </cell>
          <cell r="U1225" t="str">
            <v>GOV</v>
          </cell>
          <cell r="V1225" t="str">
            <v>HES</v>
          </cell>
        </row>
        <row r="1226">
          <cell r="A1226" t="str">
            <v>QOL</v>
          </cell>
          <cell r="B1226" t="str">
            <v>QLK1-CT-1999-00076</v>
          </cell>
          <cell r="C1226" t="str">
            <v>1.1.1.-1.</v>
          </cell>
          <cell r="D1226" t="str">
            <v>Research Projects</v>
          </cell>
          <cell r="E1226" t="str">
            <v>Conjugated Linoleic Acid (CLA) in functional food: a potential benefit for overweight middle-aged Europeans</v>
          </cell>
          <cell r="F1226">
            <v>3750662</v>
          </cell>
          <cell r="G1226">
            <v>1949784</v>
          </cell>
          <cell r="H1226">
            <v>36549</v>
          </cell>
          <cell r="I1226">
            <v>8</v>
          </cell>
          <cell r="J1226">
            <v>1</v>
          </cell>
          <cell r="K1226" t="str">
            <v>Principal Contractor</v>
          </cell>
          <cell r="L1226" t="str">
            <v>NATURAL LIPIDS LTD AS</v>
          </cell>
          <cell r="M1226" t="str">
            <v>Industruveieb</v>
          </cell>
          <cell r="N1226" t="str">
            <v>6160</v>
          </cell>
          <cell r="O1226" t="str">
            <v>HOVDEBYGDA</v>
          </cell>
          <cell r="P1226" t="str">
            <v>NO</v>
          </cell>
          <cell r="Q1226" t="str">
            <v>N/A</v>
          </cell>
          <cell r="R1226">
            <v>198800</v>
          </cell>
          <cell r="S1226">
            <v>88664</v>
          </cell>
          <cell r="T1226" t="str">
            <v>OTH</v>
          </cell>
          <cell r="U1226" t="str">
            <v>PRC</v>
          </cell>
          <cell r="V1226" t="str">
            <v>BES</v>
          </cell>
        </row>
        <row r="1227">
          <cell r="A1227" t="str">
            <v>QOL</v>
          </cell>
          <cell r="B1227" t="str">
            <v>QLK1-CT-1999-00226</v>
          </cell>
          <cell r="C1227" t="str">
            <v>1.1.1.-1.</v>
          </cell>
          <cell r="D1227" t="str">
            <v>Research Projects</v>
          </cell>
          <cell r="E1227" t="str">
            <v>Validation and standardisation of diagnostic Polymerase Chain Reaction for detection of food-borne pathogens (FOOD-PCR)</v>
          </cell>
          <cell r="F1227">
            <v>2326333</v>
          </cell>
          <cell r="G1227">
            <v>1607220</v>
          </cell>
          <cell r="H1227">
            <v>36571</v>
          </cell>
          <cell r="I1227">
            <v>37</v>
          </cell>
          <cell r="J1227">
            <v>1</v>
          </cell>
          <cell r="L1227" t="str">
            <v>MATFORSK - NORWEGIAN FOOD RESEARCH INSTITUTE</v>
          </cell>
          <cell r="M1227" t="str">
            <v>Osloveien 1</v>
          </cell>
          <cell r="N1227" t="str">
            <v>1430</v>
          </cell>
          <cell r="O1227" t="str">
            <v>AAS</v>
          </cell>
          <cell r="P1227" t="str">
            <v>NO</v>
          </cell>
          <cell r="Q1227" t="str">
            <v>N/A</v>
          </cell>
          <cell r="R1227">
            <v>10000</v>
          </cell>
          <cell r="S1227">
            <v>5000</v>
          </cell>
          <cell r="T1227" t="str">
            <v>REC</v>
          </cell>
          <cell r="U1227" t="str">
            <v>PNP</v>
          </cell>
          <cell r="V1227" t="str">
            <v>RPN</v>
          </cell>
        </row>
        <row r="1228">
          <cell r="A1228" t="str">
            <v>QOL</v>
          </cell>
          <cell r="B1228" t="str">
            <v>QLK1-CT-1999-00888</v>
          </cell>
          <cell r="C1228" t="str">
            <v>1.1.1.-1.</v>
          </cell>
          <cell r="D1228" t="str">
            <v>Research Projects</v>
          </cell>
          <cell r="E1228" t="str">
            <v>Nutraceuticals for a healthier life: n-3 polyunsaturated fatty acids and 5-methyl-tetrahydro-folate</v>
          </cell>
          <cell r="F1228">
            <v>3759803</v>
          </cell>
          <cell r="G1228">
            <v>2998847</v>
          </cell>
          <cell r="H1228">
            <v>36581</v>
          </cell>
          <cell r="I1228">
            <v>15</v>
          </cell>
          <cell r="J1228">
            <v>2</v>
          </cell>
          <cell r="K1228" t="str">
            <v>Principal Contractor</v>
          </cell>
          <cell r="L1228" t="str">
            <v xml:space="preserve">PRONOVA BIOCARE A.S
</v>
          </cell>
          <cell r="M1228" t="str">
            <v>Lysaker Torg</v>
          </cell>
          <cell r="N1228" t="str">
            <v>1327</v>
          </cell>
          <cell r="O1228" t="str">
            <v>LYSAKER</v>
          </cell>
          <cell r="P1228" t="str">
            <v>NO</v>
          </cell>
          <cell r="R1228">
            <v>86000</v>
          </cell>
          <cell r="S1228">
            <v>43000</v>
          </cell>
          <cell r="T1228" t="str">
            <v>OTH</v>
          </cell>
          <cell r="U1228" t="str">
            <v>PRC</v>
          </cell>
          <cell r="V1228" t="str">
            <v>BES</v>
          </cell>
        </row>
        <row r="1229">
          <cell r="A1229" t="str">
            <v>QOL</v>
          </cell>
          <cell r="B1229" t="str">
            <v>QLK1-CT-1999-01197</v>
          </cell>
          <cell r="C1229" t="str">
            <v>1.1.1.-1.</v>
          </cell>
          <cell r="D1229" t="str">
            <v>Research Projects</v>
          </cell>
          <cell r="E1229" t="str">
            <v>Heterocyclic Amines in Cooked Foods - Role in Human Health</v>
          </cell>
          <cell r="F1229">
            <v>3307174</v>
          </cell>
          <cell r="G1229">
            <v>2913955</v>
          </cell>
          <cell r="H1229">
            <v>36529</v>
          </cell>
          <cell r="I1229">
            <v>12</v>
          </cell>
          <cell r="K1229" t="str">
            <v>Principal Contractor</v>
          </cell>
          <cell r="L1229" t="str">
            <v>NASJONALT FOLKEHELSEINSTITUTT</v>
          </cell>
          <cell r="M1229" t="str">
            <v>Geitmyrsveien 75 Torshov</v>
          </cell>
          <cell r="N1229" t="str">
            <v>0403</v>
          </cell>
          <cell r="O1229" t="str">
            <v>OSLO</v>
          </cell>
          <cell r="P1229" t="str">
            <v>NO</v>
          </cell>
          <cell r="Q1229" t="str">
            <v>N/A</v>
          </cell>
          <cell r="R1229">
            <v>786438</v>
          </cell>
          <cell r="S1229">
            <v>393219</v>
          </cell>
          <cell r="T1229" t="str">
            <v>REC</v>
          </cell>
          <cell r="U1229" t="str">
            <v>GOV</v>
          </cell>
          <cell r="V1229" t="str">
            <v>RPU</v>
          </cell>
        </row>
        <row r="1230">
          <cell r="A1230" t="str">
            <v>QOL</v>
          </cell>
          <cell r="B1230" t="str">
            <v>QLK1-CT-1999-01301</v>
          </cell>
          <cell r="C1230" t="str">
            <v>1.1.1.-1.</v>
          </cell>
          <cell r="D1230" t="str">
            <v>Research Projects</v>
          </cell>
          <cell r="E1230" t="str">
            <v>Reliable, standardised, specific, quantitative detection of genetically modified food</v>
          </cell>
          <cell r="F1230">
            <v>3372467</v>
          </cell>
          <cell r="G1230">
            <v>1686234</v>
          </cell>
          <cell r="H1230">
            <v>36537</v>
          </cell>
          <cell r="I1230">
            <v>13</v>
          </cell>
          <cell r="J1230">
            <v>2</v>
          </cell>
          <cell r="K1230" t="str">
            <v>Principal Contractor</v>
          </cell>
          <cell r="L1230" t="str">
            <v>MATFORSK - NORWEGIAN FOOD RESEARCH INSTITUTE</v>
          </cell>
          <cell r="M1230" t="str">
            <v>Osloveien 1</v>
          </cell>
          <cell r="N1230" t="str">
            <v>1430</v>
          </cell>
          <cell r="O1230" t="str">
            <v>AAS</v>
          </cell>
          <cell r="P1230" t="str">
            <v>NO</v>
          </cell>
          <cell r="Q1230" t="str">
            <v>N/A</v>
          </cell>
          <cell r="R1230">
            <v>386022</v>
          </cell>
          <cell r="S1230">
            <v>193010</v>
          </cell>
          <cell r="T1230" t="str">
            <v>REC</v>
          </cell>
          <cell r="U1230" t="str">
            <v>PNP</v>
          </cell>
          <cell r="V1230" t="str">
            <v>RPN</v>
          </cell>
        </row>
        <row r="1231">
          <cell r="A1231" t="str">
            <v>QOL</v>
          </cell>
          <cell r="B1231" t="str">
            <v>QLK1-CT-1999-01301</v>
          </cell>
          <cell r="C1231" t="str">
            <v>1.1.1.-1.</v>
          </cell>
          <cell r="D1231" t="str">
            <v>Research Projects</v>
          </cell>
          <cell r="E1231" t="str">
            <v>Reliable, standardised, specific, quantitative detection of genetically modified food</v>
          </cell>
          <cell r="F1231">
            <v>3372467</v>
          </cell>
          <cell r="G1231">
            <v>1686234</v>
          </cell>
          <cell r="H1231">
            <v>36537</v>
          </cell>
          <cell r="I1231">
            <v>13</v>
          </cell>
          <cell r="K1231" t="str">
            <v>Prime Contractor</v>
          </cell>
          <cell r="L1231" t="str">
            <v>NATIONAL VETERINARY INSTITUTE</v>
          </cell>
          <cell r="M1231" t="str">
            <v>Ullevaalsveien 68</v>
          </cell>
          <cell r="N1231" t="str">
            <v>0033</v>
          </cell>
          <cell r="O1231" t="str">
            <v>OSLO</v>
          </cell>
          <cell r="P1231" t="str">
            <v>NO</v>
          </cell>
          <cell r="Q1231" t="str">
            <v>N/A</v>
          </cell>
          <cell r="R1231">
            <v>355100</v>
          </cell>
          <cell r="S1231">
            <v>177550</v>
          </cell>
          <cell r="T1231" t="str">
            <v>REC</v>
          </cell>
          <cell r="U1231" t="str">
            <v>GOV</v>
          </cell>
          <cell r="V1231" t="str">
            <v>RPU</v>
          </cell>
        </row>
        <row r="1232">
          <cell r="A1232" t="str">
            <v>QOL</v>
          </cell>
          <cell r="B1232" t="str">
            <v>QLK1-CT-1999-01380</v>
          </cell>
          <cell r="C1232" t="str">
            <v>1.1.1.-1.</v>
          </cell>
          <cell r="D1232" t="str">
            <v>Research Projects</v>
          </cell>
          <cell r="E1232" t="str">
            <v>Early detection and Control of Toxigenic Fusarium Species and Ochratoxigenic Fungi in Plant Products</v>
          </cell>
          <cell r="F1232">
            <v>3401768</v>
          </cell>
          <cell r="G1232">
            <v>2042527</v>
          </cell>
          <cell r="H1232">
            <v>36553</v>
          </cell>
          <cell r="I1232">
            <v>18</v>
          </cell>
          <cell r="J1232">
            <v>1</v>
          </cell>
          <cell r="K1232" t="str">
            <v>Principal Contractor</v>
          </cell>
          <cell r="L1232" t="str">
            <v>NATIONAL VETERINARY INSTITUTE</v>
          </cell>
          <cell r="M1232" t="str">
            <v>Ullevaalsveien 68</v>
          </cell>
          <cell r="N1232" t="str">
            <v>0033</v>
          </cell>
          <cell r="O1232" t="str">
            <v>OSLO</v>
          </cell>
          <cell r="P1232" t="str">
            <v>NO</v>
          </cell>
          <cell r="Q1232" t="str">
            <v>N/A</v>
          </cell>
          <cell r="R1232">
            <v>58266</v>
          </cell>
          <cell r="S1232">
            <v>58266</v>
          </cell>
          <cell r="T1232" t="str">
            <v>REC</v>
          </cell>
          <cell r="U1232" t="str">
            <v>GOV</v>
          </cell>
          <cell r="V1232" t="str">
            <v>RPU</v>
          </cell>
        </row>
        <row r="1233">
          <cell r="A1233" t="str">
            <v>QOL</v>
          </cell>
          <cell r="B1233" t="str">
            <v>QLK1-CT-2000-00164</v>
          </cell>
          <cell r="C1233" t="str">
            <v>1.1.1.-1.</v>
          </cell>
          <cell r="D1233" t="str">
            <v>Concerted Actions</v>
          </cell>
          <cell r="E1233" t="str">
            <v>Traceability of Fish Products</v>
          </cell>
          <cell r="F1233">
            <v>992112</v>
          </cell>
          <cell r="G1233">
            <v>992112</v>
          </cell>
          <cell r="H1233">
            <v>36857</v>
          </cell>
          <cell r="I1233">
            <v>1</v>
          </cell>
          <cell r="J1233">
            <v>1</v>
          </cell>
          <cell r="K1233" t="str">
            <v>Prime Contractor</v>
          </cell>
          <cell r="L1233" t="str">
            <v>NORWEGIAN INSTITUTE OF FISHERIES AND AQUACULTURE LTD</v>
          </cell>
          <cell r="M1233" t="str">
            <v>University Campus, Breivika</v>
          </cell>
          <cell r="N1233" t="str">
            <v>9291</v>
          </cell>
          <cell r="O1233" t="str">
            <v>TROMSOE</v>
          </cell>
          <cell r="P1233" t="str">
            <v>NO</v>
          </cell>
          <cell r="R1233">
            <v>345328</v>
          </cell>
          <cell r="S1233">
            <v>345328</v>
          </cell>
          <cell r="T1233" t="str">
            <v>REC</v>
          </cell>
          <cell r="U1233" t="str">
            <v>PNP</v>
          </cell>
          <cell r="V1233" t="str">
            <v>RPN</v>
          </cell>
        </row>
        <row r="1234">
          <cell r="A1234" t="str">
            <v>QOL</v>
          </cell>
          <cell r="B1234" t="str">
            <v>QLK1-CT-2000-00657</v>
          </cell>
          <cell r="C1234" t="str">
            <v>1.1.1.-1.</v>
          </cell>
          <cell r="D1234" t="str">
            <v>Research Projects</v>
          </cell>
          <cell r="E1234" t="str">
            <v>Coeliac disease - a food induced disorder. Exploration and exploitation of T cell stimulatory gluten peptides.</v>
          </cell>
          <cell r="F1234">
            <v>1092072</v>
          </cell>
          <cell r="G1234">
            <v>1092072</v>
          </cell>
          <cell r="H1234">
            <v>36853</v>
          </cell>
          <cell r="I1234">
            <v>3</v>
          </cell>
          <cell r="J1234">
            <v>1</v>
          </cell>
          <cell r="K1234" t="str">
            <v>Prime Contractor</v>
          </cell>
          <cell r="L1234" t="str">
            <v>University of Oslo</v>
          </cell>
          <cell r="M1234" t="str">
            <v>Problemveien 1</v>
          </cell>
          <cell r="N1234" t="str">
            <v>0316</v>
          </cell>
          <cell r="O1234" t="str">
            <v>OSLO</v>
          </cell>
          <cell r="P1234" t="str">
            <v>NO</v>
          </cell>
          <cell r="Q1234" t="str">
            <v>N/A</v>
          </cell>
          <cell r="R1234">
            <v>386496</v>
          </cell>
          <cell r="S1234">
            <v>386496</v>
          </cell>
          <cell r="T1234" t="str">
            <v>HES</v>
          </cell>
          <cell r="U1234" t="str">
            <v>GOV</v>
          </cell>
          <cell r="V1234" t="str">
            <v>HES</v>
          </cell>
        </row>
        <row r="1235">
          <cell r="A1235" t="str">
            <v>QOL</v>
          </cell>
          <cell r="B1235" t="str">
            <v>QLK1-CT-2000-00819</v>
          </cell>
          <cell r="C1235" t="str">
            <v>1.1.1.-1.</v>
          </cell>
          <cell r="D1235" t="str">
            <v>Research Projects</v>
          </cell>
          <cell r="E1235" t="str">
            <v>Restructuring In Marginal Rural Areas_x000D_
(The role of social capital in rural development)</v>
          </cell>
          <cell r="F1235">
            <v>1489079</v>
          </cell>
          <cell r="G1235">
            <v>1159679</v>
          </cell>
          <cell r="H1235">
            <v>36850</v>
          </cell>
          <cell r="I1235">
            <v>6</v>
          </cell>
          <cell r="J1235">
            <v>1</v>
          </cell>
          <cell r="K1235" t="str">
            <v>Principal Contractor</v>
          </cell>
          <cell r="L1235" t="str">
            <v>STIFTELSEN ALLMENNVITENSKAPELIG FORSKNING I TRONDHEIM</v>
          </cell>
          <cell r="M1235" t="str">
            <v>Universitetssentret Dragvoli</v>
          </cell>
          <cell r="N1235" t="str">
            <v>7491</v>
          </cell>
          <cell r="O1235" t="str">
            <v>TRONDHEIM</v>
          </cell>
          <cell r="P1235" t="str">
            <v>NO</v>
          </cell>
          <cell r="R1235">
            <v>329400</v>
          </cell>
          <cell r="S1235">
            <v>164700</v>
          </cell>
          <cell r="T1235" t="str">
            <v>REC</v>
          </cell>
          <cell r="U1235" t="str">
            <v>PNP</v>
          </cell>
          <cell r="V1235" t="str">
            <v>RPN</v>
          </cell>
        </row>
        <row r="1236">
          <cell r="A1236" t="str">
            <v>QOL</v>
          </cell>
          <cell r="B1236" t="str">
            <v>QLK1-CT-2000-01017</v>
          </cell>
          <cell r="C1236" t="str">
            <v>1.1.1.-1.</v>
          </cell>
          <cell r="D1236" t="str">
            <v>Research Projects</v>
          </cell>
          <cell r="E1236" t="str">
            <v>UTILISATION AND STABILISATION OF BY-PRODUCTS FROM COD SPECIES</v>
          </cell>
          <cell r="F1236">
            <v>2590169</v>
          </cell>
          <cell r="G1236">
            <v>1561549</v>
          </cell>
          <cell r="H1236">
            <v>36846</v>
          </cell>
          <cell r="I1236">
            <v>8</v>
          </cell>
          <cell r="J1236">
            <v>2</v>
          </cell>
          <cell r="K1236" t="str">
            <v>Prime Contractor</v>
          </cell>
          <cell r="L1236" t="str">
            <v>NTNU</v>
          </cell>
          <cell r="M1236" t="str">
            <v>Gloeshaugen</v>
          </cell>
          <cell r="N1236" t="str">
            <v>7491</v>
          </cell>
          <cell r="O1236" t="str">
            <v>TRONDHEIM</v>
          </cell>
          <cell r="P1236" t="str">
            <v>NO</v>
          </cell>
          <cell r="R1236">
            <v>240380</v>
          </cell>
          <cell r="S1236">
            <v>240380</v>
          </cell>
          <cell r="T1236" t="str">
            <v>HES</v>
          </cell>
          <cell r="U1236" t="str">
            <v>GOV</v>
          </cell>
          <cell r="V1236" t="str">
            <v>HES</v>
          </cell>
        </row>
        <row r="1237">
          <cell r="A1237" t="str">
            <v>QOL</v>
          </cell>
          <cell r="B1237" t="str">
            <v>QLK1-CT-2000-01017</v>
          </cell>
          <cell r="C1237" t="str">
            <v>1.1.1.-1.</v>
          </cell>
          <cell r="D1237" t="str">
            <v>Research Projects</v>
          </cell>
          <cell r="E1237" t="str">
            <v>UTILISATION AND STABILISATION OF BY-PRODUCTS FROM COD SPECIES</v>
          </cell>
          <cell r="F1237">
            <v>2590169</v>
          </cell>
          <cell r="G1237">
            <v>1561549</v>
          </cell>
          <cell r="H1237">
            <v>36846</v>
          </cell>
          <cell r="I1237">
            <v>8</v>
          </cell>
          <cell r="K1237" t="str">
            <v>Principal Contractor</v>
          </cell>
          <cell r="L1237" t="str">
            <v>SINTEF FISHERIES AND AQUACULTURE</v>
          </cell>
          <cell r="M1237" t="str">
            <v>Brattoera, Gryta 2</v>
          </cell>
          <cell r="N1237" t="str">
            <v>7465</v>
          </cell>
          <cell r="O1237" t="str">
            <v>TRONDHEIM</v>
          </cell>
          <cell r="P1237" t="str">
            <v>NO</v>
          </cell>
          <cell r="R1237">
            <v>749486</v>
          </cell>
          <cell r="S1237">
            <v>374743</v>
          </cell>
          <cell r="T1237" t="str">
            <v>REC</v>
          </cell>
          <cell r="U1237" t="str">
            <v>PNP</v>
          </cell>
          <cell r="V1237" t="str">
            <v>RPN</v>
          </cell>
        </row>
        <row r="1238">
          <cell r="A1238" t="str">
            <v>QOL</v>
          </cell>
          <cell r="B1238" t="str">
            <v>QLK1-CT-2000-01248</v>
          </cell>
          <cell r="C1238" t="str">
            <v>1.1.1.-1.</v>
          </cell>
          <cell r="D1238" t="str">
            <v>Thematic Network</v>
          </cell>
          <cell r="E1238" t="str">
            <v>Thematic Network to Promote Awareness of Mycotoxins in Food: European Mycotoxin Awareness Network</v>
          </cell>
          <cell r="F1238">
            <v>663713</v>
          </cell>
          <cell r="G1238">
            <v>663713</v>
          </cell>
          <cell r="H1238">
            <v>36866</v>
          </cell>
          <cell r="I1238">
            <v>14</v>
          </cell>
          <cell r="J1238">
            <v>1</v>
          </cell>
          <cell r="K1238" t="str">
            <v>Principal Contractor</v>
          </cell>
          <cell r="L1238" t="str">
            <v>NATIONAL VETERINARY INSTITUTE</v>
          </cell>
          <cell r="M1238" t="str">
            <v>Ullevaalsveien 68</v>
          </cell>
          <cell r="N1238" t="str">
            <v>0033</v>
          </cell>
          <cell r="O1238" t="str">
            <v>OSLO</v>
          </cell>
          <cell r="P1238" t="str">
            <v>NO</v>
          </cell>
          <cell r="Q1238" t="str">
            <v>N/A</v>
          </cell>
          <cell r="R1238">
            <v>37910</v>
          </cell>
          <cell r="S1238">
            <v>37910</v>
          </cell>
          <cell r="T1238" t="str">
            <v>REC</v>
          </cell>
          <cell r="U1238" t="str">
            <v>GOV</v>
          </cell>
          <cell r="V1238" t="str">
            <v>RPU</v>
          </cell>
        </row>
        <row r="1239">
          <cell r="A1239" t="str">
            <v>QOL</v>
          </cell>
          <cell r="B1239" t="str">
            <v>QLK1-CT-2000-01251</v>
          </cell>
          <cell r="C1239" t="str">
            <v>1.1.1.-1.</v>
          </cell>
          <cell r="D1239" t="str">
            <v>Combined Projects</v>
          </cell>
          <cell r="E1239" t="str">
            <v>DEVELOPMENT AND DEMONSTRATION OF POLYMERASE CHAIN REACTION_x000D_
BASED METHODS FOR PROCESS CONTROL IN BREWERIES</v>
          </cell>
          <cell r="F1239">
            <v>2999771</v>
          </cell>
          <cell r="G1239">
            <v>1728286</v>
          </cell>
          <cell r="H1239">
            <v>36864</v>
          </cell>
          <cell r="I1239">
            <v>10</v>
          </cell>
          <cell r="J1239">
            <v>1</v>
          </cell>
          <cell r="K1239" t="str">
            <v>Principal Contractor</v>
          </cell>
          <cell r="L1239" t="str">
            <v>RINGNES A.S.</v>
          </cell>
          <cell r="M1239" t="str">
            <v>Thu. Meyesgt 9-11</v>
          </cell>
          <cell r="N1239" t="str">
            <v>0307</v>
          </cell>
          <cell r="O1239" t="str">
            <v>OSLO</v>
          </cell>
          <cell r="P1239" t="str">
            <v>NO</v>
          </cell>
          <cell r="Q1239" t="str">
            <v>N/A</v>
          </cell>
          <cell r="R1239">
            <v>55601</v>
          </cell>
          <cell r="S1239">
            <v>19460</v>
          </cell>
          <cell r="T1239" t="str">
            <v>OTH</v>
          </cell>
          <cell r="U1239" t="str">
            <v>PRC</v>
          </cell>
          <cell r="V1239" t="str">
            <v>BES</v>
          </cell>
        </row>
        <row r="1240">
          <cell r="A1240" t="str">
            <v>QOL</v>
          </cell>
          <cell r="B1240" t="str">
            <v>QLK1-CT-2000-01575</v>
          </cell>
          <cell r="C1240" t="str">
            <v>1.1.1.-1.</v>
          </cell>
          <cell r="D1240" t="str">
            <v>Research Projects</v>
          </cell>
          <cell r="E1240" t="str">
            <v>Improved quality of smoked salmon for the European_x000D_
consumer</v>
          </cell>
          <cell r="F1240">
            <v>2193905</v>
          </cell>
          <cell r="G1240">
            <v>1096953</v>
          </cell>
          <cell r="H1240">
            <v>36860</v>
          </cell>
          <cell r="I1240">
            <v>4</v>
          </cell>
          <cell r="J1240">
            <v>1</v>
          </cell>
          <cell r="K1240" t="str">
            <v>Principal Contractor</v>
          </cell>
          <cell r="L1240" t="str">
            <v>HAVFORSKNINGSINSTITUTTET</v>
          </cell>
          <cell r="M1240" t="str">
            <v>Nordnesparken 2</v>
          </cell>
          <cell r="N1240" t="str">
            <v>5817</v>
          </cell>
          <cell r="O1240" t="str">
            <v>BERGEN</v>
          </cell>
          <cell r="P1240" t="str">
            <v>NO</v>
          </cell>
          <cell r="R1240">
            <v>556250</v>
          </cell>
          <cell r="S1240">
            <v>278125</v>
          </cell>
          <cell r="T1240" t="str">
            <v>REC</v>
          </cell>
          <cell r="U1240" t="str">
            <v>GOV</v>
          </cell>
          <cell r="V1240" t="str">
            <v>RPU</v>
          </cell>
        </row>
        <row r="1241">
          <cell r="A1241" t="str">
            <v>QOL</v>
          </cell>
          <cell r="B1241" t="str">
            <v>QLK1-CT-2000-30476</v>
          </cell>
          <cell r="C1241" t="str">
            <v>1.1.1.-1.</v>
          </cell>
          <cell r="D1241" t="str">
            <v>Research Projects</v>
          </cell>
          <cell r="E1241" t="str">
            <v>Development of molecular genetic methods for the _x000D_
identification and quantification of fish and seafood</v>
          </cell>
          <cell r="F1241">
            <v>2321556</v>
          </cell>
          <cell r="G1241">
            <v>1443735</v>
          </cell>
          <cell r="H1241">
            <v>36866</v>
          </cell>
          <cell r="I1241">
            <v>7</v>
          </cell>
          <cell r="J1241">
            <v>1</v>
          </cell>
          <cell r="K1241" t="str">
            <v>Principal Contractor</v>
          </cell>
          <cell r="L1241" t="str">
            <v>NORWEGIAN INSTITUTE OF FISHERIES AND AQUACULTURE LTD</v>
          </cell>
          <cell r="M1241" t="str">
            <v>University Campus, Breivika</v>
          </cell>
          <cell r="N1241" t="str">
            <v>9291</v>
          </cell>
          <cell r="O1241" t="str">
            <v>TROMSOE</v>
          </cell>
          <cell r="P1241" t="str">
            <v>NO</v>
          </cell>
          <cell r="R1241">
            <v>632142</v>
          </cell>
          <cell r="S1241">
            <v>316071</v>
          </cell>
          <cell r="T1241" t="str">
            <v>REC</v>
          </cell>
          <cell r="U1241" t="str">
            <v>PNP</v>
          </cell>
          <cell r="V1241" t="str">
            <v>RPN</v>
          </cell>
        </row>
        <row r="1242">
          <cell r="A1242" t="str">
            <v>QOL</v>
          </cell>
          <cell r="B1242" t="str">
            <v>QLK1-CT-2000-41336</v>
          </cell>
          <cell r="C1242" t="str">
            <v>1.1.1.-1.</v>
          </cell>
          <cell r="D1242" t="str">
            <v>Exploratory Awards</v>
          </cell>
          <cell r="E1242" t="str">
            <v>INTRODUCTION OF NORMAL FLORA TO INFANT GASTROINTESTINAL TRACTS</v>
          </cell>
          <cell r="F1242">
            <v>30000</v>
          </cell>
          <cell r="G1242">
            <v>22500</v>
          </cell>
          <cell r="H1242">
            <v>37042</v>
          </cell>
          <cell r="I1242">
            <v>2</v>
          </cell>
          <cell r="J1242">
            <v>1</v>
          </cell>
          <cell r="K1242" t="str">
            <v>Principal Contractor</v>
          </cell>
          <cell r="L1242" t="str">
            <v>TERAPI CONSULT A.S.</v>
          </cell>
          <cell r="M1242" t="str">
            <v>Frysjaveien 27</v>
          </cell>
          <cell r="N1242" t="str">
            <v>0884</v>
          </cell>
          <cell r="O1242" t="str">
            <v>OSLO</v>
          </cell>
          <cell r="P1242" t="str">
            <v>NO</v>
          </cell>
          <cell r="Q1242" t="str">
            <v>N/A</v>
          </cell>
          <cell r="R1242">
            <v>0</v>
          </cell>
          <cell r="S1242">
            <v>0</v>
          </cell>
          <cell r="T1242" t="str">
            <v>OTH</v>
          </cell>
          <cell r="U1242" t="str">
            <v>PRC</v>
          </cell>
          <cell r="V1242" t="str">
            <v>BES</v>
          </cell>
        </row>
        <row r="1243">
          <cell r="A1243" t="str">
            <v>QOL</v>
          </cell>
          <cell r="B1243" t="str">
            <v>QLK1-CT-2001-00182</v>
          </cell>
          <cell r="C1243" t="str">
            <v>1.1.1.-1.</v>
          </cell>
          <cell r="D1243" t="str">
            <v>Research Projects</v>
          </cell>
          <cell r="E1243" t="str">
            <v>Alcohol related cancers and genetic susceptibility in Europe</v>
          </cell>
          <cell r="F1243">
            <v>2124222</v>
          </cell>
          <cell r="G1243">
            <v>2085727</v>
          </cell>
          <cell r="H1243">
            <v>37203</v>
          </cell>
          <cell r="I1243">
            <v>15</v>
          </cell>
          <cell r="J1243">
            <v>1</v>
          </cell>
          <cell r="K1243" t="str">
            <v>Principal Contractor</v>
          </cell>
          <cell r="L1243" t="str">
            <v>KREFTREGISTERET, INSTITUTE OF POPULATION BASED CANCER RESEARCH</v>
          </cell>
          <cell r="M1243" t="str">
            <v>Montebello</v>
          </cell>
          <cell r="N1243" t="str">
            <v>0310</v>
          </cell>
          <cell r="O1243" t="str">
            <v>OSLO</v>
          </cell>
          <cell r="P1243" t="str">
            <v>NO</v>
          </cell>
          <cell r="Q1243" t="str">
            <v>N/A</v>
          </cell>
          <cell r="R1243">
            <v>137997</v>
          </cell>
          <cell r="S1243">
            <v>137997</v>
          </cell>
          <cell r="T1243" t="str">
            <v>REC</v>
          </cell>
          <cell r="U1243" t="str">
            <v>GOV</v>
          </cell>
          <cell r="V1243" t="str">
            <v>RPU</v>
          </cell>
        </row>
        <row r="1244">
          <cell r="A1244" t="str">
            <v>QOL</v>
          </cell>
          <cell r="B1244" t="str">
            <v>QLK1-CT-2001-00291</v>
          </cell>
          <cell r="C1244" t="str">
            <v>1.1.1.-1.</v>
          </cell>
          <cell r="D1244" t="str">
            <v>Research Projects</v>
          </cell>
          <cell r="E1244" t="str">
            <v>Consumer Trust in Food. A European Study of the Social and Institutional Conditions for the Production of Trust</v>
          </cell>
          <cell r="F1244">
            <v>2005640</v>
          </cell>
          <cell r="G1244">
            <v>1678960</v>
          </cell>
          <cell r="H1244">
            <v>37188</v>
          </cell>
          <cell r="I1244">
            <v>6</v>
          </cell>
          <cell r="J1244">
            <v>1</v>
          </cell>
          <cell r="K1244" t="str">
            <v>Prime Contractor</v>
          </cell>
          <cell r="L1244" t="str">
            <v>NATIONAL INSTITUTE FOR CONSUMER RESEARCH</v>
          </cell>
          <cell r="M1244" t="str">
            <v>Strandvegen 35</v>
          </cell>
          <cell r="N1244" t="str">
            <v>1325</v>
          </cell>
          <cell r="O1244" t="str">
            <v>LYSAKER</v>
          </cell>
          <cell r="P1244" t="str">
            <v>NO</v>
          </cell>
          <cell r="R1244">
            <v>653360</v>
          </cell>
          <cell r="S1244">
            <v>326680</v>
          </cell>
          <cell r="T1244" t="str">
            <v>REC</v>
          </cell>
          <cell r="U1244" t="str">
            <v>PUC</v>
          </cell>
          <cell r="V1244" t="str">
            <v>RPU</v>
          </cell>
        </row>
        <row r="1245">
          <cell r="A1245" t="str">
            <v>QOL</v>
          </cell>
          <cell r="B1245" t="str">
            <v>QLK1-CT-2001-00547</v>
          </cell>
          <cell r="C1245" t="str">
            <v>1.1.1.-1.</v>
          </cell>
          <cell r="D1245" t="str">
            <v>Research Projects</v>
          </cell>
          <cell r="E1245" t="str">
            <v>Promoting and Sustaining Health through Increased Vegetable and Fruit Consumption among European Schoolchildren</v>
          </cell>
          <cell r="F1245">
            <v>1337251</v>
          </cell>
          <cell r="G1245">
            <v>1337251</v>
          </cell>
          <cell r="H1245">
            <v>37229</v>
          </cell>
          <cell r="I1245">
            <v>10</v>
          </cell>
          <cell r="J1245">
            <v>1</v>
          </cell>
          <cell r="K1245" t="str">
            <v>Prime Contractor</v>
          </cell>
          <cell r="L1245" t="str">
            <v>University of Oslo</v>
          </cell>
          <cell r="M1245" t="str">
            <v>Problemveien 1</v>
          </cell>
          <cell r="N1245" t="str">
            <v>0316</v>
          </cell>
          <cell r="O1245" t="str">
            <v>OSLO</v>
          </cell>
          <cell r="P1245" t="str">
            <v>NO</v>
          </cell>
          <cell r="Q1245" t="str">
            <v>N/A</v>
          </cell>
          <cell r="R1245">
            <v>388712</v>
          </cell>
          <cell r="S1245">
            <v>388712</v>
          </cell>
          <cell r="T1245" t="str">
            <v>HES</v>
          </cell>
          <cell r="U1245" t="str">
            <v>GOV</v>
          </cell>
          <cell r="V1245" t="str">
            <v>HES</v>
          </cell>
        </row>
        <row r="1246">
          <cell r="A1246" t="str">
            <v>QOL</v>
          </cell>
          <cell r="B1246" t="str">
            <v>QLK1-CT-2001-00854</v>
          </cell>
          <cell r="C1246" t="str">
            <v>1.1.1.-1.</v>
          </cell>
          <cell r="D1246" t="str">
            <v>Research Projects</v>
          </cell>
          <cell r="E1246" t="str">
            <v>Preventing Bacillus cereus foodborne poisoning in Europe - Detecting hazardous strains, tracing contamination routes and proposing criteria for foods.</v>
          </cell>
          <cell r="F1246">
            <v>1972131</v>
          </cell>
          <cell r="G1246">
            <v>1410836</v>
          </cell>
          <cell r="H1246">
            <v>37105</v>
          </cell>
          <cell r="I1246">
            <v>11</v>
          </cell>
          <cell r="J1246">
            <v>1</v>
          </cell>
          <cell r="K1246" t="str">
            <v>Principal Contractor</v>
          </cell>
          <cell r="L1246" t="str">
            <v>NORWEGIAN SCHOOL OF VETERINARY SCIENCE</v>
          </cell>
          <cell r="M1246" t="str">
            <v>Ullevaalsveien 72</v>
          </cell>
          <cell r="N1246" t="str">
            <v>0033</v>
          </cell>
          <cell r="O1246" t="str">
            <v>OSLO</v>
          </cell>
          <cell r="P1246" t="str">
            <v>NO</v>
          </cell>
          <cell r="Q1246" t="str">
            <v>N/A</v>
          </cell>
          <cell r="R1246">
            <v>255765</v>
          </cell>
          <cell r="S1246">
            <v>255765</v>
          </cell>
          <cell r="T1246" t="str">
            <v>HES</v>
          </cell>
          <cell r="U1246" t="str">
            <v>GOV</v>
          </cell>
          <cell r="V1246" t="str">
            <v>HES</v>
          </cell>
        </row>
        <row r="1247">
          <cell r="A1247" t="str">
            <v>QOL</v>
          </cell>
          <cell r="B1247" t="str">
            <v>QLK1-CT-2001-01179</v>
          </cell>
          <cell r="C1247" t="str">
            <v>1.1.1.-1.</v>
          </cell>
          <cell r="D1247" t="str">
            <v>Research Projects</v>
          </cell>
          <cell r="E1247" t="str">
            <v>Molecular Analysis and Mechanistic Elucidation of the Functionality of Probiotics and Prebiotics in the Inhibition of Pathogenic Microorganisms to Combat Gastrointestinal Disorders and to Improve Huma</v>
          </cell>
          <cell r="F1247">
            <v>1636484</v>
          </cell>
          <cell r="G1247">
            <v>1310600</v>
          </cell>
          <cell r="H1247">
            <v>37187</v>
          </cell>
          <cell r="I1247">
            <v>7</v>
          </cell>
          <cell r="J1247">
            <v>1</v>
          </cell>
          <cell r="K1247" t="str">
            <v>Assistant Contractor</v>
          </cell>
          <cell r="L1247" t="str">
            <v>NORGES LANDBRUKSHOGSKOLE - NLH</v>
          </cell>
          <cell r="M1247" t="str">
            <v>Kirkeveien 1</v>
          </cell>
          <cell r="N1247" t="str">
            <v>1432</v>
          </cell>
          <cell r="O1247" t="str">
            <v>AAS</v>
          </cell>
          <cell r="P1247" t="str">
            <v>NO</v>
          </cell>
          <cell r="Q1247" t="str">
            <v>N/A</v>
          </cell>
          <cell r="R1247">
            <v>240487</v>
          </cell>
          <cell r="S1247">
            <v>240487</v>
          </cell>
          <cell r="T1247" t="str">
            <v>HES</v>
          </cell>
          <cell r="U1247" t="str">
            <v>GOV</v>
          </cell>
          <cell r="V1247" t="str">
            <v>HES</v>
          </cell>
        </row>
        <row r="1248">
          <cell r="A1248" t="str">
            <v>QOL</v>
          </cell>
          <cell r="B1248" t="str">
            <v>QLK1-CT-2001-01209</v>
          </cell>
          <cell r="C1248" t="str">
            <v>1.1.1.-1.</v>
          </cell>
          <cell r="D1248" t="str">
            <v>Demonstration Projects</v>
          </cell>
          <cell r="E1248" t="str">
            <v>DEMONSTRATION OF A RAPID MICROBIAL MONITOR FOR OPERATIONS AND QUALITY DECISION-MAKING IN THE WATER INDUSTRIES</v>
          </cell>
          <cell r="F1248">
            <v>1165988</v>
          </cell>
          <cell r="G1248">
            <v>499045</v>
          </cell>
          <cell r="H1248">
            <v>37161</v>
          </cell>
          <cell r="I1248">
            <v>4</v>
          </cell>
          <cell r="J1248">
            <v>1</v>
          </cell>
          <cell r="K1248" t="str">
            <v>Principal Contractor</v>
          </cell>
          <cell r="L1248" t="str">
            <v>NYE COLIFAST A/S</v>
          </cell>
          <cell r="M1248" t="str">
            <v>Stradvn, 35</v>
          </cell>
          <cell r="N1248" t="str">
            <v>1324</v>
          </cell>
          <cell r="O1248" t="str">
            <v>LYSAKER</v>
          </cell>
          <cell r="P1248" t="str">
            <v>NO</v>
          </cell>
          <cell r="Q1248" t="str">
            <v>N/A</v>
          </cell>
          <cell r="R1248">
            <v>645716</v>
          </cell>
          <cell r="S1248">
            <v>226000</v>
          </cell>
          <cell r="T1248" t="str">
            <v>IND</v>
          </cell>
          <cell r="U1248" t="str">
            <v>PRC</v>
          </cell>
          <cell r="V1248" t="str">
            <v>BES</v>
          </cell>
        </row>
        <row r="1249">
          <cell r="A1249" t="str">
            <v>QOL</v>
          </cell>
          <cell r="B1249" t="str">
            <v>QLK1-CT-2001-01259</v>
          </cell>
          <cell r="C1249" t="str">
            <v>1.1.1.-1.</v>
          </cell>
          <cell r="D1249" t="str">
            <v>Research Projects</v>
          </cell>
          <cell r="E1249" t="str">
            <v>Removal of spinal column from cattle and sheep carcasses.</v>
          </cell>
          <cell r="F1249">
            <v>1499049</v>
          </cell>
          <cell r="G1249">
            <v>680579</v>
          </cell>
          <cell r="H1249">
            <v>37165</v>
          </cell>
          <cell r="I1249">
            <v>8</v>
          </cell>
          <cell r="J1249">
            <v>1</v>
          </cell>
          <cell r="K1249" t="str">
            <v>Principal Contractor</v>
          </cell>
          <cell r="L1249" t="str">
            <v>NORWEGIAN MEAT COOPERATIVE</v>
          </cell>
          <cell r="M1249" t="str">
            <v>Lorenveien 37</v>
          </cell>
          <cell r="N1249" t="str">
            <v>0513</v>
          </cell>
          <cell r="O1249" t="str">
            <v>OSLO</v>
          </cell>
          <cell r="P1249" t="str">
            <v>NO</v>
          </cell>
          <cell r="Q1249" t="str">
            <v>N/A</v>
          </cell>
          <cell r="R1249">
            <v>184205</v>
          </cell>
          <cell r="S1249">
            <v>64472</v>
          </cell>
          <cell r="T1249" t="str">
            <v>IND</v>
          </cell>
          <cell r="U1249" t="str">
            <v>PRC</v>
          </cell>
          <cell r="V1249" t="str">
            <v>BES</v>
          </cell>
        </row>
        <row r="1250">
          <cell r="A1250" t="str">
            <v>QOL</v>
          </cell>
          <cell r="B1250" t="str">
            <v>QLK1-CT-2001-01788</v>
          </cell>
          <cell r="C1250" t="str">
            <v>1.1.1.-1.</v>
          </cell>
          <cell r="D1250" t="str">
            <v>Research Projects</v>
          </cell>
          <cell r="E1250" t="str">
            <v>Radio-Frequency Heating Technology for Minimally Processed Fish Products</v>
          </cell>
          <cell r="F1250">
            <v>1634187</v>
          </cell>
          <cell r="G1250">
            <v>817091</v>
          </cell>
          <cell r="H1250">
            <v>37223</v>
          </cell>
          <cell r="I1250">
            <v>8</v>
          </cell>
          <cell r="J1250">
            <v>2</v>
          </cell>
          <cell r="K1250" t="str">
            <v>Principal Contractor</v>
          </cell>
          <cell r="L1250" t="str">
            <v>FJORDJOEKKEN AS</v>
          </cell>
          <cell r="M1250" t="str">
            <v>Djuphodl 2</v>
          </cell>
          <cell r="N1250" t="str">
            <v>4368</v>
          </cell>
          <cell r="O1250" t="str">
            <v>VARHAUG</v>
          </cell>
          <cell r="P1250" t="str">
            <v>NO</v>
          </cell>
          <cell r="R1250">
            <v>85081</v>
          </cell>
          <cell r="S1250">
            <v>42540</v>
          </cell>
          <cell r="T1250" t="str">
            <v>IND</v>
          </cell>
          <cell r="U1250" t="str">
            <v>PRC</v>
          </cell>
          <cell r="V1250" t="str">
            <v>BES</v>
          </cell>
        </row>
        <row r="1251">
          <cell r="A1251" t="str">
            <v>QOL</v>
          </cell>
          <cell r="B1251" t="str">
            <v>QLK1-CT-2001-01788</v>
          </cell>
          <cell r="C1251" t="str">
            <v>1.1.1.-1.</v>
          </cell>
          <cell r="D1251" t="str">
            <v>Research Projects</v>
          </cell>
          <cell r="E1251" t="str">
            <v>Radio-Frequency Heating Technology for Minimally Processed Fish Products</v>
          </cell>
          <cell r="F1251">
            <v>1634187</v>
          </cell>
          <cell r="G1251">
            <v>817091</v>
          </cell>
          <cell r="H1251">
            <v>37223</v>
          </cell>
          <cell r="I1251">
            <v>8</v>
          </cell>
          <cell r="K1251" t="str">
            <v>Principal Contractor</v>
          </cell>
          <cell r="L1251" t="str">
            <v>THE NORCONSERV FOUNDATION</v>
          </cell>
          <cell r="M1251" t="str">
            <v>Alexander Kiellands gate 2</v>
          </cell>
          <cell r="N1251" t="str">
            <v>4002</v>
          </cell>
          <cell r="O1251" t="str">
            <v>STAVANGER</v>
          </cell>
          <cell r="P1251" t="str">
            <v>NO</v>
          </cell>
          <cell r="Q1251" t="str">
            <v>N/A</v>
          </cell>
          <cell r="R1251">
            <v>424698</v>
          </cell>
          <cell r="S1251">
            <v>212349</v>
          </cell>
          <cell r="T1251" t="str">
            <v>REC</v>
          </cell>
          <cell r="U1251" t="str">
            <v>PNP</v>
          </cell>
          <cell r="V1251" t="str">
            <v>RPN</v>
          </cell>
        </row>
        <row r="1252">
          <cell r="A1252" t="str">
            <v>QOL</v>
          </cell>
          <cell r="B1252" t="str">
            <v>QLK1-CT-2001-02373</v>
          </cell>
          <cell r="C1252" t="str">
            <v>1.1.1.-1.</v>
          </cell>
          <cell r="D1252" t="str">
            <v>Research Projects</v>
          </cell>
          <cell r="E1252" t="str">
            <v>Development of Quantitative and Qualitative Molecular Biological Methods to Identify Plant and Animal Species in Foods</v>
          </cell>
          <cell r="F1252">
            <v>2469153</v>
          </cell>
          <cell r="G1252">
            <v>1395014</v>
          </cell>
          <cell r="H1252">
            <v>37207</v>
          </cell>
          <cell r="I1252">
            <v>14</v>
          </cell>
          <cell r="J1252">
            <v>1</v>
          </cell>
          <cell r="K1252" t="str">
            <v>Principal Contractor</v>
          </cell>
          <cell r="L1252" t="str">
            <v>HAVFORSKNINGSINSTITUTTET</v>
          </cell>
          <cell r="M1252" t="str">
            <v>Nordnesparken 2</v>
          </cell>
          <cell r="N1252" t="str">
            <v>5817</v>
          </cell>
          <cell r="O1252" t="str">
            <v>BERGEN</v>
          </cell>
          <cell r="P1252" t="str">
            <v>NO</v>
          </cell>
          <cell r="R1252">
            <v>166856</v>
          </cell>
          <cell r="S1252">
            <v>83428</v>
          </cell>
          <cell r="T1252" t="str">
            <v>REC</v>
          </cell>
          <cell r="U1252" t="str">
            <v>GOV</v>
          </cell>
          <cell r="V1252" t="str">
            <v>RPU</v>
          </cell>
        </row>
        <row r="1253">
          <cell r="A1253" t="str">
            <v>QOL</v>
          </cell>
          <cell r="B1253" t="str">
            <v>QLK1-CT-2001-30027</v>
          </cell>
          <cell r="C1253" t="str">
            <v>1.1.1.-1.</v>
          </cell>
          <cell r="D1253" t="str">
            <v>Classical Accompanying Measures</v>
          </cell>
          <cell r="E1253" t="str">
            <v>The Conference NEW PERSPECTIVES IN NORDIC FOOD RESEARCH AND INNOVATION (NFRI)</v>
          </cell>
          <cell r="F1253">
            <v>175227</v>
          </cell>
          <cell r="G1253">
            <v>58800</v>
          </cell>
          <cell r="H1253">
            <v>37207</v>
          </cell>
          <cell r="I1253">
            <v>1</v>
          </cell>
          <cell r="J1253">
            <v>1</v>
          </cell>
          <cell r="K1253" t="str">
            <v>Principal Contractor</v>
          </cell>
          <cell r="L1253" t="str">
            <v>NORDIC INDUSTRIAL FUND</v>
          </cell>
          <cell r="M1253" t="str">
            <v>Nedre Vollgatan 8</v>
          </cell>
          <cell r="N1253" t="str">
            <v>0158</v>
          </cell>
          <cell r="O1253" t="str">
            <v>OSLO</v>
          </cell>
          <cell r="P1253" t="str">
            <v>NO</v>
          </cell>
          <cell r="Q1253" t="str">
            <v>N/A</v>
          </cell>
          <cell r="R1253">
            <v>175227</v>
          </cell>
          <cell r="S1253">
            <v>58800</v>
          </cell>
          <cell r="T1253" t="str">
            <v>OTH</v>
          </cell>
          <cell r="U1253" t="str">
            <v>GOV</v>
          </cell>
          <cell r="V1253" t="str">
            <v>PUS</v>
          </cell>
        </row>
        <row r="1254">
          <cell r="A1254" t="str">
            <v>QOL</v>
          </cell>
          <cell r="B1254" t="str">
            <v>QLK1-CT-2001-41973</v>
          </cell>
          <cell r="C1254" t="str">
            <v>1.1.1.-1.</v>
          </cell>
          <cell r="D1254" t="str">
            <v>Exploratory Awards</v>
          </cell>
          <cell r="E1254" t="str">
            <v>High added value products ( marine phospholipids) for nutraceutical applications</v>
          </cell>
          <cell r="F1254">
            <v>30000</v>
          </cell>
          <cell r="G1254">
            <v>22500</v>
          </cell>
          <cell r="H1254">
            <v>37272</v>
          </cell>
          <cell r="I1254">
            <v>2</v>
          </cell>
          <cell r="J1254">
            <v>1</v>
          </cell>
          <cell r="K1254" t="str">
            <v>Principal Contractor</v>
          </cell>
          <cell r="L1254" t="str">
            <v>SCANBIO ASA</v>
          </cell>
          <cell r="M1254" t="str">
            <v>Stiklestadsvegen 1</v>
          </cell>
          <cell r="N1254" t="str">
            <v>7041</v>
          </cell>
          <cell r="O1254" t="str">
            <v>TRONDHEIM</v>
          </cell>
          <cell r="P1254" t="str">
            <v>NO</v>
          </cell>
          <cell r="Q1254" t="str">
            <v>N/A</v>
          </cell>
          <cell r="R1254">
            <v>0</v>
          </cell>
          <cell r="S1254">
            <v>0</v>
          </cell>
          <cell r="T1254" t="str">
            <v>OTH</v>
          </cell>
          <cell r="U1254" t="str">
            <v>PRC</v>
          </cell>
          <cell r="V1254" t="str">
            <v>BES</v>
          </cell>
        </row>
        <row r="1255">
          <cell r="A1255" t="str">
            <v>QOL</v>
          </cell>
          <cell r="B1255" t="str">
            <v>QLK1-CT-2002-02178</v>
          </cell>
          <cell r="C1255" t="str">
            <v>1.1.1.-1.</v>
          </cell>
          <cell r="D1255" t="str">
            <v>Concerted Actions</v>
          </cell>
          <cell r="E1255" t="str">
            <v>European Union-Risk Analysis Information Network</v>
          </cell>
          <cell r="F1255">
            <v>494918</v>
          </cell>
          <cell r="G1255">
            <v>494918</v>
          </cell>
          <cell r="H1255">
            <v>37680</v>
          </cell>
          <cell r="I1255">
            <v>20</v>
          </cell>
          <cell r="J1255">
            <v>2</v>
          </cell>
          <cell r="K1255" t="str">
            <v>Member</v>
          </cell>
          <cell r="L1255" t="str">
            <v>FAGSENTERET FOR KJOETT</v>
          </cell>
          <cell r="M1255" t="str">
            <v>Oekern</v>
          </cell>
          <cell r="N1255" t="str">
            <v>0513</v>
          </cell>
          <cell r="O1255" t="str">
            <v>OSLO</v>
          </cell>
          <cell r="P1255" t="str">
            <v>NO</v>
          </cell>
          <cell r="Q1255" t="str">
            <v>N/A</v>
          </cell>
          <cell r="R1255">
            <v>7452</v>
          </cell>
          <cell r="S1255">
            <v>7452</v>
          </cell>
          <cell r="T1255" t="str">
            <v>REC</v>
          </cell>
          <cell r="U1255" t="str">
            <v>PNP</v>
          </cell>
          <cell r="V1255" t="str">
            <v>RPN</v>
          </cell>
        </row>
        <row r="1256">
          <cell r="A1256" t="str">
            <v>QOL</v>
          </cell>
          <cell r="B1256" t="str">
            <v>QLK1-CT-2002-02178</v>
          </cell>
          <cell r="C1256" t="str">
            <v>1.1.1.-1.</v>
          </cell>
          <cell r="D1256" t="str">
            <v>Concerted Actions</v>
          </cell>
          <cell r="E1256" t="str">
            <v>European Union-Risk Analysis Information Network</v>
          </cell>
          <cell r="F1256">
            <v>494918</v>
          </cell>
          <cell r="G1256">
            <v>494918</v>
          </cell>
          <cell r="H1256">
            <v>37680</v>
          </cell>
          <cell r="I1256">
            <v>20</v>
          </cell>
          <cell r="K1256" t="str">
            <v>Member</v>
          </cell>
          <cell r="L1256" t="str">
            <v>MATFORSK - NORWEGIAN FOOD RESEARCH INSTITUTE</v>
          </cell>
          <cell r="M1256" t="str">
            <v>Osloveien 1</v>
          </cell>
          <cell r="N1256" t="str">
            <v>1430</v>
          </cell>
          <cell r="O1256" t="str">
            <v>AAS</v>
          </cell>
          <cell r="P1256" t="str">
            <v>NO</v>
          </cell>
          <cell r="Q1256" t="str">
            <v>N/A</v>
          </cell>
          <cell r="R1256">
            <v>7452</v>
          </cell>
          <cell r="S1256">
            <v>7452</v>
          </cell>
          <cell r="T1256" t="str">
            <v>REC</v>
          </cell>
          <cell r="U1256" t="str">
            <v>PNP</v>
          </cell>
          <cell r="V1256" t="str">
            <v>RPN</v>
          </cell>
        </row>
        <row r="1257">
          <cell r="A1257" t="str">
            <v>QOL</v>
          </cell>
          <cell r="B1257" t="str">
            <v>QLK1-CT-2002-02245</v>
          </cell>
          <cell r="C1257" t="str">
            <v>1.1.1.-1.</v>
          </cell>
          <cell r="D1257" t="str">
            <v>Concerted Actions</v>
          </cell>
          <cell r="E1257" t="str">
            <v>Recommendations for improved procedures for securing consumer oriented food safety and quality of certified organic foods from plough to plate.</v>
          </cell>
          <cell r="F1257">
            <v>485800</v>
          </cell>
          <cell r="G1257">
            <v>432430</v>
          </cell>
          <cell r="H1257">
            <v>37643</v>
          </cell>
          <cell r="I1257">
            <v>9</v>
          </cell>
          <cell r="J1257">
            <v>1</v>
          </cell>
          <cell r="K1257" t="str">
            <v>Principal Contractor</v>
          </cell>
          <cell r="L1257" t="str">
            <v>NATIONAL INSTITUTE FOR CONSUMER RESEARCH</v>
          </cell>
          <cell r="M1257" t="str">
            <v>Strandvegen 35</v>
          </cell>
          <cell r="N1257" t="str">
            <v>1325</v>
          </cell>
          <cell r="O1257" t="str">
            <v>LYSAKER</v>
          </cell>
          <cell r="P1257" t="str">
            <v>NO</v>
          </cell>
          <cell r="R1257">
            <v>34831</v>
          </cell>
          <cell r="S1257">
            <v>34831</v>
          </cell>
          <cell r="T1257" t="str">
            <v>REC</v>
          </cell>
          <cell r="U1257" t="str">
            <v>PUC</v>
          </cell>
          <cell r="V1257" t="str">
            <v>RPU</v>
          </cell>
        </row>
        <row r="1258">
          <cell r="A1258" t="str">
            <v>QOL</v>
          </cell>
          <cell r="B1258" t="str">
            <v>QLK1-CT-2002-02284</v>
          </cell>
          <cell r="C1258" t="str">
            <v>1.1.1.-1.</v>
          </cell>
          <cell r="D1258" t="str">
            <v>Concerted Actions</v>
          </cell>
          <cell r="E1258" t="str">
            <v>Communicating about Food Allergies - Information for Consumers, Regulators and Industry</v>
          </cell>
          <cell r="F1258">
            <v>519358</v>
          </cell>
          <cell r="G1258">
            <v>519358</v>
          </cell>
          <cell r="I1258">
            <v>39</v>
          </cell>
          <cell r="J1258">
            <v>1</v>
          </cell>
          <cell r="K1258" t="str">
            <v>Member</v>
          </cell>
          <cell r="L1258" t="str">
            <v>MATFORSK - NORWEGIAN FOOD RESEARCH INSTITUTE</v>
          </cell>
          <cell r="M1258" t="str">
            <v>Osloveien 1</v>
          </cell>
          <cell r="N1258" t="str">
            <v>1430</v>
          </cell>
          <cell r="O1258" t="str">
            <v>AAS</v>
          </cell>
          <cell r="P1258" t="str">
            <v>NO</v>
          </cell>
          <cell r="Q1258" t="str">
            <v>N/A</v>
          </cell>
          <cell r="R1258">
            <v>0</v>
          </cell>
          <cell r="S1258">
            <v>0</v>
          </cell>
          <cell r="T1258" t="str">
            <v>REC</v>
          </cell>
          <cell r="U1258" t="str">
            <v>PNP</v>
          </cell>
          <cell r="V1258" t="str">
            <v>RPN</v>
          </cell>
        </row>
        <row r="1259">
          <cell r="A1259" t="str">
            <v>QOL</v>
          </cell>
          <cell r="B1259" t="str">
            <v>QLK1-CT-2002-02343</v>
          </cell>
          <cell r="C1259" t="str">
            <v>1.1.1.-1.</v>
          </cell>
          <cell r="D1259" t="str">
            <v>Research Projects</v>
          </cell>
          <cell r="E1259" t="str">
            <v>Food Risk Communication and Consumers' Trust in the Food Supply Chain</v>
          </cell>
          <cell r="F1259">
            <v>1734400</v>
          </cell>
          <cell r="G1259">
            <v>1588703</v>
          </cell>
          <cell r="H1259">
            <v>37588</v>
          </cell>
          <cell r="I1259">
            <v>9</v>
          </cell>
          <cell r="J1259">
            <v>1</v>
          </cell>
          <cell r="K1259" t="str">
            <v>Principal Contractor</v>
          </cell>
          <cell r="L1259" t="str">
            <v>NATIONAL INSTITUTE FOR CONSUMER RESEARCH</v>
          </cell>
          <cell r="M1259" t="str">
            <v>Strandvegen 35</v>
          </cell>
          <cell r="N1259" t="str">
            <v>1325</v>
          </cell>
          <cell r="O1259" t="str">
            <v>LYSAKER</v>
          </cell>
          <cell r="P1259" t="str">
            <v>NO</v>
          </cell>
          <cell r="R1259">
            <v>12075</v>
          </cell>
          <cell r="S1259">
            <v>6037</v>
          </cell>
          <cell r="T1259" t="str">
            <v>REC</v>
          </cell>
          <cell r="U1259" t="str">
            <v>PUC</v>
          </cell>
          <cell r="V1259" t="str">
            <v>RPU</v>
          </cell>
        </row>
        <row r="1260">
          <cell r="A1260" t="str">
            <v>QOL</v>
          </cell>
          <cell r="B1260" t="str">
            <v>QLK1-CT-2002-71304</v>
          </cell>
          <cell r="C1260" t="str">
            <v>1.1.1.-1.</v>
          </cell>
          <cell r="D1260" t="str">
            <v>Cooperative Research</v>
          </cell>
          <cell r="E1260" t="str">
            <v>Development of an electronic nose system for the automated quality control of smoked fish</v>
          </cell>
          <cell r="F1260">
            <v>1058861</v>
          </cell>
          <cell r="G1260">
            <v>529300</v>
          </cell>
          <cell r="H1260">
            <v>37609</v>
          </cell>
          <cell r="I1260">
            <v>12</v>
          </cell>
          <cell r="J1260">
            <v>3</v>
          </cell>
          <cell r="K1260" t="str">
            <v>RTD performers</v>
          </cell>
          <cell r="L1260" t="str">
            <v>MATFORSK - NORWEGIAN FOOD RESEARCH INSTITUTE</v>
          </cell>
          <cell r="M1260" t="str">
            <v>Osloveien 1</v>
          </cell>
          <cell r="N1260" t="str">
            <v>1430</v>
          </cell>
          <cell r="O1260" t="str">
            <v>AAS</v>
          </cell>
          <cell r="P1260" t="str">
            <v>NO</v>
          </cell>
          <cell r="Q1260" t="str">
            <v>N/A</v>
          </cell>
          <cell r="R1260">
            <v>159200</v>
          </cell>
          <cell r="S1260">
            <v>159200</v>
          </cell>
          <cell r="T1260" t="str">
            <v>REC</v>
          </cell>
          <cell r="U1260" t="str">
            <v>PNP</v>
          </cell>
          <cell r="V1260" t="str">
            <v>RPN</v>
          </cell>
        </row>
        <row r="1261">
          <cell r="A1261" t="str">
            <v>QOL</v>
          </cell>
          <cell r="B1261" t="str">
            <v>QLK1-CT-2002-71304</v>
          </cell>
          <cell r="C1261" t="str">
            <v>1.1.1.-1.</v>
          </cell>
          <cell r="D1261" t="str">
            <v>Cooperative Research</v>
          </cell>
          <cell r="E1261" t="str">
            <v>Development of an electronic nose system for the automated quality control of smoked fish</v>
          </cell>
          <cell r="F1261">
            <v>1058861</v>
          </cell>
          <cell r="G1261">
            <v>529300</v>
          </cell>
          <cell r="H1261">
            <v>37609</v>
          </cell>
          <cell r="I1261">
            <v>12</v>
          </cell>
          <cell r="K1261" t="str">
            <v>Principal Contractor</v>
          </cell>
          <cell r="L1261" t="str">
            <v>REMO BRODR A/S</v>
          </cell>
          <cell r="N1261" t="str">
            <v>6035</v>
          </cell>
          <cell r="O1261" t="str">
            <v>FISKARSTRAND</v>
          </cell>
          <cell r="P1261" t="str">
            <v>NO</v>
          </cell>
          <cell r="R1261">
            <v>46000</v>
          </cell>
          <cell r="S1261">
            <v>2000</v>
          </cell>
          <cell r="T1261" t="str">
            <v>OTH</v>
          </cell>
          <cell r="U1261" t="str">
            <v>PRC</v>
          </cell>
          <cell r="V1261" t="str">
            <v>BES</v>
          </cell>
        </row>
        <row r="1262">
          <cell r="A1262" t="str">
            <v>QOL</v>
          </cell>
          <cell r="B1262" t="str">
            <v>QLK1-CT-2002-71304</v>
          </cell>
          <cell r="C1262" t="str">
            <v>1.1.1.-1.</v>
          </cell>
          <cell r="D1262" t="str">
            <v>Cooperative Research</v>
          </cell>
          <cell r="E1262" t="str">
            <v>Development of an electronic nose system for the automated quality control of smoked fish</v>
          </cell>
          <cell r="F1262">
            <v>1058861</v>
          </cell>
          <cell r="G1262">
            <v>529300</v>
          </cell>
          <cell r="H1262">
            <v>37609</v>
          </cell>
          <cell r="I1262">
            <v>12</v>
          </cell>
          <cell r="K1262" t="str">
            <v>Principal Contractor</v>
          </cell>
          <cell r="L1262" t="str">
            <v>TONSBERG BRYGGE AS</v>
          </cell>
          <cell r="M1262" t="str">
            <v>Trelleborg veien, 15</v>
          </cell>
          <cell r="N1262" t="str">
            <v>3112</v>
          </cell>
          <cell r="O1262" t="str">
            <v>TONSBERG</v>
          </cell>
          <cell r="P1262" t="str">
            <v>NO</v>
          </cell>
          <cell r="R1262">
            <v>46900</v>
          </cell>
          <cell r="S1262">
            <v>2000</v>
          </cell>
          <cell r="T1262" t="str">
            <v>OTH</v>
          </cell>
          <cell r="U1262" t="str">
            <v>PRC</v>
          </cell>
          <cell r="V1262" t="str">
            <v>BES</v>
          </cell>
        </row>
        <row r="1263">
          <cell r="A1263" t="str">
            <v>QOL</v>
          </cell>
          <cell r="B1263" t="str">
            <v>QLK1-CT-2002-71337</v>
          </cell>
          <cell r="C1263" t="str">
            <v>1.1.1.-1.</v>
          </cell>
          <cell r="D1263" t="str">
            <v>Cooperative Research</v>
          </cell>
          <cell r="E1263" t="str">
            <v>Stabilisation of pharmaceuticals and food containing living organisms by an innovative foam-freeze drying concept.</v>
          </cell>
          <cell r="F1263">
            <v>874600</v>
          </cell>
          <cell r="G1263">
            <v>436988</v>
          </cell>
          <cell r="H1263">
            <v>37680</v>
          </cell>
          <cell r="I1263">
            <v>5</v>
          </cell>
          <cell r="J1263">
            <v>1</v>
          </cell>
          <cell r="K1263" t="str">
            <v>Principal Contractor</v>
          </cell>
          <cell r="L1263" t="str">
            <v>DRYTECH AS</v>
          </cell>
          <cell r="M1263" t="str">
            <v>Evjenvegen 130</v>
          </cell>
          <cell r="N1263" t="str">
            <v>9024</v>
          </cell>
          <cell r="O1263" t="str">
            <v>TOMASJORD</v>
          </cell>
          <cell r="P1263" t="str">
            <v>NO</v>
          </cell>
          <cell r="R1263">
            <v>143600</v>
          </cell>
          <cell r="S1263">
            <v>21540</v>
          </cell>
          <cell r="T1263" t="str">
            <v>IND</v>
          </cell>
          <cell r="U1263" t="str">
            <v>PRC</v>
          </cell>
          <cell r="V1263" t="str">
            <v>BES</v>
          </cell>
        </row>
        <row r="1264">
          <cell r="A1264" t="str">
            <v>QOL</v>
          </cell>
          <cell r="B1264" t="str">
            <v>QLK2-CT-1999-00359</v>
          </cell>
          <cell r="C1264" t="str">
            <v>1.1.1.-2.</v>
          </cell>
          <cell r="D1264" t="str">
            <v>Research Projects</v>
          </cell>
          <cell r="E1264" t="str">
            <v>A new vaccine strategy against serogroup B meningococcal infection: from antigen discovery to clinical trials</v>
          </cell>
          <cell r="F1264">
            <v>3687024</v>
          </cell>
          <cell r="G1264">
            <v>2640000</v>
          </cell>
          <cell r="H1264">
            <v>36543</v>
          </cell>
          <cell r="I1264">
            <v>10</v>
          </cell>
          <cell r="J1264">
            <v>2</v>
          </cell>
          <cell r="K1264" t="str">
            <v>Principal Contractor</v>
          </cell>
          <cell r="L1264" t="str">
            <v>NASJONALT FOLKEHELSEINSTITUTT</v>
          </cell>
          <cell r="M1264" t="str">
            <v>Geitmyrsveien 75 Torshov</v>
          </cell>
          <cell r="N1264" t="str">
            <v>0403</v>
          </cell>
          <cell r="O1264" t="str">
            <v>OSLO</v>
          </cell>
          <cell r="P1264" t="str">
            <v>NO</v>
          </cell>
          <cell r="Q1264" t="str">
            <v>N/A</v>
          </cell>
          <cell r="R1264">
            <v>259140</v>
          </cell>
          <cell r="S1264">
            <v>129570</v>
          </cell>
          <cell r="T1264" t="str">
            <v>REC</v>
          </cell>
          <cell r="U1264" t="str">
            <v>GOV</v>
          </cell>
          <cell r="V1264" t="str">
            <v>RPU</v>
          </cell>
        </row>
        <row r="1265">
          <cell r="A1265" t="str">
            <v>QOL</v>
          </cell>
          <cell r="B1265" t="str">
            <v>QLK2-CT-1999-00359</v>
          </cell>
          <cell r="C1265" t="str">
            <v>1.1.1.-2.</v>
          </cell>
          <cell r="D1265" t="str">
            <v>Research Projects</v>
          </cell>
          <cell r="E1265" t="str">
            <v>A new vaccine strategy against serogroup B meningococcal infection: from antigen discovery to clinical trials</v>
          </cell>
          <cell r="F1265">
            <v>3687024</v>
          </cell>
          <cell r="G1265">
            <v>2640000</v>
          </cell>
          <cell r="H1265">
            <v>36543</v>
          </cell>
          <cell r="I1265">
            <v>10</v>
          </cell>
          <cell r="K1265" t="str">
            <v>Principal Contractor</v>
          </cell>
          <cell r="L1265" t="str">
            <v>RIKSHOSPITALET UNIVERSITY OF OSLO</v>
          </cell>
          <cell r="M1265" t="str">
            <v>Pilestredet 32</v>
          </cell>
          <cell r="N1265" t="str">
            <v>0027</v>
          </cell>
          <cell r="O1265" t="str">
            <v>OSLO</v>
          </cell>
          <cell r="P1265" t="str">
            <v>NO</v>
          </cell>
          <cell r="Q1265" t="str">
            <v>N/A</v>
          </cell>
          <cell r="R1265">
            <v>159700</v>
          </cell>
          <cell r="S1265">
            <v>159700</v>
          </cell>
          <cell r="T1265" t="str">
            <v>HES</v>
          </cell>
          <cell r="U1265" t="str">
            <v>GOV</v>
          </cell>
          <cell r="V1265" t="str">
            <v>HES</v>
          </cell>
        </row>
        <row r="1266">
          <cell r="A1266" t="str">
            <v>QOL</v>
          </cell>
          <cell r="B1266" t="str">
            <v>QLK2-CT-1999-00799</v>
          </cell>
          <cell r="C1266" t="str">
            <v>1.1.1.-2.</v>
          </cell>
          <cell r="D1266" t="str">
            <v>Research Projects</v>
          </cell>
          <cell r="E1266" t="str">
            <v>Intraperitoneal immunopathological reactions following vaccination of farmed fish. Studies of basic immune mechanisms</v>
          </cell>
          <cell r="F1266">
            <v>1396896</v>
          </cell>
          <cell r="G1266">
            <v>1165396</v>
          </cell>
          <cell r="H1266">
            <v>36524</v>
          </cell>
          <cell r="I1266">
            <v>5</v>
          </cell>
          <cell r="J1266">
            <v>2</v>
          </cell>
          <cell r="K1266" t="str">
            <v>Principal Contractor</v>
          </cell>
          <cell r="L1266" t="str">
            <v xml:space="preserve">ALPHARMA AS
</v>
          </cell>
          <cell r="M1266" t="str">
            <v>Skoyen, Harbitzalleen 3</v>
          </cell>
          <cell r="N1266" t="str">
            <v>0212</v>
          </cell>
          <cell r="O1266" t="str">
            <v>OSLO</v>
          </cell>
          <cell r="P1266" t="str">
            <v>NO</v>
          </cell>
          <cell r="Q1266" t="str">
            <v>N/A</v>
          </cell>
          <cell r="R1266">
            <v>463000</v>
          </cell>
          <cell r="S1266">
            <v>231500</v>
          </cell>
          <cell r="T1266" t="str">
            <v>OTH</v>
          </cell>
          <cell r="U1266" t="str">
            <v>PRC</v>
          </cell>
          <cell r="V1266" t="str">
            <v>BES</v>
          </cell>
        </row>
        <row r="1267">
          <cell r="A1267" t="str">
            <v>QOL</v>
          </cell>
          <cell r="B1267" t="str">
            <v>QLK2-CT-1999-00799</v>
          </cell>
          <cell r="C1267" t="str">
            <v>1.1.1.-2.</v>
          </cell>
          <cell r="D1267" t="str">
            <v>Research Projects</v>
          </cell>
          <cell r="E1267" t="str">
            <v>Intraperitoneal immunopathological reactions following vaccination of farmed fish. Studies of basic immune mechanisms</v>
          </cell>
          <cell r="F1267">
            <v>1396896</v>
          </cell>
          <cell r="G1267">
            <v>1165396</v>
          </cell>
          <cell r="H1267">
            <v>36524</v>
          </cell>
          <cell r="I1267">
            <v>5</v>
          </cell>
          <cell r="K1267" t="str">
            <v>Prime Contractor</v>
          </cell>
          <cell r="L1267" t="str">
            <v>NORWEGIAN SCHOOL OF VETERINARY SCIENCE</v>
          </cell>
          <cell r="M1267" t="str">
            <v>Ullevaalsveien 72</v>
          </cell>
          <cell r="N1267" t="str">
            <v>0033</v>
          </cell>
          <cell r="O1267" t="str">
            <v>OSLO</v>
          </cell>
          <cell r="P1267" t="str">
            <v>NO</v>
          </cell>
          <cell r="Q1267" t="str">
            <v>N/A</v>
          </cell>
          <cell r="R1267">
            <v>264500</v>
          </cell>
          <cell r="S1267">
            <v>264500</v>
          </cell>
          <cell r="T1267" t="str">
            <v>HES</v>
          </cell>
          <cell r="U1267" t="str">
            <v>GOV</v>
          </cell>
          <cell r="V1267" t="str">
            <v>HES</v>
          </cell>
        </row>
        <row r="1268">
          <cell r="A1268" t="str">
            <v>QOL</v>
          </cell>
          <cell r="B1268" t="str">
            <v>QLK2-CT-1999-01093</v>
          </cell>
          <cell r="C1268" t="str">
            <v>1.1.1.-2.</v>
          </cell>
          <cell r="D1268" t="str">
            <v>Research Projects</v>
          </cell>
          <cell r="E1268" t="str">
            <v>A cluster for tuberculosis vaccine development</v>
          </cell>
          <cell r="F1268">
            <v>7634119</v>
          </cell>
          <cell r="G1268">
            <v>4999996</v>
          </cell>
          <cell r="H1268">
            <v>36543</v>
          </cell>
          <cell r="I1268">
            <v>30</v>
          </cell>
          <cell r="J1268">
            <v>1</v>
          </cell>
          <cell r="K1268" t="str">
            <v>Principal Contractor</v>
          </cell>
          <cell r="L1268" t="str">
            <v xml:space="preserve">University of Bergen </v>
          </cell>
          <cell r="M1268" t="str">
            <v>Prof. Keysersgt. 8</v>
          </cell>
          <cell r="N1268" t="str">
            <v>5020</v>
          </cell>
          <cell r="O1268" t="str">
            <v>BERGEN</v>
          </cell>
          <cell r="P1268" t="str">
            <v>NO</v>
          </cell>
          <cell r="Q1268" t="str">
            <v>N/A</v>
          </cell>
          <cell r="R1268">
            <v>0</v>
          </cell>
          <cell r="S1268">
            <v>0</v>
          </cell>
          <cell r="T1268" t="str">
            <v>HES</v>
          </cell>
          <cell r="U1268" t="str">
            <v>GOV</v>
          </cell>
          <cell r="V1268" t="str">
            <v>HES</v>
          </cell>
        </row>
        <row r="1269">
          <cell r="A1269" t="str">
            <v>QOL</v>
          </cell>
          <cell r="B1269" t="str">
            <v>QLK2-CT-2000-00336</v>
          </cell>
          <cell r="C1269" t="str">
            <v>1.1.1.-2.</v>
          </cell>
          <cell r="D1269" t="str">
            <v>Research Projects</v>
          </cell>
          <cell r="E1269" t="str">
            <v>Towards control of septic shock induced by gram-_x000D_
positive bacteria: host pathogen interactions</v>
          </cell>
          <cell r="F1269">
            <v>1766870</v>
          </cell>
          <cell r="G1269">
            <v>1300000</v>
          </cell>
          <cell r="H1269">
            <v>36888</v>
          </cell>
          <cell r="I1269">
            <v>7</v>
          </cell>
          <cell r="J1269">
            <v>2</v>
          </cell>
          <cell r="K1269" t="str">
            <v>Prime Contractor</v>
          </cell>
          <cell r="L1269" t="str">
            <v>NTNU</v>
          </cell>
          <cell r="M1269" t="str">
            <v>Gloeshaugen</v>
          </cell>
          <cell r="N1269" t="str">
            <v>7491</v>
          </cell>
          <cell r="O1269" t="str">
            <v>TRONDHEIM</v>
          </cell>
          <cell r="P1269" t="str">
            <v>NO</v>
          </cell>
          <cell r="R1269">
            <v>546769</v>
          </cell>
          <cell r="S1269">
            <v>546769</v>
          </cell>
          <cell r="T1269" t="str">
            <v>HES</v>
          </cell>
          <cell r="U1269" t="str">
            <v>GOV</v>
          </cell>
          <cell r="V1269" t="str">
            <v>HES</v>
          </cell>
        </row>
        <row r="1270">
          <cell r="A1270" t="str">
            <v>QOL</v>
          </cell>
          <cell r="B1270" t="str">
            <v>QLK2-CT-2000-00336</v>
          </cell>
          <cell r="C1270" t="str">
            <v>1.1.1.-2.</v>
          </cell>
          <cell r="D1270" t="str">
            <v>Research Projects</v>
          </cell>
          <cell r="E1270" t="str">
            <v>Towards control of septic shock induced by gram-_x000D_
positive bacteria: host pathogen interactions</v>
          </cell>
          <cell r="F1270">
            <v>1766870</v>
          </cell>
          <cell r="G1270">
            <v>1300000</v>
          </cell>
          <cell r="H1270">
            <v>36888</v>
          </cell>
          <cell r="I1270">
            <v>7</v>
          </cell>
          <cell r="K1270" t="str">
            <v>Principal Contractor</v>
          </cell>
          <cell r="L1270" t="str">
            <v>PRONOVA BIOMEDICAL A.S.</v>
          </cell>
          <cell r="M1270" t="str">
            <v>Gaustadalleen 21</v>
          </cell>
          <cell r="N1270" t="str">
            <v>0349</v>
          </cell>
          <cell r="O1270" t="str">
            <v>OSLO</v>
          </cell>
          <cell r="P1270" t="str">
            <v>NO</v>
          </cell>
          <cell r="Q1270" t="str">
            <v>N/A</v>
          </cell>
          <cell r="R1270">
            <v>142419</v>
          </cell>
          <cell r="S1270">
            <v>71209</v>
          </cell>
          <cell r="T1270" t="str">
            <v>OTH</v>
          </cell>
          <cell r="U1270" t="str">
            <v>PUC</v>
          </cell>
          <cell r="V1270" t="str">
            <v>PUS</v>
          </cell>
        </row>
        <row r="1271">
          <cell r="A1271" t="str">
            <v>QOL</v>
          </cell>
          <cell r="B1271" t="str">
            <v>QLK2-CT-2000-00411</v>
          </cell>
          <cell r="C1271" t="str">
            <v>1.1.1.-2.</v>
          </cell>
          <cell r="D1271" t="str">
            <v>Research Projects</v>
          </cell>
          <cell r="E1271" t="str">
            <v>Development of Antimicrobial Peptides as Novel Anti-Infective Drugs</v>
          </cell>
          <cell r="F1271">
            <v>2100626</v>
          </cell>
          <cell r="G1271">
            <v>1749926</v>
          </cell>
          <cell r="H1271">
            <v>36766</v>
          </cell>
          <cell r="I1271">
            <v>7</v>
          </cell>
          <cell r="J1271">
            <v>1</v>
          </cell>
          <cell r="K1271" t="str">
            <v>Principal Contractor</v>
          </cell>
          <cell r="L1271" t="str">
            <v>NORGES LANDBRUKSHOGSKOLE - NLH</v>
          </cell>
          <cell r="M1271" t="str">
            <v>Kirkeveien 1</v>
          </cell>
          <cell r="N1271" t="str">
            <v>1432</v>
          </cell>
          <cell r="O1271" t="str">
            <v>AAS</v>
          </cell>
          <cell r="P1271" t="str">
            <v>NO</v>
          </cell>
          <cell r="Q1271" t="str">
            <v>N/A</v>
          </cell>
          <cell r="R1271">
            <v>268396</v>
          </cell>
          <cell r="S1271">
            <v>268396</v>
          </cell>
          <cell r="T1271" t="str">
            <v>HES</v>
          </cell>
          <cell r="U1271" t="str">
            <v>GOV</v>
          </cell>
          <cell r="V1271" t="str">
            <v>HES</v>
          </cell>
        </row>
        <row r="1272">
          <cell r="A1272" t="str">
            <v>QOL</v>
          </cell>
          <cell r="B1272" t="str">
            <v>QLK2-CT-2000-00634</v>
          </cell>
          <cell r="C1272" t="str">
            <v>1.1.1.-2.</v>
          </cell>
          <cell r="D1272" t="str">
            <v>Research Projects</v>
          </cell>
          <cell r="E1272" t="str">
            <v>REPLICATION INITIATION PROTEINS AS NEW TARGETS FOR_x000D_
BACTERIAL GROWTH INHIBITION</v>
          </cell>
          <cell r="F1272">
            <v>2864295</v>
          </cell>
          <cell r="G1272">
            <v>2009999</v>
          </cell>
          <cell r="H1272">
            <v>36766</v>
          </cell>
          <cell r="I1272">
            <v>8</v>
          </cell>
          <cell r="J1272">
            <v>1</v>
          </cell>
          <cell r="K1272" t="str">
            <v>Principal Contractor</v>
          </cell>
          <cell r="L1272" t="str">
            <v xml:space="preserve">INSTITUTE FOR CANCER RESEARCH
</v>
          </cell>
          <cell r="M1272" t="str">
            <v>Ullernchausseen 70</v>
          </cell>
          <cell r="N1272" t="str">
            <v>0310</v>
          </cell>
          <cell r="O1272" t="str">
            <v>OSLO</v>
          </cell>
          <cell r="P1272" t="str">
            <v>NO</v>
          </cell>
          <cell r="Q1272" t="str">
            <v>N/A</v>
          </cell>
          <cell r="R1272">
            <v>231126</v>
          </cell>
          <cell r="S1272">
            <v>231126</v>
          </cell>
          <cell r="T1272" t="str">
            <v>REC</v>
          </cell>
          <cell r="U1272" t="str">
            <v>PNP</v>
          </cell>
          <cell r="V1272" t="str">
            <v>RPN</v>
          </cell>
        </row>
        <row r="1273">
          <cell r="A1273" t="str">
            <v>QOL</v>
          </cell>
          <cell r="B1273" t="str">
            <v>QLK2-CT-2000-00809</v>
          </cell>
          <cell r="C1273" t="str">
            <v>1.1.1.-2.</v>
          </cell>
          <cell r="D1273" t="str">
            <v>Research Projects</v>
          </cell>
          <cell r="E1273" t="str">
            <v>SEA-LICE RESISTANCE TO CHEMOTHERAPEUTANTS_x000D_
diagnosis, mechanisms, dynamics and control</v>
          </cell>
          <cell r="F1273">
            <v>1327229</v>
          </cell>
          <cell r="G1273">
            <v>900000</v>
          </cell>
          <cell r="H1273">
            <v>36887</v>
          </cell>
          <cell r="I1273">
            <v>7</v>
          </cell>
          <cell r="J1273">
            <v>3</v>
          </cell>
          <cell r="K1273" t="str">
            <v>Principal Contractor</v>
          </cell>
          <cell r="L1273" t="str">
            <v>HYDRO SEAFOOD AS</v>
          </cell>
          <cell r="M1273" t="str">
            <v>Dreggen</v>
          </cell>
          <cell r="N1273" t="str">
            <v>5835</v>
          </cell>
          <cell r="O1273" t="str">
            <v>BERGEN</v>
          </cell>
          <cell r="P1273" t="str">
            <v>NO</v>
          </cell>
          <cell r="R1273">
            <v>60001</v>
          </cell>
          <cell r="S1273">
            <v>30000</v>
          </cell>
          <cell r="T1273" t="str">
            <v>OTH</v>
          </cell>
          <cell r="U1273" t="str">
            <v>PRC</v>
          </cell>
          <cell r="V1273" t="str">
            <v>BES</v>
          </cell>
        </row>
        <row r="1274">
          <cell r="A1274" t="str">
            <v>QOL</v>
          </cell>
          <cell r="B1274" t="str">
            <v>QLK2-CT-2000-00809</v>
          </cell>
          <cell r="C1274" t="str">
            <v>1.1.1.-2.</v>
          </cell>
          <cell r="D1274" t="str">
            <v>Research Projects</v>
          </cell>
          <cell r="E1274" t="str">
            <v>SEA-LICE RESISTANCE TO CHEMOTHERAPEUTANTS_x000D_
diagnosis, mechanisms, dynamics and control</v>
          </cell>
          <cell r="F1274">
            <v>1327229</v>
          </cell>
          <cell r="G1274">
            <v>900000</v>
          </cell>
          <cell r="H1274">
            <v>36887</v>
          </cell>
          <cell r="I1274">
            <v>7</v>
          </cell>
          <cell r="K1274" t="str">
            <v>Principal Contractor</v>
          </cell>
          <cell r="L1274" t="str">
            <v>MARINE HARVEST NORWAY LTD.</v>
          </cell>
          <cell r="M1274" t="str">
            <v>Dreggen,</v>
          </cell>
          <cell r="N1274" t="str">
            <v>5835</v>
          </cell>
          <cell r="O1274" t="str">
            <v>BERGEN</v>
          </cell>
          <cell r="P1274" t="str">
            <v>NO</v>
          </cell>
          <cell r="R1274">
            <v>60001</v>
          </cell>
          <cell r="S1274">
            <v>30000</v>
          </cell>
          <cell r="T1274" t="str">
            <v>OTH</v>
          </cell>
          <cell r="U1274" t="str">
            <v>PRC</v>
          </cell>
          <cell r="V1274" t="str">
            <v>BES</v>
          </cell>
        </row>
        <row r="1275">
          <cell r="A1275" t="str">
            <v>QOL</v>
          </cell>
          <cell r="B1275" t="str">
            <v>QLK2-CT-2000-00809</v>
          </cell>
          <cell r="C1275" t="str">
            <v>1.1.1.-2.</v>
          </cell>
          <cell r="D1275" t="str">
            <v>Research Projects</v>
          </cell>
          <cell r="E1275" t="str">
            <v>SEA-LICE RESISTANCE TO CHEMOTHERAPEUTANTS_x000D_
diagnosis, mechanisms, dynamics and control</v>
          </cell>
          <cell r="F1275">
            <v>1327229</v>
          </cell>
          <cell r="G1275">
            <v>900000</v>
          </cell>
          <cell r="H1275">
            <v>36887</v>
          </cell>
          <cell r="I1275">
            <v>7</v>
          </cell>
          <cell r="K1275" t="str">
            <v>Prime Contractor</v>
          </cell>
          <cell r="L1275" t="str">
            <v>NORWEGIAN SCHOOL OF VETERINARY SCIENCE</v>
          </cell>
          <cell r="M1275" t="str">
            <v>Ullevaalsveien 72</v>
          </cell>
          <cell r="N1275" t="str">
            <v>0033</v>
          </cell>
          <cell r="O1275" t="str">
            <v>OSLO</v>
          </cell>
          <cell r="P1275" t="str">
            <v>NO</v>
          </cell>
          <cell r="Q1275" t="str">
            <v>N/A</v>
          </cell>
          <cell r="R1275">
            <v>323000</v>
          </cell>
          <cell r="S1275">
            <v>323000</v>
          </cell>
          <cell r="T1275" t="str">
            <v>HES</v>
          </cell>
          <cell r="U1275" t="str">
            <v>GOV</v>
          </cell>
          <cell r="V1275" t="str">
            <v>HES</v>
          </cell>
        </row>
        <row r="1276">
          <cell r="A1276" t="str">
            <v>QOL</v>
          </cell>
          <cell r="B1276" t="str">
            <v>QLK2-CT-2000-01076</v>
          </cell>
          <cell r="C1276" t="str">
            <v>1.1.1.-2.</v>
          </cell>
          <cell r="D1276" t="str">
            <v>Research Projects</v>
          </cell>
          <cell r="E1276" t="str">
            <v>Stimulation of fish larval defence mechanisms _x000D_
against infectious diseases</v>
          </cell>
          <cell r="F1276">
            <v>1236475</v>
          </cell>
          <cell r="G1276">
            <v>999977</v>
          </cell>
          <cell r="H1276">
            <v>36915</v>
          </cell>
          <cell r="I1276">
            <v>5</v>
          </cell>
          <cell r="J1276">
            <v>1</v>
          </cell>
          <cell r="K1276" t="str">
            <v>Prime+J1494 Contractor</v>
          </cell>
          <cell r="L1276" t="str">
            <v>University of Tromsoe</v>
          </cell>
          <cell r="N1276" t="str">
            <v>9037</v>
          </cell>
          <cell r="O1276" t="str">
            <v>TROMSOE</v>
          </cell>
          <cell r="P1276" t="str">
            <v>NO</v>
          </cell>
          <cell r="Q1276" t="str">
            <v>N/A</v>
          </cell>
          <cell r="R1276">
            <v>241874</v>
          </cell>
          <cell r="S1276">
            <v>241874</v>
          </cell>
          <cell r="T1276" t="str">
            <v>HES</v>
          </cell>
          <cell r="U1276" t="str">
            <v>GOV</v>
          </cell>
          <cell r="V1276" t="str">
            <v>HES</v>
          </cell>
        </row>
        <row r="1277">
          <cell r="A1277" t="str">
            <v>QOL</v>
          </cell>
          <cell r="B1277" t="str">
            <v>QLK2-CT-2001-00844</v>
          </cell>
          <cell r="C1277" t="str">
            <v>1.1.1.-2.</v>
          </cell>
          <cell r="D1277" t="str">
            <v>Research Projects</v>
          </cell>
          <cell r="E1277" t="str">
            <v>Infectious Salmon Anaemia - Development and Standardisation of Diagnostic Methods to detect ISAV and Aspects of the Epidemiology of ISA (ISA)</v>
          </cell>
          <cell r="F1277">
            <v>1823189</v>
          </cell>
          <cell r="G1277">
            <v>1156576</v>
          </cell>
          <cell r="H1277">
            <v>37235</v>
          </cell>
          <cell r="I1277">
            <v>8</v>
          </cell>
          <cell r="J1277">
            <v>2</v>
          </cell>
          <cell r="K1277" t="str">
            <v>Principal Contractor</v>
          </cell>
          <cell r="L1277" t="str">
            <v>NORWEGIAN SCHOOL OF VETERINARY SCIENCE</v>
          </cell>
          <cell r="M1277" t="str">
            <v>Ullevaalsveien 72</v>
          </cell>
          <cell r="N1277" t="str">
            <v>0033</v>
          </cell>
          <cell r="O1277" t="str">
            <v>OSLO</v>
          </cell>
          <cell r="P1277" t="str">
            <v>NO</v>
          </cell>
          <cell r="Q1277" t="str">
            <v>N/A</v>
          </cell>
          <cell r="R1277">
            <v>0</v>
          </cell>
          <cell r="S1277">
            <v>0</v>
          </cell>
          <cell r="T1277" t="str">
            <v>HES</v>
          </cell>
          <cell r="U1277" t="str">
            <v>GOV</v>
          </cell>
          <cell r="V1277" t="str">
            <v>HES</v>
          </cell>
        </row>
        <row r="1278">
          <cell r="A1278" t="str">
            <v>QOL</v>
          </cell>
          <cell r="B1278" t="str">
            <v>QLK2-CT-2001-00844</v>
          </cell>
          <cell r="C1278" t="str">
            <v>1.1.1.-2.</v>
          </cell>
          <cell r="D1278" t="str">
            <v>Research Projects</v>
          </cell>
          <cell r="E1278" t="str">
            <v>Infectious Salmon Anaemia - Development and Standardisation of Diagnostic Methods to detect ISAV and Aspects of the Epidemiology of ISA (ISA)</v>
          </cell>
          <cell r="F1278">
            <v>1823189</v>
          </cell>
          <cell r="G1278">
            <v>1156576</v>
          </cell>
          <cell r="H1278">
            <v>37235</v>
          </cell>
          <cell r="I1278">
            <v>8</v>
          </cell>
          <cell r="K1278" t="str">
            <v>Principal Contractor</v>
          </cell>
          <cell r="L1278" t="str">
            <v xml:space="preserve">University of Bergen </v>
          </cell>
          <cell r="M1278" t="str">
            <v>Prof. Keysersgt. 8</v>
          </cell>
          <cell r="N1278" t="str">
            <v>5020</v>
          </cell>
          <cell r="O1278" t="str">
            <v>BERGEN</v>
          </cell>
          <cell r="P1278" t="str">
            <v>NO</v>
          </cell>
          <cell r="Q1278" t="str">
            <v>N/A</v>
          </cell>
          <cell r="R1278">
            <v>0</v>
          </cell>
          <cell r="S1278">
            <v>0</v>
          </cell>
          <cell r="T1278" t="str">
            <v>HES</v>
          </cell>
          <cell r="U1278" t="str">
            <v>GOV</v>
          </cell>
          <cell r="V1278" t="str">
            <v>HES</v>
          </cell>
        </row>
        <row r="1279">
          <cell r="A1279" t="str">
            <v>QOL</v>
          </cell>
          <cell r="B1279" t="str">
            <v>QLK2-CT-2001-00970</v>
          </cell>
          <cell r="C1279" t="str">
            <v>1.1.1.-2.</v>
          </cell>
          <cell r="D1279" t="str">
            <v>Research Projects</v>
          </cell>
          <cell r="E1279" t="str">
            <v>Diagnoses, pathogeneses and epidemiologies of salmonid alphavirus diseases (SPD/SD DIAGNOSIS)</v>
          </cell>
          <cell r="F1279">
            <v>1588624</v>
          </cell>
          <cell r="G1279">
            <v>1219016</v>
          </cell>
          <cell r="H1279">
            <v>37204</v>
          </cell>
          <cell r="I1279">
            <v>7</v>
          </cell>
          <cell r="J1279">
            <v>2</v>
          </cell>
          <cell r="K1279" t="str">
            <v>Principal Contractor</v>
          </cell>
          <cell r="L1279" t="str">
            <v>INTERVET NORBIO AS</v>
          </cell>
          <cell r="M1279" t="str">
            <v>Thormoehlensgate 55</v>
          </cell>
          <cell r="N1279" t="str">
            <v>5008</v>
          </cell>
          <cell r="O1279" t="str">
            <v>BERGEN</v>
          </cell>
          <cell r="P1279" t="str">
            <v>NO</v>
          </cell>
          <cell r="Q1279" t="str">
            <v>N/A</v>
          </cell>
          <cell r="R1279">
            <v>262147</v>
          </cell>
          <cell r="S1279">
            <v>131073</v>
          </cell>
          <cell r="T1279" t="str">
            <v>IND</v>
          </cell>
          <cell r="U1279" t="str">
            <v>PRC</v>
          </cell>
          <cell r="V1279" t="str">
            <v>BES</v>
          </cell>
        </row>
        <row r="1280">
          <cell r="A1280" t="str">
            <v>QOL</v>
          </cell>
          <cell r="B1280" t="str">
            <v>QLK2-CT-2001-00970</v>
          </cell>
          <cell r="C1280" t="str">
            <v>1.1.1.-2.</v>
          </cell>
          <cell r="D1280" t="str">
            <v>Research Projects</v>
          </cell>
          <cell r="E1280" t="str">
            <v>Diagnoses, pathogeneses and epidemiologies of salmonid alphavirus diseases (SPD/SD DIAGNOSIS)</v>
          </cell>
          <cell r="F1280">
            <v>1588624</v>
          </cell>
          <cell r="G1280">
            <v>1219016</v>
          </cell>
          <cell r="H1280">
            <v>37204</v>
          </cell>
          <cell r="I1280">
            <v>7</v>
          </cell>
          <cell r="K1280" t="str">
            <v>Principal Contractor</v>
          </cell>
          <cell r="L1280" t="str">
            <v>NORWEGIAN SCHOOL OF VETERINARY SCIENCE</v>
          </cell>
          <cell r="M1280" t="str">
            <v>Ullevaalsveien 72</v>
          </cell>
          <cell r="N1280" t="str">
            <v>0033</v>
          </cell>
          <cell r="O1280" t="str">
            <v>OSLO</v>
          </cell>
          <cell r="P1280" t="str">
            <v>NO</v>
          </cell>
          <cell r="Q1280" t="str">
            <v>N/A</v>
          </cell>
          <cell r="R1280">
            <v>313649</v>
          </cell>
          <cell r="S1280">
            <v>313649</v>
          </cell>
          <cell r="T1280" t="str">
            <v>HES</v>
          </cell>
          <cell r="U1280" t="str">
            <v>GOV</v>
          </cell>
          <cell r="V1280" t="str">
            <v>HES</v>
          </cell>
        </row>
        <row r="1281">
          <cell r="A1281" t="str">
            <v>QOL</v>
          </cell>
          <cell r="B1281" t="str">
            <v>QLK2-CT-2001-01165</v>
          </cell>
          <cell r="C1281" t="str">
            <v>1.1.1.-2.</v>
          </cell>
          <cell r="D1281" t="str">
            <v>Concerted Actions</v>
          </cell>
          <cell r="E1281" t="str">
            <v>The European Network for Vertically Acquired Hepatitis C Virus Infection (EPHN)</v>
          </cell>
          <cell r="F1281">
            <v>500000</v>
          </cell>
          <cell r="G1281">
            <v>500000</v>
          </cell>
          <cell r="H1281">
            <v>37113</v>
          </cell>
          <cell r="I1281">
            <v>38</v>
          </cell>
          <cell r="J1281">
            <v>1</v>
          </cell>
          <cell r="K1281" t="str">
            <v>Member</v>
          </cell>
          <cell r="L1281" t="str">
            <v>CENTRAL HOSITAL  AKERSHUS</v>
          </cell>
          <cell r="N1281" t="str">
            <v>1474</v>
          </cell>
          <cell r="O1281" t="str">
            <v>NORDBYHAGEN</v>
          </cell>
          <cell r="P1281" t="str">
            <v>NO</v>
          </cell>
          <cell r="R1281">
            <v>2800</v>
          </cell>
          <cell r="S1281">
            <v>2800</v>
          </cell>
          <cell r="T1281" t="str">
            <v>OTH</v>
          </cell>
          <cell r="U1281" t="str">
            <v>GOV</v>
          </cell>
          <cell r="V1281" t="str">
            <v>PUS</v>
          </cell>
        </row>
        <row r="1282">
          <cell r="A1282" t="str">
            <v>QOL</v>
          </cell>
          <cell r="B1282" t="str">
            <v>QLK2-CT-2001-01267</v>
          </cell>
          <cell r="C1282" t="str">
            <v>1.1.1.-2.</v>
          </cell>
          <cell r="D1282" t="str">
            <v>Concerted Actions</v>
          </cell>
          <cell r="E1282" t="str">
            <v>Pathology and Ecology of the Genus Clostridium in Humans, Animals and Foodstuffs: Identification, Epidemiology and Prophylaxis (GENUS CLOSTRIDIUM)</v>
          </cell>
          <cell r="F1282">
            <v>390000</v>
          </cell>
          <cell r="G1282">
            <v>387480</v>
          </cell>
          <cell r="H1282">
            <v>37113</v>
          </cell>
          <cell r="I1282">
            <v>28</v>
          </cell>
          <cell r="J1282">
            <v>2</v>
          </cell>
          <cell r="K1282" t="str">
            <v>Member</v>
          </cell>
          <cell r="L1282" t="str">
            <v>NATIONAL VETERINARY INSTITUTE</v>
          </cell>
          <cell r="M1282" t="str">
            <v>Ullevaalsveien 68</v>
          </cell>
          <cell r="N1282" t="str">
            <v>0033</v>
          </cell>
          <cell r="O1282" t="str">
            <v>OSLO</v>
          </cell>
          <cell r="P1282" t="str">
            <v>NO</v>
          </cell>
          <cell r="Q1282" t="str">
            <v>N/A</v>
          </cell>
          <cell r="R1282">
            <v>1980</v>
          </cell>
          <cell r="S1282">
            <v>1980</v>
          </cell>
          <cell r="T1282" t="str">
            <v>REC</v>
          </cell>
          <cell r="U1282" t="str">
            <v>GOV</v>
          </cell>
          <cell r="V1282" t="str">
            <v>RPU</v>
          </cell>
        </row>
        <row r="1283">
          <cell r="A1283" t="str">
            <v>QOL</v>
          </cell>
          <cell r="B1283" t="str">
            <v>QLK2-CT-2001-01267</v>
          </cell>
          <cell r="C1283" t="str">
            <v>1.1.1.-2.</v>
          </cell>
          <cell r="D1283" t="str">
            <v>Concerted Actions</v>
          </cell>
          <cell r="E1283" t="str">
            <v>Pathology and Ecology of the Genus Clostridium in Humans, Animals and Foodstuffs: Identification, Epidemiology and Prophylaxis (GENUS CLOSTRIDIUM)</v>
          </cell>
          <cell r="F1283">
            <v>390000</v>
          </cell>
          <cell r="G1283">
            <v>387480</v>
          </cell>
          <cell r="H1283">
            <v>37113</v>
          </cell>
          <cell r="I1283">
            <v>28</v>
          </cell>
          <cell r="K1283" t="str">
            <v>Member</v>
          </cell>
          <cell r="L1283" t="str">
            <v>NORWEGIAN SCHOOL OF VETERINARY SCIENCE</v>
          </cell>
          <cell r="M1283" t="str">
            <v>Ullevaalsveien 72</v>
          </cell>
          <cell r="N1283" t="str">
            <v>0033</v>
          </cell>
          <cell r="O1283" t="str">
            <v>OSLO</v>
          </cell>
          <cell r="P1283" t="str">
            <v>NO</v>
          </cell>
          <cell r="Q1283" t="str">
            <v>N/A</v>
          </cell>
          <cell r="R1283">
            <v>33180</v>
          </cell>
          <cell r="S1283">
            <v>33180</v>
          </cell>
          <cell r="T1283" t="str">
            <v>HES</v>
          </cell>
          <cell r="U1283" t="str">
            <v>GOV</v>
          </cell>
          <cell r="V1283" t="str">
            <v>HES</v>
          </cell>
        </row>
        <row r="1284">
          <cell r="A1284" t="str">
            <v>QOL</v>
          </cell>
          <cell r="B1284" t="str">
            <v>QLK2-CT-2001-01344</v>
          </cell>
          <cell r="C1284" t="str">
            <v>1.1.1.-2.</v>
          </cell>
          <cell r="D1284" t="str">
            <v>Research Projects</v>
          </cell>
          <cell r="E1284" t="str">
            <v>Strategy to Control SPREAD OF HIV Drug Resistance (SPREAD)</v>
          </cell>
          <cell r="F1284">
            <v>1529095</v>
          </cell>
          <cell r="G1284">
            <v>1499995</v>
          </cell>
          <cell r="H1284">
            <v>37229</v>
          </cell>
          <cell r="I1284">
            <v>19</v>
          </cell>
          <cell r="J1284">
            <v>1</v>
          </cell>
          <cell r="K1284" t="str">
            <v>Member</v>
          </cell>
          <cell r="L1284" t="str">
            <v>NASJONALT FOLKEHELSEINSTITUTT</v>
          </cell>
          <cell r="M1284" t="str">
            <v>Geitmyrsveien 75 Torshov</v>
          </cell>
          <cell r="N1284" t="str">
            <v>0403</v>
          </cell>
          <cell r="O1284" t="str">
            <v>OSLO</v>
          </cell>
          <cell r="P1284" t="str">
            <v>NO</v>
          </cell>
          <cell r="Q1284" t="str">
            <v>N/A</v>
          </cell>
          <cell r="R1284">
            <v>22800</v>
          </cell>
          <cell r="S1284">
            <v>11400</v>
          </cell>
          <cell r="T1284" t="str">
            <v>REC</v>
          </cell>
          <cell r="U1284" t="str">
            <v>GOV</v>
          </cell>
          <cell r="V1284" t="str">
            <v>RPU</v>
          </cell>
        </row>
        <row r="1285">
          <cell r="A1285" t="str">
            <v>QOL</v>
          </cell>
          <cell r="B1285" t="str">
            <v>QLK2-CT-2001-01436</v>
          </cell>
          <cell r="C1285" t="str">
            <v>1.1.1.-2.</v>
          </cell>
          <cell r="D1285" t="str">
            <v>Research Projects</v>
          </cell>
          <cell r="E1285" t="str">
            <v>Impact of meningococcal epidemiology and population biology on public health in Europe (EU-MENNET)</v>
          </cell>
          <cell r="F1285">
            <v>2065473</v>
          </cell>
          <cell r="G1285">
            <v>1899998</v>
          </cell>
          <cell r="H1285">
            <v>37113</v>
          </cell>
          <cell r="I1285">
            <v>10</v>
          </cell>
          <cell r="J1285">
            <v>1</v>
          </cell>
          <cell r="K1285" t="str">
            <v>Principal Contractor</v>
          </cell>
          <cell r="L1285" t="str">
            <v>NASJONALT FOLKEHELSEINSTITUTT</v>
          </cell>
          <cell r="M1285" t="str">
            <v>Geitmyrsveien 75 Torshov</v>
          </cell>
          <cell r="N1285" t="str">
            <v>0403</v>
          </cell>
          <cell r="O1285" t="str">
            <v>OSLO</v>
          </cell>
          <cell r="P1285" t="str">
            <v>NO</v>
          </cell>
          <cell r="Q1285" t="str">
            <v>N/A</v>
          </cell>
          <cell r="R1285">
            <v>330950</v>
          </cell>
          <cell r="S1285">
            <v>165475</v>
          </cell>
          <cell r="T1285" t="str">
            <v>REC</v>
          </cell>
          <cell r="U1285" t="str">
            <v>GOV</v>
          </cell>
          <cell r="V1285" t="str">
            <v>RPU</v>
          </cell>
        </row>
        <row r="1286">
          <cell r="A1286" t="str">
            <v>QOL</v>
          </cell>
          <cell r="B1286" t="str">
            <v>QLK2-CT-2001-01631</v>
          </cell>
          <cell r="C1286" t="str">
            <v>1.1.1.-2.</v>
          </cell>
          <cell r="D1286" t="str">
            <v>Research Projects</v>
          </cell>
          <cell r="E1286" t="str">
            <v>The Genetic Basis of Gyrodactylus salaris Resistance in Atlantic salmon (SALMO SALAR)</v>
          </cell>
          <cell r="F1286">
            <v>1452318</v>
          </cell>
          <cell r="G1286">
            <v>1085333</v>
          </cell>
          <cell r="H1286">
            <v>37113</v>
          </cell>
          <cell r="I1286">
            <v>5</v>
          </cell>
          <cell r="J1286">
            <v>1</v>
          </cell>
          <cell r="K1286" t="str">
            <v>Principal Contractor</v>
          </cell>
          <cell r="L1286" t="str">
            <v>NATIONAL VETERINARY INSTITUTE</v>
          </cell>
          <cell r="M1286" t="str">
            <v>Ullevaalsveien 68</v>
          </cell>
          <cell r="N1286" t="str">
            <v>0033</v>
          </cell>
          <cell r="O1286" t="str">
            <v>OSLO</v>
          </cell>
          <cell r="P1286" t="str">
            <v>NO</v>
          </cell>
          <cell r="Q1286" t="str">
            <v>N/A</v>
          </cell>
          <cell r="R1286">
            <v>362534</v>
          </cell>
          <cell r="S1286">
            <v>181267</v>
          </cell>
          <cell r="T1286" t="str">
            <v>REC</v>
          </cell>
          <cell r="U1286" t="str">
            <v>GOV</v>
          </cell>
          <cell r="V1286" t="str">
            <v>RPU</v>
          </cell>
        </row>
        <row r="1287">
          <cell r="A1287" t="str">
            <v>QOL</v>
          </cell>
          <cell r="B1287" t="str">
            <v>QLK2-CT-2001-01632</v>
          </cell>
          <cell r="C1287" t="str">
            <v>1.1.1.-2.</v>
          </cell>
          <cell r="D1287" t="str">
            <v>Concerted Actions</v>
          </cell>
          <cell r="E1287" t="str">
            <v>Enhanced Laboratory Surveillance of Measles</v>
          </cell>
          <cell r="F1287">
            <v>597653</v>
          </cell>
          <cell r="G1287">
            <v>591653</v>
          </cell>
          <cell r="H1287">
            <v>37235</v>
          </cell>
          <cell r="I1287">
            <v>11</v>
          </cell>
          <cell r="J1287">
            <v>1</v>
          </cell>
          <cell r="K1287" t="str">
            <v>Member</v>
          </cell>
          <cell r="L1287" t="str">
            <v>NASJONALT FOLKEHELSEINSTITUTT</v>
          </cell>
          <cell r="M1287" t="str">
            <v>Geitmyrsveien 75 Torshov</v>
          </cell>
          <cell r="N1287" t="str">
            <v>0403</v>
          </cell>
          <cell r="O1287" t="str">
            <v>OSLO</v>
          </cell>
          <cell r="P1287" t="str">
            <v>NO</v>
          </cell>
          <cell r="Q1287" t="str">
            <v>N/A</v>
          </cell>
          <cell r="R1287">
            <v>6000</v>
          </cell>
          <cell r="S1287">
            <v>6000</v>
          </cell>
          <cell r="T1287" t="str">
            <v>REC</v>
          </cell>
          <cell r="U1287" t="str">
            <v>GOV</v>
          </cell>
          <cell r="V1287" t="str">
            <v>RPU</v>
          </cell>
        </row>
        <row r="1288">
          <cell r="A1288" t="str">
            <v>QOL</v>
          </cell>
          <cell r="B1288" t="str">
            <v>QLK2-CT-2001-01786</v>
          </cell>
          <cell r="C1288" t="str">
            <v>1.1.1.-2.</v>
          </cell>
          <cell r="D1288" t="str">
            <v>Research Projects</v>
          </cell>
          <cell r="E1288" t="str">
            <v>Preparing for an influenza pandemic (FLUPAN)</v>
          </cell>
          <cell r="F1288">
            <v>2435150</v>
          </cell>
          <cell r="G1288">
            <v>2100562</v>
          </cell>
          <cell r="H1288">
            <v>37113</v>
          </cell>
          <cell r="I1288">
            <v>7</v>
          </cell>
          <cell r="J1288">
            <v>1</v>
          </cell>
          <cell r="K1288" t="str">
            <v>Principal Contractor</v>
          </cell>
          <cell r="L1288" t="str">
            <v xml:space="preserve">University of Bergen </v>
          </cell>
          <cell r="M1288" t="str">
            <v>Prof. Keysersgt. 8</v>
          </cell>
          <cell r="N1288" t="str">
            <v>5020</v>
          </cell>
          <cell r="O1288" t="str">
            <v>BERGEN</v>
          </cell>
          <cell r="P1288" t="str">
            <v>NO</v>
          </cell>
          <cell r="Q1288" t="str">
            <v>N/A</v>
          </cell>
          <cell r="R1288">
            <v>360824</v>
          </cell>
          <cell r="S1288">
            <v>360824</v>
          </cell>
          <cell r="T1288" t="str">
            <v>HES</v>
          </cell>
          <cell r="U1288" t="str">
            <v>GOV</v>
          </cell>
          <cell r="V1288" t="str">
            <v>HES</v>
          </cell>
        </row>
        <row r="1289">
          <cell r="A1289" t="str">
            <v>QOL</v>
          </cell>
          <cell r="B1289" t="str">
            <v>QLK2-CT-2001-01994</v>
          </cell>
          <cell r="C1289" t="str">
            <v>1.1.1.-2.</v>
          </cell>
          <cell r="D1289" t="str">
            <v>Concerted Actions</v>
          </cell>
          <cell r="E1289" t="str">
            <v>Evaluation of the Role of Infections In Cancer using Biological Specimen Banks (ERICBSB)</v>
          </cell>
          <cell r="F1289">
            <v>499997</v>
          </cell>
          <cell r="G1289">
            <v>499997</v>
          </cell>
          <cell r="H1289">
            <v>37200</v>
          </cell>
          <cell r="I1289">
            <v>11</v>
          </cell>
          <cell r="J1289">
            <v>2</v>
          </cell>
          <cell r="K1289" t="str">
            <v>Principal Contractor</v>
          </cell>
          <cell r="L1289" t="str">
            <v>THE CANCER REGISTRY OF NORWAY</v>
          </cell>
          <cell r="M1289" t="str">
            <v>Montebello</v>
          </cell>
          <cell r="N1289" t="str">
            <v>0310</v>
          </cell>
          <cell r="O1289" t="str">
            <v>OSLO</v>
          </cell>
          <cell r="P1289" t="str">
            <v>NO</v>
          </cell>
          <cell r="Q1289" t="str">
            <v>N/A</v>
          </cell>
          <cell r="R1289">
            <v>24984</v>
          </cell>
          <cell r="S1289">
            <v>24984</v>
          </cell>
          <cell r="T1289" t="str">
            <v>REC</v>
          </cell>
          <cell r="U1289" t="str">
            <v>GOV</v>
          </cell>
          <cell r="V1289" t="str">
            <v>RPU</v>
          </cell>
        </row>
        <row r="1290">
          <cell r="A1290" t="str">
            <v>QOL</v>
          </cell>
          <cell r="B1290" t="str">
            <v>QLK2-CT-2001-01994</v>
          </cell>
          <cell r="C1290" t="str">
            <v>1.1.1.-2.</v>
          </cell>
          <cell r="D1290" t="str">
            <v>Concerted Actions</v>
          </cell>
          <cell r="E1290" t="str">
            <v>Evaluation of the Role of Infections In Cancer using Biological Specimen Banks (ERICBSB)</v>
          </cell>
          <cell r="F1290">
            <v>499997</v>
          </cell>
          <cell r="G1290">
            <v>499997</v>
          </cell>
          <cell r="H1290">
            <v>37200</v>
          </cell>
          <cell r="I1290">
            <v>11</v>
          </cell>
          <cell r="K1290" t="str">
            <v>Principal Contractor</v>
          </cell>
          <cell r="L1290" t="str">
            <v>THE JANUS PROJECT - THE NORWEGIAN CANCER SOCIETY</v>
          </cell>
          <cell r="M1290" t="str">
            <v>Rikshospitalitet</v>
          </cell>
          <cell r="N1290" t="str">
            <v>0027</v>
          </cell>
          <cell r="O1290" t="str">
            <v>OSLO</v>
          </cell>
          <cell r="P1290" t="str">
            <v>NO</v>
          </cell>
          <cell r="Q1290" t="str">
            <v>N/A</v>
          </cell>
          <cell r="R1290">
            <v>39999</v>
          </cell>
          <cell r="S1290">
            <v>39999</v>
          </cell>
          <cell r="T1290" t="str">
            <v>REC</v>
          </cell>
          <cell r="U1290" t="str">
            <v>PNP</v>
          </cell>
          <cell r="V1290" t="str">
            <v>RPN</v>
          </cell>
        </row>
        <row r="1291">
          <cell r="A1291" t="str">
            <v>QOL</v>
          </cell>
          <cell r="B1291" t="str">
            <v>QLK2-CT-2001-02103</v>
          </cell>
          <cell r="C1291" t="str">
            <v>1.1.1.-2.</v>
          </cell>
          <cell r="D1291" t="str">
            <v>Research Projects</v>
          </cell>
          <cell r="E1291" t="str">
            <v>Innate Immunity and Vaccine Development : Role of Soluble Mediators (INVADERS)</v>
          </cell>
          <cell r="F1291">
            <v>2005891</v>
          </cell>
          <cell r="G1291">
            <v>1595316</v>
          </cell>
          <cell r="H1291">
            <v>37216</v>
          </cell>
          <cell r="I1291">
            <v>9</v>
          </cell>
          <cell r="J1291">
            <v>1</v>
          </cell>
          <cell r="K1291" t="str">
            <v>Principal Contractor</v>
          </cell>
          <cell r="L1291" t="str">
            <v>University of Oslo</v>
          </cell>
          <cell r="M1291" t="str">
            <v>Problemveien 1</v>
          </cell>
          <cell r="N1291" t="str">
            <v>0316</v>
          </cell>
          <cell r="O1291" t="str">
            <v>OSLO</v>
          </cell>
          <cell r="P1291" t="str">
            <v>NO</v>
          </cell>
          <cell r="Q1291" t="str">
            <v>N/A</v>
          </cell>
          <cell r="R1291">
            <v>224466</v>
          </cell>
          <cell r="S1291">
            <v>224466</v>
          </cell>
          <cell r="T1291" t="str">
            <v>HES</v>
          </cell>
          <cell r="U1291" t="str">
            <v>GOV</v>
          </cell>
          <cell r="V1291" t="str">
            <v>HES</v>
          </cell>
        </row>
        <row r="1292">
          <cell r="A1292" t="str">
            <v>QOL</v>
          </cell>
          <cell r="B1292" t="str">
            <v>QLK2-CT-2001-02248</v>
          </cell>
          <cell r="C1292" t="str">
            <v>1.1.1.-2.</v>
          </cell>
          <cell r="D1292" t="str">
            <v>Concerted Actions</v>
          </cell>
          <cell r="E1292" t="str">
            <v>Creutzfeldt-Jakob disease: Epidemiology, Risk Factors, Diagnostic Tests and Genetics (NEUROCJD)</v>
          </cell>
          <cell r="F1292">
            <v>1000000</v>
          </cell>
          <cell r="G1292">
            <v>1000000</v>
          </cell>
          <cell r="H1292">
            <v>37211</v>
          </cell>
          <cell r="I1292">
            <v>16</v>
          </cell>
          <cell r="J1292">
            <v>1</v>
          </cell>
          <cell r="K1292" t="str">
            <v>Member</v>
          </cell>
          <cell r="L1292" t="str">
            <v>NASJONALT FOLKEHELSEINSTITUTT</v>
          </cell>
          <cell r="M1292" t="str">
            <v>Geitmyrsveien 75 Torshov</v>
          </cell>
          <cell r="N1292" t="str">
            <v>0403</v>
          </cell>
          <cell r="O1292" t="str">
            <v>OSLO</v>
          </cell>
          <cell r="P1292" t="str">
            <v>NO</v>
          </cell>
          <cell r="Q1292" t="str">
            <v>N/A</v>
          </cell>
          <cell r="R1292">
            <v>12480</v>
          </cell>
          <cell r="S1292">
            <v>12480</v>
          </cell>
          <cell r="T1292" t="str">
            <v>REC</v>
          </cell>
          <cell r="U1292" t="str">
            <v>GOV</v>
          </cell>
          <cell r="V1292" t="str">
            <v>RPU</v>
          </cell>
        </row>
        <row r="1293">
          <cell r="A1293" t="str">
            <v>QOL</v>
          </cell>
          <cell r="B1293" t="str">
            <v>QLK2-CT-2001-30115</v>
          </cell>
          <cell r="C1293" t="str">
            <v>1.1.1.-2.</v>
          </cell>
          <cell r="D1293" t="str">
            <v>Classical Accompanying Measures</v>
          </cell>
          <cell r="E1293" t="str">
            <v>Basic and Clinical Immunology, new Concepts and Therapeutic Perspectives (BCI)</v>
          </cell>
          <cell r="F1293">
            <v>75007</v>
          </cell>
          <cell r="G1293">
            <v>75007</v>
          </cell>
          <cell r="H1293">
            <v>37301</v>
          </cell>
          <cell r="I1293">
            <v>1</v>
          </cell>
          <cell r="J1293">
            <v>1</v>
          </cell>
          <cell r="K1293" t="str">
            <v>Prime Contractor</v>
          </cell>
          <cell r="L1293" t="str">
            <v xml:space="preserve">University of Bergen </v>
          </cell>
          <cell r="M1293" t="str">
            <v>Prof. Keysersgt. 8</v>
          </cell>
          <cell r="N1293" t="str">
            <v>5020</v>
          </cell>
          <cell r="O1293" t="str">
            <v>BERGEN</v>
          </cell>
          <cell r="P1293" t="str">
            <v>NO</v>
          </cell>
          <cell r="Q1293" t="str">
            <v>N/A</v>
          </cell>
          <cell r="R1293">
            <v>75007</v>
          </cell>
          <cell r="S1293">
            <v>75007</v>
          </cell>
          <cell r="T1293" t="str">
            <v>HES</v>
          </cell>
          <cell r="U1293" t="str">
            <v>GOV</v>
          </cell>
          <cell r="V1293" t="str">
            <v>HES</v>
          </cell>
        </row>
        <row r="1294">
          <cell r="A1294" t="str">
            <v>QOL</v>
          </cell>
          <cell r="B1294" t="str">
            <v>QLK2-CT-2001-42293</v>
          </cell>
          <cell r="C1294" t="str">
            <v>1.1.1.-2.</v>
          </cell>
          <cell r="D1294" t="str">
            <v>Exploratory Awards</v>
          </cell>
          <cell r="E1294" t="str">
            <v>Enhancement of nasal vaccination - improved immune protection, safety and cost-effectivness through optimisation of mucosal and nasal delivery system.</v>
          </cell>
          <cell r="F1294">
            <v>30000</v>
          </cell>
          <cell r="G1294">
            <v>22500</v>
          </cell>
          <cell r="H1294">
            <v>37246</v>
          </cell>
          <cell r="I1294">
            <v>2</v>
          </cell>
          <cell r="J1294">
            <v>1</v>
          </cell>
          <cell r="K1294" t="str">
            <v>Principal Contractor</v>
          </cell>
          <cell r="L1294" t="str">
            <v>OPTINOSE AS</v>
          </cell>
          <cell r="M1294" t="str">
            <v>Lokka Skogen 18c</v>
          </cell>
          <cell r="N1294" t="str">
            <v>0773</v>
          </cell>
          <cell r="O1294" t="str">
            <v>OSLO</v>
          </cell>
          <cell r="P1294" t="str">
            <v>NO</v>
          </cell>
          <cell r="Q1294" t="str">
            <v>N/A</v>
          </cell>
          <cell r="R1294">
            <v>0</v>
          </cell>
          <cell r="S1294">
            <v>0</v>
          </cell>
          <cell r="T1294" t="str">
            <v>IND</v>
          </cell>
          <cell r="U1294" t="str">
            <v>PRC</v>
          </cell>
          <cell r="V1294" t="str">
            <v>BES</v>
          </cell>
        </row>
        <row r="1295">
          <cell r="A1295" t="str">
            <v>QOL</v>
          </cell>
          <cell r="B1295" t="str">
            <v>QLK2-CT-2001-70356</v>
          </cell>
          <cell r="C1295" t="str">
            <v>1.1.1.-2.</v>
          </cell>
          <cell r="D1295" t="str">
            <v>Cooperative Research</v>
          </cell>
          <cell r="E1295" t="str">
            <v>Improving the tools for the control of the Small Ruminant Lentivirus (SRLV) in sheep and goat</v>
          </cell>
          <cell r="F1295">
            <v>1280513</v>
          </cell>
          <cell r="G1295">
            <v>639797</v>
          </cell>
          <cell r="H1295">
            <v>37286</v>
          </cell>
          <cell r="I1295">
            <v>23</v>
          </cell>
          <cell r="J1295">
            <v>2</v>
          </cell>
          <cell r="K1295" t="str">
            <v>Principal Contractor</v>
          </cell>
          <cell r="L1295" t="str">
            <v>NORWEGIAN ASSOCIATION OF SHEEP AND GOAT BREEDERS</v>
          </cell>
          <cell r="M1295" t="str">
            <v>Solli</v>
          </cell>
          <cell r="N1295" t="str">
            <v>0201</v>
          </cell>
          <cell r="O1295" t="str">
            <v>OSLO</v>
          </cell>
          <cell r="P1295" t="str">
            <v>NO</v>
          </cell>
          <cell r="Q1295" t="str">
            <v>N/A</v>
          </cell>
          <cell r="R1295">
            <v>61754</v>
          </cell>
          <cell r="S1295">
            <v>5000</v>
          </cell>
          <cell r="T1295" t="str">
            <v>OTH</v>
          </cell>
          <cell r="U1295" t="str">
            <v>PNP</v>
          </cell>
          <cell r="V1295" t="str">
            <v>PNP</v>
          </cell>
        </row>
        <row r="1296">
          <cell r="A1296" t="str">
            <v>QOL</v>
          </cell>
          <cell r="B1296" t="str">
            <v>QLK2-CT-2001-70356</v>
          </cell>
          <cell r="C1296" t="str">
            <v>1.1.1.-2.</v>
          </cell>
          <cell r="D1296" t="str">
            <v>Cooperative Research</v>
          </cell>
          <cell r="E1296" t="str">
            <v>Improving the tools for the control of the Small Ruminant Lentivirus (SRLV) in sheep and goat</v>
          </cell>
          <cell r="F1296">
            <v>1280513</v>
          </cell>
          <cell r="G1296">
            <v>639797</v>
          </cell>
          <cell r="H1296">
            <v>37286</v>
          </cell>
          <cell r="I1296">
            <v>23</v>
          </cell>
          <cell r="K1296" t="str">
            <v>RTD performers</v>
          </cell>
          <cell r="L1296" t="str">
            <v>NORWEGIAN SCHOOL OF VETERINARY SCIENCE</v>
          </cell>
          <cell r="M1296" t="str">
            <v>Ullevaalsveien 72</v>
          </cell>
          <cell r="N1296" t="str">
            <v>0033</v>
          </cell>
          <cell r="O1296" t="str">
            <v>OSLO</v>
          </cell>
          <cell r="P1296" t="str">
            <v>NO</v>
          </cell>
          <cell r="Q1296" t="str">
            <v>N/A</v>
          </cell>
          <cell r="R1296">
            <v>69368</v>
          </cell>
          <cell r="S1296">
            <v>69368</v>
          </cell>
          <cell r="T1296" t="str">
            <v>HES</v>
          </cell>
          <cell r="U1296" t="str">
            <v>GOV</v>
          </cell>
          <cell r="V1296" t="str">
            <v>HES</v>
          </cell>
        </row>
        <row r="1297">
          <cell r="A1297" t="str">
            <v>QOL</v>
          </cell>
          <cell r="B1297" t="str">
            <v>QLK2-CT-2002-00838</v>
          </cell>
          <cell r="C1297" t="str">
            <v>1.1.1.-2.</v>
          </cell>
          <cell r="D1297" t="str">
            <v>Research Projects</v>
          </cell>
          <cell r="E1297" t="str">
            <v>Development of a pathogen epitope prediction program, and evaluation of its usefulness in designing fish vaccines (PEPTIDEX)</v>
          </cell>
          <cell r="F1297">
            <v>1600043</v>
          </cell>
          <cell r="G1297">
            <v>1600043</v>
          </cell>
          <cell r="H1297">
            <v>37480</v>
          </cell>
          <cell r="I1297">
            <v>5</v>
          </cell>
          <cell r="J1297">
            <v>1</v>
          </cell>
          <cell r="K1297" t="str">
            <v>Prime Contractor</v>
          </cell>
          <cell r="L1297" t="str">
            <v>University of Oslo</v>
          </cell>
          <cell r="M1297" t="str">
            <v>Problemveien 1</v>
          </cell>
          <cell r="N1297" t="str">
            <v>0316</v>
          </cell>
          <cell r="O1297" t="str">
            <v>OSLO</v>
          </cell>
          <cell r="P1297" t="str">
            <v>NO</v>
          </cell>
          <cell r="Q1297" t="str">
            <v>N/A</v>
          </cell>
          <cell r="R1297">
            <v>350575</v>
          </cell>
          <cell r="S1297">
            <v>350575</v>
          </cell>
          <cell r="T1297" t="str">
            <v>HES</v>
          </cell>
          <cell r="U1297" t="str">
            <v>GOV</v>
          </cell>
          <cell r="V1297" t="str">
            <v>HES</v>
          </cell>
        </row>
        <row r="1298">
          <cell r="A1298" t="str">
            <v>QOL</v>
          </cell>
          <cell r="B1298" t="str">
            <v>QLK2-CT-2002-00843</v>
          </cell>
          <cell r="C1298" t="str">
            <v>1.1.1.-2.</v>
          </cell>
          <cell r="D1298" t="str">
            <v>Research Projects</v>
          </cell>
          <cell r="E1298" t="str">
            <v>Antimicrobial Resistance Transfer From and Between Gram-Positive Bacteria of the Digestive Tract and Consequences for Virulence (ARTRADI)</v>
          </cell>
          <cell r="F1298">
            <v>2305434</v>
          </cell>
          <cell r="G1298">
            <v>1540005</v>
          </cell>
          <cell r="H1298">
            <v>37480</v>
          </cell>
          <cell r="I1298">
            <v>8</v>
          </cell>
          <cell r="J1298">
            <v>1</v>
          </cell>
          <cell r="K1298" t="str">
            <v>Principal Contractor</v>
          </cell>
          <cell r="L1298" t="str">
            <v>University of Tromsoe</v>
          </cell>
          <cell r="N1298" t="str">
            <v>9037</v>
          </cell>
          <cell r="O1298" t="str">
            <v>TROMSOE</v>
          </cell>
          <cell r="P1298" t="str">
            <v>NO</v>
          </cell>
          <cell r="Q1298" t="str">
            <v>N/A</v>
          </cell>
          <cell r="R1298">
            <v>212018</v>
          </cell>
          <cell r="S1298">
            <v>212018</v>
          </cell>
          <cell r="T1298" t="str">
            <v>HES</v>
          </cell>
          <cell r="U1298" t="str">
            <v>GOV</v>
          </cell>
          <cell r="V1298" t="str">
            <v>HES</v>
          </cell>
        </row>
        <row r="1299">
          <cell r="A1299" t="str">
            <v>QOL</v>
          </cell>
          <cell r="B1299" t="str">
            <v>QLK2-CT-2002-01146</v>
          </cell>
          <cell r="C1299" t="str">
            <v>1.1.1.-2.</v>
          </cell>
          <cell r="D1299" t="str">
            <v>Concerted Actions</v>
          </cell>
          <cell r="E1299" t="str">
            <v>Antibiotic resistance in bacteria of animal origin -II (ARBAO-II)</v>
          </cell>
          <cell r="F1299">
            <v>671895</v>
          </cell>
          <cell r="G1299">
            <v>392485</v>
          </cell>
          <cell r="H1299">
            <v>37564</v>
          </cell>
          <cell r="I1299">
            <v>13</v>
          </cell>
          <cell r="J1299">
            <v>1</v>
          </cell>
          <cell r="K1299" t="str">
            <v>Member</v>
          </cell>
          <cell r="L1299" t="str">
            <v>NATIONAL VETERINARY INSTITUTE</v>
          </cell>
          <cell r="M1299" t="str">
            <v>Ullevaalsveien 68</v>
          </cell>
          <cell r="N1299" t="str">
            <v>0033</v>
          </cell>
          <cell r="O1299" t="str">
            <v>OSLO</v>
          </cell>
          <cell r="P1299" t="str">
            <v>NO</v>
          </cell>
          <cell r="Q1299" t="str">
            <v>N/A</v>
          </cell>
          <cell r="R1299">
            <v>12000</v>
          </cell>
          <cell r="S1299">
            <v>0</v>
          </cell>
          <cell r="T1299" t="str">
            <v>REC</v>
          </cell>
          <cell r="U1299" t="str">
            <v>GOV</v>
          </cell>
          <cell r="V1299" t="str">
            <v>RPU</v>
          </cell>
        </row>
        <row r="1300">
          <cell r="A1300" t="str">
            <v>QOL</v>
          </cell>
          <cell r="B1300" t="str">
            <v>QLK2-CT-2002-01500</v>
          </cell>
          <cell r="C1300" t="str">
            <v>1.1.1.-2.</v>
          </cell>
          <cell r="D1300" t="str">
            <v>Research Projects</v>
          </cell>
          <cell r="E1300" t="str">
            <v>Viruses and Skin Cancer Risks (VIRASKIN)</v>
          </cell>
          <cell r="F1300">
            <v>799985</v>
          </cell>
          <cell r="G1300">
            <v>799985</v>
          </cell>
          <cell r="H1300">
            <v>37480</v>
          </cell>
          <cell r="I1300">
            <v>7</v>
          </cell>
          <cell r="J1300">
            <v>1</v>
          </cell>
          <cell r="K1300" t="str">
            <v>Principal Contractor</v>
          </cell>
          <cell r="L1300" t="str">
            <v>THE JANUS PROJECT - THE NORWEGIAN CANCER SOCIETY</v>
          </cell>
          <cell r="M1300" t="str">
            <v>Rikshospitalitet</v>
          </cell>
          <cell r="N1300" t="str">
            <v>0027</v>
          </cell>
          <cell r="O1300" t="str">
            <v>OSLO</v>
          </cell>
          <cell r="P1300" t="str">
            <v>NO</v>
          </cell>
          <cell r="Q1300" t="str">
            <v>N/A</v>
          </cell>
          <cell r="R1300">
            <v>35466</v>
          </cell>
          <cell r="S1300">
            <v>35466</v>
          </cell>
          <cell r="T1300" t="str">
            <v>REC</v>
          </cell>
          <cell r="U1300" t="str">
            <v>PNP</v>
          </cell>
          <cell r="V1300" t="str">
            <v>RPN</v>
          </cell>
        </row>
        <row r="1301">
          <cell r="A1301" t="str">
            <v>QOL</v>
          </cell>
          <cell r="B1301" t="str">
            <v>QLK2-CT-2002-01546</v>
          </cell>
          <cell r="C1301" t="str">
            <v>1.1.1.-2.</v>
          </cell>
          <cell r="D1301" t="str">
            <v>Concerted Actions</v>
          </cell>
          <cell r="E1301" t="str">
            <v>Appraisal of the zoo-sanitary risks associated with trade and transfer of fish eggs and sperm (FISHEGGTRADE)</v>
          </cell>
          <cell r="F1301">
            <v>300000</v>
          </cell>
          <cell r="G1301">
            <v>300000</v>
          </cell>
          <cell r="H1301">
            <v>37494</v>
          </cell>
          <cell r="I1301">
            <v>11</v>
          </cell>
          <cell r="J1301">
            <v>3</v>
          </cell>
          <cell r="K1301" t="str">
            <v>Member</v>
          </cell>
          <cell r="L1301" t="str">
            <v>AQUA GEN AS</v>
          </cell>
          <cell r="M1301" t="str">
            <v>Industriveien, 13</v>
          </cell>
          <cell r="N1301" t="str">
            <v>7200</v>
          </cell>
          <cell r="O1301" t="str">
            <v>KYRKSAETERORA</v>
          </cell>
          <cell r="P1301" t="str">
            <v>NO</v>
          </cell>
          <cell r="Q1301" t="str">
            <v>N/A</v>
          </cell>
          <cell r="R1301">
            <v>23400</v>
          </cell>
          <cell r="S1301">
            <v>23400</v>
          </cell>
          <cell r="T1301" t="str">
            <v>IND</v>
          </cell>
          <cell r="U1301" t="str">
            <v>PRC</v>
          </cell>
          <cell r="V1301" t="str">
            <v>BES</v>
          </cell>
        </row>
        <row r="1302">
          <cell r="A1302" t="str">
            <v>QOL</v>
          </cell>
          <cell r="B1302" t="str">
            <v>QLK2-CT-2002-01546</v>
          </cell>
          <cell r="C1302" t="str">
            <v>1.1.1.-2.</v>
          </cell>
          <cell r="D1302" t="str">
            <v>Concerted Actions</v>
          </cell>
          <cell r="E1302" t="str">
            <v>Appraisal of the zoo-sanitary risks associated with trade and transfer of fish eggs and sperm (FISHEGGTRADE)</v>
          </cell>
          <cell r="F1302">
            <v>300000</v>
          </cell>
          <cell r="G1302">
            <v>300000</v>
          </cell>
          <cell r="H1302">
            <v>37494</v>
          </cell>
          <cell r="I1302">
            <v>11</v>
          </cell>
          <cell r="K1302" t="str">
            <v>Member</v>
          </cell>
          <cell r="L1302" t="str">
            <v>NATIONAL VETERINARY INSTITUTE</v>
          </cell>
          <cell r="M1302" t="str">
            <v>Ullevaalsveien 68</v>
          </cell>
          <cell r="N1302" t="str">
            <v>0033</v>
          </cell>
          <cell r="O1302" t="str">
            <v>OSLO</v>
          </cell>
          <cell r="P1302" t="str">
            <v>NO</v>
          </cell>
          <cell r="Q1302" t="str">
            <v>N/A</v>
          </cell>
          <cell r="R1302">
            <v>23400</v>
          </cell>
          <cell r="S1302">
            <v>23400</v>
          </cell>
          <cell r="T1302" t="str">
            <v>REC</v>
          </cell>
          <cell r="U1302" t="str">
            <v>GOV</v>
          </cell>
          <cell r="V1302" t="str">
            <v>RPU</v>
          </cell>
        </row>
        <row r="1303">
          <cell r="A1303" t="str">
            <v>QOL</v>
          </cell>
          <cell r="B1303" t="str">
            <v>QLK2-CT-2002-01546</v>
          </cell>
          <cell r="C1303" t="str">
            <v>1.1.1.-2.</v>
          </cell>
          <cell r="D1303" t="str">
            <v>Concerted Actions</v>
          </cell>
          <cell r="E1303" t="str">
            <v>Appraisal of the zoo-sanitary risks associated with trade and transfer of fish eggs and sperm (FISHEGGTRADE)</v>
          </cell>
          <cell r="F1303">
            <v>300000</v>
          </cell>
          <cell r="G1303">
            <v>300000</v>
          </cell>
          <cell r="H1303">
            <v>37494</v>
          </cell>
          <cell r="I1303">
            <v>11</v>
          </cell>
          <cell r="K1303" t="str">
            <v>Prime Contractor</v>
          </cell>
          <cell r="L1303" t="str">
            <v>NORWEGIAN CENTRE FOR VETERINARY CONTRACT RESEARCH AND COMMERCIAL SERVICES A/ S</v>
          </cell>
          <cell r="M1303" t="str">
            <v>Ullevaalsveien. 68</v>
          </cell>
          <cell r="N1303" t="str">
            <v>0032</v>
          </cell>
          <cell r="O1303" t="str">
            <v>OSLO</v>
          </cell>
          <cell r="P1303" t="str">
            <v>NO</v>
          </cell>
          <cell r="Q1303" t="str">
            <v>N/A</v>
          </cell>
          <cell r="R1303">
            <v>159600</v>
          </cell>
          <cell r="S1303">
            <v>159600</v>
          </cell>
          <cell r="T1303" t="str">
            <v>IND</v>
          </cell>
          <cell r="U1303" t="str">
            <v>PRC</v>
          </cell>
          <cell r="V1303" t="str">
            <v>BES</v>
          </cell>
        </row>
        <row r="1304">
          <cell r="A1304" t="str">
            <v>QOL</v>
          </cell>
          <cell r="B1304" t="str">
            <v>QLK2-CT-2002-01573</v>
          </cell>
          <cell r="C1304" t="str">
            <v>1.1.1.-2.</v>
          </cell>
          <cell r="D1304" t="str">
            <v>Thematic Network</v>
          </cell>
          <cell r="E1304" t="str">
            <v>Thematic network on bovine virus diarrhoea virus (BVDV) control (BVDV CONTROL)</v>
          </cell>
          <cell r="F1304">
            <v>327948</v>
          </cell>
          <cell r="G1304">
            <v>314988</v>
          </cell>
          <cell r="H1304">
            <v>37526</v>
          </cell>
          <cell r="I1304">
            <v>30</v>
          </cell>
          <cell r="J1304">
            <v>4</v>
          </cell>
          <cell r="K1304" t="str">
            <v>Principal Contractor</v>
          </cell>
          <cell r="L1304" t="str">
            <v>MOEREFORSKING MOLDE AS</v>
          </cell>
          <cell r="M1304" t="str">
            <v>Aneveien 4</v>
          </cell>
          <cell r="N1304" t="str">
            <v>6405</v>
          </cell>
          <cell r="O1304" t="str">
            <v>MOLDE</v>
          </cell>
          <cell r="P1304" t="str">
            <v>NO</v>
          </cell>
          <cell r="R1304">
            <v>9960</v>
          </cell>
          <cell r="S1304">
            <v>9960</v>
          </cell>
          <cell r="T1304" t="str">
            <v>REC</v>
          </cell>
          <cell r="U1304" t="str">
            <v>PNP</v>
          </cell>
          <cell r="V1304" t="str">
            <v>RPN</v>
          </cell>
        </row>
        <row r="1305">
          <cell r="A1305" t="str">
            <v>QOL</v>
          </cell>
          <cell r="B1305" t="str">
            <v>QLK2-CT-2002-01573</v>
          </cell>
          <cell r="C1305" t="str">
            <v>1.1.1.-2.</v>
          </cell>
          <cell r="D1305" t="str">
            <v>Thematic Network</v>
          </cell>
          <cell r="E1305" t="str">
            <v>Thematic network on bovine virus diarrhoea virus (BVDV) control (BVDV CONTROL)</v>
          </cell>
          <cell r="F1305">
            <v>327948</v>
          </cell>
          <cell r="G1305">
            <v>314988</v>
          </cell>
          <cell r="H1305">
            <v>37526</v>
          </cell>
          <cell r="I1305">
            <v>30</v>
          </cell>
          <cell r="K1305" t="str">
            <v>Member</v>
          </cell>
          <cell r="L1305" t="str">
            <v>NATIONAL VETERINARY INSTITUTE</v>
          </cell>
          <cell r="M1305" t="str">
            <v>Ullevaalsveien 68</v>
          </cell>
          <cell r="N1305" t="str">
            <v>0033</v>
          </cell>
          <cell r="O1305" t="str">
            <v>OSLO</v>
          </cell>
          <cell r="P1305" t="str">
            <v>NO</v>
          </cell>
          <cell r="Q1305" t="str">
            <v>N/A</v>
          </cell>
          <cell r="R1305">
            <v>4500</v>
          </cell>
          <cell r="S1305">
            <v>4500</v>
          </cell>
          <cell r="T1305" t="str">
            <v>REC</v>
          </cell>
          <cell r="U1305" t="str">
            <v>GOV</v>
          </cell>
          <cell r="V1305" t="str">
            <v>RPU</v>
          </cell>
        </row>
        <row r="1306">
          <cell r="A1306" t="str">
            <v>QOL</v>
          </cell>
          <cell r="B1306" t="str">
            <v>QLK2-CT-2002-01573</v>
          </cell>
          <cell r="C1306" t="str">
            <v>1.1.1.-2.</v>
          </cell>
          <cell r="D1306" t="str">
            <v>Thematic Network</v>
          </cell>
          <cell r="E1306" t="str">
            <v>Thematic network on bovine virus diarrhoea virus (BVDV) control (BVDV CONTROL)</v>
          </cell>
          <cell r="F1306">
            <v>327948</v>
          </cell>
          <cell r="G1306">
            <v>314988</v>
          </cell>
          <cell r="H1306">
            <v>37526</v>
          </cell>
          <cell r="I1306">
            <v>30</v>
          </cell>
          <cell r="K1306" t="str">
            <v>Prime Contractor</v>
          </cell>
          <cell r="L1306" t="str">
            <v>NORWEGIAN SCHOOL OF VETERINARY SCIENCE</v>
          </cell>
          <cell r="M1306" t="str">
            <v>Ullevaalsveien 72</v>
          </cell>
          <cell r="N1306" t="str">
            <v>0033</v>
          </cell>
          <cell r="O1306" t="str">
            <v>OSLO</v>
          </cell>
          <cell r="P1306" t="str">
            <v>NO</v>
          </cell>
          <cell r="Q1306" t="str">
            <v>N/A</v>
          </cell>
          <cell r="R1306">
            <v>83760</v>
          </cell>
          <cell r="S1306">
            <v>83760</v>
          </cell>
          <cell r="T1306" t="str">
            <v>HES</v>
          </cell>
          <cell r="U1306" t="str">
            <v>GOV</v>
          </cell>
          <cell r="V1306" t="str">
            <v>HES</v>
          </cell>
        </row>
        <row r="1307">
          <cell r="A1307" t="str">
            <v>QOL</v>
          </cell>
          <cell r="B1307" t="str">
            <v>QLK2-CT-2002-01573</v>
          </cell>
          <cell r="C1307" t="str">
            <v>1.1.1.-2.</v>
          </cell>
          <cell r="D1307" t="str">
            <v>Thematic Network</v>
          </cell>
          <cell r="E1307" t="str">
            <v>Thematic network on bovine virus diarrhoea virus (BVDV) control (BVDV CONTROL)</v>
          </cell>
          <cell r="F1307">
            <v>327948</v>
          </cell>
          <cell r="G1307">
            <v>314988</v>
          </cell>
          <cell r="H1307">
            <v>37526</v>
          </cell>
          <cell r="I1307">
            <v>30</v>
          </cell>
          <cell r="K1307" t="str">
            <v>Member</v>
          </cell>
          <cell r="L1307" t="str">
            <v>TINE B.A.</v>
          </cell>
          <cell r="N1307" t="str">
            <v>0133</v>
          </cell>
          <cell r="O1307" t="str">
            <v>OSLO</v>
          </cell>
          <cell r="P1307" t="str">
            <v>NO</v>
          </cell>
          <cell r="Q1307" t="str">
            <v>N/A</v>
          </cell>
          <cell r="R1307">
            <v>4500</v>
          </cell>
          <cell r="S1307">
            <v>4500</v>
          </cell>
          <cell r="T1307" t="str">
            <v>IND</v>
          </cell>
          <cell r="U1307" t="str">
            <v>PNP</v>
          </cell>
          <cell r="V1307" t="str">
            <v>PNP</v>
          </cell>
        </row>
        <row r="1308">
          <cell r="A1308" t="str">
            <v>QOL</v>
          </cell>
          <cell r="B1308" t="str">
            <v>QLK2-CT-2002-30198</v>
          </cell>
          <cell r="C1308" t="str">
            <v>1.1.1.-2.</v>
          </cell>
          <cell r="D1308" t="str">
            <v>Classical Accompanying Measures</v>
          </cell>
          <cell r="E1308" t="str">
            <v>European and Developing Countries Clinical Trials Programme (EDCTP)</v>
          </cell>
          <cell r="F1308">
            <v>1238620</v>
          </cell>
          <cell r="G1308">
            <v>1238620</v>
          </cell>
          <cell r="H1308">
            <v>37467</v>
          </cell>
          <cell r="I1308">
            <v>14</v>
          </cell>
          <cell r="J1308">
            <v>1</v>
          </cell>
          <cell r="K1308" t="str">
            <v>Principal Contractor</v>
          </cell>
          <cell r="L1308" t="str">
            <v xml:space="preserve">University of Bergen </v>
          </cell>
          <cell r="M1308" t="str">
            <v>Prof. Keysersgt. 8</v>
          </cell>
          <cell r="N1308" t="str">
            <v>5020</v>
          </cell>
          <cell r="O1308" t="str">
            <v>BERGEN</v>
          </cell>
          <cell r="P1308" t="str">
            <v>NO</v>
          </cell>
          <cell r="Q1308" t="str">
            <v>N/A</v>
          </cell>
          <cell r="R1308">
            <v>13290</v>
          </cell>
          <cell r="S1308">
            <v>13290</v>
          </cell>
          <cell r="T1308" t="str">
            <v>HES</v>
          </cell>
          <cell r="U1308" t="str">
            <v>GOV</v>
          </cell>
          <cell r="V1308" t="str">
            <v>HES</v>
          </cell>
        </row>
        <row r="1309">
          <cell r="A1309" t="str">
            <v>QOL</v>
          </cell>
          <cell r="B1309" t="str">
            <v>QLK2-CT-2002-71587</v>
          </cell>
          <cell r="C1309" t="str">
            <v>1.1.1.-2.</v>
          </cell>
          <cell r="D1309" t="str">
            <v>Cooperative Research</v>
          </cell>
          <cell r="E1309" t="str">
            <v>Enhancement of intranasal vaccination-improved immune protection and cost-effictiveness by combining optimised mucosal adjuvant and nasal delivery system (NASAL VACCINATION)</v>
          </cell>
          <cell r="F1309">
            <v>1679650</v>
          </cell>
          <cell r="G1309">
            <v>839825</v>
          </cell>
          <cell r="H1309">
            <v>37578</v>
          </cell>
          <cell r="I1309">
            <v>7</v>
          </cell>
          <cell r="J1309">
            <v>4</v>
          </cell>
          <cell r="K1309" t="str">
            <v>RTD performers</v>
          </cell>
          <cell r="L1309" t="str">
            <v>FEM DESIGN AS</v>
          </cell>
          <cell r="M1309" t="str">
            <v>Sagveien, 21</v>
          </cell>
          <cell r="N1309" t="str">
            <v>0459</v>
          </cell>
          <cell r="O1309" t="str">
            <v>OSLO</v>
          </cell>
          <cell r="P1309" t="str">
            <v>NO</v>
          </cell>
          <cell r="Q1309" t="str">
            <v>N/A</v>
          </cell>
          <cell r="R1309">
            <v>75000</v>
          </cell>
          <cell r="S1309">
            <v>61173</v>
          </cell>
          <cell r="T1309" t="str">
            <v>REC</v>
          </cell>
          <cell r="U1309" t="str">
            <v>PRC</v>
          </cell>
          <cell r="V1309" t="str">
            <v>RPR</v>
          </cell>
        </row>
        <row r="1310">
          <cell r="A1310" t="str">
            <v>QOL</v>
          </cell>
          <cell r="B1310" t="str">
            <v>QLK2-CT-2002-71587</v>
          </cell>
          <cell r="C1310" t="str">
            <v>1.1.1.-2.</v>
          </cell>
          <cell r="D1310" t="str">
            <v>Cooperative Research</v>
          </cell>
          <cell r="E1310" t="str">
            <v>Enhancement of intranasal vaccination-improved immune protection and cost-effictiveness by combining optimised mucosal adjuvant and nasal delivery system (NASAL VACCINATION)</v>
          </cell>
          <cell r="F1310">
            <v>1679650</v>
          </cell>
          <cell r="G1310">
            <v>839825</v>
          </cell>
          <cell r="H1310">
            <v>37578</v>
          </cell>
          <cell r="I1310">
            <v>7</v>
          </cell>
          <cell r="K1310" t="str">
            <v>Principal Contractor</v>
          </cell>
          <cell r="L1310" t="str">
            <v>OPTINOSE AS</v>
          </cell>
          <cell r="M1310" t="str">
            <v>Lokka Skogen 18c</v>
          </cell>
          <cell r="N1310" t="str">
            <v>0773</v>
          </cell>
          <cell r="O1310" t="str">
            <v>OSLO</v>
          </cell>
          <cell r="P1310" t="str">
            <v>NO</v>
          </cell>
          <cell r="Q1310" t="str">
            <v>N/A</v>
          </cell>
          <cell r="R1310">
            <v>260000</v>
          </cell>
          <cell r="S1310">
            <v>0</v>
          </cell>
          <cell r="T1310" t="str">
            <v>IND</v>
          </cell>
          <cell r="U1310" t="str">
            <v>PRC</v>
          </cell>
          <cell r="V1310" t="str">
            <v>BES</v>
          </cell>
        </row>
        <row r="1311">
          <cell r="A1311" t="str">
            <v>QOL</v>
          </cell>
          <cell r="B1311" t="str">
            <v>QLK2-CT-2002-71587</v>
          </cell>
          <cell r="C1311" t="str">
            <v>1.1.1.-2.</v>
          </cell>
          <cell r="D1311" t="str">
            <v>Cooperative Research</v>
          </cell>
          <cell r="E1311" t="str">
            <v>Enhancement of intranasal vaccination-improved immune protection and cost-effictiveness by combining optimised mucosal adjuvant and nasal delivery system (NASAL VACCINATION)</v>
          </cell>
          <cell r="F1311">
            <v>1679650</v>
          </cell>
          <cell r="G1311">
            <v>839825</v>
          </cell>
          <cell r="H1311">
            <v>37578</v>
          </cell>
          <cell r="I1311">
            <v>7</v>
          </cell>
          <cell r="K1311" t="str">
            <v>RTD performers</v>
          </cell>
          <cell r="L1311" t="str">
            <v xml:space="preserve">SINTEF </v>
          </cell>
          <cell r="M1311" t="str">
            <v>Strindveien  4</v>
          </cell>
          <cell r="N1311" t="str">
            <v>7465</v>
          </cell>
          <cell r="O1311" t="str">
            <v>TRONDHEIM</v>
          </cell>
          <cell r="P1311" t="str">
            <v>NO</v>
          </cell>
          <cell r="R1311">
            <v>230000</v>
          </cell>
          <cell r="S1311">
            <v>187597</v>
          </cell>
          <cell r="T1311" t="str">
            <v>REC</v>
          </cell>
          <cell r="U1311" t="str">
            <v>PRC</v>
          </cell>
          <cell r="V1311" t="str">
            <v>RPR</v>
          </cell>
        </row>
        <row r="1312">
          <cell r="A1312" t="str">
            <v>QOL</v>
          </cell>
          <cell r="B1312" t="str">
            <v>QLK2-CT-2002-71587</v>
          </cell>
          <cell r="C1312" t="str">
            <v>1.1.1.-2.</v>
          </cell>
          <cell r="D1312" t="str">
            <v>Cooperative Research</v>
          </cell>
          <cell r="E1312" t="str">
            <v>Enhancement of intranasal vaccination-improved immune protection and cost-effictiveness by combining optimised mucosal adjuvant and nasal delivery system (NASAL VACCINATION)</v>
          </cell>
          <cell r="F1312">
            <v>1679650</v>
          </cell>
          <cell r="G1312">
            <v>839825</v>
          </cell>
          <cell r="H1312">
            <v>37578</v>
          </cell>
          <cell r="I1312">
            <v>7</v>
          </cell>
          <cell r="K1312" t="str">
            <v>RTD performers</v>
          </cell>
          <cell r="L1312" t="str">
            <v>SIUMSURGERY AS</v>
          </cell>
          <cell r="M1312" t="str">
            <v>Sognsveien, 75 B</v>
          </cell>
          <cell r="N1312" t="str">
            <v>0865</v>
          </cell>
          <cell r="O1312" t="str">
            <v>OSLO</v>
          </cell>
          <cell r="P1312" t="str">
            <v>NO</v>
          </cell>
          <cell r="Q1312" t="str">
            <v>N/A</v>
          </cell>
          <cell r="R1312">
            <v>190000</v>
          </cell>
          <cell r="S1312">
            <v>154972</v>
          </cell>
          <cell r="T1312" t="str">
            <v>REC</v>
          </cell>
          <cell r="U1312" t="str">
            <v>PRC</v>
          </cell>
          <cell r="V1312" t="str">
            <v>RPR</v>
          </cell>
        </row>
        <row r="1313">
          <cell r="A1313" t="str">
            <v>QOL</v>
          </cell>
          <cell r="B1313" t="str">
            <v>QLK2-CT-2002-72419</v>
          </cell>
          <cell r="C1313" t="str">
            <v>1.1.1.-2.</v>
          </cell>
          <cell r="D1313" t="str">
            <v>Cooperative Research</v>
          </cell>
          <cell r="E1313" t="str">
            <v>Development of antagonists that disrupt the hyperactivated cAMP signalling pathway in immunodeficiencies as immunostimulatory therapy (NEW CAMP ANTAGONISTS)</v>
          </cell>
          <cell r="F1313">
            <v>1901224</v>
          </cell>
          <cell r="G1313">
            <v>945844</v>
          </cell>
          <cell r="H1313">
            <v>37580</v>
          </cell>
          <cell r="I1313">
            <v>7</v>
          </cell>
          <cell r="J1313">
            <v>2</v>
          </cell>
          <cell r="K1313" t="str">
            <v>Prime Contractor</v>
          </cell>
          <cell r="L1313" t="str">
            <v>LAURAS AS</v>
          </cell>
          <cell r="M1313" t="str">
            <v>Gaustadalleen 21</v>
          </cell>
          <cell r="N1313" t="str">
            <v>0349</v>
          </cell>
          <cell r="O1313" t="str">
            <v>OSLO</v>
          </cell>
          <cell r="P1313" t="str">
            <v>NO</v>
          </cell>
          <cell r="Q1313" t="str">
            <v>N/A</v>
          </cell>
          <cell r="R1313">
            <v>456000</v>
          </cell>
          <cell r="S1313">
            <v>61540</v>
          </cell>
          <cell r="T1313" t="str">
            <v>REC</v>
          </cell>
          <cell r="U1313" t="str">
            <v>PRC</v>
          </cell>
          <cell r="V1313" t="str">
            <v>RPR</v>
          </cell>
        </row>
        <row r="1314">
          <cell r="A1314" t="str">
            <v>QOL</v>
          </cell>
          <cell r="B1314" t="str">
            <v>QLK2-CT-2002-72419</v>
          </cell>
          <cell r="C1314" t="str">
            <v>1.1.1.-2.</v>
          </cell>
          <cell r="D1314" t="str">
            <v>Cooperative Research</v>
          </cell>
          <cell r="E1314" t="str">
            <v>Development of antagonists that disrupt the hyperactivated cAMP signalling pathway in immunodeficiencies as immunostimulatory therapy (NEW CAMP ANTAGONISTS)</v>
          </cell>
          <cell r="F1314">
            <v>1901224</v>
          </cell>
          <cell r="G1314">
            <v>945844</v>
          </cell>
          <cell r="H1314">
            <v>37580</v>
          </cell>
          <cell r="I1314">
            <v>7</v>
          </cell>
          <cell r="K1314" t="str">
            <v>RTD performers</v>
          </cell>
          <cell r="L1314" t="str">
            <v>University of Oslo</v>
          </cell>
          <cell r="M1314" t="str">
            <v>Problemveien 1</v>
          </cell>
          <cell r="N1314" t="str">
            <v>0316</v>
          </cell>
          <cell r="O1314" t="str">
            <v>OSLO</v>
          </cell>
          <cell r="P1314" t="str">
            <v>NO</v>
          </cell>
          <cell r="Q1314" t="str">
            <v>N/A</v>
          </cell>
          <cell r="R1314">
            <v>0</v>
          </cell>
          <cell r="S1314">
            <v>0</v>
          </cell>
          <cell r="T1314" t="str">
            <v>HES</v>
          </cell>
          <cell r="U1314" t="str">
            <v>GOV</v>
          </cell>
          <cell r="V1314" t="str">
            <v>HES</v>
          </cell>
        </row>
        <row r="1315">
          <cell r="A1315" t="str">
            <v>QOL</v>
          </cell>
          <cell r="B1315" t="str">
            <v>QLK3-CT-1999-00034</v>
          </cell>
          <cell r="C1315" t="str">
            <v>1.1.1.-3.</v>
          </cell>
          <cell r="D1315" t="str">
            <v>Research Projects</v>
          </cell>
          <cell r="E1315" t="str">
            <v>Polysaccharide Molecular Engineering. The use of mannuronan C-5 epimerases for the upgrading of alginates and artificial heteromannuronans.</v>
          </cell>
          <cell r="F1315">
            <v>1818964</v>
          </cell>
          <cell r="G1315">
            <v>1176487</v>
          </cell>
          <cell r="H1315">
            <v>36524</v>
          </cell>
          <cell r="I1315">
            <v>7</v>
          </cell>
          <cell r="J1315">
            <v>3</v>
          </cell>
          <cell r="K1315" t="str">
            <v>Principal Contractor</v>
          </cell>
          <cell r="L1315" t="str">
            <v>FMC BIOPOLYMER A/S</v>
          </cell>
          <cell r="M1315" t="str">
            <v>Tomtegata 36</v>
          </cell>
          <cell r="N1315" t="str">
            <v>3012</v>
          </cell>
          <cell r="O1315" t="str">
            <v>DRAMMEN</v>
          </cell>
          <cell r="P1315" t="str">
            <v>NO</v>
          </cell>
          <cell r="Q1315" t="str">
            <v>N/A</v>
          </cell>
          <cell r="R1315">
            <v>397150</v>
          </cell>
          <cell r="S1315">
            <v>158860</v>
          </cell>
          <cell r="T1315" t="str">
            <v>OTH</v>
          </cell>
          <cell r="U1315" t="str">
            <v>PRC</v>
          </cell>
          <cell r="V1315" t="str">
            <v>BES</v>
          </cell>
        </row>
        <row r="1316">
          <cell r="A1316" t="str">
            <v>QOL</v>
          </cell>
          <cell r="B1316" t="str">
            <v>QLK3-CT-1999-00034</v>
          </cell>
          <cell r="C1316" t="str">
            <v>1.1.1.-3.</v>
          </cell>
          <cell r="D1316" t="str">
            <v>Research Projects</v>
          </cell>
          <cell r="E1316" t="str">
            <v>Polysaccharide Molecular Engineering. The use of mannuronan C-5 epimerases for the upgrading of alginates and artificial heteromannuronans.</v>
          </cell>
          <cell r="F1316">
            <v>1818964</v>
          </cell>
          <cell r="G1316">
            <v>1176487</v>
          </cell>
          <cell r="H1316">
            <v>36524</v>
          </cell>
          <cell r="I1316">
            <v>7</v>
          </cell>
          <cell r="K1316" t="str">
            <v>Prime Contractor</v>
          </cell>
          <cell r="L1316" t="str">
            <v>NTNU</v>
          </cell>
          <cell r="M1316" t="str">
            <v>Gloeshaugen</v>
          </cell>
          <cell r="N1316" t="str">
            <v>7491</v>
          </cell>
          <cell r="O1316" t="str">
            <v>TRONDHEIM</v>
          </cell>
          <cell r="P1316" t="str">
            <v>NO</v>
          </cell>
          <cell r="R1316">
            <v>382170</v>
          </cell>
          <cell r="S1316">
            <v>382170</v>
          </cell>
          <cell r="T1316" t="str">
            <v>HES</v>
          </cell>
          <cell r="U1316" t="str">
            <v>GOV</v>
          </cell>
          <cell r="V1316" t="str">
            <v>HES</v>
          </cell>
        </row>
        <row r="1317">
          <cell r="A1317" t="str">
            <v>QOL</v>
          </cell>
          <cell r="B1317" t="str">
            <v>QLK3-CT-1999-00034</v>
          </cell>
          <cell r="C1317" t="str">
            <v>1.1.1.-3.</v>
          </cell>
          <cell r="D1317" t="str">
            <v>Research Projects</v>
          </cell>
          <cell r="E1317" t="str">
            <v>Polysaccharide Molecular Engineering. The use of mannuronan C-5 epimerases for the upgrading of alginates and artificial heteromannuronans.</v>
          </cell>
          <cell r="F1317">
            <v>1818964</v>
          </cell>
          <cell r="G1317">
            <v>1176487</v>
          </cell>
          <cell r="H1317">
            <v>36524</v>
          </cell>
          <cell r="I1317">
            <v>7</v>
          </cell>
          <cell r="K1317" t="str">
            <v>Principal Contractor</v>
          </cell>
          <cell r="L1317" t="str">
            <v xml:space="preserve">PRONOVA BIOCARE A.S
</v>
          </cell>
          <cell r="M1317" t="str">
            <v>Lysaker Torg</v>
          </cell>
          <cell r="N1317" t="str">
            <v>1327</v>
          </cell>
          <cell r="O1317" t="str">
            <v>LYSAKER</v>
          </cell>
          <cell r="P1317" t="str">
            <v>NO</v>
          </cell>
          <cell r="R1317">
            <v>397150</v>
          </cell>
          <cell r="S1317">
            <v>158860</v>
          </cell>
          <cell r="T1317" t="str">
            <v>OTH</v>
          </cell>
          <cell r="U1317" t="str">
            <v>PRC</v>
          </cell>
          <cell r="V1317" t="str">
            <v>BES</v>
          </cell>
        </row>
        <row r="1318">
          <cell r="A1318" t="str">
            <v>QOL</v>
          </cell>
          <cell r="B1318" t="str">
            <v>QLK3-CT-1999-00811</v>
          </cell>
          <cell r="C1318" t="str">
            <v>1.1.1.-3.</v>
          </cell>
          <cell r="D1318" t="str">
            <v>Research Projects</v>
          </cell>
          <cell r="E1318" t="str">
            <v>Comparison and Validation of Novel Pyrogen Tests Based on the Human Fever Reaction</v>
          </cell>
          <cell r="F1318">
            <v>2424169</v>
          </cell>
          <cell r="G1318">
            <v>1282835</v>
          </cell>
          <cell r="H1318">
            <v>36532</v>
          </cell>
          <cell r="I1318">
            <v>10</v>
          </cell>
          <cell r="J1318">
            <v>1</v>
          </cell>
          <cell r="K1318" t="str">
            <v>Principal Contractor</v>
          </cell>
          <cell r="L1318" t="str">
            <v>NASJONALT FOLKEHELSEINSTITUTT</v>
          </cell>
          <cell r="M1318" t="str">
            <v>Geitmyrsveien 75 Torshov</v>
          </cell>
          <cell r="N1318" t="str">
            <v>0403</v>
          </cell>
          <cell r="O1318" t="str">
            <v>OSLO</v>
          </cell>
          <cell r="P1318" t="str">
            <v>NO</v>
          </cell>
          <cell r="Q1318" t="str">
            <v>N/A</v>
          </cell>
          <cell r="R1318">
            <v>125000</v>
          </cell>
          <cell r="S1318">
            <v>62500</v>
          </cell>
          <cell r="T1318" t="str">
            <v>REC</v>
          </cell>
          <cell r="U1318" t="str">
            <v>GOV</v>
          </cell>
          <cell r="V1318" t="str">
            <v>RPU</v>
          </cell>
        </row>
        <row r="1319">
          <cell r="A1319" t="str">
            <v>QOL</v>
          </cell>
          <cell r="B1319" t="str">
            <v>QLK3-CT-2000-00634</v>
          </cell>
          <cell r="C1319" t="str">
            <v>1.1.1.-3.</v>
          </cell>
          <cell r="D1319" t="str">
            <v>Research Projects</v>
          </cell>
          <cell r="E1319" t="str">
            <v>Therapeutic oligomers for in vivo targeted gene modification</v>
          </cell>
          <cell r="F1319">
            <v>2393794</v>
          </cell>
          <cell r="G1319">
            <v>1964544</v>
          </cell>
          <cell r="H1319">
            <v>36914</v>
          </cell>
          <cell r="I1319">
            <v>7</v>
          </cell>
          <cell r="J1319">
            <v>2</v>
          </cell>
          <cell r="K1319" t="str">
            <v>Prime Contractor</v>
          </cell>
          <cell r="L1319" t="str">
            <v>RIKSHOSPITALET UNIVERSITY OF OSLO</v>
          </cell>
          <cell r="M1319" t="str">
            <v>Pilestredet 32</v>
          </cell>
          <cell r="N1319" t="str">
            <v>0027</v>
          </cell>
          <cell r="O1319" t="str">
            <v>OSLO</v>
          </cell>
          <cell r="P1319" t="str">
            <v>NO</v>
          </cell>
          <cell r="Q1319" t="str">
            <v>N/A</v>
          </cell>
          <cell r="R1319">
            <v>335610</v>
          </cell>
          <cell r="S1319">
            <v>335610</v>
          </cell>
          <cell r="T1319" t="str">
            <v>HES</v>
          </cell>
          <cell r="U1319" t="str">
            <v>GOV</v>
          </cell>
          <cell r="V1319" t="str">
            <v>HES</v>
          </cell>
        </row>
        <row r="1320">
          <cell r="A1320" t="str">
            <v>QOL</v>
          </cell>
          <cell r="B1320" t="str">
            <v>QLK3-CT-2000-00634</v>
          </cell>
          <cell r="C1320" t="str">
            <v>1.1.1.-3.</v>
          </cell>
          <cell r="D1320" t="str">
            <v>Research Projects</v>
          </cell>
          <cell r="E1320" t="str">
            <v>Therapeutic oligomers for in vivo targeted gene modification</v>
          </cell>
          <cell r="F1320">
            <v>2393794</v>
          </cell>
          <cell r="G1320">
            <v>1964544</v>
          </cell>
          <cell r="H1320">
            <v>36914</v>
          </cell>
          <cell r="I1320">
            <v>7</v>
          </cell>
          <cell r="K1320" t="str">
            <v>Principal Contractor</v>
          </cell>
          <cell r="L1320" t="str">
            <v>University of Oslo</v>
          </cell>
          <cell r="M1320" t="str">
            <v>Problemveien 1</v>
          </cell>
          <cell r="N1320" t="str">
            <v>0316</v>
          </cell>
          <cell r="O1320" t="str">
            <v>OSLO</v>
          </cell>
          <cell r="P1320" t="str">
            <v>NO</v>
          </cell>
          <cell r="Q1320" t="str">
            <v>N/A</v>
          </cell>
          <cell r="R1320">
            <v>246045</v>
          </cell>
          <cell r="S1320">
            <v>246045</v>
          </cell>
          <cell r="T1320" t="str">
            <v>HES</v>
          </cell>
          <cell r="U1320" t="str">
            <v>GOV</v>
          </cell>
          <cell r="V1320" t="str">
            <v>HES</v>
          </cell>
        </row>
        <row r="1321">
          <cell r="A1321" t="str">
            <v>QOL</v>
          </cell>
          <cell r="B1321" t="str">
            <v>QLK3-CT-2001-00090</v>
          </cell>
          <cell r="C1321" t="str">
            <v>1.1.1.-3.</v>
          </cell>
          <cell r="D1321" t="str">
            <v>Research Projects</v>
          </cell>
          <cell r="E1321" t="str">
            <v>Stable extracellular matrices as novel biotherapeutics for biomimetic induction of hard tissue growth</v>
          </cell>
          <cell r="F1321">
            <v>2766946</v>
          </cell>
          <cell r="G1321">
            <v>2528935</v>
          </cell>
          <cell r="H1321">
            <v>37194</v>
          </cell>
          <cell r="I1321">
            <v>5</v>
          </cell>
          <cell r="J1321">
            <v>1</v>
          </cell>
          <cell r="K1321" t="str">
            <v>Prime Contractor</v>
          </cell>
          <cell r="L1321" t="str">
            <v>University of Oslo</v>
          </cell>
          <cell r="M1321" t="str">
            <v>Problemveien 1</v>
          </cell>
          <cell r="N1321" t="str">
            <v>0316</v>
          </cell>
          <cell r="O1321" t="str">
            <v>OSLO</v>
          </cell>
          <cell r="P1321" t="str">
            <v>NO</v>
          </cell>
          <cell r="Q1321" t="str">
            <v>N/A</v>
          </cell>
          <cell r="R1321">
            <v>946202</v>
          </cell>
          <cell r="S1321">
            <v>946202</v>
          </cell>
          <cell r="T1321" t="str">
            <v>HES</v>
          </cell>
          <cell r="U1321" t="str">
            <v>GOV</v>
          </cell>
          <cell r="V1321" t="str">
            <v>HES</v>
          </cell>
        </row>
        <row r="1322">
          <cell r="A1322" t="str">
            <v>QOL</v>
          </cell>
          <cell r="B1322" t="str">
            <v>QLK3-CT-2001-02242</v>
          </cell>
          <cell r="C1322" t="str">
            <v>1.1.1.-3.</v>
          </cell>
          <cell r="D1322" t="str">
            <v>Research Projects</v>
          </cell>
          <cell r="E1322" t="str">
            <v>Gene Flow from Transgenic Plants: Evaluation and Biotechnology</v>
          </cell>
          <cell r="F1322">
            <v>1741388</v>
          </cell>
          <cell r="G1322">
            <v>1199528</v>
          </cell>
          <cell r="H1322">
            <v>37153</v>
          </cell>
          <cell r="I1322">
            <v>10</v>
          </cell>
          <cell r="J1322">
            <v>1</v>
          </cell>
          <cell r="K1322" t="str">
            <v>Principal Contractor</v>
          </cell>
          <cell r="L1322" t="str">
            <v>NORGES LANDBRUKSHOGSKOLE - NLH</v>
          </cell>
          <cell r="M1322" t="str">
            <v>Kirkeveien 1</v>
          </cell>
          <cell r="N1322" t="str">
            <v>1432</v>
          </cell>
          <cell r="O1322" t="str">
            <v>AAS</v>
          </cell>
          <cell r="P1322" t="str">
            <v>NO</v>
          </cell>
          <cell r="Q1322" t="str">
            <v>N/A</v>
          </cell>
          <cell r="R1322">
            <v>111000</v>
          </cell>
          <cell r="S1322">
            <v>111000</v>
          </cell>
          <cell r="T1322" t="str">
            <v>HES</v>
          </cell>
          <cell r="U1322" t="str">
            <v>GOV</v>
          </cell>
          <cell r="V1322" t="str">
            <v>HES</v>
          </cell>
        </row>
        <row r="1323">
          <cell r="A1323" t="str">
            <v>QOL</v>
          </cell>
          <cell r="B1323" t="str">
            <v>QLK3-CT-2001-02458</v>
          </cell>
          <cell r="C1323" t="str">
            <v>1.1.1.-3.</v>
          </cell>
          <cell r="D1323" t="str">
            <v>Research Projects</v>
          </cell>
          <cell r="E1323" t="str">
            <v>A systematic and multidisciplinary approach towards understanding and therapy of the inborn lysosomal storage disease alpha-mannosidosis.</v>
          </cell>
          <cell r="F1323">
            <v>2396893</v>
          </cell>
          <cell r="G1323">
            <v>1557640</v>
          </cell>
          <cell r="H1323">
            <v>37165</v>
          </cell>
          <cell r="I1323">
            <v>9</v>
          </cell>
          <cell r="J1323">
            <v>1</v>
          </cell>
          <cell r="K1323" t="str">
            <v>Prime Contractor</v>
          </cell>
          <cell r="L1323" t="str">
            <v>University of Tromsoe</v>
          </cell>
          <cell r="N1323" t="str">
            <v>9037</v>
          </cell>
          <cell r="O1323" t="str">
            <v>TROMSOE</v>
          </cell>
          <cell r="P1323" t="str">
            <v>NO</v>
          </cell>
          <cell r="Q1323" t="str">
            <v>N/A</v>
          </cell>
          <cell r="R1323">
            <v>631267</v>
          </cell>
          <cell r="S1323">
            <v>631267</v>
          </cell>
          <cell r="T1323" t="str">
            <v>HES</v>
          </cell>
          <cell r="U1323" t="str">
            <v>GOV</v>
          </cell>
          <cell r="V1323" t="str">
            <v>HES</v>
          </cell>
        </row>
        <row r="1324">
          <cell r="A1324" t="str">
            <v>QOL</v>
          </cell>
          <cell r="B1324" t="str">
            <v>QLK3-CT-2002-01309</v>
          </cell>
          <cell r="C1324" t="str">
            <v>1.1.1.-3.</v>
          </cell>
          <cell r="D1324" t="str">
            <v>Research Projects</v>
          </cell>
          <cell r="E1324" t="str">
            <v>European project to study BSE strain in sheep</v>
          </cell>
          <cell r="F1324">
            <v>4068816</v>
          </cell>
          <cell r="G1324">
            <v>2656845</v>
          </cell>
          <cell r="H1324">
            <v>37601</v>
          </cell>
          <cell r="I1324">
            <v>8</v>
          </cell>
          <cell r="J1324">
            <v>1</v>
          </cell>
          <cell r="K1324" t="str">
            <v>Principal Contractor</v>
          </cell>
          <cell r="L1324" t="str">
            <v>NATIONAL VETERINARY INSTITUTE</v>
          </cell>
          <cell r="M1324" t="str">
            <v>Ullevaalsveien 68</v>
          </cell>
          <cell r="N1324" t="str">
            <v>0033</v>
          </cell>
          <cell r="O1324" t="str">
            <v>OSLO</v>
          </cell>
          <cell r="P1324" t="str">
            <v>NO</v>
          </cell>
          <cell r="Q1324" t="str">
            <v>N/A</v>
          </cell>
          <cell r="R1324">
            <v>564493</v>
          </cell>
          <cell r="S1324">
            <v>282246</v>
          </cell>
          <cell r="T1324" t="str">
            <v>REC</v>
          </cell>
          <cell r="U1324" t="str">
            <v>GOV</v>
          </cell>
          <cell r="V1324" t="str">
            <v>RPU</v>
          </cell>
        </row>
        <row r="1325">
          <cell r="A1325" t="str">
            <v>QOL</v>
          </cell>
          <cell r="B1325" t="str">
            <v>QLK3-CT-2002-01775</v>
          </cell>
          <cell r="C1325" t="str">
            <v>1.1.1.-3.</v>
          </cell>
          <cell r="D1325" t="str">
            <v>Demonstration Projects</v>
          </cell>
          <cell r="E1325" t="str">
            <v>Demonstration of the clinical utility of holoTC as an early marker of vitamin B12 deficiency</v>
          </cell>
          <cell r="F1325">
            <v>2178933</v>
          </cell>
          <cell r="G1325">
            <v>1897345</v>
          </cell>
          <cell r="H1325">
            <v>37523</v>
          </cell>
          <cell r="I1325">
            <v>6</v>
          </cell>
          <cell r="J1325">
            <v>2</v>
          </cell>
          <cell r="K1325" t="str">
            <v>Principal Contractor</v>
          </cell>
          <cell r="L1325" t="str">
            <v>AXIS-SHIELD ASA</v>
          </cell>
          <cell r="M1325" t="str">
            <v>Ulvenveien 87</v>
          </cell>
          <cell r="N1325" t="str">
            <v>0510</v>
          </cell>
          <cell r="O1325" t="str">
            <v>OSLO</v>
          </cell>
          <cell r="P1325" t="str">
            <v>NO</v>
          </cell>
          <cell r="Q1325" t="str">
            <v>N/A</v>
          </cell>
          <cell r="R1325">
            <v>433212</v>
          </cell>
          <cell r="S1325">
            <v>151624</v>
          </cell>
          <cell r="T1325" t="str">
            <v>IND</v>
          </cell>
          <cell r="U1325" t="str">
            <v>PRC</v>
          </cell>
          <cell r="V1325" t="str">
            <v>BES</v>
          </cell>
        </row>
        <row r="1326">
          <cell r="A1326" t="str">
            <v>QOL</v>
          </cell>
          <cell r="B1326" t="str">
            <v>QLK3-CT-2002-01775</v>
          </cell>
          <cell r="C1326" t="str">
            <v>1.1.1.-3.</v>
          </cell>
          <cell r="D1326" t="str">
            <v>Demonstration Projects</v>
          </cell>
          <cell r="E1326" t="str">
            <v>Demonstration of the clinical utility of holoTC as an early marker of vitamin B12 deficiency</v>
          </cell>
          <cell r="F1326">
            <v>2178933</v>
          </cell>
          <cell r="G1326">
            <v>1897345</v>
          </cell>
          <cell r="H1326">
            <v>37523</v>
          </cell>
          <cell r="I1326">
            <v>6</v>
          </cell>
          <cell r="K1326" t="str">
            <v>Principal Contractor</v>
          </cell>
          <cell r="L1326" t="str">
            <v xml:space="preserve">University of Bergen </v>
          </cell>
          <cell r="M1326" t="str">
            <v>Prof. Keysersgt. 8</v>
          </cell>
          <cell r="N1326" t="str">
            <v>5020</v>
          </cell>
          <cell r="O1326" t="str">
            <v>BERGEN</v>
          </cell>
          <cell r="P1326" t="str">
            <v>NO</v>
          </cell>
          <cell r="Q1326" t="str">
            <v>N/A</v>
          </cell>
          <cell r="R1326">
            <v>442192</v>
          </cell>
          <cell r="S1326">
            <v>442192</v>
          </cell>
          <cell r="T1326" t="str">
            <v>HES</v>
          </cell>
          <cell r="U1326" t="str">
            <v>GOV</v>
          </cell>
          <cell r="V1326" t="str">
            <v>HES</v>
          </cell>
        </row>
        <row r="1327">
          <cell r="A1327" t="str">
            <v>QOL</v>
          </cell>
          <cell r="B1327" t="str">
            <v>QLK3-CT-2002-01936</v>
          </cell>
          <cell r="C1327" t="str">
            <v>1.1.1.-3.</v>
          </cell>
          <cell r="D1327" t="str">
            <v>Research Projects</v>
          </cell>
          <cell r="E1327" t="str">
            <v>Predicting outcome and developing new therapeutic strategies for haematological stem cell transplant recipients using in vitro techniques.</v>
          </cell>
          <cell r="F1327">
            <v>2336008</v>
          </cell>
          <cell r="G1327">
            <v>2105608</v>
          </cell>
          <cell r="H1327">
            <v>37613</v>
          </cell>
          <cell r="I1327">
            <v>11</v>
          </cell>
          <cell r="J1327">
            <v>1</v>
          </cell>
          <cell r="K1327" t="str">
            <v>Principal Contractor</v>
          </cell>
          <cell r="L1327" t="str">
            <v>HELSE BERGEN HF</v>
          </cell>
          <cell r="M1327" t="str">
            <v>Jonas Lies Vei 65</v>
          </cell>
          <cell r="N1327" t="str">
            <v>5021</v>
          </cell>
          <cell r="O1327" t="str">
            <v>BERGEN</v>
          </cell>
          <cell r="P1327" t="str">
            <v>NO</v>
          </cell>
          <cell r="Q1327" t="str">
            <v>N/A</v>
          </cell>
          <cell r="R1327">
            <v>149961</v>
          </cell>
          <cell r="S1327">
            <v>149961</v>
          </cell>
          <cell r="T1327" t="str">
            <v>N/A</v>
          </cell>
          <cell r="U1327" t="str">
            <v>GOV</v>
          </cell>
          <cell r="V1327" t="str">
            <v>N/A</v>
          </cell>
        </row>
        <row r="1328">
          <cell r="A1328" t="str">
            <v>QOL</v>
          </cell>
          <cell r="B1328" t="str">
            <v>QLK3-CT-2002-01945</v>
          </cell>
          <cell r="C1328" t="str">
            <v>1.1.1.-3.</v>
          </cell>
          <cell r="D1328" t="str">
            <v>Research Projects</v>
          </cell>
          <cell r="E1328" t="str">
            <v>IMPROVING ARABLE PRODUCTION SYSTEMS BY EXPRESSING MARINE ALGAL RUBISCO IN CROP PLANTS</v>
          </cell>
          <cell r="F1328">
            <v>2747123</v>
          </cell>
          <cell r="G1328">
            <v>1999997</v>
          </cell>
          <cell r="H1328">
            <v>37613</v>
          </cell>
          <cell r="I1328">
            <v>8</v>
          </cell>
          <cell r="J1328">
            <v>3</v>
          </cell>
          <cell r="K1328" t="str">
            <v>Principal Contractor</v>
          </cell>
          <cell r="L1328" t="str">
            <v>NORGES LANDBRUKSHOGSKOLE - NLH</v>
          </cell>
          <cell r="M1328" t="str">
            <v>Kirkeveien 1</v>
          </cell>
          <cell r="N1328" t="str">
            <v>1432</v>
          </cell>
          <cell r="O1328" t="str">
            <v>AAS</v>
          </cell>
          <cell r="P1328" t="str">
            <v>NO</v>
          </cell>
          <cell r="Q1328" t="str">
            <v>N/A</v>
          </cell>
          <cell r="R1328">
            <v>108720</v>
          </cell>
          <cell r="S1328">
            <v>108720</v>
          </cell>
          <cell r="T1328" t="str">
            <v>HES</v>
          </cell>
          <cell r="U1328" t="str">
            <v>GOV</v>
          </cell>
          <cell r="V1328" t="str">
            <v>HES</v>
          </cell>
        </row>
        <row r="1329">
          <cell r="A1329" t="str">
            <v>QOL</v>
          </cell>
          <cell r="B1329" t="str">
            <v>QLK3-CT-2002-01945</v>
          </cell>
          <cell r="C1329" t="str">
            <v>1.1.1.-3.</v>
          </cell>
          <cell r="D1329" t="str">
            <v>Research Projects</v>
          </cell>
          <cell r="E1329" t="str">
            <v>IMPROVING ARABLE PRODUCTION SYSTEMS BY EXPRESSING MARINE ALGAL RUBISCO IN CROP PLANTS</v>
          </cell>
          <cell r="F1329">
            <v>2747123</v>
          </cell>
          <cell r="G1329">
            <v>1999997</v>
          </cell>
          <cell r="H1329">
            <v>37613</v>
          </cell>
          <cell r="I1329">
            <v>8</v>
          </cell>
          <cell r="K1329" t="str">
            <v>Principal Contractor</v>
          </cell>
          <cell r="L1329" t="str">
            <v>University of Oslo</v>
          </cell>
          <cell r="M1329" t="str">
            <v>Problemveien 1</v>
          </cell>
          <cell r="N1329" t="str">
            <v>0316</v>
          </cell>
          <cell r="O1329" t="str">
            <v>OSLO</v>
          </cell>
          <cell r="P1329" t="str">
            <v>NO</v>
          </cell>
          <cell r="Q1329" t="str">
            <v>N/A</v>
          </cell>
          <cell r="R1329">
            <v>262746</v>
          </cell>
          <cell r="S1329">
            <v>262746</v>
          </cell>
          <cell r="T1329" t="str">
            <v>HES</v>
          </cell>
          <cell r="U1329" t="str">
            <v>GOV</v>
          </cell>
          <cell r="V1329" t="str">
            <v>HES</v>
          </cell>
        </row>
        <row r="1330">
          <cell r="A1330" t="str">
            <v>QOL</v>
          </cell>
          <cell r="B1330" t="str">
            <v>QLK3-CT-2002-01945</v>
          </cell>
          <cell r="C1330" t="str">
            <v>1.1.1.-3.</v>
          </cell>
          <cell r="D1330" t="str">
            <v>Research Projects</v>
          </cell>
          <cell r="E1330" t="str">
            <v>IMPROVING ARABLE PRODUCTION SYSTEMS BY EXPRESSING MARINE ALGAL RUBISCO IN CROP PLANTS</v>
          </cell>
          <cell r="F1330">
            <v>2747123</v>
          </cell>
          <cell r="G1330">
            <v>1999997</v>
          </cell>
          <cell r="H1330">
            <v>37613</v>
          </cell>
          <cell r="I1330">
            <v>8</v>
          </cell>
          <cell r="K1330" t="str">
            <v>Principal Contractor</v>
          </cell>
          <cell r="L1330" t="str">
            <v>University of Tromsoe</v>
          </cell>
          <cell r="N1330" t="str">
            <v>9037</v>
          </cell>
          <cell r="O1330" t="str">
            <v>TROMSOE</v>
          </cell>
          <cell r="P1330" t="str">
            <v>NO</v>
          </cell>
          <cell r="Q1330" t="str">
            <v>N/A</v>
          </cell>
          <cell r="R1330">
            <v>270000</v>
          </cell>
          <cell r="S1330">
            <v>270000</v>
          </cell>
          <cell r="T1330" t="str">
            <v>HES</v>
          </cell>
          <cell r="U1330" t="str">
            <v>GOV</v>
          </cell>
          <cell r="V1330" t="str">
            <v>HES</v>
          </cell>
        </row>
        <row r="1331">
          <cell r="A1331" t="str">
            <v>QOL</v>
          </cell>
          <cell r="B1331" t="str">
            <v>QLK3-CT-2002-02132</v>
          </cell>
          <cell r="C1331" t="str">
            <v>1.1.1.-3.</v>
          </cell>
          <cell r="D1331" t="str">
            <v>Thematic Network</v>
          </cell>
          <cell r="E1331" t="str">
            <v>Microalgae as Cell Factories for Chemical and Biochemical Products</v>
          </cell>
          <cell r="F1331">
            <v>1221878</v>
          </cell>
          <cell r="G1331">
            <v>1221878</v>
          </cell>
          <cell r="H1331">
            <v>37648</v>
          </cell>
          <cell r="I1331">
            <v>31</v>
          </cell>
          <cell r="J1331">
            <v>1</v>
          </cell>
          <cell r="K1331" t="str">
            <v>Member</v>
          </cell>
          <cell r="L1331" t="str">
            <v>NORWEGIAN INSTITUTE OF FISHERIES AND AQUACULTURE LTD</v>
          </cell>
          <cell r="M1331" t="str">
            <v>University Campus, Breivika</v>
          </cell>
          <cell r="N1331" t="str">
            <v>9291</v>
          </cell>
          <cell r="O1331" t="str">
            <v>TROMSOE</v>
          </cell>
          <cell r="P1331" t="str">
            <v>NO</v>
          </cell>
          <cell r="R1331">
            <v>21600</v>
          </cell>
          <cell r="S1331">
            <v>21600</v>
          </cell>
          <cell r="T1331" t="str">
            <v>REC</v>
          </cell>
          <cell r="U1331" t="str">
            <v>PNP</v>
          </cell>
          <cell r="V1331" t="str">
            <v>RPN</v>
          </cell>
        </row>
        <row r="1332">
          <cell r="A1332" t="str">
            <v>QOL</v>
          </cell>
          <cell r="B1332" t="str">
            <v>QLK3-CT-2002-02149</v>
          </cell>
          <cell r="C1332" t="str">
            <v>1.1.1.-3.</v>
          </cell>
          <cell r="D1332" t="str">
            <v>Research Projects</v>
          </cell>
          <cell r="E1332" t="str">
            <v>Anchored cAMP signalling - implications for treatment of human disease</v>
          </cell>
          <cell r="F1332">
            <v>2470168</v>
          </cell>
          <cell r="G1332">
            <v>1700000</v>
          </cell>
          <cell r="H1332">
            <v>37531</v>
          </cell>
          <cell r="I1332">
            <v>11</v>
          </cell>
          <cell r="J1332">
            <v>2</v>
          </cell>
          <cell r="K1332" t="str">
            <v>Principal Contractor</v>
          </cell>
          <cell r="L1332" t="str">
            <v>LAURAS AS</v>
          </cell>
          <cell r="M1332" t="str">
            <v>Gaustadalleen 21</v>
          </cell>
          <cell r="N1332" t="str">
            <v>0349</v>
          </cell>
          <cell r="O1332" t="str">
            <v>OSLO</v>
          </cell>
          <cell r="P1332" t="str">
            <v>NO</v>
          </cell>
          <cell r="Q1332" t="str">
            <v>N/A</v>
          </cell>
          <cell r="R1332">
            <v>130320</v>
          </cell>
          <cell r="S1332">
            <v>51984</v>
          </cell>
          <cell r="T1332" t="str">
            <v>REC</v>
          </cell>
          <cell r="U1332" t="str">
            <v>PRC</v>
          </cell>
          <cell r="V1332" t="str">
            <v>RPR</v>
          </cell>
        </row>
        <row r="1333">
          <cell r="A1333" t="str">
            <v>QOL</v>
          </cell>
          <cell r="B1333" t="str">
            <v>QLK3-CT-2002-02149</v>
          </cell>
          <cell r="C1333" t="str">
            <v>1.1.1.-3.</v>
          </cell>
          <cell r="D1333" t="str">
            <v>Research Projects</v>
          </cell>
          <cell r="E1333" t="str">
            <v>Anchored cAMP signalling - implications for treatment of human disease</v>
          </cell>
          <cell r="F1333">
            <v>2470168</v>
          </cell>
          <cell r="G1333">
            <v>1700000</v>
          </cell>
          <cell r="H1333">
            <v>37531</v>
          </cell>
          <cell r="I1333">
            <v>11</v>
          </cell>
          <cell r="K1333" t="str">
            <v>Prime Contractor</v>
          </cell>
          <cell r="L1333" t="str">
            <v>University of Oslo</v>
          </cell>
          <cell r="M1333" t="str">
            <v>Problemveien 1</v>
          </cell>
          <cell r="N1333" t="str">
            <v>0316</v>
          </cell>
          <cell r="O1333" t="str">
            <v>OSLO</v>
          </cell>
          <cell r="P1333" t="str">
            <v>NO</v>
          </cell>
          <cell r="Q1333" t="str">
            <v>N/A</v>
          </cell>
          <cell r="R1333">
            <v>428974</v>
          </cell>
          <cell r="S1333">
            <v>428974</v>
          </cell>
          <cell r="T1333" t="str">
            <v>HES</v>
          </cell>
          <cell r="U1333" t="str">
            <v>GOV</v>
          </cell>
          <cell r="V1333" t="str">
            <v>HES</v>
          </cell>
        </row>
        <row r="1334">
          <cell r="A1334" t="str">
            <v>QOL</v>
          </cell>
          <cell r="B1334" t="str">
            <v>QLK3-CT-2002-30149</v>
          </cell>
          <cell r="C1334" t="str">
            <v>1.1.1.-3.</v>
          </cell>
          <cell r="D1334" t="str">
            <v>Classical Accompanying Measures</v>
          </cell>
          <cell r="E1334" t="str">
            <v>THE SEVENTH SYMPOSIUM ON BACTERIAL GENETICS AND ECOLOGY</v>
          </cell>
          <cell r="F1334">
            <v>43000</v>
          </cell>
          <cell r="G1334">
            <v>43000</v>
          </cell>
          <cell r="I1334">
            <v>1</v>
          </cell>
          <cell r="J1334">
            <v>1</v>
          </cell>
          <cell r="K1334" t="str">
            <v>Principal Contractor</v>
          </cell>
          <cell r="L1334" t="str">
            <v xml:space="preserve">University of Bergen </v>
          </cell>
          <cell r="M1334" t="str">
            <v>Prof. Keysersgt. 8</v>
          </cell>
          <cell r="N1334" t="str">
            <v>5020</v>
          </cell>
          <cell r="O1334" t="str">
            <v>BERGEN</v>
          </cell>
          <cell r="P1334" t="str">
            <v>NO</v>
          </cell>
          <cell r="Q1334" t="str">
            <v>N/A</v>
          </cell>
          <cell r="R1334">
            <v>43000</v>
          </cell>
          <cell r="S1334">
            <v>43000</v>
          </cell>
          <cell r="T1334" t="str">
            <v>HES</v>
          </cell>
          <cell r="U1334" t="str">
            <v>GOV</v>
          </cell>
          <cell r="V1334" t="str">
            <v>HES</v>
          </cell>
        </row>
        <row r="1335">
          <cell r="A1335" t="str">
            <v>QOL</v>
          </cell>
          <cell r="B1335" t="str">
            <v>QLK3-CT-2002-30520</v>
          </cell>
          <cell r="C1335" t="str">
            <v>1.1.1.-3.</v>
          </cell>
          <cell r="D1335" t="str">
            <v>Classical Accompanying Measures</v>
          </cell>
          <cell r="E1335" t="str">
            <v>TREASURES FROM THE SEA - a 52-minute international TV-documentary/ video for educational purposes and web site about marine bioprospecting</v>
          </cell>
          <cell r="F1335">
            <v>180049</v>
          </cell>
          <cell r="G1335">
            <v>161194</v>
          </cell>
          <cell r="I1335">
            <v>1</v>
          </cell>
          <cell r="J1335">
            <v>1</v>
          </cell>
          <cell r="K1335" t="str">
            <v>Principal Contractor</v>
          </cell>
          <cell r="L1335" t="str">
            <v xml:space="preserve">University of Bergen </v>
          </cell>
          <cell r="M1335" t="str">
            <v>Prof. Keysersgt. 8</v>
          </cell>
          <cell r="N1335" t="str">
            <v>5020</v>
          </cell>
          <cell r="O1335" t="str">
            <v>BERGEN</v>
          </cell>
          <cell r="P1335" t="str">
            <v>NO</v>
          </cell>
          <cell r="Q1335" t="str">
            <v>N/A</v>
          </cell>
          <cell r="R1335">
            <v>180049</v>
          </cell>
          <cell r="S1335">
            <v>161194</v>
          </cell>
          <cell r="T1335" t="str">
            <v>HES</v>
          </cell>
          <cell r="U1335" t="str">
            <v>GOV</v>
          </cell>
          <cell r="V1335" t="str">
            <v>HES</v>
          </cell>
        </row>
        <row r="1336">
          <cell r="A1336" t="str">
            <v>QOL</v>
          </cell>
          <cell r="B1336" t="str">
            <v>QLK4-CT-1999-01237</v>
          </cell>
          <cell r="C1336" t="str">
            <v>1.1.1.-4.</v>
          </cell>
          <cell r="D1336" t="str">
            <v>Research Projects</v>
          </cell>
          <cell r="E1336" t="str">
            <v>European prospective study of environment, allergy and the lung (preferred name - European Community respiratory health survey II)</v>
          </cell>
          <cell r="F1336">
            <v>2973854</v>
          </cell>
          <cell r="G1336">
            <v>2400000</v>
          </cell>
          <cell r="H1336">
            <v>36542</v>
          </cell>
          <cell r="I1336">
            <v>20</v>
          </cell>
          <cell r="J1336">
            <v>1</v>
          </cell>
          <cell r="K1336" t="str">
            <v>Principal Contractor</v>
          </cell>
          <cell r="L1336" t="str">
            <v xml:space="preserve">University of Bergen </v>
          </cell>
          <cell r="M1336" t="str">
            <v>Prof. Keysersgt. 8</v>
          </cell>
          <cell r="N1336" t="str">
            <v>5020</v>
          </cell>
          <cell r="O1336" t="str">
            <v>BERGEN</v>
          </cell>
          <cell r="P1336" t="str">
            <v>NO</v>
          </cell>
          <cell r="Q1336" t="str">
            <v>N/A</v>
          </cell>
          <cell r="R1336">
            <v>0</v>
          </cell>
          <cell r="S1336">
            <v>0</v>
          </cell>
          <cell r="T1336" t="str">
            <v>HES</v>
          </cell>
          <cell r="U1336" t="str">
            <v>GOV</v>
          </cell>
          <cell r="V1336" t="str">
            <v>HES</v>
          </cell>
        </row>
        <row r="1337">
          <cell r="A1337" t="str">
            <v>QOL</v>
          </cell>
          <cell r="B1337" t="str">
            <v>QLK4-CT-1999-01563</v>
          </cell>
          <cell r="C1337" t="str">
            <v>1.1.1.-4.</v>
          </cell>
          <cell r="D1337" t="str">
            <v>Research Projects</v>
          </cell>
          <cell r="E1337" t="str">
            <v>International case control studies of cancer in relation to mobile telephone use</v>
          </cell>
          <cell r="F1337">
            <v>4536441</v>
          </cell>
          <cell r="G1337">
            <v>3850035</v>
          </cell>
          <cell r="H1337">
            <v>36542</v>
          </cell>
          <cell r="I1337">
            <v>12</v>
          </cell>
          <cell r="K1337" t="str">
            <v>Principal Contractor</v>
          </cell>
          <cell r="L1337" t="str">
            <v>STATENS STRAALEVERN</v>
          </cell>
          <cell r="M1337" t="str">
            <v>Grini Naeringspark 13</v>
          </cell>
          <cell r="N1337" t="str">
            <v>1332</v>
          </cell>
          <cell r="O1337" t="str">
            <v>OESTERAAS</v>
          </cell>
          <cell r="P1337" t="str">
            <v>NO</v>
          </cell>
          <cell r="R1337">
            <v>300895</v>
          </cell>
          <cell r="S1337">
            <v>150448</v>
          </cell>
          <cell r="T1337" t="str">
            <v>OTH</v>
          </cell>
          <cell r="U1337" t="str">
            <v>GOV</v>
          </cell>
          <cell r="V1337" t="str">
            <v>PUS</v>
          </cell>
        </row>
        <row r="1338">
          <cell r="A1338" t="str">
            <v>QOL</v>
          </cell>
          <cell r="B1338" t="str">
            <v>QLK4-CT-2000-00489</v>
          </cell>
          <cell r="C1338" t="str">
            <v>1.1.1.-4.</v>
          </cell>
          <cell r="D1338" t="str">
            <v>Research Projects</v>
          </cell>
          <cell r="E1338" t="str">
            <v>European Mercury Emission from Chlor-Alkali Plants</v>
          </cell>
          <cell r="F1338">
            <v>3001967</v>
          </cell>
          <cell r="G1338">
            <v>1969996</v>
          </cell>
          <cell r="H1338">
            <v>36860</v>
          </cell>
          <cell r="I1338">
            <v>9</v>
          </cell>
          <cell r="J1338">
            <v>1</v>
          </cell>
          <cell r="K1338" t="str">
            <v>Principal Contractor</v>
          </cell>
          <cell r="L1338" t="str">
            <v>NILU</v>
          </cell>
          <cell r="M1338" t="str">
            <v>Instituttveien 18</v>
          </cell>
          <cell r="N1338" t="str">
            <v>2027</v>
          </cell>
          <cell r="O1338" t="str">
            <v>KJELLER</v>
          </cell>
          <cell r="P1338" t="str">
            <v>NO</v>
          </cell>
          <cell r="R1338">
            <v>379772</v>
          </cell>
          <cell r="S1338">
            <v>189886</v>
          </cell>
          <cell r="T1338" t="str">
            <v>REC</v>
          </cell>
          <cell r="U1338" t="str">
            <v>PNP</v>
          </cell>
          <cell r="V1338" t="str">
            <v>RPN</v>
          </cell>
        </row>
        <row r="1339">
          <cell r="A1339" t="str">
            <v>QOL</v>
          </cell>
          <cell r="B1339" t="str">
            <v>QLK4-CT-2000-00628</v>
          </cell>
          <cell r="C1339" t="str">
            <v>1.1.1.-4.</v>
          </cell>
          <cell r="D1339" t="str">
            <v>Research Projects</v>
          </cell>
          <cell r="E1339" t="str">
            <v>Cytogenetic Biomarkers and Human Cancer Risk</v>
          </cell>
          <cell r="F1339">
            <v>1532947</v>
          </cell>
          <cell r="G1339">
            <v>1050000</v>
          </cell>
          <cell r="H1339">
            <v>36888</v>
          </cell>
          <cell r="I1339">
            <v>8</v>
          </cell>
          <cell r="J1339">
            <v>1</v>
          </cell>
          <cell r="K1339" t="str">
            <v>Principal Contractor</v>
          </cell>
          <cell r="L1339" t="str">
            <v>TELEMARK CENTRAL HOSPITAL</v>
          </cell>
          <cell r="M1339" t="str">
            <v>Ulefossvn.55</v>
          </cell>
          <cell r="N1339" t="str">
            <v>3710</v>
          </cell>
          <cell r="O1339" t="str">
            <v>SKIEN</v>
          </cell>
          <cell r="P1339" t="str">
            <v>NO</v>
          </cell>
          <cell r="Q1339" t="str">
            <v>N/A</v>
          </cell>
          <cell r="R1339">
            <v>170000</v>
          </cell>
          <cell r="S1339">
            <v>170000</v>
          </cell>
          <cell r="T1339" t="str">
            <v>OTH</v>
          </cell>
          <cell r="U1339" t="str">
            <v>GOV</v>
          </cell>
          <cell r="V1339" t="str">
            <v>PUS</v>
          </cell>
        </row>
        <row r="1340">
          <cell r="A1340" t="str">
            <v>QOL</v>
          </cell>
          <cell r="B1340" t="str">
            <v>QLK4-CT-2000-00787</v>
          </cell>
          <cell r="C1340" t="str">
            <v>1.1.1.-4.</v>
          </cell>
          <cell r="D1340" t="str">
            <v>Research Projects</v>
          </cell>
          <cell r="E1340" t="str">
            <v>A New Technology for Fluorescent 'Cell Chip' Immunotoxicity Testing</v>
          </cell>
          <cell r="F1340">
            <v>1474059</v>
          </cell>
          <cell r="G1340">
            <v>1007968</v>
          </cell>
          <cell r="H1340">
            <v>36868</v>
          </cell>
          <cell r="I1340">
            <v>6</v>
          </cell>
          <cell r="J1340">
            <v>1</v>
          </cell>
          <cell r="K1340" t="str">
            <v>Principal Contractor</v>
          </cell>
          <cell r="L1340" t="str">
            <v>NASJONALT FOLKEHELSEINSTITUTT</v>
          </cell>
          <cell r="M1340" t="str">
            <v>Geitmyrsveien 75 Torshov</v>
          </cell>
          <cell r="N1340" t="str">
            <v>0403</v>
          </cell>
          <cell r="O1340" t="str">
            <v>OSLO</v>
          </cell>
          <cell r="P1340" t="str">
            <v>NO</v>
          </cell>
          <cell r="Q1340" t="str">
            <v>N/A</v>
          </cell>
          <cell r="R1340">
            <v>304915</v>
          </cell>
          <cell r="S1340">
            <v>152457</v>
          </cell>
          <cell r="T1340" t="str">
            <v>REC</v>
          </cell>
          <cell r="U1340" t="str">
            <v>GOV</v>
          </cell>
          <cell r="V1340" t="str">
            <v>RPU</v>
          </cell>
        </row>
        <row r="1341">
          <cell r="A1341" t="str">
            <v>QOL</v>
          </cell>
          <cell r="B1341" t="str">
            <v>QLK4-CT-2000-00792</v>
          </cell>
          <cell r="C1341" t="str">
            <v>1.1.1.-4.</v>
          </cell>
          <cell r="D1341" t="str">
            <v>Research Projects</v>
          </cell>
          <cell r="E1341" t="str">
            <v>Respiratory Allergy and Inflammation Due to Ambient Particles - A European-wide Assessment</v>
          </cell>
          <cell r="F1341">
            <v>2496226</v>
          </cell>
          <cell r="G1341">
            <v>1150000</v>
          </cell>
          <cell r="H1341">
            <v>36881</v>
          </cell>
          <cell r="I1341">
            <v>4</v>
          </cell>
          <cell r="J1341">
            <v>1</v>
          </cell>
          <cell r="K1341" t="str">
            <v>Prime Contractor</v>
          </cell>
          <cell r="L1341" t="str">
            <v>NASJONALT FOLKEHELSEINSTITUTT</v>
          </cell>
          <cell r="M1341" t="str">
            <v>Geitmyrsveien 75 Torshov</v>
          </cell>
          <cell r="N1341" t="str">
            <v>0403</v>
          </cell>
          <cell r="O1341" t="str">
            <v>OSLO</v>
          </cell>
          <cell r="P1341" t="str">
            <v>NO</v>
          </cell>
          <cell r="Q1341" t="str">
            <v>N/A</v>
          </cell>
          <cell r="R1341">
            <v>1331246</v>
          </cell>
          <cell r="S1341">
            <v>564350</v>
          </cell>
          <cell r="T1341" t="str">
            <v>REC</v>
          </cell>
          <cell r="U1341" t="str">
            <v>GOV</v>
          </cell>
          <cell r="V1341" t="str">
            <v>RPU</v>
          </cell>
        </row>
        <row r="1342">
          <cell r="A1342" t="str">
            <v>QOL</v>
          </cell>
          <cell r="B1342" t="str">
            <v>QLK4-CT-2001-00441</v>
          </cell>
          <cell r="C1342" t="str">
            <v>1.1.1.-4.</v>
          </cell>
          <cell r="D1342" t="str">
            <v>Thematic Network</v>
          </cell>
          <cell r="E1342" t="str">
            <v>A thematic network on air pollution and health</v>
          </cell>
          <cell r="F1342">
            <v>1943746</v>
          </cell>
          <cell r="G1342">
            <v>1943746</v>
          </cell>
          <cell r="H1342">
            <v>37202</v>
          </cell>
          <cell r="I1342">
            <v>10</v>
          </cell>
          <cell r="J1342">
            <v>1</v>
          </cell>
          <cell r="K1342" t="str">
            <v>Principal Contractor</v>
          </cell>
          <cell r="L1342" t="str">
            <v>NASJONALT FOLKEHELSEINSTITUTT</v>
          </cell>
          <cell r="M1342" t="str">
            <v>Geitmyrsveien 75 Torshov</v>
          </cell>
          <cell r="N1342" t="str">
            <v>0403</v>
          </cell>
          <cell r="O1342" t="str">
            <v>OSLO</v>
          </cell>
          <cell r="P1342" t="str">
            <v>NO</v>
          </cell>
          <cell r="Q1342" t="str">
            <v>N/A</v>
          </cell>
          <cell r="R1342">
            <v>70200</v>
          </cell>
          <cell r="S1342">
            <v>70200</v>
          </cell>
          <cell r="T1342" t="str">
            <v>REC</v>
          </cell>
          <cell r="U1342" t="str">
            <v>GOV</v>
          </cell>
          <cell r="V1342" t="str">
            <v>RPU</v>
          </cell>
        </row>
        <row r="1343">
          <cell r="A1343" t="str">
            <v>QOL</v>
          </cell>
          <cell r="B1343" t="str">
            <v>QLK4-CT-2002-00596</v>
          </cell>
          <cell r="C1343" t="str">
            <v>1.1.1.-4.</v>
          </cell>
          <cell r="D1343" t="str">
            <v>Research Projects</v>
          </cell>
          <cell r="E1343" t="str">
            <v>RISK ASSESSMENT OF BROMINATED FLAME RETARDANTS AS SUSPECTED ENDOCRINE DISRUPTERS FOR HUMAN AND WILDLIFE HEALTH</v>
          </cell>
          <cell r="F1343">
            <v>6811999</v>
          </cell>
          <cell r="G1343">
            <v>4862885</v>
          </cell>
          <cell r="I1343">
            <v>19</v>
          </cell>
          <cell r="J1343">
            <v>1</v>
          </cell>
          <cell r="K1343" t="str">
            <v>Principal Contractor</v>
          </cell>
          <cell r="L1343" t="str">
            <v>NASJONALT FOLKEHELSEINSTITUTT</v>
          </cell>
          <cell r="M1343" t="str">
            <v>Geitmyrsveien 75 Torshov</v>
          </cell>
          <cell r="N1343" t="str">
            <v>0403</v>
          </cell>
          <cell r="O1343" t="str">
            <v>OSLO</v>
          </cell>
          <cell r="P1343" t="str">
            <v>NO</v>
          </cell>
          <cell r="Q1343" t="str">
            <v>N/A</v>
          </cell>
          <cell r="R1343">
            <v>119973</v>
          </cell>
          <cell r="S1343">
            <v>59986</v>
          </cell>
          <cell r="T1343" t="str">
            <v>REC</v>
          </cell>
          <cell r="U1343" t="str">
            <v>GOV</v>
          </cell>
          <cell r="V1343" t="str">
            <v>RPU</v>
          </cell>
        </row>
        <row r="1344">
          <cell r="A1344" t="str">
            <v>QOL</v>
          </cell>
          <cell r="B1344" t="str">
            <v>QLK4-CT-2002-00596</v>
          </cell>
          <cell r="C1344" t="str">
            <v>1.1.1.-4.</v>
          </cell>
          <cell r="D1344" t="str">
            <v>Research Projects</v>
          </cell>
          <cell r="E1344" t="str">
            <v>RISK ASSESSMENT OF BROMINATED FLAME RETARDANTS AS SUSPECTED ENDOCRINE DISRUPTERS FOR HUMAN AND WILDLIFE HEALTH</v>
          </cell>
          <cell r="F1344">
            <v>6811999</v>
          </cell>
          <cell r="G1344">
            <v>4862885</v>
          </cell>
          <cell r="I1344">
            <v>19</v>
          </cell>
          <cell r="J1344">
            <v>2</v>
          </cell>
          <cell r="K1344" t="str">
            <v>Principal Contractor</v>
          </cell>
          <cell r="L1344" t="str">
            <v>NATIONAL VETERINARY INSTITUTE</v>
          </cell>
          <cell r="M1344" t="str">
            <v>Ullevaalsveien 68</v>
          </cell>
          <cell r="N1344" t="str">
            <v>0033</v>
          </cell>
          <cell r="O1344" t="str">
            <v>OSLO</v>
          </cell>
          <cell r="P1344" t="str">
            <v>NO</v>
          </cell>
          <cell r="Q1344" t="str">
            <v>N/A</v>
          </cell>
          <cell r="R1344">
            <v>250672</v>
          </cell>
          <cell r="S1344">
            <v>125336</v>
          </cell>
          <cell r="T1344" t="str">
            <v>REC</v>
          </cell>
          <cell r="U1344" t="str">
            <v>GOV</v>
          </cell>
          <cell r="V1344" t="str">
            <v>RPU</v>
          </cell>
        </row>
        <row r="1345">
          <cell r="A1345" t="str">
            <v>QOL</v>
          </cell>
          <cell r="B1345" t="str">
            <v>QLK4-CT-2002-00596</v>
          </cell>
          <cell r="C1345" t="str">
            <v>1.1.1.-4.</v>
          </cell>
          <cell r="D1345" t="str">
            <v>Research Projects</v>
          </cell>
          <cell r="E1345" t="str">
            <v>RISK ASSESSMENT OF BROMINATED FLAME RETARDANTS AS SUSPECTED ENDOCRINE DISRUPTERS FOR HUMAN AND WILDLIFE HEALTH</v>
          </cell>
          <cell r="F1345">
            <v>6811999</v>
          </cell>
          <cell r="G1345">
            <v>4862885</v>
          </cell>
          <cell r="I1345">
            <v>19</v>
          </cell>
          <cell r="K1345" t="str">
            <v>Principal Contractor</v>
          </cell>
          <cell r="L1345" t="str">
            <v>NTNU</v>
          </cell>
          <cell r="M1345" t="str">
            <v>Gloeshaugen</v>
          </cell>
          <cell r="N1345" t="str">
            <v>7491</v>
          </cell>
          <cell r="O1345" t="str">
            <v>TRONDHEIM</v>
          </cell>
          <cell r="P1345" t="str">
            <v>NO</v>
          </cell>
          <cell r="R1345">
            <v>295198</v>
          </cell>
          <cell r="S1345">
            <v>295198</v>
          </cell>
          <cell r="T1345" t="str">
            <v>HES</v>
          </cell>
          <cell r="U1345" t="str">
            <v>GOV</v>
          </cell>
          <cell r="V1345" t="str">
            <v>HES</v>
          </cell>
        </row>
        <row r="1346">
          <cell r="A1346" t="str">
            <v>QOL</v>
          </cell>
          <cell r="B1346" t="str">
            <v>QLK4-CT-2002-02198</v>
          </cell>
          <cell r="C1346" t="str">
            <v>1.1.1.-4.</v>
          </cell>
          <cell r="D1346" t="str">
            <v>Concerted Actions</v>
          </cell>
          <cell r="E1346" t="str">
            <v>European network on children's susceptibility and exposure to environmental genotoxicants</v>
          </cell>
          <cell r="F1346">
            <v>1090002</v>
          </cell>
          <cell r="G1346">
            <v>1090002</v>
          </cell>
          <cell r="I1346">
            <v>15</v>
          </cell>
          <cell r="J1346">
            <v>2</v>
          </cell>
          <cell r="K1346" t="str">
            <v>Member</v>
          </cell>
          <cell r="L1346" t="str">
            <v>NASJONALT FOLKEHELSEINSTITUTT</v>
          </cell>
          <cell r="M1346" t="str">
            <v>Geitmyrsveien 75 Torshov</v>
          </cell>
          <cell r="N1346" t="str">
            <v>0403</v>
          </cell>
          <cell r="O1346" t="str">
            <v>OSLO</v>
          </cell>
          <cell r="P1346" t="str">
            <v>NO</v>
          </cell>
          <cell r="Q1346" t="str">
            <v>N/A</v>
          </cell>
          <cell r="R1346">
            <v>22800</v>
          </cell>
          <cell r="S1346">
            <v>22800</v>
          </cell>
          <cell r="T1346" t="str">
            <v>REC</v>
          </cell>
          <cell r="U1346" t="str">
            <v>GOV</v>
          </cell>
          <cell r="V1346" t="str">
            <v>RPU</v>
          </cell>
        </row>
        <row r="1347">
          <cell r="A1347" t="str">
            <v>QOL</v>
          </cell>
          <cell r="B1347" t="str">
            <v>QLK4-CT-2002-02198</v>
          </cell>
          <cell r="C1347" t="str">
            <v>1.1.1.-4.</v>
          </cell>
          <cell r="D1347" t="str">
            <v>Concerted Actions</v>
          </cell>
          <cell r="E1347" t="str">
            <v>European network on children's susceptibility and exposure to environmental genotoxicants</v>
          </cell>
          <cell r="F1347">
            <v>1090002</v>
          </cell>
          <cell r="G1347">
            <v>1090002</v>
          </cell>
          <cell r="I1347">
            <v>15</v>
          </cell>
          <cell r="K1347" t="str">
            <v>Member</v>
          </cell>
          <cell r="L1347" t="str">
            <v>SYKEHUSET TELEMARK HF</v>
          </cell>
          <cell r="M1347" t="str">
            <v>Ulefossvn, 55</v>
          </cell>
          <cell r="N1347" t="str">
            <v>3710</v>
          </cell>
          <cell r="O1347" t="str">
            <v>SKIEN</v>
          </cell>
          <cell r="P1347" t="str">
            <v>NO</v>
          </cell>
          <cell r="Q1347" t="str">
            <v>N/A</v>
          </cell>
          <cell r="R1347">
            <v>19200</v>
          </cell>
          <cell r="S1347">
            <v>19200</v>
          </cell>
          <cell r="T1347" t="str">
            <v>OTH</v>
          </cell>
          <cell r="U1347" t="str">
            <v>GOV</v>
          </cell>
          <cell r="V1347" t="str">
            <v>PUS</v>
          </cell>
        </row>
        <row r="1348">
          <cell r="A1348" t="str">
            <v>QOL</v>
          </cell>
          <cell r="B1348" t="str">
            <v>QLK4-CT-2002-02286</v>
          </cell>
          <cell r="C1348" t="str">
            <v>1.1.1.-4.</v>
          </cell>
          <cell r="D1348" t="str">
            <v>Research Projects</v>
          </cell>
          <cell r="E1348" t="str">
            <v>Environmental agent susceptibility assessment utilising existing and novel biomarkers as rapid non-invasive testing methods</v>
          </cell>
          <cell r="F1348">
            <v>2351056</v>
          </cell>
          <cell r="G1348">
            <v>1890209</v>
          </cell>
          <cell r="H1348">
            <v>37600</v>
          </cell>
          <cell r="I1348">
            <v>8</v>
          </cell>
          <cell r="J1348">
            <v>2</v>
          </cell>
          <cell r="K1348" t="str">
            <v>Principal Contractor</v>
          </cell>
          <cell r="L1348" t="str">
            <v>BIOSENSE LABORATORIES A/S</v>
          </cell>
          <cell r="M1348" t="str">
            <v>Thromohlensgt. 55</v>
          </cell>
          <cell r="N1348" t="str">
            <v>5008</v>
          </cell>
          <cell r="O1348" t="str">
            <v>BERGEN</v>
          </cell>
          <cell r="P1348" t="str">
            <v>NO</v>
          </cell>
          <cell r="Q1348" t="str">
            <v>N/A</v>
          </cell>
          <cell r="R1348">
            <v>442437</v>
          </cell>
          <cell r="S1348">
            <v>221218</v>
          </cell>
          <cell r="T1348" t="str">
            <v>IND</v>
          </cell>
          <cell r="U1348" t="str">
            <v>PRC</v>
          </cell>
          <cell r="V1348" t="str">
            <v>BES</v>
          </cell>
        </row>
        <row r="1349">
          <cell r="A1349" t="str">
            <v>QOL</v>
          </cell>
          <cell r="B1349" t="str">
            <v>QLK4-CT-2002-02286</v>
          </cell>
          <cell r="C1349" t="str">
            <v>1.1.1.-4.</v>
          </cell>
          <cell r="D1349" t="str">
            <v>Research Projects</v>
          </cell>
          <cell r="E1349" t="str">
            <v>Environmental agent susceptibility assessment utilising existing and novel biomarkers as rapid non-invasive testing methods</v>
          </cell>
          <cell r="F1349">
            <v>2351056</v>
          </cell>
          <cell r="G1349">
            <v>1890209</v>
          </cell>
          <cell r="H1349">
            <v>37600</v>
          </cell>
          <cell r="I1349">
            <v>8</v>
          </cell>
          <cell r="K1349" t="str">
            <v>Principal Contractor</v>
          </cell>
          <cell r="L1349" t="str">
            <v xml:space="preserve">University of Bergen </v>
          </cell>
          <cell r="M1349" t="str">
            <v>Prof. Keysersgt. 8</v>
          </cell>
          <cell r="N1349" t="str">
            <v>5020</v>
          </cell>
          <cell r="O1349" t="str">
            <v>BERGEN</v>
          </cell>
          <cell r="P1349" t="str">
            <v>NO</v>
          </cell>
          <cell r="Q1349" t="str">
            <v>N/A</v>
          </cell>
          <cell r="R1349">
            <v>251670</v>
          </cell>
          <cell r="S1349">
            <v>251670</v>
          </cell>
          <cell r="T1349" t="str">
            <v>HES</v>
          </cell>
          <cell r="U1349" t="str">
            <v>GOV</v>
          </cell>
          <cell r="V1349" t="str">
            <v>HES</v>
          </cell>
        </row>
        <row r="1350">
          <cell r="A1350" t="str">
            <v>QOL</v>
          </cell>
          <cell r="B1350" t="str">
            <v>QLK4-CT-2002-02395</v>
          </cell>
          <cell r="C1350" t="str">
            <v>1.1.1.-4.</v>
          </cell>
          <cell r="D1350" t="str">
            <v>Thematic Network</v>
          </cell>
          <cell r="E1350" t="str">
            <v>POLICY INTERPRETATION NETWORK ON CHILDREN'S HEALTH AND ENVIRONMENT</v>
          </cell>
          <cell r="F1350">
            <v>1059480</v>
          </cell>
          <cell r="G1350">
            <v>999528</v>
          </cell>
          <cell r="H1350">
            <v>37621</v>
          </cell>
          <cell r="I1350">
            <v>27</v>
          </cell>
          <cell r="J1350">
            <v>2</v>
          </cell>
          <cell r="K1350" t="str">
            <v>Member</v>
          </cell>
          <cell r="L1350" t="str">
            <v>FOUNDATION FOR HEALTH SERVICES RESEARCH</v>
          </cell>
          <cell r="N1350" t="str">
            <v>1474</v>
          </cell>
          <cell r="O1350" t="str">
            <v>NORDBYHAGEN</v>
          </cell>
          <cell r="P1350" t="str">
            <v>NO</v>
          </cell>
          <cell r="R1350">
            <v>12636</v>
          </cell>
          <cell r="S1350">
            <v>12636</v>
          </cell>
          <cell r="T1350" t="str">
            <v>REC</v>
          </cell>
          <cell r="U1350" t="str">
            <v>PUC</v>
          </cell>
          <cell r="V1350" t="str">
            <v>RPU</v>
          </cell>
        </row>
        <row r="1351">
          <cell r="A1351" t="str">
            <v>QOL</v>
          </cell>
          <cell r="B1351" t="str">
            <v>QLK4-CT-2002-02395</v>
          </cell>
          <cell r="C1351" t="str">
            <v>1.1.1.-4.</v>
          </cell>
          <cell r="D1351" t="str">
            <v>Thematic Network</v>
          </cell>
          <cell r="E1351" t="str">
            <v>POLICY INTERPRETATION NETWORK ON CHILDREN'S HEALTH AND ENVIRONMENT</v>
          </cell>
          <cell r="F1351">
            <v>1059480</v>
          </cell>
          <cell r="G1351">
            <v>999528</v>
          </cell>
          <cell r="H1351">
            <v>37621</v>
          </cell>
          <cell r="I1351">
            <v>27</v>
          </cell>
          <cell r="K1351" t="str">
            <v>Principal Contractor</v>
          </cell>
          <cell r="L1351" t="str">
            <v>NILU</v>
          </cell>
          <cell r="M1351" t="str">
            <v>Instituttveien 18</v>
          </cell>
          <cell r="N1351" t="str">
            <v>2027</v>
          </cell>
          <cell r="O1351" t="str">
            <v>KJELLER</v>
          </cell>
          <cell r="P1351" t="str">
            <v>NO</v>
          </cell>
          <cell r="R1351">
            <v>45052</v>
          </cell>
          <cell r="S1351">
            <v>45052</v>
          </cell>
          <cell r="T1351" t="str">
            <v>REC</v>
          </cell>
          <cell r="U1351" t="str">
            <v>PNP</v>
          </cell>
          <cell r="V1351" t="str">
            <v>RPN</v>
          </cell>
        </row>
        <row r="1352">
          <cell r="A1352" t="str">
            <v>QOL</v>
          </cell>
          <cell r="B1352" t="str">
            <v>QLK4-CT-2002-02634</v>
          </cell>
          <cell r="C1352" t="str">
            <v>1.1.1.-4.</v>
          </cell>
          <cell r="D1352" t="str">
            <v>Research Projects</v>
          </cell>
          <cell r="E1352" t="str">
            <v>Toxic and other bioactive PEPtides in CYanobacteria</v>
          </cell>
          <cell r="F1352">
            <v>2154191</v>
          </cell>
          <cell r="G1352">
            <v>1898974</v>
          </cell>
          <cell r="H1352">
            <v>37581</v>
          </cell>
          <cell r="I1352">
            <v>11</v>
          </cell>
          <cell r="J1352">
            <v>1</v>
          </cell>
          <cell r="K1352" t="str">
            <v>Principal Contractor</v>
          </cell>
          <cell r="L1352" t="str">
            <v>NASJONALT FOLKEHELSEINSTITUTT</v>
          </cell>
          <cell r="M1352" t="str">
            <v>Geitmyrsveien 75 Torshov</v>
          </cell>
          <cell r="N1352" t="str">
            <v>0403</v>
          </cell>
          <cell r="O1352" t="str">
            <v>OSLO</v>
          </cell>
          <cell r="P1352" t="str">
            <v>NO</v>
          </cell>
          <cell r="Q1352" t="str">
            <v>N/A</v>
          </cell>
          <cell r="R1352">
            <v>253284</v>
          </cell>
          <cell r="S1352">
            <v>126642</v>
          </cell>
          <cell r="T1352" t="str">
            <v>REC</v>
          </cell>
          <cell r="U1352" t="str">
            <v>GOV</v>
          </cell>
          <cell r="V1352" t="str">
            <v>RPU</v>
          </cell>
        </row>
        <row r="1353">
          <cell r="A1353" t="str">
            <v>QOL</v>
          </cell>
          <cell r="B1353" t="str">
            <v>QLK5 -CT2000- 51229</v>
          </cell>
          <cell r="C1353" t="str">
            <v>QOL-2000-5.1.2</v>
          </cell>
          <cell r="D1353" t="str">
            <v>Marie Curie Fellowships</v>
          </cell>
          <cell r="E1353" t="str">
            <v>International Fisheries Management: Economic and Ecological Sustainability</v>
          </cell>
          <cell r="F1353">
            <v>142048</v>
          </cell>
          <cell r="G1353">
            <v>142048</v>
          </cell>
          <cell r="H1353">
            <v>36881</v>
          </cell>
          <cell r="I1353">
            <v>1</v>
          </cell>
          <cell r="J1353">
            <v>1</v>
          </cell>
          <cell r="K1353" t="str">
            <v>Prime Contractor</v>
          </cell>
          <cell r="L1353" t="str">
            <v>SNF _x000D_Centre for Fisheries Economics</v>
          </cell>
          <cell r="M1353" t="str">
            <v>Helleveien 30</v>
          </cell>
          <cell r="N1353" t="str">
            <v>5045</v>
          </cell>
          <cell r="O1353" t="str">
            <v>BERGEN</v>
          </cell>
          <cell r="P1353" t="str">
            <v>NO</v>
          </cell>
          <cell r="Q1353" t="str">
            <v>NO12</v>
          </cell>
          <cell r="R1353">
            <v>142048</v>
          </cell>
          <cell r="S1353">
            <v>142048</v>
          </cell>
          <cell r="T1353" t="str">
            <v>REC</v>
          </cell>
          <cell r="U1353" t="str">
            <v>PNP</v>
          </cell>
          <cell r="V1353" t="str">
            <v>RPN</v>
          </cell>
        </row>
        <row r="1354">
          <cell r="A1354" t="str">
            <v>QOL</v>
          </cell>
          <cell r="B1354" t="str">
            <v>QLK5-CT1999-01222</v>
          </cell>
          <cell r="C1354" t="str">
            <v>QOL-1999-5.1.2</v>
          </cell>
          <cell r="D1354" t="str">
            <v>Research Projects</v>
          </cell>
          <cell r="E1354" t="str">
            <v>Population structure, reproductive strategies and demography of redfish (Genus Sebastes) in the Irminger Sea and adjacent waters (ICES V, XII and XIV; NAFO 1)</v>
          </cell>
          <cell r="F1354">
            <v>5799840</v>
          </cell>
          <cell r="G1354">
            <v>2864992</v>
          </cell>
          <cell r="H1354">
            <v>36508</v>
          </cell>
          <cell r="I1354">
            <v>5</v>
          </cell>
          <cell r="J1354">
            <v>2</v>
          </cell>
          <cell r="K1354" t="str">
            <v>Principal Contractor</v>
          </cell>
          <cell r="L1354" t="str">
            <v>HAVFORSKNINGSINSTITUTTET</v>
          </cell>
          <cell r="M1354" t="str">
            <v>Nordnesgaten 50_x000D_
PO Box 1870</v>
          </cell>
          <cell r="N1354" t="str">
            <v>5817</v>
          </cell>
          <cell r="O1354" t="str">
            <v>BERGEN</v>
          </cell>
          <cell r="P1354" t="str">
            <v>NO</v>
          </cell>
          <cell r="Q1354" t="str">
            <v>NO12</v>
          </cell>
          <cell r="R1354">
            <v>922224</v>
          </cell>
          <cell r="S1354">
            <v>341223</v>
          </cell>
          <cell r="T1354" t="str">
            <v>REC</v>
          </cell>
          <cell r="U1354" t="str">
            <v>GOV</v>
          </cell>
          <cell r="V1354" t="str">
            <v>RPU</v>
          </cell>
        </row>
        <row r="1355">
          <cell r="A1355" t="str">
            <v>QOL</v>
          </cell>
          <cell r="B1355" t="str">
            <v>QLK5-CT1999-01222</v>
          </cell>
          <cell r="C1355" t="str">
            <v>QOL-1999-5.1.2</v>
          </cell>
          <cell r="D1355" t="str">
            <v>Research Projects</v>
          </cell>
          <cell r="E1355" t="str">
            <v>Population structure, reproductive strategies and demography of redfish (Genus Sebastes) in the Irminger Sea and adjacent waters (ICES V, XII and XIV; NAFO 1)</v>
          </cell>
          <cell r="F1355">
            <v>5799840</v>
          </cell>
          <cell r="G1355">
            <v>2864992</v>
          </cell>
          <cell r="H1355">
            <v>36508</v>
          </cell>
          <cell r="I1355">
            <v>5</v>
          </cell>
          <cell r="K1355" t="str">
            <v>Principal Contractor</v>
          </cell>
          <cell r="L1355" t="str">
            <v>University of Bergen_x000D_
Department of Fisheries and Marine Biology</v>
          </cell>
          <cell r="M1355" t="str">
            <v>HIB, Thorm?hlens Gate, 55_x000D_
High Technology Center</v>
          </cell>
          <cell r="N1355" t="str">
            <v>5020</v>
          </cell>
          <cell r="O1355" t="str">
            <v>BERGEN</v>
          </cell>
          <cell r="P1355" t="str">
            <v>NO</v>
          </cell>
          <cell r="Q1355" t="str">
            <v>NO12</v>
          </cell>
          <cell r="R1355">
            <v>346080</v>
          </cell>
          <cell r="S1355">
            <v>346080</v>
          </cell>
          <cell r="T1355" t="str">
            <v>HES</v>
          </cell>
          <cell r="U1355" t="str">
            <v>GOV</v>
          </cell>
          <cell r="V1355" t="str">
            <v>HES</v>
          </cell>
        </row>
        <row r="1356">
          <cell r="A1356" t="str">
            <v>QOL</v>
          </cell>
          <cell r="B1356" t="str">
            <v>QLK5-CT1999-01295</v>
          </cell>
          <cell r="C1356" t="str">
            <v>QOL-1999-5.4.3</v>
          </cell>
          <cell r="D1356" t="str">
            <v>Combined Projects</v>
          </cell>
          <cell r="E1356" t="str">
            <v>Technical efficiency in EU fisheries: Implications for monitoring and management through effort control</v>
          </cell>
          <cell r="F1356">
            <v>1042491</v>
          </cell>
          <cell r="G1356">
            <v>965216</v>
          </cell>
          <cell r="H1356">
            <v>36507</v>
          </cell>
          <cell r="I1356">
            <v>6</v>
          </cell>
          <cell r="J1356">
            <v>1</v>
          </cell>
          <cell r="K1356" t="str">
            <v>Principal Contractor</v>
          </cell>
          <cell r="L1356" t="str">
            <v>University of Tromsoe_x000D_Norwegian College of Fishery Science_x000D_Dep of Economics % Management</v>
          </cell>
          <cell r="M1356" t="str">
            <v>Breivika</v>
          </cell>
          <cell r="N1356" t="str">
            <v>9037</v>
          </cell>
          <cell r="O1356" t="str">
            <v>TROMSO</v>
          </cell>
          <cell r="P1356" t="str">
            <v>NO</v>
          </cell>
          <cell r="Q1356" t="str">
            <v>NO19</v>
          </cell>
          <cell r="R1356">
            <v>172000</v>
          </cell>
          <cell r="S1356">
            <v>172000</v>
          </cell>
          <cell r="T1356" t="str">
            <v>HES</v>
          </cell>
          <cell r="U1356" t="str">
            <v>GOV</v>
          </cell>
          <cell r="V1356" t="str">
            <v>HES</v>
          </cell>
        </row>
        <row r="1357">
          <cell r="A1357" t="str">
            <v>QOL</v>
          </cell>
          <cell r="B1357" t="str">
            <v>QLK5-CT1999-01346</v>
          </cell>
          <cell r="C1357" t="str">
            <v>QOL-1999-5.4.4</v>
          </cell>
          <cell r="D1357" t="str">
            <v>Research Projects</v>
          </cell>
          <cell r="E1357" t="str">
            <v>Margins along the European seafood value chain. Impact of the salmon industry on market structures</v>
          </cell>
          <cell r="F1357">
            <v>1649670</v>
          </cell>
          <cell r="G1357">
            <v>1253431</v>
          </cell>
          <cell r="H1357">
            <v>36504</v>
          </cell>
          <cell r="I1357">
            <v>6</v>
          </cell>
          <cell r="J1357">
            <v>1</v>
          </cell>
          <cell r="K1357" t="str">
            <v>Principal Contractor</v>
          </cell>
          <cell r="L1357" t="str">
            <v>SNF _x000D_Centre for Fisheries Economics</v>
          </cell>
          <cell r="M1357" t="str">
            <v>Helleveien 30</v>
          </cell>
          <cell r="N1357" t="str">
            <v>5045</v>
          </cell>
          <cell r="O1357" t="str">
            <v>BERGEN</v>
          </cell>
          <cell r="P1357" t="str">
            <v>NO</v>
          </cell>
          <cell r="Q1357" t="str">
            <v>NO12</v>
          </cell>
          <cell r="R1357">
            <v>396996</v>
          </cell>
          <cell r="S1357">
            <v>198498</v>
          </cell>
          <cell r="T1357" t="str">
            <v>REC</v>
          </cell>
          <cell r="U1357" t="str">
            <v>PNP</v>
          </cell>
          <cell r="V1357" t="str">
            <v>RPN</v>
          </cell>
        </row>
        <row r="1358">
          <cell r="A1358" t="str">
            <v>QOL</v>
          </cell>
          <cell r="B1358" t="str">
            <v>QLK5-CT1999-01438</v>
          </cell>
          <cell r="C1358" t="str">
            <v>QOL-1999-5.1.2</v>
          </cell>
          <cell r="D1358" t="str">
            <v>Research Projects</v>
          </cell>
          <cell r="E1358" t="str">
            <v>A multidisciplinary approach using genetic markers and biological tags in horse mackerel (Trachurus trachurus) stock structure analysis</v>
          </cell>
          <cell r="F1358">
            <v>1765185</v>
          </cell>
          <cell r="G1358">
            <v>1319644</v>
          </cell>
          <cell r="H1358">
            <v>36507</v>
          </cell>
          <cell r="I1358">
            <v>10</v>
          </cell>
          <cell r="J1358">
            <v>1</v>
          </cell>
          <cell r="K1358" t="str">
            <v>Principal Contractor</v>
          </cell>
          <cell r="L1358" t="str">
            <v>HAVFORSKNINGSINSTITUTTET_x000D_Department of Aquaculture</v>
          </cell>
          <cell r="M1358" t="str">
            <v>Nordnesgaten 50_x000D_
PO Box 1870</v>
          </cell>
          <cell r="N1358" t="str">
            <v>5817</v>
          </cell>
          <cell r="O1358" t="str">
            <v>BERGEN</v>
          </cell>
          <cell r="P1358" t="str">
            <v>NO</v>
          </cell>
          <cell r="Q1358" t="str">
            <v>NO12</v>
          </cell>
          <cell r="R1358">
            <v>143115</v>
          </cell>
          <cell r="S1358">
            <v>71558</v>
          </cell>
          <cell r="T1358" t="str">
            <v>REC</v>
          </cell>
          <cell r="U1358" t="str">
            <v>GOV</v>
          </cell>
          <cell r="V1358" t="str">
            <v>RPU</v>
          </cell>
        </row>
        <row r="1359">
          <cell r="A1359" t="str">
            <v>QOL</v>
          </cell>
          <cell r="B1359" t="str">
            <v>QLK5-CT-1999-01479</v>
          </cell>
          <cell r="C1359" t="str">
            <v>1.1.1.-5.</v>
          </cell>
          <cell r="D1359" t="str">
            <v>Research Projects</v>
          </cell>
          <cell r="E1359" t="str">
            <v>SUSTAINABLE PRODUCTION OF TRANSGENIC STRAWBERRY PLANTS. ETHNICAL CONSEQUENCES AND POTENTIAL EFFECT ON THE PRODUCERS AND CONSUMERS.</v>
          </cell>
          <cell r="F1359">
            <v>1804155</v>
          </cell>
          <cell r="G1359">
            <v>1310000</v>
          </cell>
          <cell r="H1359">
            <v>36543</v>
          </cell>
          <cell r="I1359">
            <v>4</v>
          </cell>
          <cell r="J1359">
            <v>2</v>
          </cell>
          <cell r="K1359" t="str">
            <v>Principal Contractor</v>
          </cell>
          <cell r="L1359" t="str">
            <v>CENTRE FOR RURAL RESEARCH</v>
          </cell>
          <cell r="M1359" t="str">
            <v>University Centre, NTNU Dragvoll</v>
          </cell>
          <cell r="N1359" t="str">
            <v>7491</v>
          </cell>
          <cell r="O1359" t="str">
            <v>TRONDHEIM</v>
          </cell>
          <cell r="P1359" t="str">
            <v>NO</v>
          </cell>
          <cell r="R1359">
            <v>362235</v>
          </cell>
          <cell r="S1359">
            <v>181118</v>
          </cell>
          <cell r="T1359" t="str">
            <v>REC</v>
          </cell>
          <cell r="U1359" t="str">
            <v>PNP</v>
          </cell>
          <cell r="V1359" t="str">
            <v>RPN</v>
          </cell>
        </row>
        <row r="1360">
          <cell r="A1360" t="str">
            <v>QOL</v>
          </cell>
          <cell r="B1360" t="str">
            <v>QLK5-CT-1999-01479</v>
          </cell>
          <cell r="C1360" t="str">
            <v>1.1.1.-5.</v>
          </cell>
          <cell r="D1360" t="str">
            <v>Research Projects</v>
          </cell>
          <cell r="E1360" t="str">
            <v>SUSTAINABLE PRODUCTION OF TRANSGENIC STRAWBERRY PLANTS. ETHNICAL CONSEQUENCES AND POTENTIAL EFFECT ON THE PRODUCERS AND CONSUMERS.</v>
          </cell>
          <cell r="F1360">
            <v>1804155</v>
          </cell>
          <cell r="G1360">
            <v>1310000</v>
          </cell>
          <cell r="H1360">
            <v>36543</v>
          </cell>
          <cell r="I1360">
            <v>4</v>
          </cell>
          <cell r="K1360" t="str">
            <v>Prime Contractor</v>
          </cell>
          <cell r="L1360" t="str">
            <v>NTNU</v>
          </cell>
          <cell r="M1360" t="str">
            <v>Gloeshaugen</v>
          </cell>
          <cell r="N1360" t="str">
            <v>7491</v>
          </cell>
          <cell r="O1360" t="str">
            <v>TRONDHEIM</v>
          </cell>
          <cell r="P1360" t="str">
            <v>NO</v>
          </cell>
          <cell r="R1360">
            <v>219026</v>
          </cell>
          <cell r="S1360">
            <v>219026</v>
          </cell>
          <cell r="T1360" t="str">
            <v>HES</v>
          </cell>
          <cell r="U1360" t="str">
            <v>GOV</v>
          </cell>
          <cell r="V1360" t="str">
            <v>HES</v>
          </cell>
        </row>
        <row r="1361">
          <cell r="A1361" t="str">
            <v>QOL</v>
          </cell>
          <cell r="B1361" t="str">
            <v>QLK5-CT-1999-01507</v>
          </cell>
          <cell r="C1361" t="str">
            <v>1.1.1.-5.</v>
          </cell>
          <cell r="D1361" t="str">
            <v>Research Projects</v>
          </cell>
          <cell r="E1361" t="str">
            <v>Minimising stress inducing factors on cattle during handling and transport to improve animal welfare and meat quality</v>
          </cell>
          <cell r="F1361">
            <v>2330222</v>
          </cell>
          <cell r="G1361">
            <v>1911013</v>
          </cell>
          <cell r="H1361">
            <v>36530</v>
          </cell>
          <cell r="I1361">
            <v>11</v>
          </cell>
          <cell r="J1361">
            <v>1</v>
          </cell>
          <cell r="K1361" t="str">
            <v>Principal Contractor</v>
          </cell>
          <cell r="L1361" t="str">
            <v>FAGSENTERET FOR KJOETT</v>
          </cell>
          <cell r="M1361" t="str">
            <v>Oekern</v>
          </cell>
          <cell r="N1361" t="str">
            <v>0513</v>
          </cell>
          <cell r="O1361" t="str">
            <v>OSLO</v>
          </cell>
          <cell r="P1361" t="str">
            <v>NO</v>
          </cell>
          <cell r="Q1361" t="str">
            <v>N/A</v>
          </cell>
          <cell r="R1361">
            <v>50595</v>
          </cell>
          <cell r="S1361">
            <v>25297</v>
          </cell>
          <cell r="T1361" t="str">
            <v>REC</v>
          </cell>
          <cell r="U1361" t="str">
            <v>PNP</v>
          </cell>
          <cell r="V1361" t="str">
            <v>RPN</v>
          </cell>
        </row>
        <row r="1362">
          <cell r="A1362" t="str">
            <v>QOL</v>
          </cell>
          <cell r="B1362" t="str">
            <v>QLK5-CT-1999-01515</v>
          </cell>
          <cell r="C1362" t="str">
            <v>1.1.1.-5.</v>
          </cell>
          <cell r="D1362" t="str">
            <v>Research Projects</v>
          </cell>
          <cell r="E1362" t="str">
            <v>HUMAN INTERACTIONS WITH THE MOUNTAIN BIRCH FOREST ECOSYSTEM: IMPLICATIONS FOR SUSTAINABLE DEVELOPMENT</v>
          </cell>
          <cell r="F1362">
            <v>1818315</v>
          </cell>
          <cell r="G1362">
            <v>1650751</v>
          </cell>
          <cell r="H1362">
            <v>36550</v>
          </cell>
          <cell r="I1362">
            <v>10</v>
          </cell>
          <cell r="J1362">
            <v>2</v>
          </cell>
          <cell r="K1362" t="str">
            <v>Principal Contractor</v>
          </cell>
          <cell r="L1362" t="str">
            <v>University of Oslo</v>
          </cell>
          <cell r="M1362" t="str">
            <v>Problemveien 1</v>
          </cell>
          <cell r="N1362" t="str">
            <v>0316</v>
          </cell>
          <cell r="O1362" t="str">
            <v>OSLO</v>
          </cell>
          <cell r="P1362" t="str">
            <v>NO</v>
          </cell>
          <cell r="Q1362" t="str">
            <v>N/A</v>
          </cell>
          <cell r="R1362">
            <v>315753</v>
          </cell>
          <cell r="S1362">
            <v>315753</v>
          </cell>
          <cell r="T1362" t="str">
            <v>HES</v>
          </cell>
          <cell r="U1362" t="str">
            <v>GOV</v>
          </cell>
          <cell r="V1362" t="str">
            <v>HES</v>
          </cell>
        </row>
        <row r="1363">
          <cell r="A1363" t="str">
            <v>QOL</v>
          </cell>
          <cell r="B1363" t="str">
            <v>QLK5-CT-1999-01515</v>
          </cell>
          <cell r="C1363" t="str">
            <v>1.1.1.-5.</v>
          </cell>
          <cell r="D1363" t="str">
            <v>Research Projects</v>
          </cell>
          <cell r="E1363" t="str">
            <v>HUMAN INTERACTIONS WITH THE MOUNTAIN BIRCH FOREST ECOSYSTEM: IMPLICATIONS FOR SUSTAINABLE DEVELOPMENT</v>
          </cell>
          <cell r="F1363">
            <v>1818315</v>
          </cell>
          <cell r="G1363">
            <v>1650751</v>
          </cell>
          <cell r="H1363">
            <v>36550</v>
          </cell>
          <cell r="I1363">
            <v>10</v>
          </cell>
          <cell r="K1363" t="str">
            <v>Assistant Contractor</v>
          </cell>
          <cell r="L1363" t="str">
            <v>University of Tromsoe</v>
          </cell>
          <cell r="N1363" t="str">
            <v>9037</v>
          </cell>
          <cell r="O1363" t="str">
            <v>TROMSOE</v>
          </cell>
          <cell r="P1363" t="str">
            <v>NO</v>
          </cell>
          <cell r="Q1363" t="str">
            <v>N/A</v>
          </cell>
          <cell r="R1363">
            <v>104418</v>
          </cell>
          <cell r="S1363">
            <v>104418</v>
          </cell>
          <cell r="T1363" t="str">
            <v>HES</v>
          </cell>
          <cell r="U1363" t="str">
            <v>GOV</v>
          </cell>
          <cell r="V1363" t="str">
            <v>HES</v>
          </cell>
        </row>
        <row r="1364">
          <cell r="A1364" t="str">
            <v>QOL</v>
          </cell>
          <cell r="B1364" t="str">
            <v>QLK5-CT-1999-01520</v>
          </cell>
          <cell r="C1364" t="str">
            <v>1.1.1.-5.</v>
          </cell>
          <cell r="D1364" t="str">
            <v>Research Projects</v>
          </cell>
          <cell r="E1364" t="str">
            <v>Fiber variability of European spruce and wood assortments for improved TMP production</v>
          </cell>
          <cell r="F1364">
            <v>2298907</v>
          </cell>
          <cell r="G1364">
            <v>1090510</v>
          </cell>
          <cell r="H1364">
            <v>36542</v>
          </cell>
          <cell r="I1364">
            <v>9</v>
          </cell>
          <cell r="J1364">
            <v>1</v>
          </cell>
          <cell r="K1364" t="str">
            <v>Principal Contractor</v>
          </cell>
          <cell r="L1364" t="str">
            <v>NORSKE SKOGINDUSTRIER ASA</v>
          </cell>
          <cell r="M1364" t="str">
            <v>Oksenoeyveien, 80</v>
          </cell>
          <cell r="N1364" t="str">
            <v>1326</v>
          </cell>
          <cell r="O1364" t="str">
            <v>LYSAKER</v>
          </cell>
          <cell r="P1364" t="str">
            <v>NO</v>
          </cell>
          <cell r="R1364">
            <v>242000</v>
          </cell>
          <cell r="S1364">
            <v>102850</v>
          </cell>
          <cell r="T1364" t="str">
            <v>OTH</v>
          </cell>
          <cell r="U1364" t="str">
            <v>PRC</v>
          </cell>
          <cell r="V1364" t="str">
            <v>BES</v>
          </cell>
        </row>
        <row r="1365">
          <cell r="A1365" t="str">
            <v>QOL</v>
          </cell>
          <cell r="B1365" t="str">
            <v>QLK5-CT1999-01546</v>
          </cell>
          <cell r="C1365" t="str">
            <v>QOL-1999-5.1.2</v>
          </cell>
          <cell r="D1365" t="str">
            <v>Concerted Actions</v>
          </cell>
          <cell r="E1365" t="str">
            <v>A coordinated approach twards development of a scientific basis for management of wild Atlantic salmon in the North-East Atlantic</v>
          </cell>
          <cell r="F1365">
            <v>751781</v>
          </cell>
          <cell r="G1365">
            <v>751781</v>
          </cell>
          <cell r="H1365">
            <v>36504</v>
          </cell>
          <cell r="I1365">
            <v>10</v>
          </cell>
          <cell r="J1365">
            <v>1</v>
          </cell>
          <cell r="L1365" t="str">
            <v>Norwegian Institute for Nature Research_x000D_
Department of Aquatic Ecology</v>
          </cell>
          <cell r="M1365" t="str">
            <v>Tungasletta 2</v>
          </cell>
          <cell r="N1365" t="str">
            <v>7005</v>
          </cell>
          <cell r="O1365" t="str">
            <v>TRONDHEIM</v>
          </cell>
          <cell r="P1365" t="str">
            <v>NO</v>
          </cell>
          <cell r="Q1365" t="str">
            <v>NO16</v>
          </cell>
          <cell r="R1365">
            <v>126720</v>
          </cell>
          <cell r="S1365">
            <v>126720</v>
          </cell>
          <cell r="T1365" t="str">
            <v>REC</v>
          </cell>
          <cell r="U1365" t="str">
            <v>PNP</v>
          </cell>
          <cell r="V1365" t="str">
            <v>RPN</v>
          </cell>
        </row>
        <row r="1366">
          <cell r="A1366" t="str">
            <v>QOL</v>
          </cell>
          <cell r="B1366" t="str">
            <v>QLK5-CT-1999-01554</v>
          </cell>
          <cell r="C1366" t="str">
            <v>1.1.1.-5.</v>
          </cell>
          <cell r="D1366" t="str">
            <v>Research Projects</v>
          </cell>
          <cell r="E1366" t="str">
            <v>RISKS ASSOCIATED WITH TILLETIA INDICA, THE NEWLYLISTED EU QUARANTINE PATHOGEN, THE CAUSE OF KARNAL BUNT OF WHEAT</v>
          </cell>
          <cell r="F1366">
            <v>2219766</v>
          </cell>
          <cell r="G1366">
            <v>1312000</v>
          </cell>
          <cell r="H1366">
            <v>36553</v>
          </cell>
          <cell r="I1366">
            <v>9</v>
          </cell>
          <cell r="J1366">
            <v>1</v>
          </cell>
          <cell r="K1366" t="str">
            <v>Principal Contractor</v>
          </cell>
          <cell r="L1366" t="str">
            <v>THE NORWEGIAN CROP RESEARCH INSTITUTE</v>
          </cell>
          <cell r="M1366" t="str">
            <v>Raveien 2</v>
          </cell>
          <cell r="N1366" t="str">
            <v>1431</v>
          </cell>
          <cell r="O1366" t="str">
            <v>AAS</v>
          </cell>
          <cell r="P1366" t="str">
            <v>NO</v>
          </cell>
          <cell r="Q1366" t="str">
            <v>N/A</v>
          </cell>
          <cell r="R1366">
            <v>270648</v>
          </cell>
          <cell r="S1366">
            <v>135324</v>
          </cell>
          <cell r="T1366" t="str">
            <v>REC</v>
          </cell>
          <cell r="U1366" t="str">
            <v>GOV</v>
          </cell>
          <cell r="V1366" t="str">
            <v>RPU</v>
          </cell>
        </row>
        <row r="1367">
          <cell r="A1367" t="str">
            <v>QOL</v>
          </cell>
          <cell r="B1367" t="str">
            <v>QLK5-CT1999-01609</v>
          </cell>
          <cell r="C1367" t="str">
            <v>QOL-1999-5.1.2</v>
          </cell>
          <cell r="D1367" t="str">
            <v>Research Projects</v>
          </cell>
          <cell r="E1367" t="str">
            <v>Development of structurally detailed statistically testable models of marine populations</v>
          </cell>
          <cell r="F1367">
            <v>6295549</v>
          </cell>
          <cell r="G1367">
            <v>3056916</v>
          </cell>
          <cell r="H1367">
            <v>36507</v>
          </cell>
          <cell r="I1367">
            <v>8</v>
          </cell>
          <cell r="J1367">
            <v>2</v>
          </cell>
          <cell r="K1367" t="str">
            <v>Principal Contractor</v>
          </cell>
          <cell r="L1367" t="str">
            <v>HAVFORSKNINGSINSTITUTTET</v>
          </cell>
          <cell r="M1367" t="str">
            <v>Nordnesgaten 50_x000D_
PO Box 1870</v>
          </cell>
          <cell r="N1367" t="str">
            <v>5817</v>
          </cell>
          <cell r="O1367" t="str">
            <v>BERGEN</v>
          </cell>
          <cell r="P1367" t="str">
            <v>NO</v>
          </cell>
          <cell r="Q1367" t="str">
            <v>NO12</v>
          </cell>
          <cell r="R1367">
            <v>1285491</v>
          </cell>
          <cell r="S1367">
            <v>597753</v>
          </cell>
          <cell r="T1367" t="str">
            <v>REC</v>
          </cell>
          <cell r="U1367" t="str">
            <v>GOV</v>
          </cell>
          <cell r="V1367" t="str">
            <v>RPU</v>
          </cell>
        </row>
        <row r="1368">
          <cell r="A1368" t="str">
            <v>QOL</v>
          </cell>
          <cell r="B1368" t="str">
            <v>QLK5-CT1999-01609</v>
          </cell>
          <cell r="C1368" t="str">
            <v>QOL-1999-5.1.2</v>
          </cell>
          <cell r="D1368" t="str">
            <v>Research Projects</v>
          </cell>
          <cell r="E1368" t="str">
            <v>Development of structurally detailed statistically testable models of marine populations</v>
          </cell>
          <cell r="F1368">
            <v>6295549</v>
          </cell>
          <cell r="G1368">
            <v>3056916</v>
          </cell>
          <cell r="H1368">
            <v>36507</v>
          </cell>
          <cell r="I1368">
            <v>8</v>
          </cell>
          <cell r="K1368" t="str">
            <v>Principal Contractor</v>
          </cell>
          <cell r="L1368" t="str">
            <v>University of Bergen_x000D_Department of Fisheries and Marine Biology</v>
          </cell>
          <cell r="M1368" t="str">
            <v>HIB, Thorm?hlens Gate, 55_x000D_
High Technology Center</v>
          </cell>
          <cell r="N1368" t="str">
            <v>5020</v>
          </cell>
          <cell r="O1368" t="str">
            <v>BERGEN</v>
          </cell>
          <cell r="P1368" t="str">
            <v>NO</v>
          </cell>
          <cell r="Q1368" t="str">
            <v>NO12</v>
          </cell>
          <cell r="R1368">
            <v>363406</v>
          </cell>
          <cell r="S1368">
            <v>363406</v>
          </cell>
          <cell r="T1368" t="str">
            <v>HES</v>
          </cell>
          <cell r="U1368" t="str">
            <v>GOV</v>
          </cell>
          <cell r="V1368" t="str">
            <v>HES</v>
          </cell>
        </row>
        <row r="1369">
          <cell r="A1369" t="str">
            <v>QOL</v>
          </cell>
          <cell r="B1369" t="str">
            <v>QLK5-CT1999-01617</v>
          </cell>
          <cell r="C1369" t="str">
            <v>QOL-1999-5.1.2</v>
          </cell>
          <cell r="D1369" t="str">
            <v>Research Projects</v>
          </cell>
          <cell r="E1369" t="str">
            <v>Demonstration of maternal effects of Atlantic cod: combining the use of unique mesocosm and novel molecular techniques</v>
          </cell>
          <cell r="F1369">
            <v>1589578</v>
          </cell>
          <cell r="G1369">
            <v>1057102</v>
          </cell>
          <cell r="H1369">
            <v>36507</v>
          </cell>
          <cell r="I1369">
            <v>4</v>
          </cell>
          <cell r="J1369">
            <v>1</v>
          </cell>
          <cell r="K1369" t="str">
            <v>Prime Contractor</v>
          </cell>
          <cell r="L1369" t="str">
            <v>HAVFORSKNINGSINSTITUTTET_x000D_Department of Aquaculture</v>
          </cell>
          <cell r="M1369" t="str">
            <v>Nordnesgaten 50_x000D_
PO Box 1870</v>
          </cell>
          <cell r="N1369" t="str">
            <v>5817</v>
          </cell>
          <cell r="O1369" t="str">
            <v>BERGEN</v>
          </cell>
          <cell r="P1369" t="str">
            <v>NO</v>
          </cell>
          <cell r="Q1369" t="str">
            <v>NO12</v>
          </cell>
          <cell r="R1369">
            <v>766405</v>
          </cell>
          <cell r="S1369">
            <v>383202</v>
          </cell>
          <cell r="T1369" t="str">
            <v>REC</v>
          </cell>
          <cell r="U1369" t="str">
            <v>GOV</v>
          </cell>
          <cell r="V1369" t="str">
            <v>RPU</v>
          </cell>
        </row>
        <row r="1370">
          <cell r="A1370" t="str">
            <v>QOL</v>
          </cell>
          <cell r="B1370" t="str">
            <v>QLK5-CT-1999-40132</v>
          </cell>
          <cell r="C1370" t="str">
            <v>QOL-1999-5.1.2</v>
          </cell>
          <cell r="D1370" t="str">
            <v>Exploratory Awards</v>
          </cell>
          <cell r="E1370" t="str">
            <v>Improving the quality of cultivated scallop to ensure a viable aquaculture production</v>
          </cell>
          <cell r="F1370">
            <v>30000</v>
          </cell>
          <cell r="G1370">
            <v>22500</v>
          </cell>
          <cell r="H1370">
            <v>36515</v>
          </cell>
          <cell r="I1370">
            <v>4</v>
          </cell>
          <cell r="J1370">
            <v>2</v>
          </cell>
          <cell r="K1370" t="str">
            <v>Prime Contractor</v>
          </cell>
          <cell r="L1370" t="str">
            <v>Scalpro AS</v>
          </cell>
          <cell r="N1370" t="str">
            <v>5337</v>
          </cell>
          <cell r="O1370" t="str">
            <v>RONG</v>
          </cell>
          <cell r="P1370" t="str">
            <v>NO</v>
          </cell>
          <cell r="Q1370" t="str">
            <v>NO11</v>
          </cell>
          <cell r="R1370">
            <v>30000</v>
          </cell>
          <cell r="S1370">
            <v>22500</v>
          </cell>
          <cell r="T1370" t="str">
            <v>IND</v>
          </cell>
          <cell r="U1370" t="str">
            <v>PRC</v>
          </cell>
          <cell r="V1370" t="str">
            <v>BES</v>
          </cell>
        </row>
        <row r="1371">
          <cell r="A1371" t="str">
            <v>QOL</v>
          </cell>
          <cell r="B1371" t="str">
            <v>QLK5-CT-1999-40132</v>
          </cell>
          <cell r="C1371" t="str">
            <v>QOL-1999-5.1.2</v>
          </cell>
          <cell r="D1371" t="str">
            <v>Exploratory Awards</v>
          </cell>
          <cell r="E1371" t="str">
            <v>Improving the quality of cultivated scallop to ensure a viable aquaculture production</v>
          </cell>
          <cell r="F1371">
            <v>30000</v>
          </cell>
          <cell r="G1371">
            <v>22500</v>
          </cell>
          <cell r="H1371">
            <v>36515</v>
          </cell>
          <cell r="I1371">
            <v>4</v>
          </cell>
          <cell r="K1371" t="str">
            <v>Principal Contractor</v>
          </cell>
          <cell r="L1371" t="str">
            <v xml:space="preserve">SCALPRO AS
</v>
          </cell>
          <cell r="N1371" t="str">
            <v>5337</v>
          </cell>
          <cell r="O1371" t="str">
            <v>RONG</v>
          </cell>
          <cell r="P1371" t="str">
            <v>NO</v>
          </cell>
          <cell r="R1371">
            <v>0</v>
          </cell>
          <cell r="S1371">
            <v>0</v>
          </cell>
          <cell r="T1371" t="str">
            <v>OTH</v>
          </cell>
          <cell r="U1371" t="str">
            <v>PRC</v>
          </cell>
          <cell r="V1371" t="str">
            <v>BES</v>
          </cell>
        </row>
        <row r="1372">
          <cell r="A1372" t="str">
            <v>QOL</v>
          </cell>
          <cell r="B1372" t="str">
            <v>QLK5-CT-2000-00349</v>
          </cell>
          <cell r="C1372" t="str">
            <v>1.1.1.-5.</v>
          </cell>
          <cell r="D1372" t="str">
            <v>Research Projects</v>
          </cell>
          <cell r="E1372" t="str">
            <v>Importance of regulation mechanisms for the climatic adaptation of tree species (An example of Picea abies)</v>
          </cell>
          <cell r="F1372">
            <v>1562777</v>
          </cell>
          <cell r="G1372">
            <v>1279208</v>
          </cell>
          <cell r="H1372">
            <v>36857</v>
          </cell>
          <cell r="I1372">
            <v>5</v>
          </cell>
          <cell r="J1372">
            <v>1</v>
          </cell>
          <cell r="K1372" t="str">
            <v>Principal Contractor</v>
          </cell>
          <cell r="L1372" t="str">
            <v>NORSK INSTITUTT FOR SKOGFORSKNING</v>
          </cell>
          <cell r="M1372" t="str">
            <v>Hoegskoleveien, 12</v>
          </cell>
          <cell r="N1372" t="str">
            <v>1432</v>
          </cell>
          <cell r="O1372" t="str">
            <v>AAS</v>
          </cell>
          <cell r="P1372" t="str">
            <v>NO</v>
          </cell>
          <cell r="Q1372" t="str">
            <v>N/A</v>
          </cell>
          <cell r="R1372">
            <v>567138</v>
          </cell>
          <cell r="S1372">
            <v>283569</v>
          </cell>
          <cell r="T1372" t="str">
            <v>REC</v>
          </cell>
          <cell r="U1372" t="str">
            <v>GOV</v>
          </cell>
          <cell r="V1372" t="str">
            <v>RPU</v>
          </cell>
        </row>
        <row r="1373">
          <cell r="A1373" t="str">
            <v>QOL</v>
          </cell>
          <cell r="B1373" t="str">
            <v>QLK5-CT-2000-00621</v>
          </cell>
          <cell r="C1373" t="str">
            <v>1.1.1.-5.</v>
          </cell>
          <cell r="D1373" t="str">
            <v>Research Projects</v>
          </cell>
          <cell r="E1373" t="str">
            <v>Improving germ-plasm conservating methods for_x000D_
perennial European forage species</v>
          </cell>
          <cell r="F1373">
            <v>1801643</v>
          </cell>
          <cell r="G1373">
            <v>955692</v>
          </cell>
          <cell r="H1373">
            <v>36867</v>
          </cell>
          <cell r="I1373">
            <v>6</v>
          </cell>
          <cell r="J1373">
            <v>1</v>
          </cell>
          <cell r="K1373" t="str">
            <v>Principal Contractor</v>
          </cell>
          <cell r="L1373" t="str">
            <v>THE NORWEGIAN CROP RESEARCH INSTITUTE</v>
          </cell>
          <cell r="M1373" t="str">
            <v>Raveien 2</v>
          </cell>
          <cell r="N1373" t="str">
            <v>1431</v>
          </cell>
          <cell r="O1373" t="str">
            <v>AAS</v>
          </cell>
          <cell r="P1373" t="str">
            <v>NO</v>
          </cell>
          <cell r="Q1373" t="str">
            <v>N/A</v>
          </cell>
          <cell r="R1373">
            <v>262144</v>
          </cell>
          <cell r="S1373">
            <v>131070</v>
          </cell>
          <cell r="T1373" t="str">
            <v>REC</v>
          </cell>
          <cell r="U1373" t="str">
            <v>GOV</v>
          </cell>
          <cell r="V1373" t="str">
            <v>RPU</v>
          </cell>
        </row>
        <row r="1374">
          <cell r="A1374" t="str">
            <v>QOL</v>
          </cell>
          <cell r="B1374" t="str">
            <v>QLK5-CT-2000-00745</v>
          </cell>
          <cell r="C1374" t="str">
            <v>1.1.1.-5.</v>
          </cell>
          <cell r="D1374" t="str">
            <v>Research Projects</v>
          </cell>
          <cell r="E1374" t="str">
            <v>THE CHALLENGES OF MODERNITY FOR REINDEER MANAGEMENT : INTEGRATION_x000D_
AND SUSTAINABLE DEVELOPMENT IN EUROPE' S SUBARCTIC AND BOREAL_x000D_
REGIONS (RENMAN)</v>
          </cell>
          <cell r="F1374">
            <v>2202649</v>
          </cell>
          <cell r="G1374">
            <v>1971674</v>
          </cell>
          <cell r="H1374">
            <v>36895</v>
          </cell>
          <cell r="I1374">
            <v>9</v>
          </cell>
          <cell r="J1374">
            <v>2</v>
          </cell>
          <cell r="K1374" t="str">
            <v>Principal Contractor</v>
          </cell>
          <cell r="L1374" t="str">
            <v>THE NORWEGIAN CROP RESEARCH INSTITUTE</v>
          </cell>
          <cell r="M1374" t="str">
            <v>Raveien 2</v>
          </cell>
          <cell r="N1374" t="str">
            <v>1431</v>
          </cell>
          <cell r="O1374" t="str">
            <v>AAS</v>
          </cell>
          <cell r="P1374" t="str">
            <v>NO</v>
          </cell>
          <cell r="Q1374" t="str">
            <v>N/A</v>
          </cell>
          <cell r="R1374">
            <v>317933</v>
          </cell>
          <cell r="S1374">
            <v>158966</v>
          </cell>
          <cell r="T1374" t="str">
            <v>REC</v>
          </cell>
          <cell r="U1374" t="str">
            <v>GOV</v>
          </cell>
          <cell r="V1374" t="str">
            <v>RPU</v>
          </cell>
        </row>
        <row r="1375">
          <cell r="A1375" t="str">
            <v>QOL</v>
          </cell>
          <cell r="B1375" t="str">
            <v>QLK5-CT-2000-00745</v>
          </cell>
          <cell r="C1375" t="str">
            <v>1.1.1.-5.</v>
          </cell>
          <cell r="D1375" t="str">
            <v>Research Projects</v>
          </cell>
          <cell r="E1375" t="str">
            <v>THE CHALLENGES OF MODERNITY FOR REINDEER MANAGEMENT : INTEGRATION_x000D_
AND SUSTAINABLE DEVELOPMENT IN EUROPE' S SUBARCTIC AND BOREAL_x000D_
REGIONS (RENMAN)</v>
          </cell>
          <cell r="F1375">
            <v>2202649</v>
          </cell>
          <cell r="G1375">
            <v>1971674</v>
          </cell>
          <cell r="H1375">
            <v>36895</v>
          </cell>
          <cell r="I1375">
            <v>9</v>
          </cell>
          <cell r="K1375" t="str">
            <v>Principal Contractor</v>
          </cell>
          <cell r="L1375" t="str">
            <v>University of Tromsoe</v>
          </cell>
          <cell r="N1375" t="str">
            <v>9037</v>
          </cell>
          <cell r="O1375" t="str">
            <v>TROMSOE</v>
          </cell>
          <cell r="P1375" t="str">
            <v>NO</v>
          </cell>
          <cell r="Q1375" t="str">
            <v>N/A</v>
          </cell>
          <cell r="R1375">
            <v>133500</v>
          </cell>
          <cell r="S1375">
            <v>133500</v>
          </cell>
          <cell r="T1375" t="str">
            <v>HES</v>
          </cell>
          <cell r="U1375" t="str">
            <v>GOV</v>
          </cell>
          <cell r="V1375" t="str">
            <v>HES</v>
          </cell>
        </row>
        <row r="1376">
          <cell r="A1376" t="str">
            <v>QOL</v>
          </cell>
          <cell r="B1376" t="str">
            <v>QLK5-CT-2000-00764</v>
          </cell>
          <cell r="C1376" t="str">
            <v>1.1.1.-5.</v>
          </cell>
          <cell r="D1376" t="str">
            <v>Research Projects</v>
          </cell>
          <cell r="E1376" t="str">
            <v>Sustainable grasslands withstanding environmental_x000D_
stresses</v>
          </cell>
          <cell r="F1376">
            <v>2613555</v>
          </cell>
          <cell r="G1376">
            <v>1563233</v>
          </cell>
          <cell r="H1376">
            <v>36881</v>
          </cell>
          <cell r="I1376">
            <v>9</v>
          </cell>
          <cell r="J1376">
            <v>2</v>
          </cell>
          <cell r="K1376" t="str">
            <v>Principal Contractor</v>
          </cell>
          <cell r="L1376" t="str">
            <v>NORGES LANDBRUKSHOGSKOLE - NLH</v>
          </cell>
          <cell r="M1376" t="str">
            <v>Kirkeveien 1</v>
          </cell>
          <cell r="N1376" t="str">
            <v>1432</v>
          </cell>
          <cell r="O1376" t="str">
            <v>AAS</v>
          </cell>
          <cell r="P1376" t="str">
            <v>NO</v>
          </cell>
          <cell r="Q1376" t="str">
            <v>N/A</v>
          </cell>
          <cell r="R1376">
            <v>273654</v>
          </cell>
          <cell r="S1376">
            <v>273654</v>
          </cell>
          <cell r="T1376" t="str">
            <v>HES</v>
          </cell>
          <cell r="U1376" t="str">
            <v>GOV</v>
          </cell>
          <cell r="V1376" t="str">
            <v>HES</v>
          </cell>
        </row>
        <row r="1377">
          <cell r="A1377" t="str">
            <v>QOL</v>
          </cell>
          <cell r="B1377" t="str">
            <v>QLK5-CT-2000-00764</v>
          </cell>
          <cell r="C1377" t="str">
            <v>1.1.1.-5.</v>
          </cell>
          <cell r="D1377" t="str">
            <v>Research Projects</v>
          </cell>
          <cell r="E1377" t="str">
            <v>Sustainable grasslands withstanding environmental_x000D_
stresses</v>
          </cell>
          <cell r="F1377">
            <v>2613555</v>
          </cell>
          <cell r="G1377">
            <v>1563233</v>
          </cell>
          <cell r="H1377">
            <v>36881</v>
          </cell>
          <cell r="I1377">
            <v>9</v>
          </cell>
          <cell r="K1377" t="str">
            <v>Principal Contractor</v>
          </cell>
          <cell r="L1377" t="str">
            <v>THE NORWEGIAN CROP RESEARCH INSTITUTE</v>
          </cell>
          <cell r="M1377" t="str">
            <v>Raveien 2</v>
          </cell>
          <cell r="N1377" t="str">
            <v>1431</v>
          </cell>
          <cell r="O1377" t="str">
            <v>AAS</v>
          </cell>
          <cell r="P1377" t="str">
            <v>NO</v>
          </cell>
          <cell r="Q1377" t="str">
            <v>N/A</v>
          </cell>
          <cell r="R1377">
            <v>388026</v>
          </cell>
          <cell r="S1377">
            <v>194013</v>
          </cell>
          <cell r="T1377" t="str">
            <v>REC</v>
          </cell>
          <cell r="U1377" t="str">
            <v>GOV</v>
          </cell>
          <cell r="V1377" t="str">
            <v>RPU</v>
          </cell>
        </row>
        <row r="1378">
          <cell r="A1378" t="str">
            <v>QOL</v>
          </cell>
          <cell r="B1378" t="str">
            <v>QLK5-CT-2000-00777</v>
          </cell>
          <cell r="C1378" t="str">
            <v>1.1.1.-5.</v>
          </cell>
          <cell r="D1378" t="str">
            <v>Research Projects</v>
          </cell>
          <cell r="E1378" t="str">
            <v>Chitosan Activates Resistance Against Pathogens After eXposure Production of chitosans from shrimp shells for applications in plant disease protection</v>
          </cell>
          <cell r="F1378">
            <v>2511447</v>
          </cell>
          <cell r="G1378">
            <v>2054219</v>
          </cell>
          <cell r="H1378">
            <v>36913</v>
          </cell>
          <cell r="I1378">
            <v>10</v>
          </cell>
          <cell r="J1378">
            <v>2</v>
          </cell>
          <cell r="K1378" t="str">
            <v>Principal Contractor</v>
          </cell>
          <cell r="L1378" t="str">
            <v>NTNU</v>
          </cell>
          <cell r="M1378" t="str">
            <v>Gloeshaugen</v>
          </cell>
          <cell r="N1378" t="str">
            <v>7491</v>
          </cell>
          <cell r="O1378" t="str">
            <v>TRONDHEIM</v>
          </cell>
          <cell r="P1378" t="str">
            <v>NO</v>
          </cell>
          <cell r="R1378">
            <v>343474</v>
          </cell>
          <cell r="S1378">
            <v>343474</v>
          </cell>
          <cell r="T1378" t="str">
            <v>HES</v>
          </cell>
          <cell r="U1378" t="str">
            <v>GOV</v>
          </cell>
          <cell r="V1378" t="str">
            <v>HES</v>
          </cell>
        </row>
        <row r="1379">
          <cell r="A1379" t="str">
            <v>QOL</v>
          </cell>
          <cell r="B1379" t="str">
            <v>QLK5-CT-2000-00777</v>
          </cell>
          <cell r="C1379" t="str">
            <v>1.1.1.-5.</v>
          </cell>
          <cell r="D1379" t="str">
            <v>Research Projects</v>
          </cell>
          <cell r="E1379" t="str">
            <v>Chitosan Activates Resistance Against Pathogens After eXposure Production of chitosans from shrimp shells for applications in plant disease protection</v>
          </cell>
          <cell r="F1379">
            <v>2511447</v>
          </cell>
          <cell r="G1379">
            <v>2054219</v>
          </cell>
          <cell r="H1379">
            <v>36913</v>
          </cell>
          <cell r="I1379">
            <v>10</v>
          </cell>
          <cell r="K1379" t="str">
            <v>Assistant Contractor</v>
          </cell>
          <cell r="L1379" t="str">
            <v>PRIMEX INGREDIENTS ASA</v>
          </cell>
          <cell r="M1379" t="str">
            <v>Karmsund Fiskerihavn</v>
          </cell>
          <cell r="N1379" t="str">
            <v>4299</v>
          </cell>
          <cell r="O1379" t="str">
            <v>AVALDSNES</v>
          </cell>
          <cell r="P1379" t="str">
            <v>NO</v>
          </cell>
          <cell r="R1379">
            <v>55999</v>
          </cell>
          <cell r="S1379">
            <v>27999</v>
          </cell>
          <cell r="T1379" t="str">
            <v>OTH</v>
          </cell>
          <cell r="U1379" t="str">
            <v>PRC</v>
          </cell>
          <cell r="V1379" t="str">
            <v>BES</v>
          </cell>
        </row>
        <row r="1380">
          <cell r="A1380" t="str">
            <v>QOL</v>
          </cell>
          <cell r="B1380" t="str">
            <v>QLK5-CT-2000-01065</v>
          </cell>
          <cell r="C1380" t="str">
            <v>1.1.1.-5.</v>
          </cell>
          <cell r="D1380" t="str">
            <v>Research Projects</v>
          </cell>
          <cell r="E1380" t="str">
            <v>Development of a systems approach for the management of late blight in EU organic potato production</v>
          </cell>
          <cell r="F1380">
            <v>6064258</v>
          </cell>
          <cell r="G1380">
            <v>3832614</v>
          </cell>
          <cell r="H1380">
            <v>36861</v>
          </cell>
          <cell r="I1380">
            <v>13</v>
          </cell>
          <cell r="J1380">
            <v>1</v>
          </cell>
          <cell r="K1380" t="str">
            <v>Principal Contractor</v>
          </cell>
          <cell r="L1380" t="str">
            <v>NORSK SENTER FOR OEKOLOGISK LANDBRUK</v>
          </cell>
          <cell r="M1380" t="str">
            <v>Tingvoll Gard</v>
          </cell>
          <cell r="N1380" t="str">
            <v>6630</v>
          </cell>
          <cell r="O1380" t="str">
            <v>TINGVOLL</v>
          </cell>
          <cell r="P1380" t="str">
            <v>NO</v>
          </cell>
          <cell r="Q1380" t="str">
            <v>N/A</v>
          </cell>
          <cell r="R1380">
            <v>247190</v>
          </cell>
          <cell r="S1380">
            <v>247190</v>
          </cell>
          <cell r="T1380" t="str">
            <v>REC</v>
          </cell>
          <cell r="U1380" t="str">
            <v>GOV</v>
          </cell>
          <cell r="V1380" t="str">
            <v>RPU</v>
          </cell>
        </row>
        <row r="1381">
          <cell r="A1381" t="str">
            <v>QOL</v>
          </cell>
          <cell r="B1381" t="str">
            <v>QLK5-CT-2000-41419</v>
          </cell>
          <cell r="C1381" t="str">
            <v>1.1.1.-5.</v>
          </cell>
          <cell r="D1381" t="str">
            <v>Exploratory Awards</v>
          </cell>
          <cell r="E1381" t="str">
            <v>Improving the quality and economic performance of cattle and the European leather sector through improved husbandry practice</v>
          </cell>
          <cell r="F1381">
            <v>30000</v>
          </cell>
          <cell r="G1381">
            <v>22500</v>
          </cell>
          <cell r="H1381">
            <v>37223</v>
          </cell>
          <cell r="I1381">
            <v>2</v>
          </cell>
          <cell r="J1381">
            <v>1</v>
          </cell>
          <cell r="K1381" t="str">
            <v>Principal Contractor</v>
          </cell>
          <cell r="L1381" t="str">
            <v>BORGE GARVERI AS</v>
          </cell>
          <cell r="M1381" t="str">
            <v>Karvik</v>
          </cell>
          <cell r="N1381" t="str">
            <v>5282</v>
          </cell>
          <cell r="O1381" t="str">
            <v>LONEVAG</v>
          </cell>
          <cell r="P1381" t="str">
            <v>NO</v>
          </cell>
          <cell r="R1381">
            <v>0</v>
          </cell>
          <cell r="S1381">
            <v>0</v>
          </cell>
          <cell r="T1381" t="str">
            <v>OTH</v>
          </cell>
          <cell r="U1381" t="str">
            <v>PRC</v>
          </cell>
          <cell r="V1381" t="str">
            <v>BES</v>
          </cell>
        </row>
        <row r="1382">
          <cell r="A1382" t="str">
            <v>QOL</v>
          </cell>
          <cell r="B1382" t="str">
            <v>QLK5-CT-2001-00241</v>
          </cell>
          <cell r="C1382" t="str">
            <v>1.1.1.-5.</v>
          </cell>
          <cell r="D1382" t="str">
            <v>Research Projects</v>
          </cell>
          <cell r="E1382" t="str">
            <v>Resistance of Spruce to Root and Butt Rot Disease</v>
          </cell>
          <cell r="F1382">
            <v>1803487</v>
          </cell>
          <cell r="G1382">
            <v>1278268</v>
          </cell>
          <cell r="H1382">
            <v>37088</v>
          </cell>
          <cell r="I1382">
            <v>6</v>
          </cell>
          <cell r="J1382">
            <v>1</v>
          </cell>
          <cell r="K1382" t="str">
            <v>Principal Contractor</v>
          </cell>
          <cell r="L1382" t="str">
            <v>NORSK INSTITUTT FOR SKOGFORSKNING</v>
          </cell>
          <cell r="M1382" t="str">
            <v>Hoegskoleveien, 12</v>
          </cell>
          <cell r="N1382" t="str">
            <v>1432</v>
          </cell>
          <cell r="O1382" t="str">
            <v>AAS</v>
          </cell>
          <cell r="P1382" t="str">
            <v>NO</v>
          </cell>
          <cell r="Q1382" t="str">
            <v>N/A</v>
          </cell>
          <cell r="R1382">
            <v>407649</v>
          </cell>
          <cell r="S1382">
            <v>203824</v>
          </cell>
          <cell r="T1382" t="str">
            <v>REC</v>
          </cell>
          <cell r="U1382" t="str">
            <v>GOV</v>
          </cell>
          <cell r="V1382" t="str">
            <v>RPU</v>
          </cell>
        </row>
        <row r="1383">
          <cell r="A1383" t="str">
            <v>QOL</v>
          </cell>
          <cell r="B1383" t="str">
            <v>QLK5-CT-2001-00276</v>
          </cell>
          <cell r="C1383" t="str">
            <v>1.1.1.-5.</v>
          </cell>
          <cell r="D1383" t="str">
            <v>Research Projects</v>
          </cell>
          <cell r="E1383" t="str">
            <v>Measures for improving quality and shape stability of sawn softwood timber during drying and under service conditions</v>
          </cell>
          <cell r="F1383">
            <v>2103162</v>
          </cell>
          <cell r="G1383">
            <v>1253724</v>
          </cell>
          <cell r="H1383">
            <v>37081</v>
          </cell>
          <cell r="I1383">
            <v>9</v>
          </cell>
          <cell r="J1383">
            <v>1</v>
          </cell>
          <cell r="K1383" t="str">
            <v>Principal Contractor</v>
          </cell>
          <cell r="L1383" t="str">
            <v xml:space="preserve">NORSK TRETEKNISK INSTITUTT
</v>
          </cell>
          <cell r="M1383" t="str">
            <v>Forskningsveien 3 B</v>
          </cell>
          <cell r="N1383" t="str">
            <v>0371</v>
          </cell>
          <cell r="O1383" t="str">
            <v>OSLO</v>
          </cell>
          <cell r="P1383" t="str">
            <v>NO</v>
          </cell>
          <cell r="Q1383" t="str">
            <v>N/A</v>
          </cell>
          <cell r="R1383">
            <v>161842</v>
          </cell>
          <cell r="S1383">
            <v>80921</v>
          </cell>
          <cell r="T1383" t="str">
            <v>REC</v>
          </cell>
          <cell r="U1383" t="str">
            <v>PRC</v>
          </cell>
          <cell r="V1383" t="str">
            <v>RPR</v>
          </cell>
        </row>
        <row r="1384">
          <cell r="A1384" t="str">
            <v>QOL</v>
          </cell>
          <cell r="B1384" t="str">
            <v>QLK5-CT-2001-00498</v>
          </cell>
          <cell r="C1384" t="str">
            <v>1.1.1.-5.</v>
          </cell>
          <cell r="D1384" t="str">
            <v>Research Projects</v>
          </cell>
          <cell r="E1384" t="str">
            <v>Ensiling and grazing of energy-rich grasses with_x000D_
elevated sugar contents for the sustainable_x000D_
production of ruminant livestock</v>
          </cell>
          <cell r="F1384">
            <v>2515486</v>
          </cell>
          <cell r="G1384">
            <v>1604246</v>
          </cell>
          <cell r="H1384">
            <v>37022</v>
          </cell>
          <cell r="I1384">
            <v>5</v>
          </cell>
          <cell r="J1384">
            <v>1</v>
          </cell>
          <cell r="K1384" t="str">
            <v>Principal Contractor</v>
          </cell>
          <cell r="L1384" t="str">
            <v>THE NORWEGIAN CROP RESEARCH INSTITUTE</v>
          </cell>
          <cell r="M1384" t="str">
            <v>Raveien 2</v>
          </cell>
          <cell r="N1384" t="str">
            <v>1431</v>
          </cell>
          <cell r="O1384" t="str">
            <v>AAS</v>
          </cell>
          <cell r="P1384" t="str">
            <v>NO</v>
          </cell>
          <cell r="Q1384" t="str">
            <v>N/A</v>
          </cell>
          <cell r="R1384">
            <v>106197</v>
          </cell>
          <cell r="S1384">
            <v>53098</v>
          </cell>
          <cell r="T1384" t="str">
            <v>REC</v>
          </cell>
          <cell r="U1384" t="str">
            <v>GOV</v>
          </cell>
          <cell r="V1384" t="str">
            <v>RPU</v>
          </cell>
        </row>
        <row r="1385">
          <cell r="A1385" t="str">
            <v>QOL</v>
          </cell>
          <cell r="B1385" t="str">
            <v>QLK5-CT-2001-00527</v>
          </cell>
          <cell r="C1385" t="str">
            <v>1.1.1.-5.</v>
          </cell>
          <cell r="D1385" t="str">
            <v>Research Projects</v>
          </cell>
          <cell r="E1385" t="str">
            <v>WOOD FOR ENERGY- a contribution to the development of sustainable forest management.</v>
          </cell>
          <cell r="F1385">
            <v>2392963</v>
          </cell>
          <cell r="G1385">
            <v>1547957</v>
          </cell>
          <cell r="H1385">
            <v>37055</v>
          </cell>
          <cell r="I1385">
            <v>7</v>
          </cell>
          <cell r="J1385">
            <v>1</v>
          </cell>
          <cell r="K1385" t="str">
            <v>Principal Contractor</v>
          </cell>
          <cell r="L1385" t="str">
            <v>NORSK INSTITUTT FOR SKOGFORSKNING</v>
          </cell>
          <cell r="M1385" t="str">
            <v>Hoegskoleveien, 12</v>
          </cell>
          <cell r="N1385" t="str">
            <v>1432</v>
          </cell>
          <cell r="O1385" t="str">
            <v>AAS</v>
          </cell>
          <cell r="P1385" t="str">
            <v>NO</v>
          </cell>
          <cell r="Q1385" t="str">
            <v>N/A</v>
          </cell>
          <cell r="R1385">
            <v>412728</v>
          </cell>
          <cell r="S1385">
            <v>206363</v>
          </cell>
          <cell r="T1385" t="str">
            <v>REC</v>
          </cell>
          <cell r="U1385" t="str">
            <v>GOV</v>
          </cell>
          <cell r="V1385" t="str">
            <v>RPU</v>
          </cell>
        </row>
        <row r="1386">
          <cell r="A1386" t="str">
            <v>QOL</v>
          </cell>
          <cell r="B1386" t="str">
            <v>QLK5-CT-2001-00596</v>
          </cell>
          <cell r="C1386" t="str">
            <v>1.1.1.-5.</v>
          </cell>
          <cell r="D1386" t="str">
            <v>Research Projects</v>
          </cell>
          <cell r="E1386" t="str">
            <v>Carbon-Nitrogen inTERactions in forest ecosystems</v>
          </cell>
          <cell r="F1386">
            <v>2670878</v>
          </cell>
          <cell r="G1386">
            <v>1397321</v>
          </cell>
          <cell r="H1386">
            <v>37050</v>
          </cell>
          <cell r="I1386">
            <v>13</v>
          </cell>
          <cell r="J1386">
            <v>2</v>
          </cell>
          <cell r="K1386" t="str">
            <v>Principal Contractor</v>
          </cell>
          <cell r="L1386" t="str">
            <v>NORGES LANDBRUKSHOGSKOLE - NLH</v>
          </cell>
          <cell r="M1386" t="str">
            <v>Kirkeveien 1</v>
          </cell>
          <cell r="N1386" t="str">
            <v>1432</v>
          </cell>
          <cell r="O1386" t="str">
            <v>AAS</v>
          </cell>
          <cell r="P1386" t="str">
            <v>NO</v>
          </cell>
          <cell r="Q1386" t="str">
            <v>N/A</v>
          </cell>
          <cell r="R1386">
            <v>46181</v>
          </cell>
          <cell r="S1386">
            <v>46181</v>
          </cell>
          <cell r="T1386" t="str">
            <v>HES</v>
          </cell>
          <cell r="U1386" t="str">
            <v>GOV</v>
          </cell>
          <cell r="V1386" t="str">
            <v>HES</v>
          </cell>
        </row>
        <row r="1387">
          <cell r="A1387" t="str">
            <v>QOL</v>
          </cell>
          <cell r="B1387" t="str">
            <v>QLK5-CT-2001-00596</v>
          </cell>
          <cell r="C1387" t="str">
            <v>1.1.1.-5.</v>
          </cell>
          <cell r="D1387" t="str">
            <v>Research Projects</v>
          </cell>
          <cell r="E1387" t="str">
            <v>Carbon-Nitrogen inTERactions in forest ecosystems</v>
          </cell>
          <cell r="F1387">
            <v>2670878</v>
          </cell>
          <cell r="G1387">
            <v>1397321</v>
          </cell>
          <cell r="H1387">
            <v>37050</v>
          </cell>
          <cell r="I1387">
            <v>13</v>
          </cell>
          <cell r="K1387" t="str">
            <v>Principal Contractor</v>
          </cell>
          <cell r="L1387" t="str">
            <v>NORSK INSTITUTT FOR SKOGFORSKNING</v>
          </cell>
          <cell r="M1387" t="str">
            <v>Hoegskoleveien, 12</v>
          </cell>
          <cell r="N1387" t="str">
            <v>1432</v>
          </cell>
          <cell r="O1387" t="str">
            <v>AAS</v>
          </cell>
          <cell r="P1387" t="str">
            <v>NO</v>
          </cell>
          <cell r="Q1387" t="str">
            <v>N/A</v>
          </cell>
          <cell r="R1387">
            <v>320271</v>
          </cell>
          <cell r="S1387">
            <v>160133</v>
          </cell>
          <cell r="T1387" t="str">
            <v>REC</v>
          </cell>
          <cell r="U1387" t="str">
            <v>GOV</v>
          </cell>
          <cell r="V1387" t="str">
            <v>RPU</v>
          </cell>
        </row>
        <row r="1388">
          <cell r="A1388" t="str">
            <v>QOL</v>
          </cell>
          <cell r="B1388" t="str">
            <v>QLK5-CT-2001-00645</v>
          </cell>
          <cell r="C1388" t="str">
            <v>1.1.1.-5.</v>
          </cell>
          <cell r="D1388" t="str">
            <v>Concerted Actions</v>
          </cell>
          <cell r="E1388" t="str">
            <v>Storm damaged forest: efficient and safe harvesting and log conservation methods</v>
          </cell>
          <cell r="F1388">
            <v>508032</v>
          </cell>
          <cell r="G1388">
            <v>508032</v>
          </cell>
          <cell r="H1388">
            <v>37201</v>
          </cell>
          <cell r="I1388">
            <v>15</v>
          </cell>
          <cell r="J1388">
            <v>1</v>
          </cell>
          <cell r="K1388" t="str">
            <v>Principal Contractor</v>
          </cell>
          <cell r="L1388" t="str">
            <v>NORSK INSTITUTT FOR SKOGFORSKNING</v>
          </cell>
          <cell r="M1388" t="str">
            <v>Hoegskoleveien, 12</v>
          </cell>
          <cell r="N1388" t="str">
            <v>1432</v>
          </cell>
          <cell r="O1388" t="str">
            <v>AAS</v>
          </cell>
          <cell r="P1388" t="str">
            <v>NO</v>
          </cell>
          <cell r="Q1388" t="str">
            <v>N/A</v>
          </cell>
          <cell r="R1388">
            <v>24406</v>
          </cell>
          <cell r="S1388">
            <v>24406</v>
          </cell>
          <cell r="T1388" t="str">
            <v>REC</v>
          </cell>
          <cell r="U1388" t="str">
            <v>GOV</v>
          </cell>
          <cell r="V1388" t="str">
            <v>RPU</v>
          </cell>
        </row>
        <row r="1389">
          <cell r="A1389" t="str">
            <v>QOL</v>
          </cell>
          <cell r="B1389" t="str">
            <v>QLK5-CT-2001-01401</v>
          </cell>
          <cell r="C1389" t="str">
            <v>1.1.1.-5.</v>
          </cell>
          <cell r="D1389" t="str">
            <v>Research Projects</v>
          </cell>
          <cell r="E1389" t="str">
            <v>Innovative models of critical key indicators as planning and decision support for sustainable rural development and integrated cross border regional management in former Iron Curtain areas based on no</v>
          </cell>
          <cell r="F1389">
            <v>3377180</v>
          </cell>
          <cell r="G1389">
            <v>1926680</v>
          </cell>
          <cell r="H1389">
            <v>37102</v>
          </cell>
          <cell r="I1389">
            <v>9</v>
          </cell>
          <cell r="J1389">
            <v>1</v>
          </cell>
          <cell r="K1389" t="str">
            <v>Principal Contractor</v>
          </cell>
          <cell r="L1389" t="str">
            <v>INTERCONSULT GROUP ASA</v>
          </cell>
          <cell r="M1389" t="str">
            <v>Grenseveien 90</v>
          </cell>
          <cell r="N1389" t="str">
            <v>0605</v>
          </cell>
          <cell r="O1389" t="str">
            <v>OSLO</v>
          </cell>
          <cell r="P1389" t="str">
            <v>NO</v>
          </cell>
          <cell r="Q1389" t="str">
            <v>N/A</v>
          </cell>
          <cell r="R1389">
            <v>518104</v>
          </cell>
          <cell r="S1389">
            <v>259052</v>
          </cell>
          <cell r="T1389" t="str">
            <v>OTH</v>
          </cell>
          <cell r="U1389" t="str">
            <v>PRC</v>
          </cell>
          <cell r="V1389" t="str">
            <v>BES</v>
          </cell>
        </row>
        <row r="1390">
          <cell r="A1390" t="str">
            <v>QOL</v>
          </cell>
          <cell r="B1390" t="str">
            <v>QLK5-CT-2001-01733</v>
          </cell>
          <cell r="C1390" t="str">
            <v>1.1.1.-5.</v>
          </cell>
          <cell r="D1390" t="str">
            <v>Demonstration Projects</v>
          </cell>
          <cell r="E1390" t="str">
            <v>MONITORING THE EFFECT OF SCRAPIE CONTROL POLICIES THAT USE GENETICS IN DIFFERENT COUNTRIES</v>
          </cell>
          <cell r="F1390">
            <v>3163183</v>
          </cell>
          <cell r="G1390">
            <v>1107113</v>
          </cell>
          <cell r="H1390">
            <v>37621</v>
          </cell>
          <cell r="I1390">
            <v>9</v>
          </cell>
          <cell r="J1390">
            <v>1</v>
          </cell>
          <cell r="K1390" t="str">
            <v>Principal Contractor</v>
          </cell>
          <cell r="L1390" t="str">
            <v>NATIONAL VETERINARY INSTITUTE</v>
          </cell>
          <cell r="M1390" t="str">
            <v>Ullevaalsveien 68</v>
          </cell>
          <cell r="N1390" t="str">
            <v>0033</v>
          </cell>
          <cell r="O1390" t="str">
            <v>OSLO</v>
          </cell>
          <cell r="P1390" t="str">
            <v>NO</v>
          </cell>
          <cell r="Q1390" t="str">
            <v>N/A</v>
          </cell>
          <cell r="R1390">
            <v>115680</v>
          </cell>
          <cell r="S1390">
            <v>38174</v>
          </cell>
          <cell r="T1390" t="str">
            <v>REC</v>
          </cell>
          <cell r="U1390" t="str">
            <v>GOV</v>
          </cell>
          <cell r="V1390" t="str">
            <v>RPU</v>
          </cell>
        </row>
        <row r="1391">
          <cell r="A1391" t="str">
            <v>QOL</v>
          </cell>
          <cell r="B1391" t="str">
            <v>QLK5-CT-2001-02332</v>
          </cell>
          <cell r="C1391" t="str">
            <v>1.1.1.-5.</v>
          </cell>
          <cell r="D1391" t="str">
            <v>Research Projects</v>
          </cell>
          <cell r="E1391" t="str">
            <v>Studies on the alimentary pathogensis of BSE agent and natural scrapie in sheep and mice.  Implications for diagnosis and control.</v>
          </cell>
          <cell r="F1391">
            <v>1925546</v>
          </cell>
          <cell r="G1391">
            <v>1368726</v>
          </cell>
          <cell r="H1391">
            <v>37194</v>
          </cell>
          <cell r="I1391">
            <v>5</v>
          </cell>
          <cell r="J1391">
            <v>1</v>
          </cell>
          <cell r="K1391" t="str">
            <v>Prime Contractor</v>
          </cell>
          <cell r="L1391" t="str">
            <v>NORWEGIAN SCHOOL OF VETERINARY SCIENCE</v>
          </cell>
          <cell r="M1391" t="str">
            <v>Ullevaalsveien 72</v>
          </cell>
          <cell r="N1391" t="str">
            <v>0033</v>
          </cell>
          <cell r="O1391" t="str">
            <v>OSLO</v>
          </cell>
          <cell r="P1391" t="str">
            <v>NO</v>
          </cell>
          <cell r="Q1391" t="str">
            <v>N/A</v>
          </cell>
          <cell r="R1391">
            <v>553903</v>
          </cell>
          <cell r="S1391">
            <v>553903</v>
          </cell>
          <cell r="T1391" t="str">
            <v>HES</v>
          </cell>
          <cell r="U1391" t="str">
            <v>GOV</v>
          </cell>
          <cell r="V1391" t="str">
            <v>HES</v>
          </cell>
        </row>
        <row r="1392">
          <cell r="A1392" t="str">
            <v>QOL</v>
          </cell>
          <cell r="B1392" t="str">
            <v>QLK5-CT-2001-41642</v>
          </cell>
          <cell r="C1392" t="str">
            <v>QOL-2000-5.1.2</v>
          </cell>
          <cell r="D1392" t="str">
            <v>Exploratory Awards</v>
          </cell>
          <cell r="E1392" t="str">
            <v>Commercial use of a fishery resource discarded by the EU fishing fleet operating in the South West Atlantic</v>
          </cell>
          <cell r="F1392">
            <v>30000</v>
          </cell>
          <cell r="G1392">
            <v>22500</v>
          </cell>
          <cell r="H1392">
            <v>37270</v>
          </cell>
          <cell r="I1392">
            <v>2</v>
          </cell>
          <cell r="J1392">
            <v>1</v>
          </cell>
          <cell r="K1392" t="str">
            <v>Principal Contractor</v>
          </cell>
          <cell r="L1392" t="str">
            <v>MMC FODEMA AS</v>
          </cell>
          <cell r="N1392" t="str">
            <v>6050</v>
          </cell>
          <cell r="O1392" t="str">
            <v>VALDEROY</v>
          </cell>
          <cell r="P1392" t="str">
            <v>NO</v>
          </cell>
          <cell r="Q1392" t="str">
            <v>N/A</v>
          </cell>
          <cell r="R1392">
            <v>0</v>
          </cell>
          <cell r="S1392">
            <v>0</v>
          </cell>
          <cell r="T1392" t="str">
            <v>OTH</v>
          </cell>
          <cell r="U1392" t="str">
            <v>PRC</v>
          </cell>
          <cell r="V1392" t="str">
            <v>BES</v>
          </cell>
        </row>
        <row r="1393">
          <cell r="A1393" t="str">
            <v>QOL</v>
          </cell>
          <cell r="B1393" t="str">
            <v>QLK5-CT-2002-00772</v>
          </cell>
          <cell r="C1393" t="str">
            <v>1.1.1.-5.</v>
          </cell>
          <cell r="D1393" t="str">
            <v>Research Projects</v>
          </cell>
          <cell r="E1393" t="str">
            <v>Acoustic Emission applied to mechanically loaded Paper</v>
          </cell>
          <cell r="F1393">
            <v>1275243</v>
          </cell>
          <cell r="G1393">
            <v>893463</v>
          </cell>
          <cell r="H1393">
            <v>37600</v>
          </cell>
          <cell r="I1393">
            <v>4</v>
          </cell>
          <cell r="J1393">
            <v>1</v>
          </cell>
          <cell r="K1393" t="str">
            <v>Principal Contractor</v>
          </cell>
          <cell r="L1393" t="str">
            <v xml:space="preserve">PAPIRINDUSTRIENS FORSKNINGSINTITUTT
</v>
          </cell>
          <cell r="M1393" t="str">
            <v>Forskningsveien 3</v>
          </cell>
          <cell r="N1393" t="str">
            <v>0313</v>
          </cell>
          <cell r="O1393" t="str">
            <v>OSLO</v>
          </cell>
          <cell r="P1393" t="str">
            <v>NO</v>
          </cell>
          <cell r="Q1393" t="str">
            <v>N/A</v>
          </cell>
          <cell r="R1393">
            <v>356680</v>
          </cell>
          <cell r="S1393">
            <v>178340</v>
          </cell>
          <cell r="T1393" t="str">
            <v>REC</v>
          </cell>
          <cell r="U1393" t="str">
            <v>PNP</v>
          </cell>
          <cell r="V1393" t="str">
            <v>RPN</v>
          </cell>
        </row>
        <row r="1394">
          <cell r="A1394" t="str">
            <v>QOL</v>
          </cell>
          <cell r="B1394" t="str">
            <v>QLK5-CT-2002-00862</v>
          </cell>
          <cell r="C1394" t="str">
            <v>1.1.1.-5.</v>
          </cell>
          <cell r="D1394" t="str">
            <v>Research Projects</v>
          </cell>
          <cell r="E1394" t="str">
            <v>Development of ryegrass allele-specific (GRASP) markers for sustainable grassland improvement</v>
          </cell>
          <cell r="F1394">
            <v>5926508</v>
          </cell>
          <cell r="G1394">
            <v>3237745</v>
          </cell>
          <cell r="H1394">
            <v>37519</v>
          </cell>
          <cell r="I1394">
            <v>9</v>
          </cell>
          <cell r="J1394">
            <v>1</v>
          </cell>
          <cell r="K1394" t="str">
            <v>Principal Contractor</v>
          </cell>
          <cell r="L1394" t="str">
            <v>NORGES LANDBRUKSHOGSKOLE - NLH</v>
          </cell>
          <cell r="M1394" t="str">
            <v>Kirkeveien 1</v>
          </cell>
          <cell r="N1394" t="str">
            <v>1432</v>
          </cell>
          <cell r="O1394" t="str">
            <v>AAS</v>
          </cell>
          <cell r="P1394" t="str">
            <v>NO</v>
          </cell>
          <cell r="Q1394" t="str">
            <v>N/A</v>
          </cell>
          <cell r="R1394">
            <v>298903</v>
          </cell>
          <cell r="S1394">
            <v>298903</v>
          </cell>
          <cell r="T1394" t="str">
            <v>HES</v>
          </cell>
          <cell r="U1394" t="str">
            <v>GOV</v>
          </cell>
          <cell r="V1394" t="str">
            <v>HES</v>
          </cell>
        </row>
        <row r="1395">
          <cell r="A1395" t="str">
            <v>QOL</v>
          </cell>
          <cell r="B1395" t="str">
            <v>QLK5-CT-2002-00866</v>
          </cell>
          <cell r="C1395" t="str">
            <v>1.1.1.-5.</v>
          </cell>
          <cell r="D1395" t="str">
            <v>Research Projects</v>
          </cell>
          <cell r="E1395" t="str">
            <v>EVALUATION OF THE POSSIBLE TRANSMISSION OF PRIONS (SCRAPIE AND BSE) TO DIFFERENT FISH SPECIES</v>
          </cell>
          <cell r="F1395">
            <v>2058876</v>
          </cell>
          <cell r="G1395">
            <v>1304432</v>
          </cell>
          <cell r="H1395">
            <v>37589</v>
          </cell>
          <cell r="I1395">
            <v>4</v>
          </cell>
          <cell r="J1395">
            <v>1</v>
          </cell>
          <cell r="K1395" t="str">
            <v>Principal Contractor</v>
          </cell>
          <cell r="L1395" t="str">
            <v>NORWEGIAN SCHOOL OF VETERINARY SCIENCE</v>
          </cell>
          <cell r="M1395" t="str">
            <v>Ullevaalsveien 72</v>
          </cell>
          <cell r="N1395" t="str">
            <v>0033</v>
          </cell>
          <cell r="O1395" t="str">
            <v>OSLO</v>
          </cell>
          <cell r="P1395" t="str">
            <v>NO</v>
          </cell>
          <cell r="Q1395" t="str">
            <v>N/A</v>
          </cell>
          <cell r="R1395">
            <v>249990</v>
          </cell>
          <cell r="S1395">
            <v>249990</v>
          </cell>
          <cell r="T1395" t="str">
            <v>HES</v>
          </cell>
          <cell r="U1395" t="str">
            <v>GOV</v>
          </cell>
          <cell r="V1395" t="str">
            <v>HES</v>
          </cell>
        </row>
        <row r="1396">
          <cell r="A1396" t="str">
            <v>QOL</v>
          </cell>
          <cell r="B1396" t="str">
            <v>QLK5-CT-2002-00959</v>
          </cell>
          <cell r="C1396" t="str">
            <v>1.1.1.-5.</v>
          </cell>
          <cell r="D1396" t="str">
            <v>Concerted Actions</v>
          </cell>
          <cell r="E1396" t="str">
            <v>European network for surveillance and control of TSE in Small Ruminants (with emphasis on epidemiology, pathology and diagnostic tests)</v>
          </cell>
          <cell r="F1396">
            <v>1662494</v>
          </cell>
          <cell r="G1396">
            <v>1519116</v>
          </cell>
          <cell r="H1396">
            <v>37652</v>
          </cell>
          <cell r="I1396">
            <v>36</v>
          </cell>
          <cell r="J1396">
            <v>2</v>
          </cell>
          <cell r="K1396" t="str">
            <v>Member</v>
          </cell>
          <cell r="L1396" t="str">
            <v>NATIONAL VETERINARY INSTITUTE</v>
          </cell>
          <cell r="M1396" t="str">
            <v>Ullevaalsveien 68</v>
          </cell>
          <cell r="N1396" t="str">
            <v>0033</v>
          </cell>
          <cell r="O1396" t="str">
            <v>OSLO</v>
          </cell>
          <cell r="P1396" t="str">
            <v>NO</v>
          </cell>
          <cell r="Q1396" t="str">
            <v>N/A</v>
          </cell>
          <cell r="R1396">
            <v>118094</v>
          </cell>
          <cell r="S1396">
            <v>118094</v>
          </cell>
          <cell r="T1396" t="str">
            <v>REC</v>
          </cell>
          <cell r="U1396" t="str">
            <v>GOV</v>
          </cell>
          <cell r="V1396" t="str">
            <v>RPU</v>
          </cell>
        </row>
        <row r="1397">
          <cell r="A1397" t="str">
            <v>QOL</v>
          </cell>
          <cell r="B1397" t="str">
            <v>QLK5-CT-2002-00959</v>
          </cell>
          <cell r="C1397" t="str">
            <v>1.1.1.-5.</v>
          </cell>
          <cell r="D1397" t="str">
            <v>Concerted Actions</v>
          </cell>
          <cell r="E1397" t="str">
            <v>European network for surveillance and control of TSE in Small Ruminants (with emphasis on epidemiology, pathology and diagnostic tests)</v>
          </cell>
          <cell r="F1397">
            <v>1662494</v>
          </cell>
          <cell r="G1397">
            <v>1519116</v>
          </cell>
          <cell r="H1397">
            <v>37652</v>
          </cell>
          <cell r="I1397">
            <v>36</v>
          </cell>
          <cell r="K1397" t="str">
            <v>Member</v>
          </cell>
          <cell r="L1397" t="str">
            <v>NORWEGIAN SCHOOL OF VETERINARY SCIENCE</v>
          </cell>
          <cell r="M1397" t="str">
            <v>Ullevaalsveien 72</v>
          </cell>
          <cell r="N1397" t="str">
            <v>0033</v>
          </cell>
          <cell r="O1397" t="str">
            <v>OSLO</v>
          </cell>
          <cell r="P1397" t="str">
            <v>NO</v>
          </cell>
          <cell r="Q1397" t="str">
            <v>N/A</v>
          </cell>
          <cell r="R1397">
            <v>18792</v>
          </cell>
          <cell r="S1397">
            <v>18792</v>
          </cell>
          <cell r="T1397" t="str">
            <v>HES</v>
          </cell>
          <cell r="U1397" t="str">
            <v>GOV</v>
          </cell>
          <cell r="V1397" t="str">
            <v>HES</v>
          </cell>
        </row>
        <row r="1398">
          <cell r="A1398" t="str">
            <v>QOL</v>
          </cell>
          <cell r="B1398" t="str">
            <v>QLK5-CT-2002-00971</v>
          </cell>
          <cell r="C1398" t="str">
            <v>1.1.1.-5.</v>
          </cell>
          <cell r="D1398" t="str">
            <v>Concerted Actions</v>
          </cell>
          <cell r="E1398" t="str">
            <v>Potato Late Blight Network for Europe</v>
          </cell>
          <cell r="F1398">
            <v>1126883</v>
          </cell>
          <cell r="G1398">
            <v>1101683</v>
          </cell>
          <cell r="H1398">
            <v>37648</v>
          </cell>
          <cell r="I1398">
            <v>25</v>
          </cell>
          <cell r="J1398">
            <v>1</v>
          </cell>
          <cell r="K1398" t="str">
            <v>Principal Contractor</v>
          </cell>
          <cell r="L1398" t="str">
            <v>THE NORWEGIAN CROP RESEARCH INSTITUTE</v>
          </cell>
          <cell r="M1398" t="str">
            <v>Raveien 2</v>
          </cell>
          <cell r="N1398" t="str">
            <v>1431</v>
          </cell>
          <cell r="O1398" t="str">
            <v>AAS</v>
          </cell>
          <cell r="P1398" t="str">
            <v>NO</v>
          </cell>
          <cell r="Q1398" t="str">
            <v>N/A</v>
          </cell>
          <cell r="R1398">
            <v>76140</v>
          </cell>
          <cell r="S1398">
            <v>76140</v>
          </cell>
          <cell r="T1398" t="str">
            <v>REC</v>
          </cell>
          <cell r="U1398" t="str">
            <v>GOV</v>
          </cell>
          <cell r="V1398" t="str">
            <v>RPU</v>
          </cell>
        </row>
        <row r="1399">
          <cell r="A1399" t="str">
            <v>QOL</v>
          </cell>
          <cell r="B1399" t="str">
            <v>QLK5-CT-2002-01017</v>
          </cell>
          <cell r="C1399" t="str">
            <v>1.1.1.-5.</v>
          </cell>
          <cell r="D1399" t="str">
            <v>Research Projects</v>
          </cell>
          <cell r="E1399" t="str">
            <v>Visualization Tools for Public Participation in Managing Landscape Change</v>
          </cell>
          <cell r="F1399">
            <v>2253132</v>
          </cell>
          <cell r="G1399">
            <v>1214331</v>
          </cell>
          <cell r="H1399">
            <v>37606</v>
          </cell>
          <cell r="I1399">
            <v>7</v>
          </cell>
          <cell r="J1399">
            <v>1</v>
          </cell>
          <cell r="K1399" t="str">
            <v>Assistant Contractor</v>
          </cell>
          <cell r="L1399" t="str">
            <v>NORGES LANDBRUKSHOGSKOLE - NLH</v>
          </cell>
          <cell r="M1399" t="str">
            <v>Kirkeveien 1</v>
          </cell>
          <cell r="N1399" t="str">
            <v>1432</v>
          </cell>
          <cell r="O1399" t="str">
            <v>AAS</v>
          </cell>
          <cell r="P1399" t="str">
            <v>NO</v>
          </cell>
          <cell r="Q1399" t="str">
            <v>N/A</v>
          </cell>
          <cell r="R1399">
            <v>111609</v>
          </cell>
          <cell r="S1399">
            <v>111609</v>
          </cell>
          <cell r="T1399" t="str">
            <v>HES</v>
          </cell>
          <cell r="U1399" t="str">
            <v>GOV</v>
          </cell>
          <cell r="V1399" t="str">
            <v>HES</v>
          </cell>
        </row>
        <row r="1400">
          <cell r="A1400" t="str">
            <v>QOL</v>
          </cell>
          <cell r="B1400" t="str">
            <v>QLK5-CT-2002-01100</v>
          </cell>
          <cell r="C1400" t="str">
            <v>1.1.1.-5.</v>
          </cell>
          <cell r="D1400" t="str">
            <v>Research Projects</v>
          </cell>
          <cell r="E1400" t="str">
            <v>Development  of a model based decision support system to optimise nitrogen use in horticultural crop rotations across Europe</v>
          </cell>
          <cell r="F1400">
            <v>3664759</v>
          </cell>
          <cell r="G1400">
            <v>2299080</v>
          </cell>
          <cell r="H1400">
            <v>37574</v>
          </cell>
          <cell r="I1400">
            <v>10</v>
          </cell>
          <cell r="J1400">
            <v>1</v>
          </cell>
          <cell r="K1400" t="str">
            <v>Principal Contractor</v>
          </cell>
          <cell r="L1400" t="str">
            <v>THE NORWEGIAN CROP RESEARCH INSTITUTE</v>
          </cell>
          <cell r="M1400" t="str">
            <v>Raveien 2</v>
          </cell>
          <cell r="N1400" t="str">
            <v>1431</v>
          </cell>
          <cell r="O1400" t="str">
            <v>AAS</v>
          </cell>
          <cell r="P1400" t="str">
            <v>NO</v>
          </cell>
          <cell r="Q1400" t="str">
            <v>N/A</v>
          </cell>
          <cell r="R1400">
            <v>564664</v>
          </cell>
          <cell r="S1400">
            <v>282332</v>
          </cell>
          <cell r="T1400" t="str">
            <v>REC</v>
          </cell>
          <cell r="U1400" t="str">
            <v>GOV</v>
          </cell>
          <cell r="V1400" t="str">
            <v>RPU</v>
          </cell>
        </row>
        <row r="1401">
          <cell r="A1401" t="str">
            <v>QOL</v>
          </cell>
          <cell r="B1401" t="str">
            <v>QLK5-CT-2002-01190</v>
          </cell>
          <cell r="C1401" t="str">
            <v>1.1.1.-5.</v>
          </cell>
          <cell r="D1401" t="str">
            <v>Research Projects</v>
          </cell>
          <cell r="E1401" t="str">
            <v>Ergoefficient mechanised logging operations</v>
          </cell>
          <cell r="F1401">
            <v>2460156</v>
          </cell>
          <cell r="G1401">
            <v>1735757</v>
          </cell>
          <cell r="H1401">
            <v>37610</v>
          </cell>
          <cell r="I1401">
            <v>11</v>
          </cell>
          <cell r="J1401">
            <v>1</v>
          </cell>
          <cell r="K1401" t="str">
            <v>Principal Contractor</v>
          </cell>
          <cell r="L1401" t="str">
            <v>NORSK INSTITUTT FOR SKOGFORSKNING</v>
          </cell>
          <cell r="M1401" t="str">
            <v>Hoegskoleveien, 12</v>
          </cell>
          <cell r="N1401" t="str">
            <v>1432</v>
          </cell>
          <cell r="O1401" t="str">
            <v>AAS</v>
          </cell>
          <cell r="P1401" t="str">
            <v>NO</v>
          </cell>
          <cell r="Q1401" t="str">
            <v>N/A</v>
          </cell>
          <cell r="R1401">
            <v>406410</v>
          </cell>
          <cell r="S1401">
            <v>203205</v>
          </cell>
          <cell r="T1401" t="str">
            <v>REC</v>
          </cell>
          <cell r="U1401" t="str">
            <v>GOV</v>
          </cell>
          <cell r="V1401" t="str">
            <v>RPU</v>
          </cell>
        </row>
        <row r="1402">
          <cell r="A1402" t="str">
            <v>QOL</v>
          </cell>
          <cell r="B1402" t="str">
            <v>QLK5-CT-2002-01346</v>
          </cell>
          <cell r="C1402" t="str">
            <v>1.1.1.-5.</v>
          </cell>
          <cell r="D1402" t="str">
            <v>Concerted Actions</v>
          </cell>
          <cell r="E1402" t="str">
            <v>Concerted action to develop a European Framework for probabilistic risk assessment of the environmental impacts of pesticides</v>
          </cell>
          <cell r="F1402">
            <v>1701088</v>
          </cell>
          <cell r="G1402">
            <v>1701088</v>
          </cell>
          <cell r="H1402">
            <v>37621</v>
          </cell>
          <cell r="I1402">
            <v>30</v>
          </cell>
          <cell r="J1402">
            <v>1</v>
          </cell>
          <cell r="K1402" t="str">
            <v>Member</v>
          </cell>
          <cell r="L1402" t="str">
            <v>NORWEGIAN AGRICULTURAL INSPECTION SERVICE</v>
          </cell>
          <cell r="M1402" t="str">
            <v>Moerveien 12</v>
          </cell>
          <cell r="N1402" t="str">
            <v>1431</v>
          </cell>
          <cell r="O1402" t="str">
            <v>AAS</v>
          </cell>
          <cell r="P1402" t="str">
            <v>NO</v>
          </cell>
          <cell r="Q1402" t="str">
            <v>N/A</v>
          </cell>
          <cell r="R1402">
            <v>0</v>
          </cell>
          <cell r="S1402">
            <v>0</v>
          </cell>
          <cell r="T1402" t="str">
            <v>OTH</v>
          </cell>
          <cell r="U1402" t="str">
            <v>GOV</v>
          </cell>
          <cell r="V1402" t="str">
            <v>PUS</v>
          </cell>
        </row>
        <row r="1403">
          <cell r="A1403" t="str">
            <v>QOL</v>
          </cell>
          <cell r="B1403" t="str">
            <v>QLK5-CT-2002-01835</v>
          </cell>
          <cell r="C1403" t="str">
            <v>1.1.1.-5.</v>
          </cell>
          <cell r="D1403" t="str">
            <v>Research Projects</v>
          </cell>
          <cell r="E1403" t="str">
            <v>Tools and scenarios for sustainable management of European peat soils to protect associated landscapes and natural areas in relation to agricultural production</v>
          </cell>
          <cell r="F1403">
            <v>1886949</v>
          </cell>
          <cell r="G1403">
            <v>1380649</v>
          </cell>
          <cell r="H1403">
            <v>37542</v>
          </cell>
          <cell r="I1403">
            <v>6</v>
          </cell>
          <cell r="J1403">
            <v>1</v>
          </cell>
          <cell r="K1403" t="str">
            <v>Principal Contractor</v>
          </cell>
          <cell r="L1403" t="str">
            <v>JORDFORSK - CENTRE FOR SOIL AND ENVIRONMENTAL RESEARCH</v>
          </cell>
          <cell r="M1403" t="str">
            <v>Frederik A. Dahls Vej 20</v>
          </cell>
          <cell r="N1403" t="str">
            <v>1432</v>
          </cell>
          <cell r="O1403" t="str">
            <v>AAS</v>
          </cell>
          <cell r="P1403" t="str">
            <v>NO</v>
          </cell>
          <cell r="Q1403" t="str">
            <v>N/A</v>
          </cell>
          <cell r="R1403">
            <v>473141</v>
          </cell>
          <cell r="S1403">
            <v>236570</v>
          </cell>
          <cell r="T1403" t="str">
            <v>REC</v>
          </cell>
          <cell r="U1403" t="str">
            <v>PRC</v>
          </cell>
          <cell r="V1403" t="str">
            <v>RPR</v>
          </cell>
        </row>
        <row r="1404">
          <cell r="A1404" t="str">
            <v>QOL</v>
          </cell>
          <cell r="B1404" t="str">
            <v>QLK5-CT-2002-02346</v>
          </cell>
          <cell r="C1404" t="str">
            <v>1.1.1.-5.</v>
          </cell>
          <cell r="D1404" t="str">
            <v>Concerted Actions</v>
          </cell>
          <cell r="E1404" t="str">
            <v>Strengthening the Multifunctional Use of European Land : Coping with Marginalisation</v>
          </cell>
          <cell r="F1404">
            <v>599776</v>
          </cell>
          <cell r="G1404">
            <v>599776</v>
          </cell>
          <cell r="I1404">
            <v>9</v>
          </cell>
          <cell r="J1404">
            <v>1</v>
          </cell>
          <cell r="K1404" t="str">
            <v>Principal Contractor</v>
          </cell>
          <cell r="L1404" t="str">
            <v>NORGES LANDBRUKSHOGSKOLE - NLH</v>
          </cell>
          <cell r="M1404" t="str">
            <v>Kirkeveien 1</v>
          </cell>
          <cell r="N1404" t="str">
            <v>1432</v>
          </cell>
          <cell r="O1404" t="str">
            <v>AAS</v>
          </cell>
          <cell r="P1404" t="str">
            <v>NO</v>
          </cell>
          <cell r="Q1404" t="str">
            <v>N/A</v>
          </cell>
          <cell r="R1404">
            <v>238044</v>
          </cell>
          <cell r="S1404">
            <v>238044</v>
          </cell>
          <cell r="T1404" t="str">
            <v>HES</v>
          </cell>
          <cell r="U1404" t="str">
            <v>GOV</v>
          </cell>
          <cell r="V1404" t="str">
            <v>HES</v>
          </cell>
        </row>
        <row r="1405">
          <cell r="A1405" t="str">
            <v>QOL</v>
          </cell>
          <cell r="B1405" t="str">
            <v>QLK5-CT-2002-02541</v>
          </cell>
          <cell r="C1405" t="str">
            <v>1.1.1.-5.</v>
          </cell>
          <cell r="D1405" t="str">
            <v>Concerted Actions</v>
          </cell>
          <cell r="E1405" t="str">
            <v>Sustaining Animal Health and Food Safety in Organic Farming</v>
          </cell>
          <cell r="F1405">
            <v>779557</v>
          </cell>
          <cell r="G1405">
            <v>750096</v>
          </cell>
          <cell r="H1405">
            <v>37680</v>
          </cell>
          <cell r="I1405">
            <v>25</v>
          </cell>
          <cell r="J1405">
            <v>1</v>
          </cell>
          <cell r="K1405" t="str">
            <v>Member</v>
          </cell>
          <cell r="L1405" t="str">
            <v>NORSK SENTER FOR OEKOLOGISK LANDBRUK</v>
          </cell>
          <cell r="M1405" t="str">
            <v>Tingvoll Gard</v>
          </cell>
          <cell r="N1405" t="str">
            <v>6630</v>
          </cell>
          <cell r="O1405" t="str">
            <v>TINGVOLL</v>
          </cell>
          <cell r="P1405" t="str">
            <v>NO</v>
          </cell>
          <cell r="Q1405" t="str">
            <v>N/A</v>
          </cell>
          <cell r="R1405">
            <v>6000</v>
          </cell>
          <cell r="S1405">
            <v>6000</v>
          </cell>
          <cell r="T1405" t="str">
            <v>REC</v>
          </cell>
          <cell r="U1405" t="str">
            <v>GOV</v>
          </cell>
          <cell r="V1405" t="str">
            <v>RPU</v>
          </cell>
        </row>
        <row r="1406">
          <cell r="A1406" t="str">
            <v>QOL</v>
          </cell>
          <cell r="B1406" t="str">
            <v>QLK5-CT-2002-71429</v>
          </cell>
          <cell r="C1406" t="str">
            <v>1.1.1.-5.</v>
          </cell>
          <cell r="D1406" t="str">
            <v>Cooperative Research</v>
          </cell>
          <cell r="E1406" t="str">
            <v>Assessment of the microbiological status of raw material for the European leather industry</v>
          </cell>
          <cell r="F1406">
            <v>1076011</v>
          </cell>
          <cell r="G1406">
            <v>537915</v>
          </cell>
          <cell r="H1406">
            <v>37609</v>
          </cell>
          <cell r="I1406">
            <v>9</v>
          </cell>
          <cell r="J1406">
            <v>1</v>
          </cell>
          <cell r="K1406" t="str">
            <v>Principal Contractor</v>
          </cell>
          <cell r="L1406" t="str">
            <v>BORGE GARVERI AS</v>
          </cell>
          <cell r="M1406" t="str">
            <v>Karvik</v>
          </cell>
          <cell r="N1406" t="str">
            <v>5282</v>
          </cell>
          <cell r="O1406" t="str">
            <v>LONEVAG</v>
          </cell>
          <cell r="P1406" t="str">
            <v>NO</v>
          </cell>
          <cell r="R1406">
            <v>151492</v>
          </cell>
          <cell r="S1406">
            <v>2500</v>
          </cell>
          <cell r="T1406" t="str">
            <v>OTH</v>
          </cell>
          <cell r="U1406" t="str">
            <v>PRC</v>
          </cell>
          <cell r="V1406" t="str">
            <v>BES</v>
          </cell>
        </row>
        <row r="1407">
          <cell r="A1407" t="str">
            <v>QOL</v>
          </cell>
          <cell r="B1407" t="str">
            <v>QLK6-CT-1999-02002</v>
          </cell>
          <cell r="C1407" t="str">
            <v>1.1.1.-6.</v>
          </cell>
          <cell r="D1407" t="str">
            <v>Research Projects</v>
          </cell>
          <cell r="E1407" t="str">
            <v>Role of Oxidative DNA Damage and Repair in Ageing</v>
          </cell>
          <cell r="F1407">
            <v>2418501</v>
          </cell>
          <cell r="G1407">
            <v>1733951</v>
          </cell>
          <cell r="H1407">
            <v>36535</v>
          </cell>
          <cell r="I1407">
            <v>7</v>
          </cell>
          <cell r="J1407">
            <v>1</v>
          </cell>
          <cell r="K1407" t="str">
            <v>Prime Contractor</v>
          </cell>
          <cell r="L1407" t="str">
            <v>RIKSHOSPITALET UNIVERSITY OF OSLO</v>
          </cell>
          <cell r="M1407" t="str">
            <v>Pilestredet 32</v>
          </cell>
          <cell r="N1407" t="str">
            <v>0027</v>
          </cell>
          <cell r="O1407" t="str">
            <v>OSLO</v>
          </cell>
          <cell r="P1407" t="str">
            <v>NO</v>
          </cell>
          <cell r="Q1407" t="str">
            <v>N/A</v>
          </cell>
          <cell r="R1407">
            <v>381856</v>
          </cell>
          <cell r="S1407">
            <v>381856</v>
          </cell>
          <cell r="T1407" t="str">
            <v>HES</v>
          </cell>
          <cell r="U1407" t="str">
            <v>GOV</v>
          </cell>
          <cell r="V1407" t="str">
            <v>HES</v>
          </cell>
        </row>
        <row r="1408">
          <cell r="A1408" t="str">
            <v>QOL</v>
          </cell>
          <cell r="B1408" t="str">
            <v>QLK6-CT-1999-02094</v>
          </cell>
          <cell r="C1408" t="str">
            <v>1.1.1.-6.</v>
          </cell>
          <cell r="D1408" t="str">
            <v>Research Projects</v>
          </cell>
          <cell r="E1408" t="str">
            <v>Visual disability due to macular degeneration in eledery European populations: a multicentre study of prevalence and risk factors.</v>
          </cell>
          <cell r="F1408">
            <v>1673004</v>
          </cell>
          <cell r="G1408">
            <v>1673004</v>
          </cell>
          <cell r="H1408">
            <v>36549</v>
          </cell>
          <cell r="I1408">
            <v>10</v>
          </cell>
          <cell r="J1408">
            <v>1</v>
          </cell>
          <cell r="K1408" t="str">
            <v>Principal Contractor</v>
          </cell>
          <cell r="L1408" t="str">
            <v xml:space="preserve">University of Bergen </v>
          </cell>
          <cell r="M1408" t="str">
            <v>Prof. Keysersgt. 8</v>
          </cell>
          <cell r="N1408" t="str">
            <v>5020</v>
          </cell>
          <cell r="O1408" t="str">
            <v>BERGEN</v>
          </cell>
          <cell r="P1408" t="str">
            <v>NO</v>
          </cell>
          <cell r="Q1408" t="str">
            <v>N/A</v>
          </cell>
          <cell r="R1408">
            <v>178092</v>
          </cell>
          <cell r="S1408">
            <v>178092</v>
          </cell>
          <cell r="T1408" t="str">
            <v>HES</v>
          </cell>
          <cell r="U1408" t="str">
            <v>GOV</v>
          </cell>
          <cell r="V1408" t="str">
            <v>HES</v>
          </cell>
        </row>
        <row r="1409">
          <cell r="A1409" t="str">
            <v>QOL</v>
          </cell>
          <cell r="B1409" t="str">
            <v>QLK6-CT-1999-02111</v>
          </cell>
          <cell r="C1409" t="str">
            <v>1.1.1.-6.</v>
          </cell>
          <cell r="D1409" t="str">
            <v>Research Projects</v>
          </cell>
          <cell r="E1409" t="str">
            <v>Genetic and Behavioural Risk Factors for Ageing-related Coronary and Cerebrovascular Disease in Europe:  a Prospective Interdiciplinary European Multi-Centre Study</v>
          </cell>
          <cell r="F1409">
            <v>2161254</v>
          </cell>
          <cell r="G1409">
            <v>1800000</v>
          </cell>
          <cell r="H1409">
            <v>36549</v>
          </cell>
          <cell r="I1409">
            <v>9</v>
          </cell>
          <cell r="J1409">
            <v>1</v>
          </cell>
          <cell r="K1409" t="str">
            <v>Principal Contractor</v>
          </cell>
          <cell r="L1409" t="str">
            <v>University of Tromsoe</v>
          </cell>
          <cell r="N1409" t="str">
            <v>9037</v>
          </cell>
          <cell r="O1409" t="str">
            <v>TROMSOE</v>
          </cell>
          <cell r="P1409" t="str">
            <v>NO</v>
          </cell>
          <cell r="Q1409" t="str">
            <v>N/A</v>
          </cell>
          <cell r="R1409">
            <v>46595</v>
          </cell>
          <cell r="S1409">
            <v>46595</v>
          </cell>
          <cell r="T1409" t="str">
            <v>HES</v>
          </cell>
          <cell r="U1409" t="str">
            <v>GOV</v>
          </cell>
          <cell r="V1409" t="str">
            <v>HES</v>
          </cell>
        </row>
        <row r="1410">
          <cell r="A1410" t="str">
            <v>QOL</v>
          </cell>
          <cell r="B1410" t="str">
            <v>QLK6-CT-1999-02182</v>
          </cell>
          <cell r="C1410" t="str">
            <v>1.1.1.-6.</v>
          </cell>
          <cell r="D1410" t="str">
            <v>Research Projects</v>
          </cell>
          <cell r="E1410" t="str">
            <v>Old age and autonomy: the role of service systems and intergenerational solidarity</v>
          </cell>
          <cell r="F1410">
            <v>1536870</v>
          </cell>
          <cell r="G1410">
            <v>1288350</v>
          </cell>
          <cell r="H1410">
            <v>36552</v>
          </cell>
          <cell r="I1410">
            <v>5</v>
          </cell>
          <cell r="J1410">
            <v>1</v>
          </cell>
          <cell r="K1410" t="str">
            <v>Principal Contractor</v>
          </cell>
          <cell r="L1410" t="str">
            <v>NORWEGIAN SOCIAL RESEARCH</v>
          </cell>
          <cell r="M1410" t="str">
            <v>Munthesgate 29-31</v>
          </cell>
          <cell r="N1410" t="str">
            <v>0208</v>
          </cell>
          <cell r="O1410" t="str">
            <v>OSLO</v>
          </cell>
          <cell r="P1410" t="str">
            <v>NO</v>
          </cell>
          <cell r="Q1410" t="str">
            <v>N/A</v>
          </cell>
          <cell r="R1410">
            <v>459140</v>
          </cell>
          <cell r="S1410">
            <v>229570</v>
          </cell>
          <cell r="T1410" t="str">
            <v>REC</v>
          </cell>
          <cell r="U1410" t="str">
            <v>GOV</v>
          </cell>
          <cell r="V1410" t="str">
            <v>RPU</v>
          </cell>
        </row>
        <row r="1411">
          <cell r="A1411" t="str">
            <v>QOL</v>
          </cell>
          <cell r="B1411" t="str">
            <v>QLK6-CT-2000-00320</v>
          </cell>
          <cell r="C1411" t="str">
            <v>1.1.1.-6.</v>
          </cell>
          <cell r="D1411" t="str">
            <v>Research Projects</v>
          </cell>
          <cell r="E1411" t="str">
            <v>The Measurement of Quality of life in Older Adults and its_x000D_
Relationship to HealthyAgeing</v>
          </cell>
          <cell r="F1411">
            <v>2805574</v>
          </cell>
          <cell r="G1411">
            <v>1929770</v>
          </cell>
          <cell r="H1411">
            <v>36998</v>
          </cell>
          <cell r="I1411">
            <v>17</v>
          </cell>
          <cell r="J1411">
            <v>1</v>
          </cell>
          <cell r="K1411" t="str">
            <v>Principal Contractor</v>
          </cell>
          <cell r="L1411" t="str">
            <v>MENIGHETSSOESTERHJEMMETS HOGSKOLE</v>
          </cell>
          <cell r="M1411" t="str">
            <v>Linstows Gate 5</v>
          </cell>
          <cell r="N1411" t="str">
            <v>0166</v>
          </cell>
          <cell r="O1411" t="str">
            <v>OSLO</v>
          </cell>
          <cell r="P1411" t="str">
            <v>NO</v>
          </cell>
          <cell r="Q1411" t="str">
            <v>N/A</v>
          </cell>
          <cell r="R1411">
            <v>222522</v>
          </cell>
          <cell r="S1411">
            <v>222522</v>
          </cell>
          <cell r="T1411" t="str">
            <v>HES</v>
          </cell>
          <cell r="U1411" t="str">
            <v>GOV</v>
          </cell>
          <cell r="V1411" t="str">
            <v>HES</v>
          </cell>
        </row>
        <row r="1412">
          <cell r="A1412" t="str">
            <v>QOL</v>
          </cell>
          <cell r="B1412" t="str">
            <v>QLK6-CT-2000-00530</v>
          </cell>
          <cell r="C1412" t="str">
            <v>1.1.1.-6.</v>
          </cell>
          <cell r="D1412" t="str">
            <v>Research Projects</v>
          </cell>
          <cell r="E1412" t="str">
            <v>Ageing-Related Muscle Wasting: Causes, Prevention and Reversal</v>
          </cell>
          <cell r="F1412">
            <v>2106939</v>
          </cell>
          <cell r="G1412">
            <v>1827210</v>
          </cell>
          <cell r="H1412">
            <v>36888</v>
          </cell>
          <cell r="I1412">
            <v>7</v>
          </cell>
          <cell r="J1412">
            <v>1</v>
          </cell>
          <cell r="K1412" t="str">
            <v>Principal Contractor</v>
          </cell>
          <cell r="L1412" t="str">
            <v>University of Oslo</v>
          </cell>
          <cell r="M1412" t="str">
            <v>Problemveien 1</v>
          </cell>
          <cell r="N1412" t="str">
            <v>0316</v>
          </cell>
          <cell r="O1412" t="str">
            <v>OSLO</v>
          </cell>
          <cell r="P1412" t="str">
            <v>NO</v>
          </cell>
          <cell r="Q1412" t="str">
            <v>N/A</v>
          </cell>
          <cell r="R1412">
            <v>553755</v>
          </cell>
          <cell r="S1412">
            <v>553755</v>
          </cell>
          <cell r="T1412" t="str">
            <v>HES</v>
          </cell>
          <cell r="U1412" t="str">
            <v>GOV</v>
          </cell>
          <cell r="V1412" t="str">
            <v>HES</v>
          </cell>
        </row>
        <row r="1413">
          <cell r="A1413" t="str">
            <v>QOL</v>
          </cell>
          <cell r="B1413" t="str">
            <v>QLK6-CT-2000-00653</v>
          </cell>
          <cell r="C1413" t="str">
            <v>1.1.1.-6.</v>
          </cell>
          <cell r="D1413" t="str">
            <v>Research Projects</v>
          </cell>
          <cell r="E1413" t="str">
            <v>Enabling Technologies for Persons with Dementia</v>
          </cell>
          <cell r="F1413">
            <v>1594628</v>
          </cell>
          <cell r="G1413">
            <v>1040516</v>
          </cell>
          <cell r="H1413">
            <v>36950</v>
          </cell>
          <cell r="I1413">
            <v>8</v>
          </cell>
          <cell r="J1413">
            <v>3</v>
          </cell>
          <cell r="K1413" t="str">
            <v>Principal Contractor</v>
          </cell>
          <cell r="L1413" t="str">
            <v>HUMAN FACTORS SOLUTIONS ANS</v>
          </cell>
          <cell r="M1413" t="str">
            <v>Langkaia 1</v>
          </cell>
          <cell r="N1413" t="str">
            <v>0150</v>
          </cell>
          <cell r="O1413" t="str">
            <v>OSLO</v>
          </cell>
          <cell r="P1413" t="str">
            <v>NO</v>
          </cell>
          <cell r="Q1413" t="str">
            <v>N/A</v>
          </cell>
          <cell r="R1413">
            <v>215404</v>
          </cell>
          <cell r="S1413">
            <v>107702</v>
          </cell>
          <cell r="T1413" t="str">
            <v>OTH</v>
          </cell>
          <cell r="U1413" t="str">
            <v>PRC</v>
          </cell>
          <cell r="V1413" t="str">
            <v>BES</v>
          </cell>
        </row>
        <row r="1414">
          <cell r="A1414" t="str">
            <v>QOL</v>
          </cell>
          <cell r="B1414" t="str">
            <v>QLK6-CT-2000-00653</v>
          </cell>
          <cell r="C1414" t="str">
            <v>1.1.1.-6.</v>
          </cell>
          <cell r="D1414" t="str">
            <v>Research Projects</v>
          </cell>
          <cell r="E1414" t="str">
            <v>Enabling Technologies for Persons with Dementia</v>
          </cell>
          <cell r="F1414">
            <v>1594628</v>
          </cell>
          <cell r="G1414">
            <v>1040516</v>
          </cell>
          <cell r="H1414">
            <v>36950</v>
          </cell>
          <cell r="I1414">
            <v>8</v>
          </cell>
          <cell r="K1414" t="str">
            <v>Principal Contractor</v>
          </cell>
          <cell r="L1414" t="str">
            <v>INGER HAGEN</v>
          </cell>
          <cell r="M1414" t="str">
            <v>Rugdeveien 6</v>
          </cell>
          <cell r="N1414" t="str">
            <v>0307</v>
          </cell>
          <cell r="O1414" t="str">
            <v>OSLO</v>
          </cell>
          <cell r="P1414" t="str">
            <v>NO</v>
          </cell>
          <cell r="Q1414" t="str">
            <v>N/A</v>
          </cell>
          <cell r="R1414">
            <v>242348</v>
          </cell>
          <cell r="S1414">
            <v>121174</v>
          </cell>
          <cell r="T1414" t="str">
            <v>OTH</v>
          </cell>
          <cell r="U1414" t="str">
            <v>PRC</v>
          </cell>
          <cell r="V1414" t="str">
            <v>BES</v>
          </cell>
        </row>
        <row r="1415">
          <cell r="A1415" t="str">
            <v>QOL</v>
          </cell>
          <cell r="B1415" t="str">
            <v>QLK6-CT-2000-00653</v>
          </cell>
          <cell r="C1415" t="str">
            <v>1.1.1.-6.</v>
          </cell>
          <cell r="D1415" t="str">
            <v>Research Projects</v>
          </cell>
          <cell r="E1415" t="str">
            <v>Enabling Technologies for Persons with Dementia</v>
          </cell>
          <cell r="F1415">
            <v>1594628</v>
          </cell>
          <cell r="G1415">
            <v>1040516</v>
          </cell>
          <cell r="H1415">
            <v>36950</v>
          </cell>
          <cell r="I1415">
            <v>8</v>
          </cell>
          <cell r="K1415" t="str">
            <v>Prime Contractor</v>
          </cell>
          <cell r="L1415" t="str">
            <v>NORWEGIAN CENTRE FOR DEMENTIA RESEARCH</v>
          </cell>
          <cell r="M1415" t="str">
            <v>Taranrodveien 47</v>
          </cell>
          <cell r="N1415" t="str">
            <v>3107</v>
          </cell>
          <cell r="O1415" t="str">
            <v>SEM</v>
          </cell>
          <cell r="P1415" t="str">
            <v>NO</v>
          </cell>
          <cell r="R1415">
            <v>256218</v>
          </cell>
          <cell r="S1415">
            <v>128109</v>
          </cell>
          <cell r="T1415" t="str">
            <v>OTH</v>
          </cell>
          <cell r="U1415" t="str">
            <v>GOV</v>
          </cell>
          <cell r="V1415" t="str">
            <v>PUS</v>
          </cell>
        </row>
        <row r="1416">
          <cell r="A1416" t="str">
            <v>QOL</v>
          </cell>
          <cell r="B1416" t="str">
            <v>QLK6-CT-2002-02297</v>
          </cell>
          <cell r="C1416" t="str">
            <v>1.1.1.-6.</v>
          </cell>
          <cell r="D1416" t="str">
            <v>Concerted Actions</v>
          </cell>
          <cell r="E1416" t="str">
            <v>The dynamics of income, health and inequality over the life cycle (ECUITY III)</v>
          </cell>
          <cell r="F1416">
            <v>450040</v>
          </cell>
          <cell r="G1416">
            <v>450040</v>
          </cell>
          <cell r="H1416">
            <v>37602</v>
          </cell>
          <cell r="I1416">
            <v>16</v>
          </cell>
          <cell r="J1416">
            <v>1</v>
          </cell>
          <cell r="K1416" t="str">
            <v>Member</v>
          </cell>
          <cell r="L1416" t="str">
            <v xml:space="preserve">University of Bergen </v>
          </cell>
          <cell r="M1416" t="str">
            <v>Prof. Keysersgt. 8</v>
          </cell>
          <cell r="N1416" t="str">
            <v>5020</v>
          </cell>
          <cell r="O1416" t="str">
            <v>BERGEN</v>
          </cell>
          <cell r="P1416" t="str">
            <v>NO</v>
          </cell>
          <cell r="Q1416" t="str">
            <v>N/A</v>
          </cell>
          <cell r="R1416">
            <v>4800</v>
          </cell>
          <cell r="S1416">
            <v>4800</v>
          </cell>
          <cell r="T1416" t="str">
            <v>HES</v>
          </cell>
          <cell r="U1416" t="str">
            <v>GOV</v>
          </cell>
          <cell r="V1416" t="str">
            <v>HES</v>
          </cell>
        </row>
        <row r="1417">
          <cell r="A1417" t="str">
            <v>QOL</v>
          </cell>
          <cell r="B1417" t="str">
            <v>QLK6-CT-2002-02341</v>
          </cell>
          <cell r="C1417" t="str">
            <v>1.1.1.-6.</v>
          </cell>
          <cell r="D1417" t="str">
            <v>Research Projects</v>
          </cell>
          <cell r="E1417" t="str">
            <v>Care for the Aged at Risk of Marginalization (CARMA)</v>
          </cell>
          <cell r="F1417">
            <v>1811752</v>
          </cell>
          <cell r="G1417">
            <v>1348770</v>
          </cell>
          <cell r="H1417">
            <v>37601</v>
          </cell>
          <cell r="I1417">
            <v>10</v>
          </cell>
          <cell r="J1417">
            <v>1</v>
          </cell>
          <cell r="K1417" t="str">
            <v>Principal Contractor</v>
          </cell>
          <cell r="L1417" t="str">
            <v xml:space="preserve">University of Bergen </v>
          </cell>
          <cell r="M1417" t="str">
            <v>Prof. Keysersgt. 8</v>
          </cell>
          <cell r="N1417" t="str">
            <v>5020</v>
          </cell>
          <cell r="O1417" t="str">
            <v>BERGEN</v>
          </cell>
          <cell r="P1417" t="str">
            <v>NO</v>
          </cell>
          <cell r="Q1417" t="str">
            <v>N/A</v>
          </cell>
          <cell r="R1417">
            <v>205909</v>
          </cell>
          <cell r="S1417">
            <v>205909</v>
          </cell>
          <cell r="T1417" t="str">
            <v>HES</v>
          </cell>
          <cell r="U1417" t="str">
            <v>GOV</v>
          </cell>
          <cell r="V1417" t="str">
            <v>HES</v>
          </cell>
        </row>
        <row r="1418">
          <cell r="A1418" t="str">
            <v>QOL</v>
          </cell>
          <cell r="B1418" t="str">
            <v>QLK6-CT-2002-02494</v>
          </cell>
          <cell r="C1418" t="str">
            <v>1.1.1.-6.</v>
          </cell>
          <cell r="D1418" t="str">
            <v>Concerted Actions</v>
          </cell>
          <cell r="E1418" t="str">
            <v>Photoreceptor Dynamics in Age-Related Macular Degeneration. Consequences for early diagnosis (PHOTAGE)</v>
          </cell>
          <cell r="F1418">
            <v>81600</v>
          </cell>
          <cell r="G1418">
            <v>81600</v>
          </cell>
          <cell r="H1418">
            <v>37602</v>
          </cell>
          <cell r="I1418">
            <v>5</v>
          </cell>
          <cell r="J1418">
            <v>1</v>
          </cell>
          <cell r="K1418" t="str">
            <v>Principal Contractor</v>
          </cell>
          <cell r="L1418" t="str">
            <v>NTNU</v>
          </cell>
          <cell r="M1418" t="str">
            <v>Gloeshaugen</v>
          </cell>
          <cell r="N1418" t="str">
            <v>7491</v>
          </cell>
          <cell r="O1418" t="str">
            <v>TRONDHEIM</v>
          </cell>
          <cell r="P1418" t="str">
            <v>NO</v>
          </cell>
          <cell r="R1418">
            <v>12000</v>
          </cell>
          <cell r="S1418">
            <v>12000</v>
          </cell>
          <cell r="T1418" t="str">
            <v>HES</v>
          </cell>
          <cell r="U1418" t="str">
            <v>GOV</v>
          </cell>
          <cell r="V1418" t="str">
            <v>HES</v>
          </cell>
        </row>
        <row r="1419">
          <cell r="A1419" t="str">
            <v>QOL</v>
          </cell>
          <cell r="B1419" t="str">
            <v>QLK6-CT-2002-02705</v>
          </cell>
          <cell r="C1419" t="str">
            <v>1.1.1.-6.</v>
          </cell>
          <cell r="D1419" t="str">
            <v>Thematic Network</v>
          </cell>
          <cell r="E1419" t="str">
            <v>Prevention of Falls Network Europe (PROFANE)</v>
          </cell>
          <cell r="F1419">
            <v>1988075</v>
          </cell>
          <cell r="G1419">
            <v>1950047</v>
          </cell>
          <cell r="H1419">
            <v>37602</v>
          </cell>
          <cell r="I1419">
            <v>14</v>
          </cell>
          <cell r="J1419">
            <v>1</v>
          </cell>
          <cell r="K1419" t="str">
            <v>Member</v>
          </cell>
          <cell r="L1419" t="str">
            <v xml:space="preserve">University of Bergen </v>
          </cell>
          <cell r="M1419" t="str">
            <v>Prof. Keysersgt. 8</v>
          </cell>
          <cell r="N1419" t="str">
            <v>5020</v>
          </cell>
          <cell r="O1419" t="str">
            <v>BERGEN</v>
          </cell>
          <cell r="P1419" t="str">
            <v>NO</v>
          </cell>
          <cell r="Q1419" t="str">
            <v>N/A</v>
          </cell>
          <cell r="R1419">
            <v>26406</v>
          </cell>
          <cell r="S1419">
            <v>26406</v>
          </cell>
          <cell r="T1419" t="str">
            <v>HES</v>
          </cell>
          <cell r="U1419" t="str">
            <v>GOV</v>
          </cell>
          <cell r="V1419" t="str">
            <v>HES</v>
          </cell>
        </row>
        <row r="1420">
          <cell r="A1420" t="str">
            <v>QOL</v>
          </cell>
          <cell r="B1420" t="str">
            <v>QLRI-CT-2000-00127</v>
          </cell>
          <cell r="C1420" t="str">
            <v>1.1.1.-14.</v>
          </cell>
          <cell r="D1420" t="str">
            <v>Research Projects</v>
          </cell>
          <cell r="E1420" t="str">
            <v>The Eukaryotic Linear Motif resource, ELM: A new European bioinformatics facility for revealing functional sites in modular proteins</v>
          </cell>
          <cell r="F1420">
            <v>1293120</v>
          </cell>
          <cell r="G1420">
            <v>1141929</v>
          </cell>
          <cell r="H1420">
            <v>36950</v>
          </cell>
          <cell r="I1420">
            <v>6</v>
          </cell>
          <cell r="J1420">
            <v>1</v>
          </cell>
          <cell r="K1420" t="str">
            <v>Principal Contractor</v>
          </cell>
          <cell r="L1420" t="str">
            <v xml:space="preserve">University of Bergen </v>
          </cell>
          <cell r="M1420" t="str">
            <v>Prof. Keysersgt. 8</v>
          </cell>
          <cell r="N1420" t="str">
            <v>5020</v>
          </cell>
          <cell r="O1420" t="str">
            <v>BERGEN</v>
          </cell>
          <cell r="P1420" t="str">
            <v>NO</v>
          </cell>
          <cell r="Q1420" t="str">
            <v>N/A</v>
          </cell>
          <cell r="R1420">
            <v>275408</v>
          </cell>
          <cell r="S1420">
            <v>275408</v>
          </cell>
          <cell r="T1420" t="str">
            <v>HES</v>
          </cell>
          <cell r="U1420" t="str">
            <v>GOV</v>
          </cell>
          <cell r="V1420" t="str">
            <v>HES</v>
          </cell>
        </row>
        <row r="1421">
          <cell r="A1421" t="str">
            <v>QOL</v>
          </cell>
          <cell r="B1421" t="str">
            <v>QLRI-CT-2001-00007</v>
          </cell>
          <cell r="C1421" t="str">
            <v>1.1.1.-14.</v>
          </cell>
          <cell r="D1421" t="str">
            <v>Thematic Network</v>
          </cell>
          <cell r="E1421" t="str">
            <v>European Network Supporting Infrastructures for Arctic Charr Culture and Conservation (CHARRNET)</v>
          </cell>
          <cell r="F1421">
            <v>1102039</v>
          </cell>
          <cell r="G1421">
            <v>1102039</v>
          </cell>
          <cell r="H1421">
            <v>37225</v>
          </cell>
          <cell r="I1421">
            <v>17</v>
          </cell>
          <cell r="J1421">
            <v>3</v>
          </cell>
          <cell r="K1421" t="str">
            <v>Member</v>
          </cell>
          <cell r="L1421" t="str">
            <v>FJORDROEYE AS</v>
          </cell>
          <cell r="M1421" t="str">
            <v>Aaselva</v>
          </cell>
          <cell r="N1421" t="str">
            <v>8890</v>
          </cell>
          <cell r="O1421" t="str">
            <v>LEIRFJORD</v>
          </cell>
          <cell r="P1421" t="str">
            <v>NO</v>
          </cell>
          <cell r="R1421">
            <v>17518</v>
          </cell>
          <cell r="S1421">
            <v>17518</v>
          </cell>
          <cell r="T1421" t="str">
            <v>IND</v>
          </cell>
          <cell r="U1421" t="str">
            <v>PRC</v>
          </cell>
          <cell r="V1421" t="str">
            <v>BES</v>
          </cell>
        </row>
        <row r="1422">
          <cell r="A1422" t="str">
            <v>QOL</v>
          </cell>
          <cell r="B1422" t="str">
            <v>QLRI-CT-2001-00007</v>
          </cell>
          <cell r="C1422" t="str">
            <v>1.1.1.-14.</v>
          </cell>
          <cell r="D1422" t="str">
            <v>Thematic Network</v>
          </cell>
          <cell r="E1422" t="str">
            <v>European Network Supporting Infrastructures for Arctic Charr Culture and Conservation (CHARRNET)</v>
          </cell>
          <cell r="F1422">
            <v>1102039</v>
          </cell>
          <cell r="G1422">
            <v>1102039</v>
          </cell>
          <cell r="H1422">
            <v>37225</v>
          </cell>
          <cell r="I1422">
            <v>17</v>
          </cell>
          <cell r="K1422" t="str">
            <v>Principal Contractor</v>
          </cell>
          <cell r="L1422" t="str">
            <v>NORWEGIAN INSTITUTE OF FISHERIES AND AQUACULTURE LTD</v>
          </cell>
          <cell r="M1422" t="str">
            <v>University Campus, Breivika</v>
          </cell>
          <cell r="N1422" t="str">
            <v>9291</v>
          </cell>
          <cell r="O1422" t="str">
            <v>TROMSOE</v>
          </cell>
          <cell r="P1422" t="str">
            <v>NO</v>
          </cell>
          <cell r="R1422">
            <v>103486</v>
          </cell>
          <cell r="S1422">
            <v>103486</v>
          </cell>
          <cell r="T1422" t="str">
            <v>REC</v>
          </cell>
          <cell r="U1422" t="str">
            <v>PNP</v>
          </cell>
          <cell r="V1422" t="str">
            <v>RPN</v>
          </cell>
        </row>
        <row r="1423">
          <cell r="A1423" t="str">
            <v>QOL</v>
          </cell>
          <cell r="B1423" t="str">
            <v>QLRI-CT-2001-00007</v>
          </cell>
          <cell r="C1423" t="str">
            <v>1.1.1.-14.</v>
          </cell>
          <cell r="D1423" t="str">
            <v>Thematic Network</v>
          </cell>
          <cell r="E1423" t="str">
            <v>European Network Supporting Infrastructures for Arctic Charr Culture and Conservation (CHARRNET)</v>
          </cell>
          <cell r="F1423">
            <v>1102039</v>
          </cell>
          <cell r="G1423">
            <v>1102039</v>
          </cell>
          <cell r="H1423">
            <v>37225</v>
          </cell>
          <cell r="I1423">
            <v>17</v>
          </cell>
          <cell r="K1423" t="str">
            <v>Member</v>
          </cell>
          <cell r="L1423" t="str">
            <v>SJOEBLINK BLOKKEN AS</v>
          </cell>
          <cell r="M1423" t="str">
            <v>Blokken</v>
          </cell>
          <cell r="N1423" t="str">
            <v>8400</v>
          </cell>
          <cell r="O1423" t="str">
            <v>SORTLAND</v>
          </cell>
          <cell r="P1423" t="str">
            <v>NO</v>
          </cell>
          <cell r="R1423">
            <v>17518</v>
          </cell>
          <cell r="S1423">
            <v>17518</v>
          </cell>
          <cell r="T1423" t="str">
            <v>IND</v>
          </cell>
          <cell r="U1423" t="str">
            <v>PRC</v>
          </cell>
          <cell r="V1423" t="str">
            <v>BES</v>
          </cell>
        </row>
        <row r="1424">
          <cell r="A1424" t="str">
            <v>QOL</v>
          </cell>
          <cell r="B1424" t="str">
            <v>QLRI-CT-2001-00015</v>
          </cell>
          <cell r="C1424" t="str">
            <v>1.1.1.-14.</v>
          </cell>
          <cell r="D1424" t="str">
            <v>Research Projects</v>
          </cell>
          <cell r="E1424" t="str">
            <v>The European Molecular Biology Linked Original Resources (TEMBLOR)</v>
          </cell>
          <cell r="F1424">
            <v>21786784</v>
          </cell>
          <cell r="G1424">
            <v>19400392</v>
          </cell>
          <cell r="H1424">
            <v>37232</v>
          </cell>
          <cell r="I1424">
            <v>26</v>
          </cell>
          <cell r="J1424">
            <v>1</v>
          </cell>
          <cell r="K1424" t="str">
            <v>Principal Contractor</v>
          </cell>
          <cell r="L1424" t="str">
            <v xml:space="preserve">University of Bergen </v>
          </cell>
          <cell r="M1424" t="str">
            <v>Prof. Keysersgt. 8</v>
          </cell>
          <cell r="N1424" t="str">
            <v>5020</v>
          </cell>
          <cell r="O1424" t="str">
            <v>BERGEN</v>
          </cell>
          <cell r="P1424" t="str">
            <v>NO</v>
          </cell>
          <cell r="Q1424" t="str">
            <v>N/A</v>
          </cell>
          <cell r="R1424">
            <v>239978</v>
          </cell>
          <cell r="S1424">
            <v>239978</v>
          </cell>
          <cell r="T1424" t="str">
            <v>HES</v>
          </cell>
          <cell r="U1424" t="str">
            <v>GOV</v>
          </cell>
          <cell r="V1424" t="str">
            <v>HES</v>
          </cell>
        </row>
        <row r="1425">
          <cell r="A1425" t="str">
            <v>QOL</v>
          </cell>
          <cell r="B1425" t="str">
            <v>QLRI-CT-2001-01363</v>
          </cell>
          <cell r="C1425" t="str">
            <v>1.1.1.-14.</v>
          </cell>
          <cell r="D1425" t="str">
            <v>Concerted Actions</v>
          </cell>
          <cell r="E1425" t="str">
            <v>The core European bioinformatics research infrastructure in the life sciences (EMBCORE)</v>
          </cell>
          <cell r="F1425">
            <v>1000000</v>
          </cell>
          <cell r="G1425">
            <v>1000000</v>
          </cell>
          <cell r="H1425">
            <v>37218</v>
          </cell>
          <cell r="I1425">
            <v>41</v>
          </cell>
          <cell r="J1425">
            <v>1</v>
          </cell>
          <cell r="K1425" t="str">
            <v>Member</v>
          </cell>
          <cell r="L1425" t="str">
            <v>University of Oslo</v>
          </cell>
          <cell r="M1425" t="str">
            <v>Problemveien 1</v>
          </cell>
          <cell r="N1425" t="str">
            <v>0316</v>
          </cell>
          <cell r="O1425" t="str">
            <v>OSLO</v>
          </cell>
          <cell r="P1425" t="str">
            <v>NO</v>
          </cell>
          <cell r="Q1425" t="str">
            <v>N/A</v>
          </cell>
          <cell r="R1425">
            <v>27842</v>
          </cell>
          <cell r="S1425">
            <v>27842</v>
          </cell>
          <cell r="T1425" t="str">
            <v>HES</v>
          </cell>
          <cell r="U1425" t="str">
            <v>GOV</v>
          </cell>
          <cell r="V1425" t="str">
            <v>HES</v>
          </cell>
        </row>
        <row r="1426">
          <cell r="A1426" t="str">
            <v>QOL</v>
          </cell>
          <cell r="B1426" t="str">
            <v>QLRI-CT-2002-01768</v>
          </cell>
          <cell r="C1426" t="str">
            <v>1.1.1.-14.</v>
          </cell>
          <cell r="D1426" t="str">
            <v>Thematic Network</v>
          </cell>
          <cell r="E1426" t="str">
            <v>European Society of Paediatric Oncology Neuroblastoma Research Network (SIOPEN-R-NET)</v>
          </cell>
          <cell r="F1426">
            <v>1897694</v>
          </cell>
          <cell r="G1426">
            <v>1891932</v>
          </cell>
          <cell r="H1426">
            <v>37549</v>
          </cell>
          <cell r="I1426">
            <v>30</v>
          </cell>
          <cell r="J1426">
            <v>1</v>
          </cell>
          <cell r="K1426" t="str">
            <v>Principal Contractor</v>
          </cell>
          <cell r="L1426" t="str">
            <v>RIKSHOSPITALET UNIVERSITY OF OSLO</v>
          </cell>
          <cell r="M1426" t="str">
            <v>Pilestredet 32</v>
          </cell>
          <cell r="N1426" t="str">
            <v>0027</v>
          </cell>
          <cell r="O1426" t="str">
            <v>OSLO</v>
          </cell>
          <cell r="P1426" t="str">
            <v>NO</v>
          </cell>
          <cell r="Q1426" t="str">
            <v>N/A</v>
          </cell>
          <cell r="R1426">
            <v>86893</v>
          </cell>
          <cell r="S1426">
            <v>86893</v>
          </cell>
          <cell r="T1426" t="str">
            <v>HES</v>
          </cell>
          <cell r="U1426" t="str">
            <v>GOV</v>
          </cell>
          <cell r="V1426" t="str">
            <v>HES</v>
          </cell>
        </row>
        <row r="1427">
          <cell r="A1427" t="str">
            <v>QOL</v>
          </cell>
          <cell r="B1427" t="str">
            <v>QLRI-CT-2002-02773</v>
          </cell>
          <cell r="C1427" t="str">
            <v>1.1.1.-14.</v>
          </cell>
          <cell r="D1427" t="str">
            <v>Research Projects</v>
          </cell>
          <cell r="E1427" t="str">
            <v>Fish Aggregating Devices as Instrumented Observatories of Pelagic Ecosystems (FADIO)</v>
          </cell>
          <cell r="F1427">
            <v>2697360</v>
          </cell>
          <cell r="G1427">
            <v>1379979</v>
          </cell>
          <cell r="H1427">
            <v>37609</v>
          </cell>
          <cell r="I1427">
            <v>11</v>
          </cell>
          <cell r="J1427">
            <v>1</v>
          </cell>
          <cell r="K1427" t="str">
            <v>Principal Contractor</v>
          </cell>
          <cell r="L1427" t="str">
            <v>HAVFORSKNINGSINSTITUTTET</v>
          </cell>
          <cell r="M1427" t="str">
            <v>Nordnesparken 2</v>
          </cell>
          <cell r="N1427" t="str">
            <v>5817</v>
          </cell>
          <cell r="O1427" t="str">
            <v>BERGEN</v>
          </cell>
          <cell r="P1427" t="str">
            <v>NO</v>
          </cell>
          <cell r="R1427">
            <v>189780</v>
          </cell>
          <cell r="S1427">
            <v>94890</v>
          </cell>
          <cell r="T1427" t="str">
            <v>REC</v>
          </cell>
          <cell r="U1427" t="str">
            <v>GOV</v>
          </cell>
          <cell r="V1427" t="str">
            <v>RPU</v>
          </cell>
        </row>
        <row r="1428">
          <cell r="A1428" t="str">
            <v>QOL</v>
          </cell>
          <cell r="B1428" t="str">
            <v>QLRI-CT-2002-02819</v>
          </cell>
          <cell r="C1428" t="str">
            <v>1.1.1.-14.</v>
          </cell>
          <cell r="D1428" t="str">
            <v>Thematic Network</v>
          </cell>
          <cell r="E1428" t="str">
            <v>Development of a European Resource on the origins of pathogens of aquaculture (EUROPA)</v>
          </cell>
          <cell r="F1428">
            <v>249646</v>
          </cell>
          <cell r="G1428">
            <v>249646</v>
          </cell>
          <cell r="H1428">
            <v>37601</v>
          </cell>
          <cell r="I1428">
            <v>11</v>
          </cell>
          <cell r="J1428">
            <v>2</v>
          </cell>
          <cell r="K1428" t="str">
            <v>Principal Contractor</v>
          </cell>
          <cell r="L1428" t="str">
            <v>NATIONAL VETERINARY INSTITUTE</v>
          </cell>
          <cell r="M1428" t="str">
            <v>Ullevaalsveien 68</v>
          </cell>
          <cell r="N1428" t="str">
            <v>0033</v>
          </cell>
          <cell r="O1428" t="str">
            <v>OSLO</v>
          </cell>
          <cell r="P1428" t="str">
            <v>NO</v>
          </cell>
          <cell r="Q1428" t="str">
            <v>N/A</v>
          </cell>
          <cell r="R1428">
            <v>24600</v>
          </cell>
          <cell r="S1428">
            <v>24600</v>
          </cell>
          <cell r="T1428" t="str">
            <v>REC</v>
          </cell>
          <cell r="U1428" t="str">
            <v>GOV</v>
          </cell>
          <cell r="V1428" t="str">
            <v>RPU</v>
          </cell>
        </row>
        <row r="1429">
          <cell r="A1429" t="str">
            <v>QOL</v>
          </cell>
          <cell r="B1429" t="str">
            <v>QLRI-CT-2002-02819</v>
          </cell>
          <cell r="C1429" t="str">
            <v>1.1.1.-14.</v>
          </cell>
          <cell r="D1429" t="str">
            <v>Thematic Network</v>
          </cell>
          <cell r="E1429" t="str">
            <v>Development of a European Resource on the origins of pathogens of aquaculture (EUROPA)</v>
          </cell>
          <cell r="F1429">
            <v>249646</v>
          </cell>
          <cell r="G1429">
            <v>249646</v>
          </cell>
          <cell r="H1429">
            <v>37601</v>
          </cell>
          <cell r="I1429">
            <v>11</v>
          </cell>
          <cell r="K1429" t="str">
            <v>Principal Contractor</v>
          </cell>
          <cell r="L1429" t="str">
            <v xml:space="preserve">University of Bergen </v>
          </cell>
          <cell r="M1429" t="str">
            <v>Prof. Keysersgt. 8</v>
          </cell>
          <cell r="N1429" t="str">
            <v>5020</v>
          </cell>
          <cell r="O1429" t="str">
            <v>BERGEN</v>
          </cell>
          <cell r="P1429" t="str">
            <v>NO</v>
          </cell>
          <cell r="Q1429" t="str">
            <v>N/A</v>
          </cell>
          <cell r="R1429">
            <v>24600</v>
          </cell>
          <cell r="S1429">
            <v>24600</v>
          </cell>
          <cell r="T1429" t="str">
            <v>HES</v>
          </cell>
          <cell r="U1429" t="str">
            <v>GOV</v>
          </cell>
          <cell r="V1429" t="str">
            <v>HES</v>
          </cell>
        </row>
        <row r="1430">
          <cell r="A1430" t="str">
            <v>QOL</v>
          </cell>
          <cell r="B1430" t="str">
            <v>QLRI-CT-2002-30540</v>
          </cell>
          <cell r="C1430" t="str">
            <v>1.1.1.-14.</v>
          </cell>
          <cell r="D1430" t="str">
            <v>Classical Accompanying Measures</v>
          </cell>
          <cell r="E1430" t="str">
            <v>Optimising the use of european biobanks and health registries for research relevant to public health and combating desease (BIOBANKS FOR HEALTH)</v>
          </cell>
          <cell r="F1430">
            <v>32100</v>
          </cell>
          <cell r="G1430">
            <v>32100</v>
          </cell>
          <cell r="H1430">
            <v>37547</v>
          </cell>
          <cell r="I1430">
            <v>1</v>
          </cell>
          <cell r="J1430">
            <v>1</v>
          </cell>
          <cell r="K1430" t="str">
            <v>Prime Contractor</v>
          </cell>
          <cell r="L1430" t="str">
            <v xml:space="preserve">University of Bergen </v>
          </cell>
          <cell r="M1430" t="str">
            <v>Prof. Keysersgt. 8</v>
          </cell>
          <cell r="N1430" t="str">
            <v>5020</v>
          </cell>
          <cell r="O1430" t="str">
            <v>BERGEN</v>
          </cell>
          <cell r="P1430" t="str">
            <v>NO</v>
          </cell>
          <cell r="Q1430" t="str">
            <v>N/A</v>
          </cell>
          <cell r="R1430">
            <v>32100</v>
          </cell>
          <cell r="S1430">
            <v>32100</v>
          </cell>
          <cell r="T1430" t="str">
            <v>HES</v>
          </cell>
          <cell r="U1430" t="str">
            <v>GOV</v>
          </cell>
          <cell r="V1430" t="str">
            <v>HES</v>
          </cell>
        </row>
        <row r="1431">
          <cell r="A1431" t="str">
            <v>QOL</v>
          </cell>
          <cell r="B1431" t="str">
            <v>QLRS-2002-00799</v>
          </cell>
          <cell r="C1431" t="str">
            <v>QOL-2001-5.1.2</v>
          </cell>
          <cell r="D1431" t="str">
            <v>Research Projects</v>
          </cell>
          <cell r="E1431" t="str">
            <v>The effect of turbidity and hypoxia on the behaviour of coastal marine fishes</v>
          </cell>
          <cell r="F1431">
            <v>2341799</v>
          </cell>
          <cell r="G1431">
            <v>1784418</v>
          </cell>
          <cell r="H1431">
            <v>37510</v>
          </cell>
          <cell r="I1431">
            <v>5</v>
          </cell>
          <cell r="J1431">
            <v>1</v>
          </cell>
          <cell r="K1431" t="str">
            <v>Principal Contractor</v>
          </cell>
          <cell r="L1431" t="str">
            <v>University of Bergen_x000D_
Department of Fisheries and Marine Biology</v>
          </cell>
          <cell r="M1431" t="str">
            <v>HIB, Thorm?hlens Gate, 55_x000D_
High Technology Center</v>
          </cell>
          <cell r="N1431" t="str">
            <v>5020</v>
          </cell>
          <cell r="O1431" t="str">
            <v>BERGEN</v>
          </cell>
          <cell r="P1431" t="str">
            <v>NO</v>
          </cell>
          <cell r="Q1431" t="str">
            <v>NO12</v>
          </cell>
          <cell r="R1431">
            <v>428996</v>
          </cell>
          <cell r="S1431">
            <v>428996</v>
          </cell>
          <cell r="T1431" t="str">
            <v>HES</v>
          </cell>
          <cell r="U1431" t="str">
            <v>GOV</v>
          </cell>
          <cell r="V1431" t="str">
            <v>HES</v>
          </cell>
        </row>
        <row r="1501">
          <cell r="K1501" t="str">
            <v>51 Prime av 113 kontrakter</v>
          </cell>
        </row>
        <row r="1511">
          <cell r="K1511" t="str">
            <v>15 Prime av  31 kontrakter</v>
          </cell>
        </row>
      </sheetData>
      <sheetData sheetId="1"/>
      <sheetData sheetId="2">
        <row r="2">
          <cell r="A2" t="str">
            <v>Prosjekttype</v>
          </cell>
          <cell r="B2" t="str">
            <v>Antall norske deltakelser (participations)</v>
          </cell>
          <cell r="C2" t="str">
            <v xml:space="preserve">Antall kontrakter med minst én norsk deltaker </v>
          </cell>
          <cell r="D2" t="str">
            <v xml:space="preserve">Totalt antall deltakelser i kontrakter med minst én norsk deltaker. </v>
          </cell>
          <cell r="E2" t="str">
            <v xml:space="preserve">EU-støtte til kontrakter med minst én norsk deltaker (euros) </v>
          </cell>
          <cell r="F2" t="str">
            <v>EU-støtte til norske deltakere (euros)</v>
          </cell>
        </row>
        <row r="3">
          <cell r="A3" t="str">
            <v>Access to Research Infrastructures</v>
          </cell>
          <cell r="B3">
            <v>14</v>
          </cell>
          <cell r="C3">
            <v>13</v>
          </cell>
          <cell r="D3">
            <v>24</v>
          </cell>
          <cell r="E3">
            <v>7744501</v>
          </cell>
          <cell r="F3">
            <v>6997204</v>
          </cell>
        </row>
        <row r="4">
          <cell r="A4" t="str">
            <v>Classical Accompanying Measures</v>
          </cell>
          <cell r="B4">
            <v>91</v>
          </cell>
          <cell r="C4">
            <v>83</v>
          </cell>
          <cell r="D4">
            <v>532</v>
          </cell>
          <cell r="E4">
            <v>72921529</v>
          </cell>
          <cell r="F4">
            <v>11044435</v>
          </cell>
        </row>
        <row r="5">
          <cell r="A5" t="str">
            <v>Combined Projects</v>
          </cell>
          <cell r="B5">
            <v>55</v>
          </cell>
          <cell r="C5">
            <v>27</v>
          </cell>
          <cell r="D5">
            <v>340</v>
          </cell>
          <cell r="E5">
            <v>51100897</v>
          </cell>
          <cell r="F5">
            <v>9540685</v>
          </cell>
        </row>
        <row r="6">
          <cell r="A6" t="str">
            <v>Concerted Actions</v>
          </cell>
          <cell r="B6">
            <v>66</v>
          </cell>
          <cell r="C6">
            <v>53</v>
          </cell>
          <cell r="D6">
            <v>877</v>
          </cell>
          <cell r="E6">
            <v>40871382</v>
          </cell>
          <cell r="F6">
            <v>3310990</v>
          </cell>
        </row>
        <row r="7">
          <cell r="A7" t="str">
            <v>Cooperative Research</v>
          </cell>
          <cell r="B7">
            <v>103</v>
          </cell>
          <cell r="C7">
            <v>55</v>
          </cell>
          <cell r="D7">
            <v>473</v>
          </cell>
          <cell r="E7">
            <v>30617317</v>
          </cell>
          <cell r="F7">
            <v>8353229</v>
          </cell>
        </row>
        <row r="8">
          <cell r="A8" t="str">
            <v>Demonstration Projects</v>
          </cell>
          <cell r="B8">
            <v>25</v>
          </cell>
          <cell r="C8">
            <v>13</v>
          </cell>
          <cell r="D8">
            <v>106</v>
          </cell>
          <cell r="E8">
            <v>31810599</v>
          </cell>
          <cell r="F8">
            <v>4887545</v>
          </cell>
        </row>
        <row r="9">
          <cell r="A9" t="str">
            <v>Exploratory Awards</v>
          </cell>
          <cell r="B9">
            <v>20</v>
          </cell>
          <cell r="C9">
            <v>19</v>
          </cell>
          <cell r="D9">
            <v>40</v>
          </cell>
          <cell r="E9">
            <v>427270</v>
          </cell>
          <cell r="F9">
            <v>45000</v>
          </cell>
        </row>
        <row r="10">
          <cell r="A10" t="str">
            <v>Marie Curie Fellowships</v>
          </cell>
          <cell r="B10">
            <v>37</v>
          </cell>
          <cell r="C10">
            <v>37</v>
          </cell>
          <cell r="D10">
            <v>37</v>
          </cell>
          <cell r="E10">
            <v>6208524</v>
          </cell>
          <cell r="F10">
            <v>679896</v>
          </cell>
        </row>
        <row r="11">
          <cell r="A11" t="str">
            <v>Research Projects</v>
          </cell>
          <cell r="B11">
            <v>814</v>
          </cell>
          <cell r="C11">
            <v>567</v>
          </cell>
          <cell r="D11">
            <v>5643</v>
          </cell>
          <cell r="E11">
            <v>963769378</v>
          </cell>
          <cell r="F11">
            <v>161150545</v>
          </cell>
        </row>
        <row r="12">
          <cell r="A12" t="str">
            <v>Research Training Network</v>
          </cell>
          <cell r="B12">
            <v>29</v>
          </cell>
          <cell r="C12">
            <v>28</v>
          </cell>
          <cell r="D12">
            <v>224</v>
          </cell>
          <cell r="E12">
            <v>37413905</v>
          </cell>
          <cell r="F12">
            <v>5203013</v>
          </cell>
        </row>
        <row r="13">
          <cell r="A13" t="str">
            <v>Thematic Network</v>
          </cell>
          <cell r="B13">
            <v>175</v>
          </cell>
          <cell r="C13">
            <v>104</v>
          </cell>
          <cell r="D13">
            <v>2477</v>
          </cell>
          <cell r="E13">
            <v>112357785</v>
          </cell>
          <cell r="F13">
            <v>8017339</v>
          </cell>
        </row>
        <row r="14">
          <cell r="A14" t="str">
            <v>Not defined</v>
          </cell>
        </row>
      </sheetData>
      <sheetData sheetId="3">
        <row r="2">
          <cell r="A2" t="str">
            <v xml:space="preserve">Organisjonsjons aktitivitets type (deltakerkategori)  </v>
          </cell>
          <cell r="B2" t="str">
            <v>Antall norske deltakere (participants)</v>
          </cell>
          <cell r="C2" t="str">
            <v xml:space="preserve">Antall norske deltakelser (participations) </v>
          </cell>
          <cell r="D2" t="str">
            <v>EU-støtte til norsk deltakere (euros)</v>
          </cell>
        </row>
        <row r="3">
          <cell r="A3" t="str">
            <v>HES (UoH)</v>
          </cell>
          <cell r="B3">
            <v>36</v>
          </cell>
          <cell r="C3">
            <v>344</v>
          </cell>
          <cell r="D3">
            <v>57794860</v>
          </cell>
        </row>
        <row r="4">
          <cell r="A4" t="str">
            <v>IND (bedrifter)</v>
          </cell>
          <cell r="B4">
            <v>82</v>
          </cell>
          <cell r="C4">
            <v>139</v>
          </cell>
          <cell r="D4">
            <v>15269659</v>
          </cell>
        </row>
        <row r="5">
          <cell r="A5" t="str">
            <v>REC (forskningsinstitutter)</v>
          </cell>
          <cell r="B5">
            <v>152</v>
          </cell>
          <cell r="C5">
            <v>564</v>
          </cell>
          <cell r="D5">
            <v>95057313</v>
          </cell>
        </row>
        <row r="6">
          <cell r="A6" t="str">
            <v>OTH (total)</v>
          </cell>
          <cell r="B6" t="str">
            <v>&lt;250)</v>
          </cell>
          <cell r="C6" t="str">
            <v>&lt;372&gt;</v>
          </cell>
          <cell r="D6" t="str">
            <v>&lt;50470715&gt;</v>
          </cell>
        </row>
        <row r="7">
          <cell r="A7" t="str">
            <v>OTH (bedrifter, etter splitting)</v>
          </cell>
          <cell r="B7">
            <v>155</v>
          </cell>
          <cell r="C7">
            <v>264</v>
          </cell>
          <cell r="D7">
            <v>39661662</v>
          </cell>
        </row>
        <row r="8">
          <cell r="A8" t="str">
            <v>OTH (andre, etter splitting)</v>
          </cell>
          <cell r="B8">
            <v>95</v>
          </cell>
          <cell r="C8">
            <v>108</v>
          </cell>
          <cell r="D8">
            <v>10809053</v>
          </cell>
        </row>
        <row r="9">
          <cell r="A9" t="str">
            <v>N/A</v>
          </cell>
          <cell r="B9">
            <v>9</v>
          </cell>
          <cell r="C9">
            <v>10</v>
          </cell>
          <cell r="D9">
            <v>637334</v>
          </cell>
        </row>
      </sheetData>
      <sheetData sheetId="4">
        <row r="2">
          <cell r="A2" t="str">
            <v>Organisation Legal Status</v>
          </cell>
          <cell r="B2" t="str">
            <v>Number of distinct participants in FP5 Norway (NO)</v>
          </cell>
          <cell r="C2" t="str">
            <v>Number of participations of FP5 Norway (NO)</v>
          </cell>
          <cell r="D2" t="str">
            <v>EC financial contribution for FP5 Norway (NO) partners (euros)</v>
          </cell>
        </row>
        <row r="3">
          <cell r="A3" t="str">
            <v>EEIG</v>
          </cell>
        </row>
        <row r="4">
          <cell r="A4" t="str">
            <v>GOV</v>
          </cell>
          <cell r="B4">
            <v>116</v>
          </cell>
          <cell r="C4">
            <v>561</v>
          </cell>
          <cell r="D4">
            <v>86758310</v>
          </cell>
        </row>
        <row r="5">
          <cell r="A5" t="str">
            <v>INO</v>
          </cell>
          <cell r="B5">
            <v>7</v>
          </cell>
          <cell r="C5">
            <v>9</v>
          </cell>
          <cell r="D5">
            <v>1621577</v>
          </cell>
        </row>
        <row r="6">
          <cell r="A6" t="str">
            <v>JRC</v>
          </cell>
          <cell r="B6">
            <v>3</v>
          </cell>
          <cell r="C6">
            <v>3</v>
          </cell>
          <cell r="D6">
            <v>245885</v>
          </cell>
        </row>
        <row r="7">
          <cell r="A7" t="str">
            <v>PNP</v>
          </cell>
          <cell r="B7">
            <v>90</v>
          </cell>
          <cell r="C7">
            <v>301</v>
          </cell>
          <cell r="D7">
            <v>50049782</v>
          </cell>
        </row>
        <row r="8">
          <cell r="A8" t="str">
            <v>PRC</v>
          </cell>
          <cell r="B8">
            <v>275</v>
          </cell>
          <cell r="C8">
            <v>501</v>
          </cell>
          <cell r="D8">
            <v>71511550</v>
          </cell>
        </row>
        <row r="9">
          <cell r="A9" t="str">
            <v>PUC</v>
          </cell>
          <cell r="B9">
            <v>14</v>
          </cell>
          <cell r="C9">
            <v>27</v>
          </cell>
          <cell r="D9">
            <v>3647928</v>
          </cell>
        </row>
        <row r="10">
          <cell r="A10" t="str">
            <v>N/A</v>
          </cell>
          <cell r="B10">
            <v>24</v>
          </cell>
          <cell r="C10">
            <v>27</v>
          </cell>
          <cell r="D10">
            <v>5394849</v>
          </cell>
        </row>
      </sheetData>
      <sheetData sheetId="5">
        <row r="2">
          <cell r="A2" t="str">
            <v>Organisation Type</v>
          </cell>
          <cell r="B2" t="str">
            <v>Number of distinct participants in FP5 Norway (NO)</v>
          </cell>
          <cell r="C2" t="str">
            <v>Number of participations of FP5 Norway (NO)</v>
          </cell>
          <cell r="D2" t="str">
            <v>EC financial contribution for FP5 Norway (NO) partners (euros)</v>
          </cell>
        </row>
        <row r="3">
          <cell r="A3" t="str">
            <v>BES</v>
          </cell>
          <cell r="B3">
            <v>241</v>
          </cell>
          <cell r="C3">
            <v>380</v>
          </cell>
          <cell r="D3">
            <v>50562941</v>
          </cell>
        </row>
        <row r="4">
          <cell r="A4" t="str">
            <v>HES</v>
          </cell>
          <cell r="B4">
            <v>34</v>
          </cell>
          <cell r="C4">
            <v>342</v>
          </cell>
          <cell r="D4">
            <v>57692153</v>
          </cell>
        </row>
        <row r="5">
          <cell r="A5" t="str">
            <v>PNP</v>
          </cell>
          <cell r="B5">
            <v>15</v>
          </cell>
          <cell r="C5">
            <v>16</v>
          </cell>
          <cell r="D5">
            <v>1479118</v>
          </cell>
        </row>
        <row r="6">
          <cell r="A6" t="str">
            <v>PUS</v>
          </cell>
          <cell r="B6">
            <v>65</v>
          </cell>
          <cell r="C6">
            <v>103</v>
          </cell>
          <cell r="D6">
            <v>9301821</v>
          </cell>
        </row>
        <row r="7">
          <cell r="A7" t="str">
            <v>RPN</v>
          </cell>
          <cell r="B7">
            <v>73</v>
          </cell>
          <cell r="C7">
            <v>280</v>
          </cell>
          <cell r="D7">
            <v>47935675</v>
          </cell>
        </row>
        <row r="8">
          <cell r="A8" t="str">
            <v>RPR</v>
          </cell>
          <cell r="B8">
            <v>30</v>
          </cell>
          <cell r="C8">
            <v>117</v>
          </cell>
          <cell r="D8">
            <v>20491398</v>
          </cell>
        </row>
        <row r="9">
          <cell r="A9" t="str">
            <v>RPU</v>
          </cell>
          <cell r="B9">
            <v>45</v>
          </cell>
          <cell r="C9">
            <v>162</v>
          </cell>
          <cell r="D9">
            <v>26199165</v>
          </cell>
        </row>
        <row r="10">
          <cell r="A10" t="str">
            <v>N/A</v>
          </cell>
          <cell r="B10">
            <v>26</v>
          </cell>
          <cell r="C10">
            <v>29</v>
          </cell>
          <cell r="D10">
            <v>5567610</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AERO"/>
      <sheetName val="39A-B_XAERO"/>
      <sheetName val="40-B_ELEC"/>
      <sheetName val="40A-B_XELEC"/>
      <sheetName val="41-B_MACH"/>
      <sheetName val="41A-B_XMACH"/>
      <sheetName val="42-B_DRUG"/>
      <sheetName val="42A-B_XDRUG"/>
      <sheetName val="43-B_INST"/>
      <sheetName val="43A-B_XINST"/>
      <sheetName val="44-B_SERV"/>
      <sheetName val="44A-B_XSERV"/>
      <sheetName val="45-H_PPP"/>
      <sheetName val="45A-H_NC"/>
      <sheetName val="46-H_XGDP"/>
      <sheetName val="47-H_PPPCT"/>
      <sheetName val="47A-H_GRO"/>
      <sheetName val="48-H_XFB"/>
      <sheetName val="49-HP_RS"/>
      <sheetName val="49A-HP_RSGRO"/>
      <sheetName val="50-HP_RSXRS"/>
      <sheetName val="51-HP_TT"/>
      <sheetName val="51A-HP_TTGRO"/>
      <sheetName val="52-GV_PPP"/>
      <sheetName val="52A-GV_NC"/>
      <sheetName val="53-GV_XGDP"/>
      <sheetName val="54-GV_PPPCT"/>
      <sheetName val="54A-GV_GRO"/>
      <sheetName val="55-GV_XFB"/>
      <sheetName val="56-GP_RS"/>
      <sheetName val="56A-GP_RSGRO"/>
      <sheetName val="57-GP_RSXRS"/>
      <sheetName val="58-GP_TT"/>
      <sheetName val="58A-GP_TTGRO"/>
      <sheetName val="59-C_PPP"/>
      <sheetName val="59A-C_NC"/>
      <sheetName val="60-C_DFXTT"/>
      <sheetName val="61-C_CVXTT"/>
      <sheetName val="62A1-C_ECOPPP"/>
      <sheetName val="62A2-C_ECOXCV"/>
      <sheetName val="62B1-C_HEAPPP"/>
      <sheetName val="62B2-C_HEAXCV"/>
      <sheetName val="62C1-C_EDUPPP"/>
      <sheetName val="62C2-C_EDUXCV"/>
      <sheetName val="62D1-C_SPAPPP"/>
      <sheetName val="62D2-C_SPAXCV"/>
      <sheetName val="62E1-C_NORPPP"/>
      <sheetName val="62E2-C_NORXCV"/>
      <sheetName val="62F1-C_GUFPPP"/>
      <sheetName val="62F2-C_GUFXCV"/>
      <sheetName val="63-AFA_PPP"/>
      <sheetName val="63A-AFA_NC"/>
      <sheetName val="64-AFA_XB"/>
      <sheetName val="65-P_TRIAD"/>
      <sheetName val="65A-P_PCT"/>
      <sheetName val="66-P_XTRIAD"/>
      <sheetName val="67-P_ICTPCT"/>
      <sheetName val="68-P_BIOPCT"/>
      <sheetName val="69-TBP_RUSD"/>
      <sheetName val="69A-TBP_RNC"/>
      <sheetName val="70-TBP_PUSD"/>
      <sheetName val="70A-TBP_PNC"/>
      <sheetName val="71-TBP_PXG"/>
      <sheetName val="72-TD_XAERO"/>
      <sheetName val="72A-TD_IAERO"/>
      <sheetName val="72B-TD_EAERO"/>
      <sheetName val="73-TD_XELEC"/>
      <sheetName val="73A-TD_IELEC"/>
      <sheetName val="73B-TD_EELEC"/>
      <sheetName val="74-TD_XMACH"/>
      <sheetName val="74A-TD_IMACH"/>
      <sheetName val="74B-TD_EMACH"/>
      <sheetName val="75-TD_XDRUG"/>
      <sheetName val="75A-TD_IDRUG"/>
      <sheetName val="75B-TD_EDRUG"/>
      <sheetName val="76-TD_XINST"/>
      <sheetName val="76A-TD_IINST"/>
      <sheetName val="76B-TD_EINST"/>
      <sheetName val="A1-GDP"/>
      <sheetName val="A2-GDP_PPP"/>
      <sheetName val="B-PI"/>
      <sheetName val="C-PPP-C"/>
      <sheetName val="D1-VA"/>
      <sheetName val="D2-VA_PPP"/>
      <sheetName val="E-TOTPOP"/>
      <sheetName val="F-TOTEMP"/>
      <sheetName val="G-INDEMP"/>
      <sheetName val="H-ALF"/>
      <sheetName val="I-EXCH"/>
    </sheetNames>
    <sheetDataSet>
      <sheetData sheetId="0"/>
      <sheetData sheetId="1"/>
      <sheetData sheetId="2"/>
      <sheetData sheetId="3">
        <row r="5">
          <cell r="A5" t="str">
            <v>Australia</v>
          </cell>
          <cell r="B5">
            <v>1562.5059872444522</v>
          </cell>
          <cell r="C5"/>
          <cell r="D5" t="str">
            <v>..</v>
          </cell>
          <cell r="E5"/>
          <cell r="F5" t="str">
            <v>..</v>
          </cell>
          <cell r="G5"/>
          <cell r="H5">
            <v>2102.8849470634877</v>
          </cell>
          <cell r="I5"/>
          <cell r="J5" t="str">
            <v>..</v>
          </cell>
          <cell r="K5"/>
          <cell r="L5">
            <v>2776.9306907782056</v>
          </cell>
          <cell r="M5"/>
          <cell r="N5">
            <v>2913.8188448184442</v>
          </cell>
          <cell r="O5"/>
          <cell r="P5">
            <v>3223.3939884351089</v>
          </cell>
          <cell r="Q5"/>
          <cell r="R5" t="str">
            <v>..</v>
          </cell>
          <cell r="S5"/>
          <cell r="T5">
            <v>3760.2164277461488</v>
          </cell>
          <cell r="U5"/>
          <cell r="V5" t="str">
            <v>..</v>
          </cell>
          <cell r="W5"/>
          <cell r="X5">
            <v>4824.1421052530841</v>
          </cell>
          <cell r="Y5"/>
          <cell r="Z5" t="str">
            <v>..</v>
          </cell>
          <cell r="AA5"/>
          <cell r="AB5">
            <v>5650.9488623131037</v>
          </cell>
          <cell r="AC5"/>
          <cell r="AD5" t="str">
            <v>..</v>
          </cell>
          <cell r="AE5"/>
          <cell r="AF5">
            <v>6646.7061077211829</v>
          </cell>
          <cell r="AG5"/>
          <cell r="AH5" t="str">
            <v>..</v>
          </cell>
          <cell r="AI5"/>
          <cell r="AJ5">
            <v>6853.012374673679</v>
          </cell>
          <cell r="AK5"/>
          <cell r="AL5" t="str">
            <v>..</v>
          </cell>
          <cell r="AM5"/>
          <cell r="AN5">
            <v>7942.2148809187011</v>
          </cell>
          <cell r="AO5"/>
          <cell r="AP5" t="str">
            <v>..</v>
          </cell>
          <cell r="AQ5"/>
          <cell r="AR5">
            <v>9885.2976402767363</v>
          </cell>
          <cell r="AS5"/>
          <cell r="AT5" t="str">
            <v>..</v>
          </cell>
          <cell r="AU5"/>
          <cell r="AV5">
            <v>11694.899509705665</v>
          </cell>
          <cell r="AW5"/>
          <cell r="AX5" t="str">
            <v>..</v>
          </cell>
          <cell r="AY5"/>
          <cell r="AZ5">
            <v>15449.427161224494</v>
          </cell>
          <cell r="BA5"/>
          <cell r="BB5" t="str">
            <v>..</v>
          </cell>
          <cell r="BC5"/>
          <cell r="BD5">
            <v>19028.949512484887</v>
          </cell>
          <cell r="BE5"/>
          <cell r="BF5" t="str">
            <v>..</v>
          </cell>
          <cell r="BG5"/>
          <cell r="BH5" t="str">
            <v>..</v>
          </cell>
          <cell r="BI5"/>
          <cell r="BJ5" t="str">
            <v>..</v>
          </cell>
          <cell r="BK5"/>
          <cell r="BL5" t="str">
            <v>..</v>
          </cell>
          <cell r="BM5"/>
        </row>
        <row r="6">
          <cell r="A6" t="str">
            <v>Austria</v>
          </cell>
          <cell r="B6">
            <v>955.19004570977643</v>
          </cell>
          <cell r="C6"/>
          <cell r="D6">
            <v>1077.1907732551722</v>
          </cell>
          <cell r="E6" t="str">
            <v>C</v>
          </cell>
          <cell r="F6">
            <v>1162.5766251439954</v>
          </cell>
          <cell r="G6" t="str">
            <v>C</v>
          </cell>
          <cell r="H6">
            <v>1259.6843509856831</v>
          </cell>
          <cell r="I6" t="str">
            <v>C</v>
          </cell>
          <cell r="J6">
            <v>1332.5055935268736</v>
          </cell>
          <cell r="K6"/>
          <cell r="L6">
            <v>1439.2391668282137</v>
          </cell>
          <cell r="M6" t="str">
            <v>C</v>
          </cell>
          <cell r="N6">
            <v>1511.068237608737</v>
          </cell>
          <cell r="O6" t="str">
            <v>C</v>
          </cell>
          <cell r="P6">
            <v>1660.2017637274605</v>
          </cell>
          <cell r="Q6" t="str">
            <v>C</v>
          </cell>
          <cell r="R6">
            <v>1815.9061785011108</v>
          </cell>
          <cell r="S6"/>
          <cell r="T6">
            <v>2036.1684041672233</v>
          </cell>
          <cell r="U6" t="str">
            <v>C</v>
          </cell>
          <cell r="V6">
            <v>2301.8499182720138</v>
          </cell>
          <cell r="W6" t="str">
            <v>C</v>
          </cell>
          <cell r="X6">
            <v>2381.2503424624433</v>
          </cell>
          <cell r="Y6" t="str">
            <v>C</v>
          </cell>
          <cell r="Z6">
            <v>2473.7487720831919</v>
          </cell>
          <cell r="AA6"/>
          <cell r="AB6">
            <v>2724.318240409701</v>
          </cell>
          <cell r="AC6" t="str">
            <v>C</v>
          </cell>
          <cell r="AD6">
            <v>2892.9377315155689</v>
          </cell>
          <cell r="AE6" t="str">
            <v>C</v>
          </cell>
          <cell r="AF6">
            <v>3103.0373045960778</v>
          </cell>
          <cell r="AG6" t="str">
            <v>C</v>
          </cell>
          <cell r="AH6">
            <v>3381.5966942434247</v>
          </cell>
          <cell r="AI6" t="str">
            <v>C</v>
          </cell>
          <cell r="AJ6">
            <v>3706.8490652846394</v>
          </cell>
          <cell r="AK6"/>
          <cell r="AL6">
            <v>4101.8931723215046</v>
          </cell>
          <cell r="AM6" t="str">
            <v>C</v>
          </cell>
          <cell r="AN6">
            <v>4475.7410644828215</v>
          </cell>
          <cell r="AO6" t="str">
            <v>C</v>
          </cell>
          <cell r="AP6">
            <v>4787.3495329570887</v>
          </cell>
          <cell r="AQ6" t="str">
            <v>C</v>
          </cell>
          <cell r="AR6">
            <v>5229.7762404974892</v>
          </cell>
          <cell r="AS6"/>
          <cell r="AT6">
            <v>5697.5714844822378</v>
          </cell>
          <cell r="AU6" t="str">
            <v>C</v>
          </cell>
          <cell r="AV6">
            <v>6003.4327807011177</v>
          </cell>
          <cell r="AW6"/>
          <cell r="AX6">
            <v>6802.5499007689923</v>
          </cell>
          <cell r="AY6" t="str">
            <v>C</v>
          </cell>
          <cell r="AZ6">
            <v>7378.6257762453261</v>
          </cell>
          <cell r="BA6"/>
          <cell r="BB6">
            <v>7921.0115747492409</v>
          </cell>
          <cell r="BC6"/>
          <cell r="BD6">
            <v>8854.0951833637046</v>
          </cell>
          <cell r="BE6" t="str">
            <v>CP</v>
          </cell>
          <cell r="BF6">
            <v>8839.3061438493587</v>
          </cell>
          <cell r="BG6"/>
          <cell r="BH6">
            <v>9254.1819624339678</v>
          </cell>
          <cell r="BI6" t="str">
            <v>CP</v>
          </cell>
          <cell r="BJ6">
            <v>9752.644176427908</v>
          </cell>
          <cell r="BK6" t="str">
            <v>CP</v>
          </cell>
          <cell r="BL6" t="str">
            <v>..</v>
          </cell>
          <cell r="BM6"/>
        </row>
        <row r="7">
          <cell r="A7" t="str">
            <v>Belgium</v>
          </cell>
          <cell r="B7" t="str">
            <v>..</v>
          </cell>
          <cell r="C7"/>
          <cell r="D7" t="str">
            <v>..</v>
          </cell>
          <cell r="E7"/>
          <cell r="F7">
            <v>1858.5872941288478</v>
          </cell>
          <cell r="G7" t="str">
            <v>A</v>
          </cell>
          <cell r="H7">
            <v>1991.6728301996404</v>
          </cell>
          <cell r="I7"/>
          <cell r="J7">
            <v>2155.7821182990424</v>
          </cell>
          <cell r="K7"/>
          <cell r="L7">
            <v>2248.6686037554414</v>
          </cell>
          <cell r="M7"/>
          <cell r="N7">
            <v>2386.6550538791671</v>
          </cell>
          <cell r="O7" t="str">
            <v>M</v>
          </cell>
          <cell r="P7">
            <v>2512.4145575784673</v>
          </cell>
          <cell r="Q7" t="str">
            <v>M</v>
          </cell>
          <cell r="R7">
            <v>2792.805698497395</v>
          </cell>
          <cell r="S7" t="str">
            <v>AC</v>
          </cell>
          <cell r="T7" t="str">
            <v>..</v>
          </cell>
          <cell r="U7"/>
          <cell r="V7">
            <v>3106.6284140911548</v>
          </cell>
          <cell r="W7" t="str">
            <v>C</v>
          </cell>
          <cell r="X7" t="str">
            <v>..</v>
          </cell>
          <cell r="Y7"/>
          <cell r="Z7">
            <v>3431.4220563993877</v>
          </cell>
          <cell r="AA7" t="str">
            <v>A</v>
          </cell>
          <cell r="AB7">
            <v>3595.1026960036838</v>
          </cell>
          <cell r="AC7"/>
          <cell r="AD7">
            <v>3803.5242945618329</v>
          </cell>
          <cell r="AE7"/>
          <cell r="AF7">
            <v>4094.2451878842135</v>
          </cell>
          <cell r="AG7"/>
          <cell r="AH7">
            <v>4450.6951682050412</v>
          </cell>
          <cell r="AI7"/>
          <cell r="AJ7">
            <v>4626.9016932267978</v>
          </cell>
          <cell r="AK7"/>
          <cell r="AL7">
            <v>5012.1385600727072</v>
          </cell>
          <cell r="AM7"/>
          <cell r="AN7">
            <v>5572.2809908343042</v>
          </cell>
          <cell r="AO7"/>
          <cell r="AP7">
            <v>6065.30031626447</v>
          </cell>
          <cell r="AQ7"/>
          <cell r="AR7">
            <v>6010.8535809254718</v>
          </cell>
          <cell r="AS7"/>
          <cell r="AT7">
            <v>5891.0753863594409</v>
          </cell>
          <cell r="AU7"/>
          <cell r="AV7">
            <v>6027.2469561684957</v>
          </cell>
          <cell r="AW7"/>
          <cell r="AX7">
            <v>6171.134580997832</v>
          </cell>
          <cell r="AY7"/>
          <cell r="AZ7">
            <v>6712.9717884542797</v>
          </cell>
          <cell r="BA7"/>
          <cell r="BB7">
            <v>7171.7205831787969</v>
          </cell>
          <cell r="BC7"/>
          <cell r="BD7">
            <v>7799.2719375089728</v>
          </cell>
          <cell r="BE7"/>
          <cell r="BF7">
            <v>8031.449853112108</v>
          </cell>
          <cell r="BG7"/>
          <cell r="BH7">
            <v>8154.1899651631984</v>
          </cell>
          <cell r="BI7" t="str">
            <v>P</v>
          </cell>
          <cell r="BJ7" t="str">
            <v>..</v>
          </cell>
          <cell r="BK7"/>
          <cell r="BL7" t="str">
            <v>..</v>
          </cell>
          <cell r="BM7"/>
        </row>
        <row r="8">
          <cell r="A8" t="str">
            <v>Canada</v>
          </cell>
          <cell r="B8">
            <v>3761.351100556466</v>
          </cell>
          <cell r="C8"/>
          <cell r="D8">
            <v>4330.9755476345063</v>
          </cell>
          <cell r="E8"/>
          <cell r="F8">
            <v>4530.6573133657575</v>
          </cell>
          <cell r="G8"/>
          <cell r="H8">
            <v>5120.1783182153686</v>
          </cell>
          <cell r="I8"/>
          <cell r="J8">
            <v>5692.4207992299198</v>
          </cell>
          <cell r="K8"/>
          <cell r="L8">
            <v>6106.1521816008953</v>
          </cell>
          <cell r="M8"/>
          <cell r="N8">
            <v>6334.6751660003438</v>
          </cell>
          <cell r="O8"/>
          <cell r="P8">
            <v>6760.8607306501908</v>
          </cell>
          <cell r="Q8" t="str">
            <v>A</v>
          </cell>
          <cell r="R8">
            <v>7536.2190199200122</v>
          </cell>
          <cell r="S8"/>
          <cell r="T8">
            <v>8177.3233210771059</v>
          </cell>
          <cell r="U8"/>
          <cell r="V8">
            <v>8632.9315338015076</v>
          </cell>
          <cell r="W8"/>
          <cell r="X8">
            <v>9182.9909253332171</v>
          </cell>
          <cell r="Y8"/>
          <cell r="Z8">
            <v>9941.6485529337733</v>
          </cell>
          <cell r="AA8"/>
          <cell r="AB8">
            <v>10988.04989371207</v>
          </cell>
          <cell r="AC8"/>
          <cell r="AD8">
            <v>11306.96060103554</v>
          </cell>
          <cell r="AE8"/>
          <cell r="AF8">
            <v>11390.777941094329</v>
          </cell>
          <cell r="AG8"/>
          <cell r="AH8">
            <v>12134.725798148553</v>
          </cell>
          <cell r="AI8"/>
          <cell r="AJ8">
            <v>13547.301360138108</v>
          </cell>
          <cell r="AK8"/>
          <cell r="AL8">
            <v>14810.927016064696</v>
          </cell>
          <cell r="AM8"/>
          <cell r="AN8">
            <v>16689.668953644956</v>
          </cell>
          <cell r="AO8"/>
          <cell r="AP8">
            <v>18995.126022934917</v>
          </cell>
          <cell r="AQ8"/>
          <cell r="AR8">
            <v>19145.33364554479</v>
          </cell>
          <cell r="AS8"/>
          <cell r="AT8">
            <v>20134.097985238441</v>
          </cell>
          <cell r="AU8"/>
          <cell r="AV8">
            <v>21675.848654140267</v>
          </cell>
          <cell r="AW8"/>
          <cell r="AX8">
            <v>23089.966427503568</v>
          </cell>
          <cell r="AY8"/>
          <cell r="AZ8">
            <v>24076.53155089372</v>
          </cell>
          <cell r="BA8"/>
          <cell r="BB8">
            <v>24701.523648085273</v>
          </cell>
          <cell r="BC8"/>
          <cell r="BD8">
            <v>24217.62911301796</v>
          </cell>
          <cell r="BE8"/>
          <cell r="BF8">
            <v>24538.345412627576</v>
          </cell>
          <cell r="BG8"/>
          <cell r="BH8">
            <v>23970.088328692727</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753.91796872597206</v>
          </cell>
          <cell r="BC9"/>
          <cell r="BD9">
            <v>963.53067420407911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1263.2436986916507</v>
          </cell>
          <cell r="AE10" t="str">
            <v>A</v>
          </cell>
          <cell r="AF10">
            <v>1361.1624491180871</v>
          </cell>
          <cell r="AG10"/>
          <cell r="AH10">
            <v>1533.5477611145539</v>
          </cell>
          <cell r="AI10"/>
          <cell r="AJ10">
            <v>1646.8389845803295</v>
          </cell>
          <cell r="AK10"/>
          <cell r="AL10">
            <v>1672.5034999703371</v>
          </cell>
          <cell r="AM10"/>
          <cell r="AN10">
            <v>1863.946894036774</v>
          </cell>
          <cell r="AO10"/>
          <cell r="AP10">
            <v>1991.7483504252934</v>
          </cell>
          <cell r="AQ10"/>
          <cell r="AR10">
            <v>2063.8625410587892</v>
          </cell>
          <cell r="AS10"/>
          <cell r="AT10">
            <v>2296.8329917872966</v>
          </cell>
          <cell r="AU10"/>
          <cell r="AV10">
            <v>2454.9268867178353</v>
          </cell>
          <cell r="AW10"/>
          <cell r="AX10">
            <v>2947.591988119369</v>
          </cell>
          <cell r="AY10"/>
          <cell r="AZ10">
            <v>3555.4955108375339</v>
          </cell>
          <cell r="BA10"/>
          <cell r="BB10">
            <v>3894.7761703225578</v>
          </cell>
          <cell r="BC10"/>
          <cell r="BD10">
            <v>3793.8998173589985</v>
          </cell>
          <cell r="BE10"/>
          <cell r="BF10">
            <v>3977.8832462637301</v>
          </cell>
          <cell r="BG10"/>
          <cell r="BH10">
            <v>4151.7387797943657</v>
          </cell>
          <cell r="BI10"/>
          <cell r="BJ10" t="str">
            <v>..</v>
          </cell>
          <cell r="BK10"/>
          <cell r="BL10" t="str">
            <v>..</v>
          </cell>
          <cell r="BM10"/>
        </row>
        <row r="11">
          <cell r="A11" t="str">
            <v>Denmark</v>
          </cell>
          <cell r="B11">
            <v>575.48429725264043</v>
          </cell>
          <cell r="C11"/>
          <cell r="D11">
            <v>656.82770118713927</v>
          </cell>
          <cell r="E11"/>
          <cell r="F11">
            <v>732.37177486257121</v>
          </cell>
          <cell r="G11"/>
          <cell r="H11">
            <v>810.93616775129431</v>
          </cell>
          <cell r="I11"/>
          <cell r="J11">
            <v>893.70633172023201</v>
          </cell>
          <cell r="K11"/>
          <cell r="L11">
            <v>1019.6633129775623</v>
          </cell>
          <cell r="M11"/>
          <cell r="N11">
            <v>1128.8097709904691</v>
          </cell>
          <cell r="O11"/>
          <cell r="P11">
            <v>1234.4842470729889</v>
          </cell>
          <cell r="Q11"/>
          <cell r="R11">
            <v>1330.2844453297405</v>
          </cell>
          <cell r="S11"/>
          <cell r="T11">
            <v>1468.383229063061</v>
          </cell>
          <cell r="U11"/>
          <cell r="V11">
            <v>1606.6026340161536</v>
          </cell>
          <cell r="W11"/>
          <cell r="X11">
            <v>1709.0529870858795</v>
          </cell>
          <cell r="Y11"/>
          <cell r="Z11">
            <v>1827.9666747086408</v>
          </cell>
          <cell r="AA11"/>
          <cell r="AB11" t="str">
            <v>..</v>
          </cell>
          <cell r="AC11"/>
          <cell r="AD11">
            <v>2189.0897494735968</v>
          </cell>
          <cell r="AE11"/>
          <cell r="AF11">
            <v>2328.3998066938957</v>
          </cell>
          <cell r="AG11" t="str">
            <v>C</v>
          </cell>
          <cell r="AH11">
            <v>2569.8065914494155</v>
          </cell>
          <cell r="AI11"/>
          <cell r="AJ11">
            <v>2835.5450054405123</v>
          </cell>
          <cell r="AK11" t="str">
            <v>C</v>
          </cell>
          <cell r="AL11">
            <v>3118.7739798455846</v>
          </cell>
          <cell r="AM11"/>
          <cell r="AN11" t="str">
            <v>..</v>
          </cell>
          <cell r="AO11"/>
          <cell r="AP11">
            <v>3763.8124676376506</v>
          </cell>
          <cell r="AQ11"/>
          <cell r="AR11">
            <v>4147.2107205396405</v>
          </cell>
          <cell r="AS11"/>
          <cell r="AT11">
            <v>4224.2073700666188</v>
          </cell>
          <cell r="AU11"/>
          <cell r="AV11">
            <v>4335.1214443912486</v>
          </cell>
          <cell r="AW11"/>
          <cell r="AX11">
            <v>4418.8766741202062</v>
          </cell>
          <cell r="AY11"/>
          <cell r="AZ11">
            <v>4855.8346615071523</v>
          </cell>
          <cell r="BA11"/>
          <cell r="BB11">
            <v>5314.081838266492</v>
          </cell>
          <cell r="BC11" t="str">
            <v>A</v>
          </cell>
          <cell r="BD11">
            <v>6235.8175129370184</v>
          </cell>
          <cell r="BE11"/>
          <cell r="BF11">
            <v>6478.6451364119093</v>
          </cell>
          <cell r="BG11"/>
          <cell r="BH11">
            <v>6815.9793782860816</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67.178349827205651</v>
          </cell>
          <cell r="AK12"/>
          <cell r="AL12">
            <v>82.468541165209956</v>
          </cell>
          <cell r="AM12"/>
          <cell r="AN12">
            <v>81.369379645461322</v>
          </cell>
          <cell r="AO12"/>
          <cell r="AP12">
            <v>102.3036918303811</v>
          </cell>
          <cell r="AQ12"/>
          <cell r="AR12">
            <v>116.60553887897341</v>
          </cell>
          <cell r="AS12"/>
          <cell r="AT12">
            <v>139.04566864389457</v>
          </cell>
          <cell r="AU12"/>
          <cell r="AV12">
            <v>170.20458030023894</v>
          </cell>
          <cell r="AW12"/>
          <cell r="AX12">
            <v>207.22357262574189</v>
          </cell>
          <cell r="AY12"/>
          <cell r="AZ12">
            <v>290.30806273106572</v>
          </cell>
          <cell r="BA12"/>
          <cell r="BB12">
            <v>313.07915724468501</v>
          </cell>
          <cell r="BC12"/>
          <cell r="BD12">
            <v>379.07156969185644</v>
          </cell>
          <cell r="BE12"/>
          <cell r="BF12">
            <v>378.32163898069308</v>
          </cell>
          <cell r="BG12"/>
          <cell r="BH12">
            <v>443.3710794173187</v>
          </cell>
          <cell r="BI12" t="str">
            <v>P</v>
          </cell>
          <cell r="BJ12" t="str">
            <v>..</v>
          </cell>
          <cell r="BK12"/>
          <cell r="BL12" t="str">
            <v>..</v>
          </cell>
          <cell r="BM12"/>
        </row>
        <row r="13">
          <cell r="A13" t="str">
            <v>Finland</v>
          </cell>
          <cell r="B13">
            <v>551.84248451179872</v>
          </cell>
          <cell r="C13"/>
          <cell r="D13" t="str">
            <v>..</v>
          </cell>
          <cell r="E13"/>
          <cell r="F13">
            <v>734.56954478953105</v>
          </cell>
          <cell r="G13"/>
          <cell r="H13">
            <v>864.92042162016764</v>
          </cell>
          <cell r="I13"/>
          <cell r="J13">
            <v>976.29871389148263</v>
          </cell>
          <cell r="K13" t="str">
            <v>C</v>
          </cell>
          <cell r="L13">
            <v>1081.5264585014688</v>
          </cell>
          <cell r="M13"/>
          <cell r="N13">
            <v>1215.8415905691429</v>
          </cell>
          <cell r="O13"/>
          <cell r="P13">
            <v>1347.9142373469758</v>
          </cell>
          <cell r="Q13" t="str">
            <v>C</v>
          </cell>
          <cell r="R13">
            <v>1498.0936938662164</v>
          </cell>
          <cell r="S13"/>
          <cell r="T13">
            <v>1627.5934825647196</v>
          </cell>
          <cell r="U13" t="str">
            <v>C</v>
          </cell>
          <cell r="V13">
            <v>1715.6922750651709</v>
          </cell>
          <cell r="W13" t="str">
            <v>A</v>
          </cell>
          <cell r="X13">
            <v>1777.576455181116</v>
          </cell>
          <cell r="Y13" t="str">
            <v>C</v>
          </cell>
          <cell r="Z13">
            <v>1831.9095233581693</v>
          </cell>
          <cell r="AA13"/>
          <cell r="AB13">
            <v>2057.9263783860042</v>
          </cell>
          <cell r="AC13"/>
          <cell r="AD13">
            <v>2173.8890362757102</v>
          </cell>
          <cell r="AE13"/>
          <cell r="AF13">
            <v>2494.9316102957091</v>
          </cell>
          <cell r="AG13" t="str">
            <v>C</v>
          </cell>
          <cell r="AH13">
            <v>2915.002415995426</v>
          </cell>
          <cell r="AI13"/>
          <cell r="AJ13">
            <v>3346.0888648557557</v>
          </cell>
          <cell r="AK13"/>
          <cell r="AL13">
            <v>3867.8062853657343</v>
          </cell>
          <cell r="AM13"/>
          <cell r="AN13">
            <v>4446.0231964063223</v>
          </cell>
          <cell r="AO13"/>
          <cell r="AP13">
            <v>4564.3916720648831</v>
          </cell>
          <cell r="AQ13"/>
          <cell r="AR13">
            <v>4814.6779303775784</v>
          </cell>
          <cell r="AS13"/>
          <cell r="AT13">
            <v>4951.0551184304004</v>
          </cell>
          <cell r="AU13"/>
          <cell r="AV13">
            <v>5386.645800737525</v>
          </cell>
          <cell r="AW13"/>
          <cell r="AX13">
            <v>5601.2280431287654</v>
          </cell>
          <cell r="AY13"/>
          <cell r="AZ13">
            <v>6065.6887054481904</v>
          </cell>
          <cell r="BA13"/>
          <cell r="BB13">
            <v>6640.0933707061877</v>
          </cell>
          <cell r="BC13"/>
          <cell r="BD13">
            <v>7487.8774224151784</v>
          </cell>
          <cell r="BE13"/>
          <cell r="BF13">
            <v>7496.2516140978796</v>
          </cell>
          <cell r="BG13"/>
          <cell r="BH13">
            <v>7588.7438815872674</v>
          </cell>
          <cell r="BI13"/>
          <cell r="BJ13" t="str">
            <v>..</v>
          </cell>
          <cell r="BK13"/>
          <cell r="BL13" t="str">
            <v>..</v>
          </cell>
          <cell r="BM13"/>
        </row>
        <row r="14">
          <cell r="A14" t="str">
            <v>France</v>
          </cell>
          <cell r="B14">
            <v>10995.958380278618</v>
          </cell>
          <cell r="C14"/>
          <cell r="D14">
            <v>12466.416692447568</v>
          </cell>
          <cell r="E14"/>
          <cell r="F14">
            <v>13363.446105644563</v>
          </cell>
          <cell r="G14"/>
          <cell r="H14">
            <v>14709.313183675862</v>
          </cell>
          <cell r="I14"/>
          <cell r="J14">
            <v>15832.966828629473</v>
          </cell>
          <cell r="K14"/>
          <cell r="L14">
            <v>16452.020331522341</v>
          </cell>
          <cell r="M14"/>
          <cell r="N14">
            <v>17692.691716393434</v>
          </cell>
          <cell r="O14"/>
          <cell r="P14">
            <v>19077.057942859323</v>
          </cell>
          <cell r="Q14"/>
          <cell r="R14">
            <v>21042.940617787968</v>
          </cell>
          <cell r="S14"/>
          <cell r="T14">
            <v>23286.902527754872</v>
          </cell>
          <cell r="U14"/>
          <cell r="V14">
            <v>24375.946797864446</v>
          </cell>
          <cell r="W14"/>
          <cell r="X14">
            <v>25425.710142326283</v>
          </cell>
          <cell r="Y14"/>
          <cell r="Z14">
            <v>26192.326005161231</v>
          </cell>
          <cell r="AA14"/>
          <cell r="AB14">
            <v>26723.111935777601</v>
          </cell>
          <cell r="AC14"/>
          <cell r="AD14">
            <v>27486.474641481898</v>
          </cell>
          <cell r="AE14"/>
          <cell r="AF14">
            <v>28165.367275726287</v>
          </cell>
          <cell r="AG14"/>
          <cell r="AH14">
            <v>28516.27996371239</v>
          </cell>
          <cell r="AI14" t="str">
            <v>A</v>
          </cell>
          <cell r="AJ14">
            <v>29295.037768341579</v>
          </cell>
          <cell r="AK14"/>
          <cell r="AL14">
            <v>30762.849738107067</v>
          </cell>
          <cell r="AM14"/>
          <cell r="AN14">
            <v>32967.032814883423</v>
          </cell>
          <cell r="AO14" t="str">
            <v>A</v>
          </cell>
          <cell r="AP14">
            <v>35791.200973008228</v>
          </cell>
          <cell r="AQ14"/>
          <cell r="AR14">
            <v>38152.911274796345</v>
          </cell>
          <cell r="AS14"/>
          <cell r="AT14">
            <v>36847.611086495417</v>
          </cell>
          <cell r="AU14"/>
          <cell r="AV14">
            <v>37971.908424809611</v>
          </cell>
          <cell r="AW14" t="str">
            <v>A</v>
          </cell>
          <cell r="AX14">
            <v>39235.695893131902</v>
          </cell>
          <cell r="AY14"/>
          <cell r="AZ14">
            <v>41995.905297327787</v>
          </cell>
          <cell r="BA14"/>
          <cell r="BB14">
            <v>44035.447602225744</v>
          </cell>
          <cell r="BC14"/>
          <cell r="BD14">
            <v>46547.846603265833</v>
          </cell>
          <cell r="BE14"/>
          <cell r="BF14">
            <v>49143.482042485535</v>
          </cell>
          <cell r="BG14"/>
          <cell r="BH14">
            <v>49990.759835376935</v>
          </cell>
          <cell r="BI14" t="str">
            <v>P</v>
          </cell>
          <cell r="BJ14" t="str">
            <v>..</v>
          </cell>
          <cell r="BK14"/>
          <cell r="BL14" t="str">
            <v>..</v>
          </cell>
          <cell r="BM14"/>
        </row>
        <row r="15">
          <cell r="A15" t="str">
            <v>Germany</v>
          </cell>
          <cell r="B15">
            <v>18452.785842713012</v>
          </cell>
          <cell r="C15"/>
          <cell r="D15">
            <v>20068.986956545683</v>
          </cell>
          <cell r="E15" t="str">
            <v>C</v>
          </cell>
          <cell r="F15">
            <v>21257.844993208364</v>
          </cell>
          <cell r="G15"/>
          <cell r="H15">
            <v>22684.158772721934</v>
          </cell>
          <cell r="I15" t="str">
            <v>C</v>
          </cell>
          <cell r="J15">
            <v>25645.594298537511</v>
          </cell>
          <cell r="K15"/>
          <cell r="L15">
            <v>27097.255292371719</v>
          </cell>
          <cell r="M15" t="str">
            <v>C</v>
          </cell>
          <cell r="N15">
            <v>29487.149174231083</v>
          </cell>
          <cell r="O15"/>
          <cell r="P15">
            <v>31485.450642832937</v>
          </cell>
          <cell r="Q15" t="str">
            <v>C</v>
          </cell>
          <cell r="R15">
            <v>33750.776381069998</v>
          </cell>
          <cell r="S15"/>
          <cell r="T15">
            <v>35436.672332954513</v>
          </cell>
          <cell r="U15" t="str">
            <v>C</v>
          </cell>
          <cell r="V15">
            <v>39563.797332465147</v>
          </cell>
          <cell r="W15" t="str">
            <v>A</v>
          </cell>
          <cell r="X15">
            <v>39281.864729239504</v>
          </cell>
          <cell r="Y15" t="str">
            <v>C</v>
          </cell>
          <cell r="Z15">
            <v>38541.713982180787</v>
          </cell>
          <cell r="AA15" t="str">
            <v>O</v>
          </cell>
          <cell r="AB15">
            <v>38666.65525250043</v>
          </cell>
          <cell r="AC15" t="str">
            <v>CO</v>
          </cell>
          <cell r="AD15">
            <v>40241.532422284261</v>
          </cell>
          <cell r="AE15" t="str">
            <v>C</v>
          </cell>
          <cell r="AF15">
            <v>41472.709263817756</v>
          </cell>
          <cell r="AG15" t="str">
            <v>C</v>
          </cell>
          <cell r="AH15">
            <v>43320.585895133445</v>
          </cell>
          <cell r="AI15" t="str">
            <v>O</v>
          </cell>
          <cell r="AJ15">
            <v>45208.870252354842</v>
          </cell>
          <cell r="AK15" t="str">
            <v>CO</v>
          </cell>
          <cell r="AL15">
            <v>49431.531326059529</v>
          </cell>
          <cell r="AM15"/>
          <cell r="AN15">
            <v>52357.653262437867</v>
          </cell>
          <cell r="AO15"/>
          <cell r="AP15">
            <v>54405.959587089586</v>
          </cell>
          <cell r="AQ15"/>
          <cell r="AR15">
            <v>56657.034080098652</v>
          </cell>
          <cell r="AS15"/>
          <cell r="AT15">
            <v>59420.801995924456</v>
          </cell>
          <cell r="AU15"/>
          <cell r="AV15">
            <v>61307.649744257113</v>
          </cell>
          <cell r="AW15"/>
          <cell r="AX15">
            <v>64298.787980266236</v>
          </cell>
          <cell r="AY15"/>
          <cell r="AZ15">
            <v>70200.399232367534</v>
          </cell>
          <cell r="BA15"/>
          <cell r="BB15">
            <v>74056.034694872142</v>
          </cell>
          <cell r="BC15"/>
          <cell r="BD15">
            <v>81970.656209406254</v>
          </cell>
          <cell r="BE15"/>
          <cell r="BF15">
            <v>83297.185722738475</v>
          </cell>
          <cell r="BG15"/>
          <cell r="BH15">
            <v>86209.635408535178</v>
          </cell>
          <cell r="BI15" t="str">
            <v>C</v>
          </cell>
          <cell r="BJ15" t="str">
            <v>..</v>
          </cell>
          <cell r="BK15"/>
          <cell r="BL15" t="str">
            <v>..</v>
          </cell>
          <cell r="BM15"/>
        </row>
        <row r="16">
          <cell r="A16" t="str">
            <v>Greece</v>
          </cell>
          <cell r="B16">
            <v>132.61680942865851</v>
          </cell>
          <cell r="C16"/>
          <cell r="D16" t="str">
            <v>..</v>
          </cell>
          <cell r="E16"/>
          <cell r="F16" t="str">
            <v>..</v>
          </cell>
          <cell r="G16"/>
          <cell r="H16" t="str">
            <v>..</v>
          </cell>
          <cell r="I16"/>
          <cell r="J16" t="str">
            <v>..</v>
          </cell>
          <cell r="K16"/>
          <cell r="L16">
            <v>258.51823069614636</v>
          </cell>
          <cell r="M16"/>
          <cell r="N16" t="str">
            <v>..</v>
          </cell>
          <cell r="O16"/>
          <cell r="P16">
            <v>308.11315436148396</v>
          </cell>
          <cell r="Q16"/>
          <cell r="R16">
            <v>415.02224476183687</v>
          </cell>
          <cell r="S16" t="str">
            <v>A</v>
          </cell>
          <cell r="T16" t="str">
            <v>..</v>
          </cell>
          <cell r="U16"/>
          <cell r="V16">
            <v>448.08486329985908</v>
          </cell>
          <cell r="W16"/>
          <cell r="X16" t="str">
            <v>..</v>
          </cell>
          <cell r="Y16"/>
          <cell r="Z16">
            <v>602.51159737986234</v>
          </cell>
          <cell r="AA16"/>
          <cell r="AB16" t="str">
            <v>..</v>
          </cell>
          <cell r="AC16"/>
          <cell r="AD16">
            <v>677.90313142217917</v>
          </cell>
          <cell r="AE16" t="str">
            <v>A</v>
          </cell>
          <cell r="AF16" t="str">
            <v>..</v>
          </cell>
          <cell r="AG16"/>
          <cell r="AH16">
            <v>782.13372846307857</v>
          </cell>
          <cell r="AI16"/>
          <cell r="AJ16" t="str">
            <v>..</v>
          </cell>
          <cell r="AK16"/>
          <cell r="AL16">
            <v>1116.9519306258919</v>
          </cell>
          <cell r="AM16"/>
          <cell r="AN16" t="str">
            <v>..</v>
          </cell>
          <cell r="AO16"/>
          <cell r="AP16">
            <v>1268.7383131451688</v>
          </cell>
          <cell r="AQ16"/>
          <cell r="AR16" t="str">
            <v>..</v>
          </cell>
          <cell r="AS16"/>
          <cell r="AT16">
            <v>1419.1760137615806</v>
          </cell>
          <cell r="AU16"/>
          <cell r="AV16">
            <v>1468.5927810608521</v>
          </cell>
          <cell r="AW16" t="str">
            <v>C</v>
          </cell>
          <cell r="AX16">
            <v>1615.4992899306969</v>
          </cell>
          <cell r="AY16"/>
          <cell r="AZ16">
            <v>1748.8802453064743</v>
          </cell>
          <cell r="BA16" t="str">
            <v>C</v>
          </cell>
          <cell r="BB16">
            <v>1867.7969451838476</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887.65629820618574</v>
          </cell>
          <cell r="W17" t="str">
            <v>DOT</v>
          </cell>
          <cell r="X17">
            <v>866.97659880758272</v>
          </cell>
          <cell r="Y17" t="str">
            <v>DOT</v>
          </cell>
          <cell r="Z17">
            <v>817.73869982725171</v>
          </cell>
          <cell r="AA17" t="str">
            <v>DOT</v>
          </cell>
          <cell r="AB17">
            <v>782.58092399383679</v>
          </cell>
          <cell r="AC17" t="str">
            <v>AD</v>
          </cell>
          <cell r="AD17">
            <v>668.42644281522769</v>
          </cell>
          <cell r="AE17" t="str">
            <v>D</v>
          </cell>
          <cell r="AF17">
            <v>613.95588864736646</v>
          </cell>
          <cell r="AG17" t="str">
            <v>D</v>
          </cell>
          <cell r="AH17">
            <v>726.82147047024819</v>
          </cell>
          <cell r="AI17" t="str">
            <v>D</v>
          </cell>
          <cell r="AJ17">
            <v>729.02204554585126</v>
          </cell>
          <cell r="AK17" t="str">
            <v>D</v>
          </cell>
          <cell r="AL17">
            <v>773.58398808429808</v>
          </cell>
          <cell r="AM17" t="str">
            <v>D</v>
          </cell>
          <cell r="AN17">
            <v>977.00280847748706</v>
          </cell>
          <cell r="AO17" t="str">
            <v>D</v>
          </cell>
          <cell r="AP17">
            <v>1270.2335756435002</v>
          </cell>
          <cell r="AQ17" t="str">
            <v>D</v>
          </cell>
          <cell r="AR17">
            <v>1492.6067787094335</v>
          </cell>
          <cell r="AS17" t="str">
            <v>D</v>
          </cell>
          <cell r="AT17">
            <v>1457.9404607559463</v>
          </cell>
          <cell r="AU17" t="str">
            <v>D</v>
          </cell>
          <cell r="AV17">
            <v>1437.1934721583609</v>
          </cell>
          <cell r="AW17" t="str">
            <v>A</v>
          </cell>
          <cell r="AX17">
            <v>1615.6608031922008</v>
          </cell>
          <cell r="AY17"/>
          <cell r="AZ17">
            <v>1852.2362073546371</v>
          </cell>
          <cell r="BA17"/>
          <cell r="BB17">
            <v>1871.716662225926</v>
          </cell>
          <cell r="BC17"/>
          <cell r="BD17">
            <v>2058.1737620268091</v>
          </cell>
          <cell r="BE17"/>
          <cell r="BF17">
            <v>2358.4546936893953</v>
          </cell>
          <cell r="BG17"/>
          <cell r="BH17">
            <v>2382.7874221576731</v>
          </cell>
          <cell r="BI17"/>
          <cell r="BJ17" t="str">
            <v>..</v>
          </cell>
          <cell r="BK17"/>
          <cell r="BL17" t="str">
            <v>..</v>
          </cell>
          <cell r="BM17"/>
        </row>
        <row r="18">
          <cell r="A18" t="str">
            <v>Iceland</v>
          </cell>
          <cell r="B18">
            <v>20.127841323288177</v>
          </cell>
          <cell r="C18"/>
          <cell r="D18" t="str">
            <v>..</v>
          </cell>
          <cell r="E18"/>
          <cell r="F18">
            <v>23.494845238075953</v>
          </cell>
          <cell r="G18"/>
          <cell r="H18">
            <v>26.920263949710691</v>
          </cell>
          <cell r="I18"/>
          <cell r="J18">
            <v>29.051833593496095</v>
          </cell>
          <cell r="K18"/>
          <cell r="L18">
            <v>30.907917243480075</v>
          </cell>
          <cell r="M18"/>
          <cell r="N18">
            <v>36.416870991708592</v>
          </cell>
          <cell r="O18"/>
          <cell r="P18" t="str">
            <v>..</v>
          </cell>
          <cell r="Q18"/>
          <cell r="R18">
            <v>51.08901956579097</v>
          </cell>
          <cell r="S18"/>
          <cell r="T18">
            <v>52.852029687549262</v>
          </cell>
          <cell r="U18"/>
          <cell r="V18">
            <v>64.559612254148917</v>
          </cell>
          <cell r="W18"/>
          <cell r="X18">
            <v>73.436262104740095</v>
          </cell>
          <cell r="Y18"/>
          <cell r="Z18">
            <v>76.310153699578095</v>
          </cell>
          <cell r="AA18"/>
          <cell r="AB18">
            <v>83.522660517211818</v>
          </cell>
          <cell r="AC18"/>
          <cell r="AD18">
            <v>95.236975453413208</v>
          </cell>
          <cell r="AE18"/>
          <cell r="AF18" t="str">
            <v>..</v>
          </cell>
          <cell r="AG18"/>
          <cell r="AH18">
            <v>129.72670601438111</v>
          </cell>
          <cell r="AI18"/>
          <cell r="AJ18">
            <v>152.49568860589682</v>
          </cell>
          <cell r="AK18" t="str">
            <v>C</v>
          </cell>
          <cell r="AL18">
            <v>182.23886464517335</v>
          </cell>
          <cell r="AM18"/>
          <cell r="AN18">
            <v>216.49357360523561</v>
          </cell>
          <cell r="AO18" t="str">
            <v>C</v>
          </cell>
          <cell r="AP18">
            <v>256.10435412896351</v>
          </cell>
          <cell r="AQ18"/>
          <cell r="AR18">
            <v>263.81210488390184</v>
          </cell>
          <cell r="AS18" t="str">
            <v>C</v>
          </cell>
          <cell r="AT18">
            <v>250.95145538540629</v>
          </cell>
          <cell r="AU18"/>
          <cell r="AV18" t="str">
            <v>..</v>
          </cell>
          <cell r="AW18"/>
          <cell r="AX18">
            <v>287.07562231201058</v>
          </cell>
          <cell r="AY18"/>
          <cell r="AZ18">
            <v>326.27457142788143</v>
          </cell>
          <cell r="BA18"/>
          <cell r="BB18">
            <v>310.75892955525018</v>
          </cell>
          <cell r="BC18"/>
          <cell r="BD18">
            <v>333.59016656196917</v>
          </cell>
          <cell r="BE18" t="str">
            <v>P</v>
          </cell>
          <cell r="BF18" t="str">
            <v>..</v>
          </cell>
          <cell r="BG18"/>
          <cell r="BH18" t="str">
            <v>..</v>
          </cell>
          <cell r="BI18"/>
          <cell r="BJ18" t="str">
            <v>..</v>
          </cell>
          <cell r="BK18"/>
          <cell r="BL18" t="str">
            <v>..</v>
          </cell>
          <cell r="BM18"/>
        </row>
        <row r="19">
          <cell r="A19" t="str">
            <v>Ireland</v>
          </cell>
          <cell r="B19">
            <v>159.52850657053298</v>
          </cell>
          <cell r="C19"/>
          <cell r="D19">
            <v>172.06649297194099</v>
          </cell>
          <cell r="E19"/>
          <cell r="F19">
            <v>172.25673757023773</v>
          </cell>
          <cell r="G19"/>
          <cell r="H19">
            <v>202.97920564173083</v>
          </cell>
          <cell r="I19"/>
          <cell r="J19">
            <v>233.69699770892728</v>
          </cell>
          <cell r="K19"/>
          <cell r="L19">
            <v>258.06674946152219</v>
          </cell>
          <cell r="M19"/>
          <cell r="N19">
            <v>276.76117721213757</v>
          </cell>
          <cell r="O19"/>
          <cell r="P19">
            <v>289.8627188774667</v>
          </cell>
          <cell r="Q19"/>
          <cell r="R19">
            <v>319.71207141456483</v>
          </cell>
          <cell r="S19" t="str">
            <v>C</v>
          </cell>
          <cell r="T19">
            <v>372.83848951159683</v>
          </cell>
          <cell r="U19" t="str">
            <v>C</v>
          </cell>
          <cell r="V19">
            <v>443.80892664260938</v>
          </cell>
          <cell r="W19" t="str">
            <v>C</v>
          </cell>
          <cell r="X19">
            <v>521.54115846497871</v>
          </cell>
          <cell r="Y19" t="str">
            <v>C</v>
          </cell>
          <cell r="Z19">
            <v>619.49548746769278</v>
          </cell>
          <cell r="AA19" t="str">
            <v>C</v>
          </cell>
          <cell r="AB19">
            <v>723.79709599723958</v>
          </cell>
          <cell r="AC19" t="str">
            <v>C</v>
          </cell>
          <cell r="AD19">
            <v>815.50340866205158</v>
          </cell>
          <cell r="AE19" t="str">
            <v>C</v>
          </cell>
          <cell r="AF19">
            <v>924.49156006947783</v>
          </cell>
          <cell r="AG19" t="str">
            <v>C</v>
          </cell>
          <cell r="AH19">
            <v>1011.3913582419265</v>
          </cell>
          <cell r="AI19" t="str">
            <v>C</v>
          </cell>
          <cell r="AJ19">
            <v>1102.0654217525298</v>
          </cell>
          <cell r="AK19" t="str">
            <v>C</v>
          </cell>
          <cell r="AL19">
            <v>1148.9962265615325</v>
          </cell>
          <cell r="AM19" t="str">
            <v>C</v>
          </cell>
          <cell r="AN19">
            <v>1222.6879086025119</v>
          </cell>
          <cell r="AO19" t="str">
            <v>C</v>
          </cell>
          <cell r="AP19">
            <v>1292.8864064114214</v>
          </cell>
          <cell r="AQ19"/>
          <cell r="AR19">
            <v>1430.2247935349033</v>
          </cell>
          <cell r="AS19"/>
          <cell r="AT19">
            <v>1613.4066920152952</v>
          </cell>
          <cell r="AU19"/>
          <cell r="AV19">
            <v>1829.3872297397834</v>
          </cell>
          <cell r="AW19"/>
          <cell r="AX19">
            <v>2009.435946934673</v>
          </cell>
          <cell r="AY19"/>
          <cell r="AZ19">
            <v>2252.8764842089045</v>
          </cell>
          <cell r="BA19"/>
          <cell r="BB19">
            <v>2541.0090010405484</v>
          </cell>
          <cell r="BC19"/>
          <cell r="BD19">
            <v>2749.7568694645884</v>
          </cell>
          <cell r="BE19"/>
          <cell r="BF19">
            <v>3096.7741818470472</v>
          </cell>
          <cell r="BG19" t="str">
            <v>C</v>
          </cell>
          <cell r="BH19">
            <v>3245.9887783179497</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1732.0053783693199</v>
          </cell>
          <cell r="W20" t="str">
            <v>D</v>
          </cell>
          <cell r="X20">
            <v>1959.9825232135313</v>
          </cell>
          <cell r="Y20" t="str">
            <v>D</v>
          </cell>
          <cell r="Z20">
            <v>2176.0452018090114</v>
          </cell>
          <cell r="AA20" t="str">
            <v>D</v>
          </cell>
          <cell r="AB20">
            <v>2438.3252377402141</v>
          </cell>
          <cell r="AC20" t="str">
            <v>D</v>
          </cell>
          <cell r="AD20">
            <v>2666.8954287541997</v>
          </cell>
          <cell r="AE20" t="str">
            <v>D</v>
          </cell>
          <cell r="AF20">
            <v>3054.2850784438087</v>
          </cell>
          <cell r="AG20" t="str">
            <v>D</v>
          </cell>
          <cell r="AH20">
            <v>3518.0166648194427</v>
          </cell>
          <cell r="AI20" t="str">
            <v>D</v>
          </cell>
          <cell r="AJ20">
            <v>3845.4354428015581</v>
          </cell>
          <cell r="AK20" t="str">
            <v>D</v>
          </cell>
          <cell r="AL20">
            <v>4603.5246568085668</v>
          </cell>
          <cell r="AM20" t="str">
            <v>D</v>
          </cell>
          <cell r="AN20">
            <v>6313.5911221469059</v>
          </cell>
          <cell r="AO20" t="str">
            <v>D</v>
          </cell>
          <cell r="AP20">
            <v>6871.8572479427521</v>
          </cell>
          <cell r="AQ20" t="str">
            <v>D</v>
          </cell>
          <cell r="AR20">
            <v>7051.6551064182013</v>
          </cell>
          <cell r="AS20" t="str">
            <v>D</v>
          </cell>
          <cell r="AT20">
            <v>6377.0355826520099</v>
          </cell>
          <cell r="AU20" t="str">
            <v>D</v>
          </cell>
          <cell r="AV20">
            <v>6883.2871060061962</v>
          </cell>
          <cell r="AW20" t="str">
            <v>D</v>
          </cell>
          <cell r="AX20">
            <v>7145.909873042855</v>
          </cell>
          <cell r="AY20" t="str">
            <v>D</v>
          </cell>
          <cell r="AZ20">
            <v>7896.2997633253854</v>
          </cell>
          <cell r="BA20" t="str">
            <v>D</v>
          </cell>
          <cell r="BB20">
            <v>9214.3062904675062</v>
          </cell>
          <cell r="BC20" t="str">
            <v>D</v>
          </cell>
          <cell r="BD20">
            <v>9614.6577363433662</v>
          </cell>
          <cell r="BE20" t="str">
            <v>D</v>
          </cell>
          <cell r="BF20">
            <v>9156.823473184435</v>
          </cell>
          <cell r="BG20" t="str">
            <v>DP</v>
          </cell>
          <cell r="BH20">
            <v>9589.2447303763256</v>
          </cell>
          <cell r="BI20" t="str">
            <v>DP</v>
          </cell>
          <cell r="BJ20" t="str">
            <v>..</v>
          </cell>
          <cell r="BK20"/>
          <cell r="BL20" t="str">
            <v>..</v>
          </cell>
          <cell r="BM20"/>
        </row>
        <row r="21">
          <cell r="A21" t="str">
            <v>Italy</v>
          </cell>
          <cell r="B21">
            <v>4932.4347636575276</v>
          </cell>
          <cell r="C21" t="str">
            <v>W</v>
          </cell>
          <cell r="D21">
            <v>5396.5310290478947</v>
          </cell>
          <cell r="E21" t="str">
            <v>W</v>
          </cell>
          <cell r="F21">
            <v>5976.0934037950492</v>
          </cell>
          <cell r="G21" t="str">
            <v>W</v>
          </cell>
          <cell r="H21">
            <v>6801.7978994676196</v>
          </cell>
          <cell r="I21" t="str">
            <v>W</v>
          </cell>
          <cell r="J21">
            <v>8007.3587510319985</v>
          </cell>
          <cell r="K21" t="str">
            <v>W</v>
          </cell>
          <cell r="L21">
            <v>8496.8906986983202</v>
          </cell>
          <cell r="M21" t="str">
            <v>W</v>
          </cell>
          <cell r="N21">
            <v>9470.3980245119346</v>
          </cell>
          <cell r="O21" t="str">
            <v>W</v>
          </cell>
          <cell r="P21">
            <v>10431.848546986408</v>
          </cell>
          <cell r="Q21" t="str">
            <v>W</v>
          </cell>
          <cell r="R21">
            <v>11361.406780607698</v>
          </cell>
          <cell r="S21" t="str">
            <v>W</v>
          </cell>
          <cell r="T21">
            <v>12505.437006378965</v>
          </cell>
          <cell r="U21" t="str">
            <v>W</v>
          </cell>
          <cell r="V21">
            <v>12505.352607904995</v>
          </cell>
          <cell r="W21" t="str">
            <v>A</v>
          </cell>
          <cell r="X21">
            <v>12471.591264088709</v>
          </cell>
          <cell r="Y21"/>
          <cell r="Z21">
            <v>12030.166860478917</v>
          </cell>
          <cell r="AA21"/>
          <cell r="AB21">
            <v>11709.604945291947</v>
          </cell>
          <cell r="AC21"/>
          <cell r="AD21">
            <v>11698.180591937591</v>
          </cell>
          <cell r="AE21"/>
          <cell r="AF21">
            <v>12229.691688047078</v>
          </cell>
          <cell r="AG21"/>
          <cell r="AH21">
            <v>13226.813710693614</v>
          </cell>
          <cell r="AI21" t="str">
            <v>A</v>
          </cell>
          <cell r="AJ21">
            <v>14163.429178086144</v>
          </cell>
          <cell r="AK21"/>
          <cell r="AL21">
            <v>14081.085567301878</v>
          </cell>
          <cell r="AM21"/>
          <cell r="AN21">
            <v>15251.195661279815</v>
          </cell>
          <cell r="AO21"/>
          <cell r="AP21">
            <v>16797.344666566954</v>
          </cell>
          <cell r="AQ21"/>
          <cell r="AR21">
            <v>17268.877738152994</v>
          </cell>
          <cell r="AS21"/>
          <cell r="AT21">
            <v>17290.729533038437</v>
          </cell>
          <cell r="AU21"/>
          <cell r="AV21">
            <v>17476.302887196147</v>
          </cell>
          <cell r="AW21"/>
          <cell r="AX21">
            <v>17999.035309031849</v>
          </cell>
          <cell r="AY21"/>
          <cell r="AZ21">
            <v>20198.991817654391</v>
          </cell>
          <cell r="BA21"/>
          <cell r="BB21">
            <v>22327.185764791633</v>
          </cell>
          <cell r="BC21"/>
          <cell r="BD21">
            <v>24075.895798930735</v>
          </cell>
          <cell r="BE21"/>
          <cell r="BF21">
            <v>24534.492302440023</v>
          </cell>
          <cell r="BG21"/>
          <cell r="BH21">
            <v>24269.15038005036</v>
          </cell>
          <cell r="BI21" t="str">
            <v>P</v>
          </cell>
          <cell r="BJ21" t="str">
            <v>..</v>
          </cell>
          <cell r="BK21"/>
          <cell r="BL21" t="str">
            <v>..</v>
          </cell>
          <cell r="BM21"/>
        </row>
        <row r="22">
          <cell r="A22" t="str">
            <v>Japan</v>
          </cell>
          <cell r="B22">
            <v>25632.583557211186</v>
          </cell>
          <cell r="C22" t="str">
            <v>L</v>
          </cell>
          <cell r="D22">
            <v>29222.752884722056</v>
          </cell>
          <cell r="E22" t="str">
            <v>L</v>
          </cell>
          <cell r="F22">
            <v>33110.147045349826</v>
          </cell>
          <cell r="G22" t="str">
            <v>L</v>
          </cell>
          <cell r="H22">
            <v>37118.286248170341</v>
          </cell>
          <cell r="I22" t="str">
            <v>L</v>
          </cell>
          <cell r="J22">
            <v>42651.245797247291</v>
          </cell>
          <cell r="K22" t="str">
            <v>L</v>
          </cell>
          <cell r="L22">
            <v>44302.128785418405</v>
          </cell>
          <cell r="M22" t="str">
            <v>L</v>
          </cell>
          <cell r="N22">
            <v>48846.218292701975</v>
          </cell>
          <cell r="O22" t="str">
            <v>L</v>
          </cell>
          <cell r="P22">
            <v>54416.591901600645</v>
          </cell>
          <cell r="Q22" t="str">
            <v>L</v>
          </cell>
          <cell r="R22">
            <v>61422.608672438902</v>
          </cell>
          <cell r="S22" t="str">
            <v>L</v>
          </cell>
          <cell r="T22">
            <v>69052.523962290754</v>
          </cell>
          <cell r="U22" t="str">
            <v>L</v>
          </cell>
          <cell r="V22">
            <v>73377.717208058442</v>
          </cell>
          <cell r="W22" t="str">
            <v>L</v>
          </cell>
          <cell r="X22">
            <v>74686.760671272365</v>
          </cell>
          <cell r="Y22" t="str">
            <v>L</v>
          </cell>
          <cell r="Z22">
            <v>74899.200979120244</v>
          </cell>
          <cell r="AA22" t="str">
            <v>L</v>
          </cell>
          <cell r="AB22">
            <v>75747.927148006202</v>
          </cell>
          <cell r="AC22" t="str">
            <v>L</v>
          </cell>
          <cell r="AD22">
            <v>82348.260639271743</v>
          </cell>
          <cell r="AE22" t="str">
            <v>L</v>
          </cell>
          <cell r="AF22">
            <v>82971.883479066746</v>
          </cell>
          <cell r="AG22" t="str">
            <v>A</v>
          </cell>
          <cell r="AH22">
            <v>87787.052308807732</v>
          </cell>
          <cell r="AI22"/>
          <cell r="AJ22">
            <v>91062.233412898626</v>
          </cell>
          <cell r="AK22"/>
          <cell r="AL22">
            <v>92773.730042520241</v>
          </cell>
          <cell r="AM22"/>
          <cell r="AN22">
            <v>98896.413284483904</v>
          </cell>
          <cell r="AO22"/>
          <cell r="AP22">
            <v>103992.94145931561</v>
          </cell>
          <cell r="AQ22"/>
          <cell r="AR22">
            <v>108166.22532590678</v>
          </cell>
          <cell r="AS22"/>
          <cell r="AT22">
            <v>112269.47464580515</v>
          </cell>
          <cell r="AU22"/>
          <cell r="AV22">
            <v>117420.47013786597</v>
          </cell>
          <cell r="AW22"/>
          <cell r="AX22">
            <v>128694.56138843225</v>
          </cell>
          <cell r="AY22"/>
          <cell r="AZ22">
            <v>138497.63984190303</v>
          </cell>
          <cell r="BA22"/>
          <cell r="BB22">
            <v>147585.14667569741</v>
          </cell>
          <cell r="BC22"/>
          <cell r="BD22">
            <v>148719.23464664165</v>
          </cell>
          <cell r="BE22" t="str">
            <v>A</v>
          </cell>
          <cell r="BF22">
            <v>137314.21036609865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7140.7857974256258</v>
          </cell>
          <cell r="W23" t="str">
            <v>G</v>
          </cell>
          <cell r="X23">
            <v>8131.8865242230604</v>
          </cell>
          <cell r="Y23" t="str">
            <v>G</v>
          </cell>
          <cell r="Z23">
            <v>9629.6897987358097</v>
          </cell>
          <cell r="AA23" t="str">
            <v>G</v>
          </cell>
          <cell r="AB23">
            <v>11712.860195174508</v>
          </cell>
          <cell r="AC23" t="str">
            <v>G</v>
          </cell>
          <cell r="AD23">
            <v>13304.886129553463</v>
          </cell>
          <cell r="AE23" t="str">
            <v>G</v>
          </cell>
          <cell r="AF23">
            <v>14882.713260691149</v>
          </cell>
          <cell r="AG23" t="str">
            <v>G</v>
          </cell>
          <cell r="AH23">
            <v>16338.282779057896</v>
          </cell>
          <cell r="AI23" t="str">
            <v>G</v>
          </cell>
          <cell r="AJ23">
            <v>14646.155894246172</v>
          </cell>
          <cell r="AK23" t="str">
            <v>G</v>
          </cell>
          <cell r="AL23">
            <v>15792.638789575692</v>
          </cell>
          <cell r="AM23" t="str">
            <v>G</v>
          </cell>
          <cell r="AN23">
            <v>18558.542323258673</v>
          </cell>
          <cell r="AO23" t="str">
            <v>G</v>
          </cell>
          <cell r="AP23">
            <v>21258.783575947618</v>
          </cell>
          <cell r="AQ23" t="str">
            <v>G</v>
          </cell>
          <cell r="AR23">
            <v>22506.775679907256</v>
          </cell>
          <cell r="AS23" t="str">
            <v>G</v>
          </cell>
          <cell r="AT23">
            <v>24007.438087772418</v>
          </cell>
          <cell r="AU23" t="str">
            <v>G</v>
          </cell>
          <cell r="AV23">
            <v>27871.094745509483</v>
          </cell>
          <cell r="AW23" t="str">
            <v>G</v>
          </cell>
          <cell r="AX23">
            <v>30618.32565107958</v>
          </cell>
          <cell r="AY23" t="str">
            <v>G</v>
          </cell>
          <cell r="AZ23">
            <v>35293.181711148129</v>
          </cell>
          <cell r="BA23" t="str">
            <v>G</v>
          </cell>
          <cell r="BB23">
            <v>40722.521123744671</v>
          </cell>
          <cell r="BC23" t="str">
            <v>A</v>
          </cell>
          <cell r="BD23">
            <v>43906.412763074986</v>
          </cell>
          <cell r="BE23"/>
          <cell r="BF23">
            <v>47168.547006935318</v>
          </cell>
          <cell r="BG23"/>
          <cell r="BH23">
            <v>53184.857864016762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387.25621050947075</v>
          </cell>
          <cell r="AO24"/>
          <cell r="AP24" t="str">
            <v>..</v>
          </cell>
          <cell r="AQ24"/>
          <cell r="AR24" t="str">
            <v>..</v>
          </cell>
          <cell r="AS24"/>
          <cell r="AT24">
            <v>451.91545479915936</v>
          </cell>
          <cell r="AU24"/>
          <cell r="AV24">
            <v>485.20821882161067</v>
          </cell>
          <cell r="AW24"/>
          <cell r="AX24">
            <v>495.33192373761398</v>
          </cell>
          <cell r="AY24"/>
          <cell r="AZ24">
            <v>616.35679772561866</v>
          </cell>
          <cell r="BA24"/>
          <cell r="BB24">
            <v>640.21317930124565</v>
          </cell>
          <cell r="BC24" t="str">
            <v>C</v>
          </cell>
          <cell r="BD24">
            <v>682.82913519100771</v>
          </cell>
          <cell r="BE24"/>
          <cell r="BF24">
            <v>684.47281550743139</v>
          </cell>
          <cell r="BG24"/>
          <cell r="BH24">
            <v>713.09467793823842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1350.078687805297</v>
          </cell>
          <cell r="AA25" t="str">
            <v>C</v>
          </cell>
          <cell r="AB25">
            <v>1919.4668572558917</v>
          </cell>
          <cell r="AC25"/>
          <cell r="AD25">
            <v>1939.027576604886</v>
          </cell>
          <cell r="AE25"/>
          <cell r="AF25">
            <v>2080.5343166747257</v>
          </cell>
          <cell r="AG25"/>
          <cell r="AH25">
            <v>2514.6634179468861</v>
          </cell>
          <cell r="AI25"/>
          <cell r="AJ25">
            <v>2925.3905217573156</v>
          </cell>
          <cell r="AK25"/>
          <cell r="AL25">
            <v>3505.0094753023336</v>
          </cell>
          <cell r="AM25"/>
          <cell r="AN25">
            <v>3359.7077813110368</v>
          </cell>
          <cell r="AO25"/>
          <cell r="AP25">
            <v>3631.1043876488488</v>
          </cell>
          <cell r="AQ25"/>
          <cell r="AR25">
            <v>4171.2549859745714</v>
          </cell>
          <cell r="AS25"/>
          <cell r="AT25">
            <v>4391.912488601005</v>
          </cell>
          <cell r="AU25"/>
          <cell r="AV25">
            <v>4748.1560127807052</v>
          </cell>
          <cell r="AW25" t="str">
            <v>A</v>
          </cell>
          <cell r="AX25">
            <v>5346.1511549461802</v>
          </cell>
          <cell r="AY25"/>
          <cell r="AZ25">
            <v>5576.2346197633906</v>
          </cell>
          <cell r="BA25"/>
          <cell r="BB25">
            <v>5682.0998433314762</v>
          </cell>
          <cell r="BC25"/>
          <cell r="BD25" t="str">
            <v>..</v>
          </cell>
          <cell r="BE25"/>
          <cell r="BF25" t="str">
            <v>..</v>
          </cell>
          <cell r="BG25"/>
          <cell r="BH25" t="str">
            <v>..</v>
          </cell>
          <cell r="BI25"/>
          <cell r="BJ25" t="str">
            <v>..</v>
          </cell>
          <cell r="BK25"/>
          <cell r="BL25" t="str">
            <v>..</v>
          </cell>
          <cell r="BM25"/>
        </row>
        <row r="26">
          <cell r="A26" t="str">
            <v>Netherlands</v>
          </cell>
          <cell r="B26">
            <v>2655.8229460412954</v>
          </cell>
          <cell r="C26"/>
          <cell r="D26">
            <v>2952.981652650159</v>
          </cell>
          <cell r="E26" t="str">
            <v>A</v>
          </cell>
          <cell r="F26">
            <v>3200.2328187310636</v>
          </cell>
          <cell r="G26"/>
          <cell r="H26">
            <v>3310.0433974571756</v>
          </cell>
          <cell r="I26"/>
          <cell r="J26">
            <v>3767.7540566744119</v>
          </cell>
          <cell r="K26"/>
          <cell r="L26">
            <v>4188.7907004787166</v>
          </cell>
          <cell r="M26"/>
          <cell r="N26">
            <v>4588.9943629972831</v>
          </cell>
          <cell r="O26"/>
          <cell r="P26">
            <v>4766.6661973394621</v>
          </cell>
          <cell r="Q26"/>
          <cell r="R26">
            <v>4934.2207666253844</v>
          </cell>
          <cell r="S26"/>
          <cell r="T26">
            <v>5456.4652265770328</v>
          </cell>
          <cell r="U26" t="str">
            <v>A</v>
          </cell>
          <cell r="V26">
            <v>5482.5192523133364</v>
          </cell>
          <cell r="W26"/>
          <cell r="X26">
            <v>5511.0329106116424</v>
          </cell>
          <cell r="Y26"/>
          <cell r="Z26">
            <v>5771.911206633592</v>
          </cell>
          <cell r="AA26"/>
          <cell r="AB26">
            <v>6189.4581042551208</v>
          </cell>
          <cell r="AC26" t="str">
            <v>A</v>
          </cell>
          <cell r="AD26">
            <v>6562.394971190779</v>
          </cell>
          <cell r="AE26"/>
          <cell r="AF26">
            <v>6981.5556893794792</v>
          </cell>
          <cell r="AG26" t="str">
            <v>A</v>
          </cell>
          <cell r="AH26">
            <v>7486.672065362688</v>
          </cell>
          <cell r="AI26"/>
          <cell r="AJ26">
            <v>7585.1155219488901</v>
          </cell>
          <cell r="AK26"/>
          <cell r="AL26">
            <v>8429.7993831558797</v>
          </cell>
          <cell r="AM26" t="str">
            <v>A</v>
          </cell>
          <cell r="AN26">
            <v>9065.0720159911361</v>
          </cell>
          <cell r="AO26"/>
          <cell r="AP26">
            <v>9546.4345447926789</v>
          </cell>
          <cell r="AQ26"/>
          <cell r="AR26">
            <v>9697.9660658776502</v>
          </cell>
          <cell r="AS26"/>
          <cell r="AT26">
            <v>9865.3804137383104</v>
          </cell>
          <cell r="AU26"/>
          <cell r="AV26">
            <v>10416.0777784907</v>
          </cell>
          <cell r="AW26"/>
          <cell r="AX26">
            <v>10904.379351288273</v>
          </cell>
          <cell r="AY26"/>
          <cell r="AZ26">
            <v>11722.72620849645</v>
          </cell>
          <cell r="BA26"/>
          <cell r="BB26">
            <v>12067.491400086268</v>
          </cell>
          <cell r="BC26"/>
          <cell r="BD26">
            <v>12467.826682426276</v>
          </cell>
          <cell r="BE26"/>
          <cell r="BF26">
            <v>12374.069691362085</v>
          </cell>
          <cell r="BG26"/>
          <cell r="BH26">
            <v>12822.297814206264</v>
          </cell>
          <cell r="BI26" t="str">
            <v>P</v>
          </cell>
          <cell r="BJ26" t="str">
            <v>..</v>
          </cell>
          <cell r="BK26"/>
          <cell r="BL26" t="str">
            <v>..</v>
          </cell>
          <cell r="BM26"/>
        </row>
        <row r="27">
          <cell r="A27" t="str">
            <v>New Zealand</v>
          </cell>
          <cell r="B27">
            <v>294.57751303444388</v>
          </cell>
          <cell r="C27" t="str">
            <v>B</v>
          </cell>
          <cell r="D27" t="str">
            <v>..</v>
          </cell>
          <cell r="E27"/>
          <cell r="F27">
            <v>316.7559691801855</v>
          </cell>
          <cell r="G27" t="str">
            <v>B</v>
          </cell>
          <cell r="H27" t="str">
            <v>..</v>
          </cell>
          <cell r="I27"/>
          <cell r="J27" t="str">
            <v>..</v>
          </cell>
          <cell r="K27"/>
          <cell r="L27" t="str">
            <v>..</v>
          </cell>
          <cell r="M27"/>
          <cell r="N27" t="str">
            <v>..</v>
          </cell>
          <cell r="O27"/>
          <cell r="P27" t="str">
            <v>..</v>
          </cell>
          <cell r="Q27"/>
          <cell r="R27">
            <v>406.14048391627546</v>
          </cell>
          <cell r="S27"/>
          <cell r="T27">
            <v>476.50989276592043</v>
          </cell>
          <cell r="U27"/>
          <cell r="V27">
            <v>483.42346650537525</v>
          </cell>
          <cell r="W27"/>
          <cell r="X27">
            <v>516.43681742302931</v>
          </cell>
          <cell r="Y27" t="str">
            <v>A</v>
          </cell>
          <cell r="Z27">
            <v>560.789684397771</v>
          </cell>
          <cell r="AA27"/>
          <cell r="AB27" t="str">
            <v>..</v>
          </cell>
          <cell r="AC27"/>
          <cell r="AD27">
            <v>609.67361923967155</v>
          </cell>
          <cell r="AE27"/>
          <cell r="AF27" t="str">
            <v>..</v>
          </cell>
          <cell r="AG27"/>
          <cell r="AH27">
            <v>762.51718658237178</v>
          </cell>
          <cell r="AI27"/>
          <cell r="AJ27" t="str">
            <v>..</v>
          </cell>
          <cell r="AK27"/>
          <cell r="AL27">
            <v>760.72379518492187</v>
          </cell>
          <cell r="AM27"/>
          <cell r="AN27" t="str">
            <v>..</v>
          </cell>
          <cell r="AO27"/>
          <cell r="AP27">
            <v>962.63489165272733</v>
          </cell>
          <cell r="AQ27" t="str">
            <v>A</v>
          </cell>
          <cell r="AR27" t="str">
            <v>..</v>
          </cell>
          <cell r="AS27"/>
          <cell r="AT27">
            <v>1108.0201103794657</v>
          </cell>
          <cell r="AU27"/>
          <cell r="AV27" t="str">
            <v>..</v>
          </cell>
          <cell r="AW27"/>
          <cell r="AX27">
            <v>1189.3155789364296</v>
          </cell>
          <cell r="AY27"/>
          <cell r="AZ27" t="str">
            <v>..</v>
          </cell>
          <cell r="BA27"/>
          <cell r="BB27">
            <v>1438.1001908817468</v>
          </cell>
          <cell r="BC27"/>
          <cell r="BD27" t="str">
            <v>..</v>
          </cell>
          <cell r="BE27"/>
          <cell r="BF27">
            <v>1646.4048070913786</v>
          </cell>
          <cell r="BG27"/>
          <cell r="BH27" t="str">
            <v>..</v>
          </cell>
          <cell r="BI27"/>
          <cell r="BJ27" t="str">
            <v>..</v>
          </cell>
          <cell r="BK27"/>
          <cell r="BL27" t="str">
            <v>..</v>
          </cell>
          <cell r="BM27"/>
        </row>
        <row r="28">
          <cell r="A28" t="str">
            <v>Norway</v>
          </cell>
          <cell r="B28">
            <v>507.46736407749074</v>
          </cell>
          <cell r="C28"/>
          <cell r="D28">
            <v>572.68133980584957</v>
          </cell>
          <cell r="E28" t="str">
            <v>C</v>
          </cell>
          <cell r="F28">
            <v>639.5738109214351</v>
          </cell>
          <cell r="G28"/>
          <cell r="H28">
            <v>749.65389381648458</v>
          </cell>
          <cell r="I28" t="str">
            <v>AC</v>
          </cell>
          <cell r="J28">
            <v>872.81554065626744</v>
          </cell>
          <cell r="K28"/>
          <cell r="L28" t="str">
            <v>..</v>
          </cell>
          <cell r="M28"/>
          <cell r="N28">
            <v>1085.2085349365389</v>
          </cell>
          <cell r="O28"/>
          <cell r="P28" t="str">
            <v>..</v>
          </cell>
          <cell r="Q28"/>
          <cell r="R28">
            <v>1188.8175550892151</v>
          </cell>
          <cell r="S28"/>
          <cell r="T28" t="str">
            <v>..</v>
          </cell>
          <cell r="U28"/>
          <cell r="V28">
            <v>1317.0148114192643</v>
          </cell>
          <cell r="W28"/>
          <cell r="X28" t="str">
            <v>..</v>
          </cell>
          <cell r="Y28"/>
          <cell r="Z28">
            <v>1535.3939017077616</v>
          </cell>
          <cell r="AA28"/>
          <cell r="AB28" t="str">
            <v>..</v>
          </cell>
          <cell r="AC28"/>
          <cell r="AD28">
            <v>1735.5372128135507</v>
          </cell>
          <cell r="AE28" t="str">
            <v>A</v>
          </cell>
          <cell r="AF28" t="str">
            <v>..</v>
          </cell>
          <cell r="AG28"/>
          <cell r="AH28">
            <v>2003.1837422023382</v>
          </cell>
          <cell r="AI28"/>
          <cell r="AJ28" t="str">
            <v>..</v>
          </cell>
          <cell r="AK28"/>
          <cell r="AL28">
            <v>2178.0771191147155</v>
          </cell>
          <cell r="AM28"/>
          <cell r="AN28" t="str">
            <v>..</v>
          </cell>
          <cell r="AO28"/>
          <cell r="AP28">
            <v>2661.8767809481274</v>
          </cell>
          <cell r="AQ28"/>
          <cell r="AR28">
            <v>2792.174410929425</v>
          </cell>
          <cell r="AS28"/>
          <cell r="AT28">
            <v>2985.5826015088714</v>
          </cell>
          <cell r="AU28"/>
          <cell r="AV28">
            <v>3063.3451569720096</v>
          </cell>
          <cell r="AW28"/>
          <cell r="AX28">
            <v>3315.8569128392332</v>
          </cell>
          <cell r="AY28"/>
          <cell r="AZ28">
            <v>3711.9451740449995</v>
          </cell>
          <cell r="BA28"/>
          <cell r="BB28">
            <v>4191.9691862659747</v>
          </cell>
          <cell r="BC28"/>
          <cell r="BD28">
            <v>4630.5230094964127</v>
          </cell>
          <cell r="BE28"/>
          <cell r="BF28">
            <v>4693.4570823248323</v>
          </cell>
          <cell r="BG28"/>
          <cell r="BH28">
            <v>4742.3879616884815</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2004.7540449594378</v>
          </cell>
          <cell r="U29"/>
          <cell r="V29">
            <v>1622.4823897728136</v>
          </cell>
          <cell r="W29"/>
          <cell r="X29">
            <v>1750.9655668481969</v>
          </cell>
          <cell r="Y29"/>
          <cell r="Z29">
            <v>1855.3855667218547</v>
          </cell>
          <cell r="AA29"/>
          <cell r="AB29">
            <v>1834.3170566447466</v>
          </cell>
          <cell r="AC29" t="str">
            <v>D</v>
          </cell>
          <cell r="AD29">
            <v>1813.1188618200074</v>
          </cell>
          <cell r="AE29" t="str">
            <v>A</v>
          </cell>
          <cell r="AF29">
            <v>2034.4261970422401</v>
          </cell>
          <cell r="AG29"/>
          <cell r="AH29">
            <v>2217.0642558362283</v>
          </cell>
          <cell r="AI29"/>
          <cell r="AJ29">
            <v>2416.777274963209</v>
          </cell>
          <cell r="AK29"/>
          <cell r="AL29">
            <v>2638.0789016246058</v>
          </cell>
          <cell r="AM29"/>
          <cell r="AN29">
            <v>2605.4130291643178</v>
          </cell>
          <cell r="AO29"/>
          <cell r="AP29">
            <v>2609.769415773344</v>
          </cell>
          <cell r="AQ29"/>
          <cell r="AR29">
            <v>2472.2482426076399</v>
          </cell>
          <cell r="AS29"/>
          <cell r="AT29">
            <v>2474.9154018810736</v>
          </cell>
          <cell r="AU29"/>
          <cell r="AV29">
            <v>2769.7373182803594</v>
          </cell>
          <cell r="AW29"/>
          <cell r="AX29">
            <v>2982.425715800603</v>
          </cell>
          <cell r="AY29"/>
          <cell r="AZ29">
            <v>3195.9822138708614</v>
          </cell>
          <cell r="BA29"/>
          <cell r="BB29">
            <v>3622.3272143906856</v>
          </cell>
          <cell r="BC29"/>
          <cell r="BD29">
            <v>4150.9067575877016</v>
          </cell>
          <cell r="BE29"/>
          <cell r="BF29">
            <v>4871.1498191277014</v>
          </cell>
          <cell r="BG29"/>
          <cell r="BH29">
            <v>5587.7769704285329</v>
          </cell>
          <cell r="BI29"/>
          <cell r="BJ29" t="str">
            <v>..</v>
          </cell>
          <cell r="BK29"/>
          <cell r="BL29" t="str">
            <v>..</v>
          </cell>
          <cell r="BM29"/>
        </row>
        <row r="30">
          <cell r="A30" t="str">
            <v>Portugal</v>
          </cell>
          <cell r="B30" t="str">
            <v>..</v>
          </cell>
          <cell r="C30"/>
          <cell r="D30">
            <v>174.00865845315613</v>
          </cell>
          <cell r="E30"/>
          <cell r="F30">
            <v>198.06314481469292</v>
          </cell>
          <cell r="G30" t="str">
            <v>C</v>
          </cell>
          <cell r="H30">
            <v>208.8455058479486</v>
          </cell>
          <cell r="I30"/>
          <cell r="J30">
            <v>243.71639349280673</v>
          </cell>
          <cell r="K30" t="str">
            <v>C</v>
          </cell>
          <cell r="L30">
            <v>263.65968816661291</v>
          </cell>
          <cell r="M30"/>
          <cell r="N30">
            <v>308.80588209638597</v>
          </cell>
          <cell r="O30" t="str">
            <v>C</v>
          </cell>
          <cell r="P30">
            <v>345.37205043070514</v>
          </cell>
          <cell r="Q30"/>
          <cell r="R30">
            <v>444.29137379435065</v>
          </cell>
          <cell r="S30" t="str">
            <v>C</v>
          </cell>
          <cell r="T30">
            <v>517.96503117322607</v>
          </cell>
          <cell r="U30"/>
          <cell r="V30">
            <v>619.98027305792641</v>
          </cell>
          <cell r="W30" t="str">
            <v>C</v>
          </cell>
          <cell r="X30">
            <v>691.50341304487847</v>
          </cell>
          <cell r="Y30"/>
          <cell r="Z30">
            <v>688.95409540145829</v>
          </cell>
          <cell r="AA30" t="str">
            <v>C</v>
          </cell>
          <cell r="AB30">
            <v>686.35191275939974</v>
          </cell>
          <cell r="AC30" t="str">
            <v>C</v>
          </cell>
          <cell r="AD30">
            <v>709.08756077491705</v>
          </cell>
          <cell r="AE30"/>
          <cell r="AF30">
            <v>785.42780874069456</v>
          </cell>
          <cell r="AG30" t="str">
            <v>C</v>
          </cell>
          <cell r="AH30">
            <v>859.20039441545509</v>
          </cell>
          <cell r="AI30"/>
          <cell r="AJ30">
            <v>1004.5167667642792</v>
          </cell>
          <cell r="AK30" t="str">
            <v>C</v>
          </cell>
          <cell r="AL30">
            <v>1169.4310087785018</v>
          </cell>
          <cell r="AM30"/>
          <cell r="AN30">
            <v>1324.500711081693</v>
          </cell>
          <cell r="AO30" t="str">
            <v>C</v>
          </cell>
          <cell r="AP30">
            <v>1471.0780809328301</v>
          </cell>
          <cell r="AQ30"/>
          <cell r="AR30">
            <v>1453.200834273204</v>
          </cell>
          <cell r="AS30" t="str">
            <v>C</v>
          </cell>
          <cell r="AT30">
            <v>1443.5989177892623</v>
          </cell>
          <cell r="AU30"/>
          <cell r="AV30">
            <v>1550.5033882272742</v>
          </cell>
          <cell r="AW30" t="str">
            <v>C</v>
          </cell>
          <cell r="AX30">
            <v>1755.1638115134965</v>
          </cell>
          <cell r="AY30"/>
          <cell r="AZ30">
            <v>2398.241831637728</v>
          </cell>
          <cell r="BA30" t="str">
            <v>C</v>
          </cell>
          <cell r="BB30">
            <v>2991.1802025991983</v>
          </cell>
          <cell r="BC30"/>
          <cell r="BD30">
            <v>3981.8863475679559</v>
          </cell>
          <cell r="BE30" t="str">
            <v>A</v>
          </cell>
          <cell r="BF30">
            <v>4349.2099276072759</v>
          </cell>
          <cell r="BG30"/>
          <cell r="BH30">
            <v>4304.5682502512382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713.97108951267035</v>
          </cell>
          <cell r="U31" t="str">
            <v>DT</v>
          </cell>
          <cell r="V31">
            <v>810.90851119586739</v>
          </cell>
          <cell r="W31" t="str">
            <v>DT</v>
          </cell>
          <cell r="X31">
            <v>646.24658574736429</v>
          </cell>
          <cell r="Y31" t="str">
            <v>ADT</v>
          </cell>
          <cell r="Z31">
            <v>519.35499976068161</v>
          </cell>
          <cell r="AA31" t="str">
            <v>DT</v>
          </cell>
          <cell r="AB31">
            <v>369.22032677537533</v>
          </cell>
          <cell r="AC31" t="str">
            <v>AD</v>
          </cell>
          <cell r="AD31">
            <v>412.04147822878514</v>
          </cell>
          <cell r="AE31" t="str">
            <v>D</v>
          </cell>
          <cell r="AF31">
            <v>442.26502311004077</v>
          </cell>
          <cell r="AG31" t="str">
            <v>D</v>
          </cell>
          <cell r="AH31">
            <v>565.47825229122077</v>
          </cell>
          <cell r="AI31" t="str">
            <v>A</v>
          </cell>
          <cell r="AJ31">
            <v>434.54627367887889</v>
          </cell>
          <cell r="AK31"/>
          <cell r="AL31">
            <v>368.15357976257218</v>
          </cell>
          <cell r="AM31"/>
          <cell r="AN31">
            <v>384.36516632010068</v>
          </cell>
          <cell r="AO31"/>
          <cell r="AP31">
            <v>411.34147486842267</v>
          </cell>
          <cell r="AQ31"/>
          <cell r="AR31">
            <v>398.30611683272292</v>
          </cell>
          <cell r="AS31"/>
          <cell r="AT31">
            <v>419.50436172883593</v>
          </cell>
          <cell r="AU31"/>
          <cell r="AV31">
            <v>403.77226975311623</v>
          </cell>
          <cell r="AW31"/>
          <cell r="AX31">
            <v>440.05601966364952</v>
          </cell>
          <cell r="AY31"/>
          <cell r="AZ31">
            <v>482.24512711446971</v>
          </cell>
          <cell r="BA31"/>
          <cell r="BB31">
            <v>518.16659673501943</v>
          </cell>
          <cell r="BC31"/>
          <cell r="BD31">
            <v>594.11599474396235</v>
          </cell>
          <cell r="BE31"/>
          <cell r="BF31">
            <v>590.29172192492729</v>
          </cell>
          <cell r="BG31"/>
          <cell r="BH31">
            <v>799.62104220455285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354.47746167171886</v>
          </cell>
          <cell r="AA32"/>
          <cell r="AB32">
            <v>418.87606779803224</v>
          </cell>
          <cell r="AC32"/>
          <cell r="AD32">
            <v>393.54487176370543</v>
          </cell>
          <cell r="AE32" t="str">
            <v>L</v>
          </cell>
          <cell r="AF32">
            <v>353.90442587611079</v>
          </cell>
          <cell r="AG32"/>
          <cell r="AH32">
            <v>373.94539695510946</v>
          </cell>
          <cell r="AI32"/>
          <cell r="AJ32">
            <v>413.46355417352743</v>
          </cell>
          <cell r="AK32"/>
          <cell r="AL32">
            <v>451.04604404336317</v>
          </cell>
          <cell r="AM32"/>
          <cell r="AN32">
            <v>482.22918259350917</v>
          </cell>
          <cell r="AO32"/>
          <cell r="AP32">
            <v>548.96990275986013</v>
          </cell>
          <cell r="AQ32"/>
          <cell r="AR32">
            <v>577.59174107165666</v>
          </cell>
          <cell r="AS32"/>
          <cell r="AT32">
            <v>519.56702559118094</v>
          </cell>
          <cell r="AU32"/>
          <cell r="AV32">
            <v>619.81449536350067</v>
          </cell>
          <cell r="AW32"/>
          <cell r="AX32">
            <v>674.8905550040439</v>
          </cell>
          <cell r="AY32"/>
          <cell r="AZ32">
            <v>795.99796849829454</v>
          </cell>
          <cell r="BA32"/>
          <cell r="BB32">
            <v>795.74041875657099</v>
          </cell>
          <cell r="BC32"/>
          <cell r="BD32">
            <v>972.57361028948344</v>
          </cell>
          <cell r="BE32" t="str">
            <v>A</v>
          </cell>
          <cell r="BF32">
            <v>1031.1811275637533</v>
          </cell>
          <cell r="BG32"/>
          <cell r="BH32">
            <v>1162.0082627423462</v>
          </cell>
          <cell r="BI32" t="str">
            <v>P</v>
          </cell>
          <cell r="BJ32" t="str">
            <v>..</v>
          </cell>
          <cell r="BK32"/>
          <cell r="BL32" t="str">
            <v>..</v>
          </cell>
          <cell r="BM32"/>
        </row>
        <row r="33">
          <cell r="A33" t="str">
            <v>Spain</v>
          </cell>
          <cell r="B33">
            <v>1121.3452154275899</v>
          </cell>
          <cell r="C33"/>
          <cell r="D33">
            <v>1380.9748718047856</v>
          </cell>
          <cell r="E33"/>
          <cell r="F33">
            <v>1438.9796789405752</v>
          </cell>
          <cell r="G33"/>
          <cell r="H33">
            <v>1578.5509271555209</v>
          </cell>
          <cell r="I33"/>
          <cell r="J33">
            <v>1843.9184291420449</v>
          </cell>
          <cell r="K33"/>
          <cell r="L33">
            <v>2163.5388504144689</v>
          </cell>
          <cell r="M33"/>
          <cell r="N33">
            <v>2451.1640896942017</v>
          </cell>
          <cell r="O33"/>
          <cell r="P33">
            <v>2987.5680368547501</v>
          </cell>
          <cell r="Q33"/>
          <cell r="R33">
            <v>3421.2970482997162</v>
          </cell>
          <cell r="S33"/>
          <cell r="T33">
            <v>4155.0995360873485</v>
          </cell>
          <cell r="U33"/>
          <cell r="V33">
            <v>4529.2299565137955</v>
          </cell>
          <cell r="W33"/>
          <cell r="X33">
            <v>4894.0145117039165</v>
          </cell>
          <cell r="Y33" t="str">
            <v>A</v>
          </cell>
          <cell r="Z33">
            <v>4939.2873161828638</v>
          </cell>
          <cell r="AA33"/>
          <cell r="AB33">
            <v>4773.7250518583078</v>
          </cell>
          <cell r="AC33" t="str">
            <v>C</v>
          </cell>
          <cell r="AD33">
            <v>5004.0330603355969</v>
          </cell>
          <cell r="AE33"/>
          <cell r="AF33">
            <v>5366.9993691154841</v>
          </cell>
          <cell r="AG33" t="str">
            <v>C</v>
          </cell>
          <cell r="AH33">
            <v>5618.4534471853958</v>
          </cell>
          <cell r="AI33"/>
          <cell r="AJ33">
            <v>6560.8052782916875</v>
          </cell>
          <cell r="AK33" t="str">
            <v>C</v>
          </cell>
          <cell r="AL33">
            <v>6817.9086902106819</v>
          </cell>
          <cell r="AM33"/>
          <cell r="AN33">
            <v>7791.7605802405351</v>
          </cell>
          <cell r="AO33"/>
          <cell r="AP33">
            <v>8414.6171454578198</v>
          </cell>
          <cell r="AQ33"/>
          <cell r="AR33">
            <v>9808.4976990907635</v>
          </cell>
          <cell r="AS33"/>
          <cell r="AT33">
            <v>10905.697908725073</v>
          </cell>
          <cell r="AU33"/>
          <cell r="AV33">
            <v>11783.102974057725</v>
          </cell>
          <cell r="AW33"/>
          <cell r="AX33">
            <v>13330.801656088515</v>
          </cell>
          <cell r="AY33"/>
          <cell r="AZ33">
            <v>16063.786803537014</v>
          </cell>
          <cell r="BA33"/>
          <cell r="BB33">
            <v>18324.672316315791</v>
          </cell>
          <cell r="BC33"/>
          <cell r="BD33">
            <v>20414.936312385173</v>
          </cell>
          <cell r="BE33" t="str">
            <v>A</v>
          </cell>
          <cell r="BF33">
            <v>20546.622890367642</v>
          </cell>
          <cell r="BG33"/>
          <cell r="BH33">
            <v>20386.107316435347</v>
          </cell>
          <cell r="BI33" t="str">
            <v>P</v>
          </cell>
          <cell r="BJ33" t="str">
            <v>..</v>
          </cell>
          <cell r="BK33"/>
          <cell r="BL33" t="str">
            <v>..</v>
          </cell>
          <cell r="BM33"/>
        </row>
        <row r="34">
          <cell r="A34" t="str">
            <v>Sweden</v>
          </cell>
          <cell r="B34">
            <v>2095.2447638867466</v>
          </cell>
          <cell r="C34" t="str">
            <v>M</v>
          </cell>
          <cell r="D34" t="str">
            <v>..</v>
          </cell>
          <cell r="E34"/>
          <cell r="F34">
            <v>2648.8327678121977</v>
          </cell>
          <cell r="G34" t="str">
            <v>M</v>
          </cell>
          <cell r="H34" t="str">
            <v>..</v>
          </cell>
          <cell r="I34"/>
          <cell r="J34">
            <v>3395.1819910180725</v>
          </cell>
          <cell r="K34" t="str">
            <v>M</v>
          </cell>
          <cell r="L34" t="str">
            <v>..</v>
          </cell>
          <cell r="M34"/>
          <cell r="N34">
            <v>3910.1210556790465</v>
          </cell>
          <cell r="O34" t="str">
            <v>M</v>
          </cell>
          <cell r="P34" t="str">
            <v>..</v>
          </cell>
          <cell r="Q34"/>
          <cell r="R34">
            <v>4341.6643875691652</v>
          </cell>
          <cell r="S34" t="str">
            <v>M</v>
          </cell>
          <cell r="T34" t="str">
            <v>..</v>
          </cell>
          <cell r="U34"/>
          <cell r="V34">
            <v>4537.5203962845699</v>
          </cell>
          <cell r="W34" t="str">
            <v>M</v>
          </cell>
          <cell r="X34" t="str">
            <v>..</v>
          </cell>
          <cell r="Y34"/>
          <cell r="Z34">
            <v>5344.0005310777851</v>
          </cell>
          <cell r="AA34" t="str">
            <v>AM</v>
          </cell>
          <cell r="AB34" t="str">
            <v>..</v>
          </cell>
          <cell r="AC34"/>
          <cell r="AD34">
            <v>6301.006144592845</v>
          </cell>
          <cell r="AE34" t="str">
            <v>AM</v>
          </cell>
          <cell r="AF34" t="str">
            <v>..</v>
          </cell>
          <cell r="AG34"/>
          <cell r="AH34">
            <v>7211.1670246487456</v>
          </cell>
          <cell r="AI34" t="str">
            <v>M</v>
          </cell>
          <cell r="AJ34" t="str">
            <v>..</v>
          </cell>
          <cell r="AK34"/>
          <cell r="AL34">
            <v>8239.0575491364889</v>
          </cell>
          <cell r="AM34" t="str">
            <v>M</v>
          </cell>
          <cell r="AN34" t="str">
            <v>..</v>
          </cell>
          <cell r="AO34"/>
          <cell r="AP34">
            <v>10370.445271664574</v>
          </cell>
          <cell r="AQ34" t="str">
            <v>M</v>
          </cell>
          <cell r="AR34" t="str">
            <v>..</v>
          </cell>
          <cell r="AS34"/>
          <cell r="AT34">
            <v>10362.431334776615</v>
          </cell>
          <cell r="AU34" t="str">
            <v>M</v>
          </cell>
          <cell r="AV34">
            <v>10448.130041496976</v>
          </cell>
          <cell r="AW34" t="str">
            <v>M</v>
          </cell>
          <cell r="AX34">
            <v>10509.931757023203</v>
          </cell>
          <cell r="AY34" t="str">
            <v>A</v>
          </cell>
          <cell r="AZ34">
            <v>11944.424527136896</v>
          </cell>
          <cell r="BA34"/>
          <cell r="BB34">
            <v>11957.961343467423</v>
          </cell>
          <cell r="BC34"/>
          <cell r="BD34">
            <v>13496.068757538649</v>
          </cell>
          <cell r="BE34" t="str">
            <v>C</v>
          </cell>
          <cell r="BF34">
            <v>12488.708083124515</v>
          </cell>
          <cell r="BG34"/>
          <cell r="BH34">
            <v>12535.534985358838</v>
          </cell>
          <cell r="BI34" t="str">
            <v>C</v>
          </cell>
          <cell r="BJ34" t="str">
            <v>..</v>
          </cell>
          <cell r="BK34"/>
          <cell r="BL34" t="str">
            <v>..</v>
          </cell>
          <cell r="BM34"/>
        </row>
        <row r="35">
          <cell r="A35" t="str">
            <v>Switzerland</v>
          </cell>
          <cell r="B35">
            <v>2095.4688360560385</v>
          </cell>
          <cell r="C35" t="str">
            <v>E</v>
          </cell>
          <cell r="D35" t="str">
            <v>..</v>
          </cell>
          <cell r="E35"/>
          <cell r="F35">
            <v>2312.6692106602086</v>
          </cell>
          <cell r="G35" t="str">
            <v>AJ</v>
          </cell>
          <cell r="H35" t="str">
            <v>..</v>
          </cell>
          <cell r="I35"/>
          <cell r="J35" t="str">
            <v>..</v>
          </cell>
          <cell r="K35"/>
          <cell r="L35">
            <v>3491.2381026904304</v>
          </cell>
          <cell r="M35" t="str">
            <v>A</v>
          </cell>
          <cell r="N35" t="str">
            <v>..</v>
          </cell>
          <cell r="O35"/>
          <cell r="P35" t="str">
            <v>..</v>
          </cell>
          <cell r="Q35"/>
          <cell r="R35">
            <v>4195.7894799079695</v>
          </cell>
          <cell r="S35" t="str">
            <v>A</v>
          </cell>
          <cell r="T35" t="str">
            <v>..</v>
          </cell>
          <cell r="U35"/>
          <cell r="V35" t="str">
            <v>..</v>
          </cell>
          <cell r="W35"/>
          <cell r="X35">
            <v>4502.1092961531895</v>
          </cell>
          <cell r="Y35"/>
          <cell r="Z35" t="str">
            <v>..</v>
          </cell>
          <cell r="AA35"/>
          <cell r="AB35" t="str">
            <v>..</v>
          </cell>
          <cell r="AC35"/>
          <cell r="AD35" t="str">
            <v>..</v>
          </cell>
          <cell r="AE35"/>
          <cell r="AF35">
            <v>5153.2344704300258</v>
          </cell>
          <cell r="AG35"/>
          <cell r="AH35" t="str">
            <v>..</v>
          </cell>
          <cell r="AI35"/>
          <cell r="AJ35" t="str">
            <v>..</v>
          </cell>
          <cell r="AK35"/>
          <cell r="AL35" t="str">
            <v>..</v>
          </cell>
          <cell r="AM35"/>
          <cell r="AN35">
            <v>5766.7970344008281</v>
          </cell>
          <cell r="AO35"/>
          <cell r="AP35" t="str">
            <v>..</v>
          </cell>
          <cell r="AQ35"/>
          <cell r="AR35" t="str">
            <v>..</v>
          </cell>
          <cell r="AS35"/>
          <cell r="AT35" t="str">
            <v>..</v>
          </cell>
          <cell r="AU35"/>
          <cell r="AV35">
            <v>7468.8095103053956</v>
          </cell>
          <cell r="AW35"/>
          <cell r="AX35" t="str">
            <v>..</v>
          </cell>
          <cell r="AY35"/>
          <cell r="AZ35" t="str">
            <v>..</v>
          </cell>
          <cell r="BA35"/>
          <cell r="BB35" t="str">
            <v>..</v>
          </cell>
          <cell r="BC35"/>
          <cell r="BD35">
            <v>10525.203163008484</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778.3348973084577</v>
          </cell>
          <cell r="U36"/>
          <cell r="V36">
            <v>1324.4766998802022</v>
          </cell>
          <cell r="W36"/>
          <cell r="X36">
            <v>1332.2630755081404</v>
          </cell>
          <cell r="Y36"/>
          <cell r="Z36">
            <v>1329.5407582019368</v>
          </cell>
          <cell r="AA36"/>
          <cell r="AB36">
            <v>1048.1457520014096</v>
          </cell>
          <cell r="AC36"/>
          <cell r="AD36">
            <v>1205.4203853960348</v>
          </cell>
          <cell r="AE36"/>
          <cell r="AF36">
            <v>1565.9628264673713</v>
          </cell>
          <cell r="AG36"/>
          <cell r="AH36">
            <v>1870.0836687081091</v>
          </cell>
          <cell r="AI36"/>
          <cell r="AJ36">
            <v>1986.8986540386543</v>
          </cell>
          <cell r="AK36"/>
          <cell r="AL36">
            <v>2421.3170854786472</v>
          </cell>
          <cell r="AM36"/>
          <cell r="AN36">
            <v>2823.8097892111737</v>
          </cell>
          <cell r="AO36"/>
          <cell r="AP36">
            <v>3016.544142220177</v>
          </cell>
          <cell r="AQ36"/>
          <cell r="AR36">
            <v>3008.8596089366338</v>
          </cell>
          <cell r="AS36"/>
          <cell r="AT36">
            <v>2839.9864932313044</v>
          </cell>
          <cell r="AU36"/>
          <cell r="AV36">
            <v>3567.7304041163975</v>
          </cell>
          <cell r="AW36"/>
          <cell r="AX36">
            <v>4617.4551002988292</v>
          </cell>
          <cell r="AY36"/>
          <cell r="AZ36">
            <v>5193.3773351906821</v>
          </cell>
          <cell r="BA36"/>
          <cell r="BB36">
            <v>7051.8938422907531</v>
          </cell>
          <cell r="BC36"/>
          <cell r="BD36">
            <v>7744.4742764136836</v>
          </cell>
          <cell r="BE36"/>
          <cell r="BF36">
            <v>8815.6798566519974</v>
          </cell>
          <cell r="BG36"/>
          <cell r="BH36">
            <v>9582.4622750188464</v>
          </cell>
          <cell r="BI36"/>
          <cell r="BJ36" t="str">
            <v>..</v>
          </cell>
          <cell r="BK36"/>
          <cell r="BL36" t="str">
            <v>..</v>
          </cell>
          <cell r="BM36"/>
        </row>
        <row r="37">
          <cell r="A37" t="str">
            <v>United Kingdom</v>
          </cell>
          <cell r="B37">
            <v>11958.23970272525</v>
          </cell>
          <cell r="C37"/>
          <cell r="D37" t="str">
            <v>..</v>
          </cell>
          <cell r="E37"/>
          <cell r="F37">
            <v>12895.403477477181</v>
          </cell>
          <cell r="G37"/>
          <cell r="H37" t="str">
            <v>..</v>
          </cell>
          <cell r="I37"/>
          <cell r="J37">
            <v>14886.027233810079</v>
          </cell>
          <cell r="K37" t="str">
            <v>A</v>
          </cell>
          <cell r="L37">
            <v>15943.280541617887</v>
          </cell>
          <cell r="M37"/>
          <cell r="N37">
            <v>16657.911914175776</v>
          </cell>
          <cell r="O37"/>
          <cell r="P37">
            <v>17646.668868300363</v>
          </cell>
          <cell r="Q37"/>
          <cell r="R37">
            <v>18823.439654488513</v>
          </cell>
          <cell r="S37"/>
          <cell r="T37">
            <v>19660.248057765144</v>
          </cell>
          <cell r="U37"/>
          <cell r="V37">
            <v>19346.813279173588</v>
          </cell>
          <cell r="W37"/>
          <cell r="X37">
            <v>19456.864506648519</v>
          </cell>
          <cell r="Y37" t="str">
            <v>A</v>
          </cell>
          <cell r="Z37">
            <v>20614.649343254805</v>
          </cell>
          <cell r="AA37"/>
          <cell r="AB37">
            <v>21495.754159712833</v>
          </cell>
          <cell r="AC37"/>
          <cell r="AD37">
            <v>21914.90495267498</v>
          </cell>
          <cell r="AE37"/>
          <cell r="AF37">
            <v>22356.50168823791</v>
          </cell>
          <cell r="AG37"/>
          <cell r="AH37">
            <v>23104.237133695337</v>
          </cell>
          <cell r="AI37"/>
          <cell r="AJ37">
            <v>23966.677625515735</v>
          </cell>
          <cell r="AK37"/>
          <cell r="AL37">
            <v>25938.533992384717</v>
          </cell>
          <cell r="AM37"/>
          <cell r="AN37">
            <v>27863.339882434349</v>
          </cell>
          <cell r="AO37"/>
          <cell r="AP37">
            <v>29168.350866695531</v>
          </cell>
          <cell r="AQ37"/>
          <cell r="AR37">
            <v>30635.691083914833</v>
          </cell>
          <cell r="AS37"/>
          <cell r="AT37">
            <v>31037.907834526766</v>
          </cell>
          <cell r="AU37"/>
          <cell r="AV37">
            <v>32012.26699965668</v>
          </cell>
          <cell r="AW37"/>
          <cell r="AX37">
            <v>34080.660736884456</v>
          </cell>
          <cell r="AY37"/>
          <cell r="AZ37">
            <v>37030.657313342475</v>
          </cell>
          <cell r="BA37"/>
          <cell r="BB37">
            <v>38752.17664994685</v>
          </cell>
          <cell r="BC37"/>
          <cell r="BD37">
            <v>39396.92544803847</v>
          </cell>
          <cell r="BE37" t="str">
            <v>C</v>
          </cell>
          <cell r="BF37">
            <v>39537.781087278614</v>
          </cell>
          <cell r="BG37" t="str">
            <v>C</v>
          </cell>
          <cell r="BH37">
            <v>39137.823727132221</v>
          </cell>
          <cell r="BI37" t="str">
            <v>P</v>
          </cell>
          <cell r="BJ37" t="str">
            <v>..</v>
          </cell>
          <cell r="BK37"/>
          <cell r="BL37" t="str">
            <v>..</v>
          </cell>
          <cell r="BM37"/>
        </row>
        <row r="38">
          <cell r="A38" t="str">
            <v>United States</v>
          </cell>
          <cell r="B38">
            <v>72749.616720083199</v>
          </cell>
          <cell r="C38" t="str">
            <v>J</v>
          </cell>
          <cell r="D38">
            <v>81165.867532895703</v>
          </cell>
          <cell r="E38" t="str">
            <v>J</v>
          </cell>
          <cell r="F38">
            <v>90403.063156762102</v>
          </cell>
          <cell r="G38" t="str">
            <v>J</v>
          </cell>
          <cell r="H38">
            <v>102874.498522493</v>
          </cell>
          <cell r="I38" t="str">
            <v>J</v>
          </cell>
          <cell r="J38">
            <v>115218.824378997</v>
          </cell>
          <cell r="K38" t="str">
            <v>J</v>
          </cell>
          <cell r="L38">
            <v>120561.752206973</v>
          </cell>
          <cell r="M38" t="str">
            <v>J</v>
          </cell>
          <cell r="N38">
            <v>126666.52838587201</v>
          </cell>
          <cell r="O38" t="str">
            <v>J</v>
          </cell>
          <cell r="P38">
            <v>134202.13825553501</v>
          </cell>
          <cell r="Q38" t="str">
            <v>J</v>
          </cell>
          <cell r="R38">
            <v>142225.618979928</v>
          </cell>
          <cell r="S38" t="str">
            <v>J</v>
          </cell>
          <cell r="T38">
            <v>152388.69538823099</v>
          </cell>
          <cell r="U38" t="str">
            <v>J</v>
          </cell>
          <cell r="V38">
            <v>161387.796738429</v>
          </cell>
          <cell r="W38" t="str">
            <v>J</v>
          </cell>
          <cell r="X38">
            <v>165834.73587063499</v>
          </cell>
          <cell r="Y38" t="str">
            <v>J</v>
          </cell>
          <cell r="Z38">
            <v>166146.50149205999</v>
          </cell>
          <cell r="AA38" t="str">
            <v>J</v>
          </cell>
          <cell r="AB38">
            <v>169612.53511296801</v>
          </cell>
          <cell r="AC38" t="str">
            <v>J</v>
          </cell>
          <cell r="AD38">
            <v>184076.99218351001</v>
          </cell>
          <cell r="AE38" t="str">
            <v>J</v>
          </cell>
          <cell r="AF38">
            <v>197792.14951541001</v>
          </cell>
          <cell r="AG38" t="str">
            <v>J</v>
          </cell>
          <cell r="AH38">
            <v>212708.78898114699</v>
          </cell>
          <cell r="AI38" t="str">
            <v>J</v>
          </cell>
          <cell r="AJ38">
            <v>226934</v>
          </cell>
          <cell r="AK38" t="str">
            <v>AJ</v>
          </cell>
          <cell r="AL38">
            <v>245548</v>
          </cell>
          <cell r="AM38" t="str">
            <v>J</v>
          </cell>
          <cell r="AN38">
            <v>268121</v>
          </cell>
          <cell r="AO38" t="str">
            <v>J</v>
          </cell>
          <cell r="AP38">
            <v>278239</v>
          </cell>
          <cell r="AQ38" t="str">
            <v>J</v>
          </cell>
          <cell r="AR38">
            <v>277066</v>
          </cell>
          <cell r="AS38" t="str">
            <v>J</v>
          </cell>
          <cell r="AT38">
            <v>289736</v>
          </cell>
          <cell r="AU38" t="str">
            <v>J</v>
          </cell>
          <cell r="AV38">
            <v>300293</v>
          </cell>
          <cell r="AW38" t="str">
            <v>J</v>
          </cell>
          <cell r="AX38">
            <v>325936</v>
          </cell>
          <cell r="AY38" t="str">
            <v>J</v>
          </cell>
          <cell r="AZ38">
            <v>350923</v>
          </cell>
          <cell r="BA38" t="str">
            <v>J</v>
          </cell>
          <cell r="BB38">
            <v>377594</v>
          </cell>
          <cell r="BC38" t="str">
            <v>J</v>
          </cell>
          <cell r="BD38">
            <v>403668</v>
          </cell>
          <cell r="BE38" t="str">
            <v>J</v>
          </cell>
          <cell r="BF38">
            <v>401576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23577.809062046326</v>
          </cell>
          <cell r="C40" t="str">
            <v>B</v>
          </cell>
          <cell r="D40">
            <v>26922.844752361067</v>
          </cell>
          <cell r="E40" t="str">
            <v>B</v>
          </cell>
          <cell r="F40">
            <v>30529.885925888077</v>
          </cell>
          <cell r="G40" t="str">
            <v>B</v>
          </cell>
          <cell r="H40">
            <v>34336.929595996</v>
          </cell>
          <cell r="I40" t="str">
            <v>B</v>
          </cell>
          <cell r="J40">
            <v>39697.988635664638</v>
          </cell>
          <cell r="K40" t="str">
            <v>B</v>
          </cell>
          <cell r="L40">
            <v>41265.198043719953</v>
          </cell>
          <cell r="M40" t="str">
            <v>B</v>
          </cell>
          <cell r="N40">
            <v>45496.600731472303</v>
          </cell>
          <cell r="O40" t="str">
            <v>B</v>
          </cell>
          <cell r="P40">
            <v>50854.318268609037</v>
          </cell>
          <cell r="Q40" t="str">
            <v>B</v>
          </cell>
          <cell r="R40">
            <v>57575.419771886081</v>
          </cell>
          <cell r="S40" t="str">
            <v>B</v>
          </cell>
          <cell r="T40">
            <v>64824.479248429612</v>
          </cell>
          <cell r="U40" t="str">
            <v>B</v>
          </cell>
          <cell r="V40">
            <v>68861.346965193457</v>
          </cell>
          <cell r="W40" t="str">
            <v>B</v>
          </cell>
          <cell r="X40">
            <v>69809.226001580872</v>
          </cell>
          <cell r="Y40" t="str">
            <v>B</v>
          </cell>
          <cell r="Z40">
            <v>69587.046631139237</v>
          </cell>
          <cell r="AA40" t="str">
            <v>B</v>
          </cell>
          <cell r="AB40">
            <v>70348.555947344008</v>
          </cell>
          <cell r="AC40" t="str">
            <v>B</v>
          </cell>
          <cell r="AD40">
            <v>76408.95990479656</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160839.0230101973</v>
          </cell>
          <cell r="C42" t="str">
            <v>B</v>
          </cell>
          <cell r="D42">
            <v>178809.71741402789</v>
          </cell>
          <cell r="E42" t="str">
            <v>B</v>
          </cell>
          <cell r="F42">
            <v>196423.79332408676</v>
          </cell>
          <cell r="G42" t="str">
            <v>B</v>
          </cell>
          <cell r="H42">
            <v>219664.38367313292</v>
          </cell>
          <cell r="I42" t="str">
            <v>B</v>
          </cell>
          <cell r="J42">
            <v>246737.85346744268</v>
          </cell>
          <cell r="K42" t="str">
            <v>B</v>
          </cell>
          <cell r="L42">
            <v>260099.11291160848</v>
          </cell>
          <cell r="M42" t="str">
            <v>B</v>
          </cell>
          <cell r="N42">
            <v>278019.22879380954</v>
          </cell>
          <cell r="O42" t="str">
            <v>B</v>
          </cell>
          <cell r="P42">
            <v>298798.60586118931</v>
          </cell>
          <cell r="Q42" t="str">
            <v>B</v>
          </cell>
          <cell r="R42">
            <v>322904.93828581169</v>
          </cell>
          <cell r="S42" t="str">
            <v>B</v>
          </cell>
          <cell r="T42">
            <v>350239.49663951632</v>
          </cell>
          <cell r="U42" t="str">
            <v>B</v>
          </cell>
          <cell r="V42">
            <v>381110.27246489504</v>
          </cell>
          <cell r="W42" t="str">
            <v>AB</v>
          </cell>
          <cell r="X42">
            <v>391752.08317433018</v>
          </cell>
          <cell r="Y42" t="str">
            <v>B</v>
          </cell>
          <cell r="Z42">
            <v>396932.29841297201</v>
          </cell>
          <cell r="AA42" t="str">
            <v>B</v>
          </cell>
          <cell r="AB42">
            <v>408539.47323834442</v>
          </cell>
          <cell r="AC42" t="str">
            <v>B</v>
          </cell>
          <cell r="AD42">
            <v>441819.1856362191</v>
          </cell>
          <cell r="AE42" t="str">
            <v>AB</v>
          </cell>
          <cell r="AF42">
            <v>470854.58113289566</v>
          </cell>
          <cell r="AG42" t="str">
            <v>B</v>
          </cell>
          <cell r="AH42">
            <v>501807.10702399473</v>
          </cell>
          <cell r="AI42" t="str">
            <v>B</v>
          </cell>
          <cell r="AJ42">
            <v>527885.33141977317</v>
          </cell>
          <cell r="AK42" t="str">
            <v>B</v>
          </cell>
          <cell r="AL42">
            <v>564524.14996167482</v>
          </cell>
          <cell r="AM42" t="str">
            <v>B</v>
          </cell>
          <cell r="AN42">
            <v>615141.22159173503</v>
          </cell>
          <cell r="AO42" t="str">
            <v>B</v>
          </cell>
          <cell r="AP42">
            <v>650095.72836631187</v>
          </cell>
          <cell r="AQ42" t="str">
            <v>B</v>
          </cell>
          <cell r="AR42">
            <v>666336.50239322847</v>
          </cell>
          <cell r="AS42" t="str">
            <v>B</v>
          </cell>
          <cell r="AT42">
            <v>690601.16994241497</v>
          </cell>
          <cell r="AU42" t="str">
            <v>B</v>
          </cell>
          <cell r="AV42">
            <v>722457.57507386757</v>
          </cell>
          <cell r="AW42" t="str">
            <v>B</v>
          </cell>
          <cell r="AX42">
            <v>779528.59599764133</v>
          </cell>
          <cell r="AY42" t="str">
            <v>B</v>
          </cell>
          <cell r="AZ42">
            <v>848268.25965822116</v>
          </cell>
          <cell r="BA42" t="str">
            <v>B</v>
          </cell>
          <cell r="BB42">
            <v>913930.71263240406</v>
          </cell>
          <cell r="BC42" t="str">
            <v>B</v>
          </cell>
          <cell r="BD42">
            <v>970854.30900471262</v>
          </cell>
          <cell r="BE42" t="str">
            <v>B</v>
          </cell>
          <cell r="BF42">
            <v>968108.23278071813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138524.5431800191</v>
          </cell>
          <cell r="AE44" t="str">
            <v>B</v>
          </cell>
          <cell r="AF44">
            <v>143993.16911182139</v>
          </cell>
          <cell r="AG44" t="str">
            <v>B</v>
          </cell>
          <cell r="AH44">
            <v>151092.31031205805</v>
          </cell>
          <cell r="AI44" t="str">
            <v>B</v>
          </cell>
          <cell r="AJ44">
            <v>158760.99769602736</v>
          </cell>
          <cell r="AK44" t="str">
            <v>B</v>
          </cell>
          <cell r="AL44">
            <v>170197.92310617759</v>
          </cell>
          <cell r="AM44" t="str">
            <v>B</v>
          </cell>
          <cell r="AN44">
            <v>184181.05733122717</v>
          </cell>
          <cell r="AO44" t="str">
            <v>B</v>
          </cell>
          <cell r="AP44">
            <v>196192.34533558195</v>
          </cell>
          <cell r="AQ44" t="str">
            <v>B</v>
          </cell>
          <cell r="AR44">
            <v>205783.82275548382</v>
          </cell>
          <cell r="AS44" t="str">
            <v>B</v>
          </cell>
          <cell r="AT44">
            <v>210130.94196830742</v>
          </cell>
          <cell r="AU44" t="str">
            <v>B</v>
          </cell>
          <cell r="AV44">
            <v>217981.00775409822</v>
          </cell>
          <cell r="AW44" t="str">
            <v>B</v>
          </cell>
          <cell r="AX44">
            <v>229930.60730730969</v>
          </cell>
          <cell r="AY44" t="str">
            <v>B</v>
          </cell>
          <cell r="AZ44">
            <v>253655.62821580929</v>
          </cell>
          <cell r="BA44" t="str">
            <v>B</v>
          </cell>
          <cell r="BB44">
            <v>270380.10046557459</v>
          </cell>
          <cell r="BC44" t="str">
            <v>B</v>
          </cell>
          <cell r="BD44">
            <v>293405.7042333266</v>
          </cell>
          <cell r="BE44" t="str">
            <v>B</v>
          </cell>
          <cell r="BF44">
            <v>299086.8360803629</v>
          </cell>
          <cell r="BG44" t="str">
            <v>BP</v>
          </cell>
          <cell r="BH44">
            <v>304891.22364355775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137260.25931738244</v>
          </cell>
          <cell r="AE45" t="str">
            <v>B</v>
          </cell>
          <cell r="AF45">
            <v>142855.02874651874</v>
          </cell>
          <cell r="AG45" t="str">
            <v>B</v>
          </cell>
          <cell r="AH45">
            <v>150161.49664078397</v>
          </cell>
          <cell r="AI45" t="str">
            <v>B</v>
          </cell>
          <cell r="AJ45">
            <v>157920.96674156963</v>
          </cell>
          <cell r="AK45" t="str">
            <v>B</v>
          </cell>
          <cell r="AL45">
            <v>169457.80097301272</v>
          </cell>
          <cell r="AM45" t="str">
            <v>B</v>
          </cell>
          <cell r="AN45">
            <v>183454.37573966745</v>
          </cell>
          <cell r="AO45" t="str">
            <v>B</v>
          </cell>
          <cell r="AP45">
            <v>195385.74109105711</v>
          </cell>
          <cell r="AQ45" t="str">
            <v>B</v>
          </cell>
          <cell r="AR45">
            <v>204919.49199576647</v>
          </cell>
          <cell r="AS45" t="str">
            <v>B</v>
          </cell>
          <cell r="AT45">
            <v>209176.79969242221</v>
          </cell>
          <cell r="AU45" t="str">
            <v>B</v>
          </cell>
          <cell r="AV45">
            <v>216912.15140096133</v>
          </cell>
          <cell r="AW45" t="str">
            <v>B</v>
          </cell>
          <cell r="AX45">
            <v>228751.3641607473</v>
          </cell>
          <cell r="AY45" t="str">
            <v>B</v>
          </cell>
          <cell r="AZ45">
            <v>252173.36754291071</v>
          </cell>
          <cell r="BA45" t="str">
            <v>B</v>
          </cell>
          <cell r="BB45">
            <v>268510.1923470904</v>
          </cell>
          <cell r="BC45" t="str">
            <v>B</v>
          </cell>
          <cell r="BD45">
            <v>291035.27426556498</v>
          </cell>
          <cell r="BE45" t="str">
            <v>B</v>
          </cell>
          <cell r="BF45">
            <v>297014.28489204723</v>
          </cell>
          <cell r="BG45" t="str">
            <v>BP</v>
          </cell>
          <cell r="BH45">
            <v>302837.03199362068</v>
          </cell>
          <cell r="BI45" t="str">
            <v>BP</v>
          </cell>
          <cell r="BJ45" t="str">
            <v>..</v>
          </cell>
          <cell r="BK45"/>
          <cell r="BL45" t="str">
            <v>..</v>
          </cell>
          <cell r="BM45"/>
        </row>
        <row r="46">
          <cell r="A46" t="str">
            <v>EU-15</v>
          </cell>
          <cell r="B46">
            <v>56274.276990215811</v>
          </cell>
          <cell r="C46" t="str">
            <v>B</v>
          </cell>
          <cell r="D46" t="str">
            <v>..</v>
          </cell>
          <cell r="E46"/>
          <cell r="F46">
            <v>65818.858888485833</v>
          </cell>
          <cell r="G46" t="str">
            <v>B</v>
          </cell>
          <cell r="H46">
            <v>71500.895962624141</v>
          </cell>
          <cell r="I46" t="str">
            <v>B</v>
          </cell>
          <cell r="J46">
            <v>79456.709478878693</v>
          </cell>
          <cell r="K46" t="str">
            <v>B</v>
          </cell>
          <cell r="L46">
            <v>84506.635783790785</v>
          </cell>
          <cell r="M46" t="str">
            <v>B</v>
          </cell>
          <cell r="N46">
            <v>91364.882164411683</v>
          </cell>
          <cell r="O46" t="str">
            <v>B</v>
          </cell>
          <cell r="P46">
            <v>98234.809577108914</v>
          </cell>
          <cell r="Q46" t="str">
            <v>B</v>
          </cell>
          <cell r="R46">
            <v>106291.86134261364</v>
          </cell>
          <cell r="S46" t="str">
            <v>B</v>
          </cell>
          <cell r="T46">
            <v>114314.25948450275</v>
          </cell>
          <cell r="U46" t="str">
            <v>B</v>
          </cell>
          <cell r="V46">
            <v>120583.82692696474</v>
          </cell>
          <cell r="W46" t="str">
            <v>AB</v>
          </cell>
          <cell r="X46">
            <v>122926.82255531005</v>
          </cell>
          <cell r="Y46" t="str">
            <v>B</v>
          </cell>
          <cell r="Z46">
            <v>124910.06345176836</v>
          </cell>
          <cell r="AA46" t="str">
            <v>B</v>
          </cell>
          <cell r="AB46">
            <v>127774.04850718574</v>
          </cell>
          <cell r="AC46" t="str">
            <v>B</v>
          </cell>
          <cell r="AD46">
            <v>132470.46169718381</v>
          </cell>
          <cell r="AE46" t="str">
            <v>B</v>
          </cell>
          <cell r="AF46">
            <v>137792.15184394055</v>
          </cell>
          <cell r="AG46" t="str">
            <v>B</v>
          </cell>
          <cell r="AH46">
            <v>144454.0355914454</v>
          </cell>
          <cell r="AI46" t="str">
            <v>B</v>
          </cell>
          <cell r="AJ46">
            <v>151964.7674796785</v>
          </cell>
          <cell r="AK46" t="str">
            <v>B</v>
          </cell>
          <cell r="AL46">
            <v>163236.7574099277</v>
          </cell>
          <cell r="AM46" t="str">
            <v>B</v>
          </cell>
          <cell r="AN46">
            <v>176765.07840772322</v>
          </cell>
          <cell r="AO46" t="str">
            <v>B</v>
          </cell>
          <cell r="AP46">
            <v>188105.47411581088</v>
          </cell>
          <cell r="AQ46" t="str">
            <v>B</v>
          </cell>
          <cell r="AR46">
            <v>197393.04244048789</v>
          </cell>
          <cell r="AS46" t="str">
            <v>B</v>
          </cell>
          <cell r="AT46">
            <v>201422.56654492908</v>
          </cell>
          <cell r="AU46" t="str">
            <v>B</v>
          </cell>
          <cell r="AV46">
            <v>208501.57744981287</v>
          </cell>
          <cell r="AW46" t="str">
            <v>B</v>
          </cell>
          <cell r="AX46">
            <v>219228.51285484672</v>
          </cell>
          <cell r="AY46" t="str">
            <v>B</v>
          </cell>
          <cell r="AZ46">
            <v>241186.36749039625</v>
          </cell>
          <cell r="BA46" t="str">
            <v>B</v>
          </cell>
          <cell r="BB46">
            <v>256608.07646673144</v>
          </cell>
          <cell r="BC46" t="str">
            <v>B</v>
          </cell>
          <cell r="BD46">
            <v>278137.45333030517</v>
          </cell>
          <cell r="BE46" t="str">
            <v>B</v>
          </cell>
          <cell r="BF46">
            <v>282869.67921848031</v>
          </cell>
          <cell r="BG46" t="str">
            <v>BP</v>
          </cell>
          <cell r="BH46">
            <v>287339.62957710383</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1218.8193405756022</v>
          </cell>
          <cell r="AG49"/>
          <cell r="AH49">
            <v>1349.8118983410095</v>
          </cell>
          <cell r="AI49"/>
          <cell r="AJ49">
            <v>1393.3227280415974</v>
          </cell>
          <cell r="AK49"/>
          <cell r="AL49">
            <v>1505.5501225681564</v>
          </cell>
          <cell r="AM49"/>
          <cell r="AN49">
            <v>1477.0918303380829</v>
          </cell>
          <cell r="AO49"/>
          <cell r="AP49">
            <v>1397.1410618506693</v>
          </cell>
          <cell r="AQ49"/>
          <cell r="AR49">
            <v>1158.6490301423887</v>
          </cell>
          <cell r="AS49"/>
          <cell r="AT49">
            <v>1358.6669768729946</v>
          </cell>
          <cell r="AU49"/>
          <cell r="AV49">
            <v>1625.232290670928</v>
          </cell>
          <cell r="AW49"/>
          <cell r="AX49">
            <v>1930.8403053533832</v>
          </cell>
          <cell r="AY49"/>
          <cell r="AZ49">
            <v>2321.3079785270811</v>
          </cell>
          <cell r="BA49"/>
          <cell r="BB49">
            <v>2666.208444524385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7535.9168241965972</v>
          </cell>
          <cell r="W50" t="str">
            <v>M</v>
          </cell>
          <cell r="X50">
            <v>8852.4810013410806</v>
          </cell>
          <cell r="Y50" t="str">
            <v>M</v>
          </cell>
          <cell r="Z50">
            <v>9845.5736403334649</v>
          </cell>
          <cell r="AA50" t="str">
            <v>M</v>
          </cell>
          <cell r="AB50">
            <v>10290.994623655914</v>
          </cell>
          <cell r="AC50" t="str">
            <v>M</v>
          </cell>
          <cell r="AD50">
            <v>10515.379975874548</v>
          </cell>
          <cell r="AE50" t="str">
            <v>M</v>
          </cell>
          <cell r="AF50">
            <v>11680.046202714409</v>
          </cell>
          <cell r="AG50" t="str">
            <v>M</v>
          </cell>
          <cell r="AH50">
            <v>14741.169658367109</v>
          </cell>
          <cell r="AI50" t="str">
            <v>M</v>
          </cell>
          <cell r="AJ50">
            <v>16276.43236857649</v>
          </cell>
          <cell r="AK50" t="str">
            <v>M</v>
          </cell>
          <cell r="AL50">
            <v>20597.694174757282</v>
          </cell>
          <cell r="AM50" t="str">
            <v>M</v>
          </cell>
          <cell r="AN50">
            <v>27207.320777642773</v>
          </cell>
          <cell r="AO50" t="str">
            <v>A</v>
          </cell>
          <cell r="AP50">
            <v>31724.893487522822</v>
          </cell>
          <cell r="AQ50"/>
          <cell r="AR50">
            <v>39594.095940959414</v>
          </cell>
          <cell r="AS50"/>
          <cell r="AT50">
            <v>47126.721763085399</v>
          </cell>
          <cell r="AU50"/>
          <cell r="AV50">
            <v>57782.250955039672</v>
          </cell>
          <cell r="AW50"/>
          <cell r="AX50">
            <v>71054.904292343388</v>
          </cell>
          <cell r="AY50"/>
          <cell r="AZ50">
            <v>86669.454545454544</v>
          </cell>
          <cell r="BA50"/>
          <cell r="BB50">
            <v>102436.27829928217</v>
          </cell>
          <cell r="BC50"/>
          <cell r="BD50">
            <v>120806.64224025124</v>
          </cell>
          <cell r="BE50"/>
          <cell r="BF50">
            <v>154147.36450584486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866.05</v>
          </cell>
          <cell r="W51" t="str">
            <v>J</v>
          </cell>
          <cell r="X51">
            <v>1022.9599999999999</v>
          </cell>
          <cell r="Y51" t="str">
            <v>AJ</v>
          </cell>
          <cell r="Z51">
            <v>1077.2941176470588</v>
          </cell>
          <cell r="AA51" t="str">
            <v>J</v>
          </cell>
          <cell r="AB51">
            <v>940.2</v>
          </cell>
          <cell r="AC51" t="str">
            <v>J</v>
          </cell>
          <cell r="AD51">
            <v>975.33703091378754</v>
          </cell>
          <cell r="AE51" t="str">
            <v>A</v>
          </cell>
          <cell r="AF51">
            <v>913.59274129915184</v>
          </cell>
          <cell r="AG51"/>
          <cell r="AH51">
            <v>719.17752120810223</v>
          </cell>
          <cell r="AI51"/>
          <cell r="AJ51">
            <v>589.44117959923233</v>
          </cell>
          <cell r="AK51"/>
          <cell r="AL51">
            <v>482.88344244236811</v>
          </cell>
          <cell r="AM51"/>
          <cell r="AN51">
            <v>468.19448596437439</v>
          </cell>
          <cell r="AO51"/>
          <cell r="AP51">
            <v>558.73842368504347</v>
          </cell>
          <cell r="AQ51"/>
          <cell r="AR51">
            <v>579.81708474386187</v>
          </cell>
          <cell r="AS51"/>
          <cell r="AT51">
            <v>643.87833518780451</v>
          </cell>
          <cell r="AU51"/>
          <cell r="AV51">
            <v>732.51225266961058</v>
          </cell>
          <cell r="AW51"/>
          <cell r="AX51">
            <v>831.80113894359363</v>
          </cell>
          <cell r="AY51"/>
          <cell r="AZ51">
            <v>1091.9619388422989</v>
          </cell>
          <cell r="BA51"/>
          <cell r="BB51">
            <v>1440.6260940192969</v>
          </cell>
          <cell r="BC51"/>
          <cell r="BD51">
            <v>1870.539018335822</v>
          </cell>
          <cell r="BE51"/>
          <cell r="BF51">
            <v>1480.8041508814119</v>
          </cell>
          <cell r="BG51"/>
          <cell r="BH51">
            <v>1459.1320995266851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22462.119378859199</v>
          </cell>
          <cell r="S52"/>
          <cell r="T52">
            <v>24125.373773427211</v>
          </cell>
          <cell r="U52"/>
          <cell r="V52">
            <v>16678.33078522237</v>
          </cell>
          <cell r="W52"/>
          <cell r="X52">
            <v>7530.3165164379452</v>
          </cell>
          <cell r="Y52"/>
          <cell r="Z52">
            <v>7298.5946062101239</v>
          </cell>
          <cell r="AA52"/>
          <cell r="AB52">
            <v>7143.4355123382002</v>
          </cell>
          <cell r="AC52"/>
          <cell r="AD52">
            <v>7072.6225904788198</v>
          </cell>
          <cell r="AE52"/>
          <cell r="AF52">
            <v>7890.6595574919029</v>
          </cell>
          <cell r="AG52"/>
          <cell r="AH52">
            <v>8797.4710145654499</v>
          </cell>
          <cell r="AI52"/>
          <cell r="AJ52">
            <v>7695.958701909155</v>
          </cell>
          <cell r="AK52"/>
          <cell r="AL52">
            <v>8673.9427274242407</v>
          </cell>
          <cell r="AM52"/>
          <cell r="AN52">
            <v>10494.783923837524</v>
          </cell>
          <cell r="AO52"/>
          <cell r="AP52">
            <v>12644.739188573178</v>
          </cell>
          <cell r="AQ52"/>
          <cell r="AR52">
            <v>14558.088978560407</v>
          </cell>
          <cell r="AS52"/>
          <cell r="AT52">
            <v>17209.58986576007</v>
          </cell>
          <cell r="AU52"/>
          <cell r="AV52">
            <v>16976.894163336132</v>
          </cell>
          <cell r="AW52"/>
          <cell r="AX52">
            <v>18120.510425328295</v>
          </cell>
          <cell r="AY52"/>
          <cell r="AZ52">
            <v>22857.133088540064</v>
          </cell>
          <cell r="BA52"/>
          <cell r="BB52">
            <v>26554.439648296164</v>
          </cell>
          <cell r="BC52"/>
          <cell r="BD52">
            <v>30058.385499780703</v>
          </cell>
          <cell r="BE52"/>
          <cell r="BF52">
            <v>33561.707530262363</v>
          </cell>
          <cell r="BG52"/>
          <cell r="BH52">
            <v>32838.045931638357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888.11547467876051</v>
          </cell>
          <cell r="AC53"/>
          <cell r="AD53">
            <v>1025.175879219805</v>
          </cell>
          <cell r="AE53"/>
          <cell r="AF53">
            <v>1357.6810295454545</v>
          </cell>
          <cell r="AG53"/>
          <cell r="AH53">
            <v>1602.862864432597</v>
          </cell>
          <cell r="AI53"/>
          <cell r="AJ53">
            <v>1947.0818874999998</v>
          </cell>
          <cell r="AK53"/>
          <cell r="AL53">
            <v>2211.7426527893422</v>
          </cell>
          <cell r="AM53"/>
          <cell r="AN53">
            <v>2470.8702791461415</v>
          </cell>
          <cell r="AO53"/>
          <cell r="AP53">
            <v>2774.8369021459225</v>
          </cell>
          <cell r="AQ53"/>
          <cell r="AR53">
            <v>2997.0595167253523</v>
          </cell>
          <cell r="AS53"/>
          <cell r="AT53">
            <v>3124.5160209854012</v>
          </cell>
          <cell r="AU53"/>
          <cell r="AV53">
            <v>3669.2827181571815</v>
          </cell>
          <cell r="AW53"/>
          <cell r="AX53">
            <v>4246.7205430954591</v>
          </cell>
          <cell r="AY53"/>
          <cell r="AZ53">
            <v>4712.7911872060213</v>
          </cell>
          <cell r="BA53"/>
          <cell r="BB53">
            <v>5768.0545832575071</v>
          </cell>
          <cell r="BC53"/>
          <cell r="BD53">
            <v>6711.954604519774</v>
          </cell>
          <cell r="BE53"/>
          <cell r="BF53">
            <v>5733.2316907020868</v>
          </cell>
          <cell r="BG53"/>
          <cell r="BH53" t="str">
            <v>..</v>
          </cell>
          <cell r="BI53"/>
          <cell r="BJ53" t="str">
            <v>..</v>
          </cell>
          <cell r="BK53"/>
          <cell r="BL53" t="str">
            <v>..</v>
          </cell>
          <cell r="BM53"/>
        </row>
        <row r="54">
          <cell r="A54" t="str">
            <v>South Africa</v>
          </cell>
          <cell r="B54" t="str">
            <v>..</v>
          </cell>
          <cell r="C54"/>
          <cell r="D54" t="str">
            <v>..</v>
          </cell>
          <cell r="E54"/>
          <cell r="F54">
            <v>1161.3876319758672</v>
          </cell>
          <cell r="G54"/>
          <cell r="H54" t="str">
            <v>..</v>
          </cell>
          <cell r="I54"/>
          <cell r="J54">
            <v>1334.158415841584</v>
          </cell>
          <cell r="K54"/>
          <cell r="L54" t="str">
            <v>..</v>
          </cell>
          <cell r="M54"/>
          <cell r="N54">
            <v>1291.2621359223301</v>
          </cell>
          <cell r="O54"/>
          <cell r="P54" t="str">
            <v>..</v>
          </cell>
          <cell r="Q54"/>
          <cell r="R54">
            <v>1369.5987654320986</v>
          </cell>
          <cell r="S54"/>
          <cell r="T54" t="str">
            <v>..</v>
          </cell>
          <cell r="U54"/>
          <cell r="V54">
            <v>1729.3606455617628</v>
          </cell>
          <cell r="W54"/>
          <cell r="X54" t="str">
            <v>..</v>
          </cell>
          <cell r="Y54"/>
          <cell r="Z54">
            <v>1300.7518796992481</v>
          </cell>
          <cell r="AA54"/>
          <cell r="AB54" t="str">
            <v>..</v>
          </cell>
          <cell r="AC54"/>
          <cell r="AD54" t="str">
            <v>..</v>
          </cell>
          <cell r="AE54"/>
          <cell r="AF54" t="str">
            <v>..</v>
          </cell>
          <cell r="AG54"/>
          <cell r="AH54">
            <v>1574.4435917114351</v>
          </cell>
          <cell r="AI54"/>
          <cell r="AJ54" t="str">
            <v>..</v>
          </cell>
          <cell r="AK54"/>
          <cell r="AL54" t="str">
            <v>..</v>
          </cell>
          <cell r="AM54"/>
          <cell r="AN54" t="str">
            <v>..</v>
          </cell>
          <cell r="AO54"/>
          <cell r="AP54">
            <v>2280.176643622488</v>
          </cell>
          <cell r="AQ54" t="str">
            <v>M</v>
          </cell>
          <cell r="AR54" t="str">
            <v>..</v>
          </cell>
          <cell r="AS54"/>
          <cell r="AT54">
            <v>2726.5007056179015</v>
          </cell>
          <cell r="AU54"/>
          <cell r="AV54">
            <v>3153.8815651260506</v>
          </cell>
          <cell r="AW54"/>
          <cell r="AX54">
            <v>3654.2456095041321</v>
          </cell>
          <cell r="AY54"/>
          <cell r="AZ54">
            <v>4135.3116395494362</v>
          </cell>
          <cell r="BA54"/>
          <cell r="BB54">
            <v>4441.7025995707136</v>
          </cell>
          <cell r="BC54"/>
          <cell r="BD54">
            <v>4708.2224211232933</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5531.3661298885154</v>
          </cell>
          <cell r="AE55" t="str">
            <v>D</v>
          </cell>
          <cell r="AF55">
            <v>6041.9130206280388</v>
          </cell>
          <cell r="AG55" t="str">
            <v>D</v>
          </cell>
          <cell r="AH55">
            <v>6775.3554091539527</v>
          </cell>
          <cell r="AI55" t="str">
            <v>D</v>
          </cell>
          <cell r="AJ55">
            <v>7455.4589839304554</v>
          </cell>
          <cell r="AK55" t="str">
            <v>D</v>
          </cell>
          <cell r="AL55">
            <v>8256.9292043627447</v>
          </cell>
          <cell r="AM55" t="str">
            <v>D</v>
          </cell>
          <cell r="AN55">
            <v>8768.3908849863783</v>
          </cell>
          <cell r="AO55" t="str">
            <v>D</v>
          </cell>
          <cell r="AP55">
            <v>9382.6801782269067</v>
          </cell>
          <cell r="AQ55" t="str">
            <v>D</v>
          </cell>
          <cell r="AR55">
            <v>10480.937610229066</v>
          </cell>
          <cell r="AS55" t="str">
            <v>A</v>
          </cell>
          <cell r="AT55">
            <v>11690.011553489221</v>
          </cell>
          <cell r="AU55" t="str">
            <v>A</v>
          </cell>
          <cell r="AV55">
            <v>13109.138474967836</v>
          </cell>
          <cell r="AW55"/>
          <cell r="AX55">
            <v>14526.958596908904</v>
          </cell>
          <cell r="AY55"/>
          <cell r="AZ55">
            <v>16567.950894728361</v>
          </cell>
          <cell r="BA55"/>
          <cell r="BB55">
            <v>18494.604643604256</v>
          </cell>
          <cell r="BC55"/>
          <cell r="BD55">
            <v>20657.529525552232</v>
          </cell>
          <cell r="BE55"/>
          <cell r="BF55">
            <v>21636.63562663518</v>
          </cell>
          <cell r="BG55"/>
          <cell r="BH55" t="str">
            <v>..</v>
          </cell>
          <cell r="BI55"/>
          <cell r="BJ55" t="str">
            <v>..</v>
          </cell>
          <cell r="BK55"/>
          <cell r="BL55" t="str">
            <v>..</v>
          </cell>
          <cell r="BM55"/>
        </row>
      </sheetData>
      <sheetData sheetId="4">
        <row r="5">
          <cell r="A5" t="str">
            <v>Australia</v>
          </cell>
          <cell r="B5">
            <v>1585</v>
          </cell>
          <cell r="C5"/>
          <cell r="D5" t="str">
            <v>..</v>
          </cell>
          <cell r="E5"/>
          <cell r="F5" t="str">
            <v>..</v>
          </cell>
          <cell r="G5"/>
          <cell r="H5">
            <v>2405.9</v>
          </cell>
          <cell r="I5"/>
          <cell r="J5" t="str">
            <v>..</v>
          </cell>
          <cell r="K5"/>
          <cell r="L5">
            <v>3368.9</v>
          </cell>
          <cell r="M5"/>
          <cell r="N5">
            <v>3685.1</v>
          </cell>
          <cell r="O5"/>
          <cell r="P5">
            <v>4276.5</v>
          </cell>
          <cell r="Q5"/>
          <cell r="R5" t="str">
            <v>..</v>
          </cell>
          <cell r="S5"/>
          <cell r="T5">
            <v>5222</v>
          </cell>
          <cell r="U5"/>
          <cell r="V5" t="str">
            <v>..</v>
          </cell>
          <cell r="W5"/>
          <cell r="X5">
            <v>6482.9</v>
          </cell>
          <cell r="Y5"/>
          <cell r="Z5" t="str">
            <v>..</v>
          </cell>
          <cell r="AA5"/>
          <cell r="AB5">
            <v>7466.6369999999997</v>
          </cell>
          <cell r="AC5"/>
          <cell r="AD5" t="str">
            <v>..</v>
          </cell>
          <cell r="AE5"/>
          <cell r="AF5">
            <v>8792.4313199999997</v>
          </cell>
          <cell r="AG5"/>
          <cell r="AH5" t="str">
            <v>..</v>
          </cell>
          <cell r="AI5"/>
          <cell r="AJ5">
            <v>8918.2000000000007</v>
          </cell>
          <cell r="AK5"/>
          <cell r="AL5" t="str">
            <v>..</v>
          </cell>
          <cell r="AM5"/>
          <cell r="AN5">
            <v>10417.1</v>
          </cell>
          <cell r="AO5"/>
          <cell r="AP5" t="str">
            <v>..</v>
          </cell>
          <cell r="AQ5"/>
          <cell r="AR5">
            <v>13211.6</v>
          </cell>
          <cell r="AS5"/>
          <cell r="AT5" t="str">
            <v>..</v>
          </cell>
          <cell r="AU5"/>
          <cell r="AV5">
            <v>15968.5</v>
          </cell>
          <cell r="AW5"/>
          <cell r="AX5" t="str">
            <v>..</v>
          </cell>
          <cell r="AY5"/>
          <cell r="AZ5">
            <v>21777.200000000001</v>
          </cell>
          <cell r="BA5"/>
          <cell r="BB5" t="str">
            <v>..</v>
          </cell>
          <cell r="BC5"/>
          <cell r="BD5">
            <v>28145.200000000001</v>
          </cell>
          <cell r="BE5"/>
          <cell r="BF5" t="str">
            <v>..</v>
          </cell>
          <cell r="BG5"/>
          <cell r="BH5" t="str">
            <v>..</v>
          </cell>
          <cell r="BI5"/>
          <cell r="BJ5" t="str">
            <v>..</v>
          </cell>
          <cell r="BK5"/>
          <cell r="BL5" t="str">
            <v>..</v>
          </cell>
          <cell r="BM5"/>
        </row>
        <row r="6">
          <cell r="A6" t="str">
            <v>Austria</v>
          </cell>
          <cell r="B6">
            <v>896.13089830890306</v>
          </cell>
          <cell r="C6"/>
          <cell r="D6">
            <v>1003.38655407222</v>
          </cell>
          <cell r="E6" t="str">
            <v>C</v>
          </cell>
          <cell r="F6">
            <v>1077.7381307093599</v>
          </cell>
          <cell r="G6" t="str">
            <v>C</v>
          </cell>
          <cell r="H6">
            <v>1181.20244471414</v>
          </cell>
          <cell r="I6" t="str">
            <v>C</v>
          </cell>
          <cell r="J6">
            <v>1248.6864385224201</v>
          </cell>
          <cell r="K6"/>
          <cell r="L6">
            <v>1358.37881441538</v>
          </cell>
          <cell r="M6" t="str">
            <v>C</v>
          </cell>
          <cell r="N6">
            <v>1418.9879581113801</v>
          </cell>
          <cell r="O6" t="str">
            <v>C</v>
          </cell>
          <cell r="P6">
            <v>1536.0856958060499</v>
          </cell>
          <cell r="Q6" t="str">
            <v>C</v>
          </cell>
          <cell r="R6">
            <v>1669.0697150498199</v>
          </cell>
          <cell r="S6"/>
          <cell r="T6">
            <v>1857.585</v>
          </cell>
          <cell r="U6" t="str">
            <v>C</v>
          </cell>
          <cell r="V6">
            <v>2104.7800000000002</v>
          </cell>
          <cell r="W6" t="str">
            <v>C</v>
          </cell>
          <cell r="X6">
            <v>2203.5500000000002</v>
          </cell>
          <cell r="Y6" t="str">
            <v>C</v>
          </cell>
          <cell r="Z6">
            <v>2303.3073406829799</v>
          </cell>
          <cell r="AA6"/>
          <cell r="AB6">
            <v>2550.73</v>
          </cell>
          <cell r="AC6" t="str">
            <v>C</v>
          </cell>
          <cell r="AD6">
            <v>2701.68</v>
          </cell>
          <cell r="AE6" t="str">
            <v>C</v>
          </cell>
          <cell r="AF6">
            <v>2885.55</v>
          </cell>
          <cell r="AG6" t="str">
            <v>C</v>
          </cell>
          <cell r="AH6">
            <v>3123.21</v>
          </cell>
          <cell r="AI6" t="str">
            <v>C</v>
          </cell>
          <cell r="AJ6">
            <v>3399.835</v>
          </cell>
          <cell r="AK6"/>
          <cell r="AL6">
            <v>3761.8</v>
          </cell>
          <cell r="AM6" t="str">
            <v>C</v>
          </cell>
          <cell r="AN6">
            <v>4028.67</v>
          </cell>
          <cell r="AO6" t="str">
            <v>C</v>
          </cell>
          <cell r="AP6">
            <v>4393.09</v>
          </cell>
          <cell r="AQ6" t="str">
            <v>C</v>
          </cell>
          <cell r="AR6">
            <v>4684.3130000000001</v>
          </cell>
          <cell r="AS6"/>
          <cell r="AT6">
            <v>5041.9799999999996</v>
          </cell>
          <cell r="AU6" t="str">
            <v>C</v>
          </cell>
          <cell r="AV6">
            <v>5249.5460000000003</v>
          </cell>
          <cell r="AW6"/>
          <cell r="AX6">
            <v>6029.81</v>
          </cell>
          <cell r="AY6" t="str">
            <v>C</v>
          </cell>
          <cell r="AZ6">
            <v>6318.5870000000004</v>
          </cell>
          <cell r="BA6"/>
          <cell r="BB6">
            <v>6867.8149999999996</v>
          </cell>
          <cell r="BC6"/>
          <cell r="BD6">
            <v>7548.06</v>
          </cell>
          <cell r="BE6" t="str">
            <v>CP</v>
          </cell>
          <cell r="BF6">
            <v>7479.7449999999999</v>
          </cell>
          <cell r="BG6"/>
          <cell r="BH6">
            <v>7890.68</v>
          </cell>
          <cell r="BI6" t="str">
            <v>CP</v>
          </cell>
          <cell r="BJ6">
            <v>8286.2999999999993</v>
          </cell>
          <cell r="BK6" t="str">
            <v>CP</v>
          </cell>
          <cell r="BL6" t="str">
            <v>..</v>
          </cell>
          <cell r="BM6"/>
        </row>
        <row r="7">
          <cell r="A7" t="str">
            <v>Belgium</v>
          </cell>
          <cell r="B7" t="str">
            <v>..</v>
          </cell>
          <cell r="C7"/>
          <cell r="D7" t="str">
            <v>..</v>
          </cell>
          <cell r="E7"/>
          <cell r="F7">
            <v>1653.6679565393099</v>
          </cell>
          <cell r="G7" t="str">
            <v>A</v>
          </cell>
          <cell r="H7">
            <v>1800.8249896504501</v>
          </cell>
          <cell r="I7"/>
          <cell r="J7">
            <v>1978.97615016398</v>
          </cell>
          <cell r="K7"/>
          <cell r="L7">
            <v>2075.5678620918702</v>
          </cell>
          <cell r="M7"/>
          <cell r="N7">
            <v>2176.2225488908002</v>
          </cell>
          <cell r="O7" t="str">
            <v>M</v>
          </cell>
          <cell r="P7">
            <v>2262.4027327782201</v>
          </cell>
          <cell r="Q7" t="str">
            <v>M</v>
          </cell>
          <cell r="R7">
            <v>2539.3741680073599</v>
          </cell>
          <cell r="S7" t="str">
            <v>AC</v>
          </cell>
          <cell r="T7" t="str">
            <v>..</v>
          </cell>
          <cell r="U7"/>
          <cell r="V7">
            <v>2778.0187853713101</v>
          </cell>
          <cell r="W7" t="str">
            <v>C</v>
          </cell>
          <cell r="X7" t="str">
            <v>..</v>
          </cell>
          <cell r="Y7"/>
          <cell r="Z7">
            <v>3154.4610634424098</v>
          </cell>
          <cell r="AA7" t="str">
            <v>A</v>
          </cell>
          <cell r="AB7">
            <v>3305.01085036219</v>
          </cell>
          <cell r="AC7"/>
          <cell r="AD7">
            <v>3467.3560299597798</v>
          </cell>
          <cell r="AE7"/>
          <cell r="AF7">
            <v>3734.9937154838299</v>
          </cell>
          <cell r="AG7"/>
          <cell r="AH7">
            <v>4055.5969173551798</v>
          </cell>
          <cell r="AI7"/>
          <cell r="AJ7">
            <v>4276.2093346410102</v>
          </cell>
          <cell r="AK7"/>
          <cell r="AL7">
            <v>4617.5246161974201</v>
          </cell>
          <cell r="AM7"/>
          <cell r="AN7">
            <v>4963.9474633290902</v>
          </cell>
          <cell r="AO7"/>
          <cell r="AP7">
            <v>5373.3777766926796</v>
          </cell>
          <cell r="AQ7"/>
          <cell r="AR7">
            <v>5200.7372130983604</v>
          </cell>
          <cell r="AS7"/>
          <cell r="AT7">
            <v>5177.4440340738702</v>
          </cell>
          <cell r="AU7"/>
          <cell r="AV7">
            <v>5403.6173993995999</v>
          </cell>
          <cell r="AW7"/>
          <cell r="AX7">
            <v>5551.5531133873401</v>
          </cell>
          <cell r="AY7"/>
          <cell r="AZ7">
            <v>5926.5129072807404</v>
          </cell>
          <cell r="BA7"/>
          <cell r="BB7">
            <v>6356.9311593351404</v>
          </cell>
          <cell r="BC7"/>
          <cell r="BD7">
            <v>6812.69894695528</v>
          </cell>
          <cell r="BE7"/>
          <cell r="BF7">
            <v>6904.2781999999997</v>
          </cell>
          <cell r="BG7"/>
          <cell r="BH7">
            <v>7047.4725699492701</v>
          </cell>
          <cell r="BI7" t="str">
            <v>P</v>
          </cell>
          <cell r="BJ7" t="str">
            <v>..</v>
          </cell>
          <cell r="BK7"/>
          <cell r="BL7" t="str">
            <v>..</v>
          </cell>
          <cell r="BM7"/>
        </row>
        <row r="8">
          <cell r="A8" t="str">
            <v>Canada</v>
          </cell>
          <cell r="B8">
            <v>4415</v>
          </cell>
          <cell r="C8"/>
          <cell r="D8">
            <v>5198</v>
          </cell>
          <cell r="E8"/>
          <cell r="F8">
            <v>5515</v>
          </cell>
          <cell r="G8"/>
          <cell r="H8">
            <v>6204</v>
          </cell>
          <cell r="I8"/>
          <cell r="J8">
            <v>6901</v>
          </cell>
          <cell r="K8"/>
          <cell r="L8">
            <v>7460</v>
          </cell>
          <cell r="M8"/>
          <cell r="N8">
            <v>7865</v>
          </cell>
          <cell r="O8"/>
          <cell r="P8">
            <v>8478</v>
          </cell>
          <cell r="Q8" t="str">
            <v>A</v>
          </cell>
          <cell r="R8">
            <v>9519</v>
          </cell>
          <cell r="S8"/>
          <cell r="T8">
            <v>10260</v>
          </cell>
          <cell r="U8"/>
          <cell r="V8">
            <v>10770</v>
          </cell>
          <cell r="W8"/>
          <cell r="X8">
            <v>11338</v>
          </cell>
          <cell r="Y8"/>
          <cell r="Z8">
            <v>12184</v>
          </cell>
          <cell r="AA8"/>
          <cell r="AB8">
            <v>13342</v>
          </cell>
          <cell r="AC8"/>
          <cell r="AD8">
            <v>13754</v>
          </cell>
          <cell r="AE8"/>
          <cell r="AF8">
            <v>13816</v>
          </cell>
          <cell r="AG8"/>
          <cell r="AH8">
            <v>14636</v>
          </cell>
          <cell r="AI8"/>
          <cell r="AJ8">
            <v>16088</v>
          </cell>
          <cell r="AK8"/>
          <cell r="AL8">
            <v>17637</v>
          </cell>
          <cell r="AM8"/>
          <cell r="AN8">
            <v>20556</v>
          </cell>
          <cell r="AO8"/>
          <cell r="AP8">
            <v>23133</v>
          </cell>
          <cell r="AQ8"/>
          <cell r="AR8">
            <v>23536</v>
          </cell>
          <cell r="AS8"/>
          <cell r="AT8">
            <v>24691</v>
          </cell>
          <cell r="AU8"/>
          <cell r="AV8">
            <v>26679</v>
          </cell>
          <cell r="AW8"/>
          <cell r="AX8">
            <v>28023</v>
          </cell>
          <cell r="AY8"/>
          <cell r="AZ8">
            <v>29080</v>
          </cell>
          <cell r="BA8"/>
          <cell r="BB8">
            <v>29919</v>
          </cell>
          <cell r="BC8"/>
          <cell r="BD8">
            <v>29894</v>
          </cell>
          <cell r="BE8"/>
          <cell r="BF8">
            <v>29394</v>
          </cell>
          <cell r="BG8"/>
          <cell r="BH8">
            <v>29222</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280784.783</v>
          </cell>
          <cell r="BC9"/>
          <cell r="BD9">
            <v>351922.76899999997</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13982.6</v>
          </cell>
          <cell r="AE10" t="str">
            <v>A</v>
          </cell>
          <cell r="AF10">
            <v>16264.3</v>
          </cell>
          <cell r="AG10"/>
          <cell r="AH10">
            <v>19477.400000000001</v>
          </cell>
          <cell r="AI10"/>
          <cell r="AJ10">
            <v>22865</v>
          </cell>
          <cell r="AK10"/>
          <cell r="AL10">
            <v>23646.7</v>
          </cell>
          <cell r="AM10"/>
          <cell r="AN10">
            <v>26487.200000000001</v>
          </cell>
          <cell r="AO10"/>
          <cell r="AP10">
            <v>28337</v>
          </cell>
          <cell r="AQ10"/>
          <cell r="AR10">
            <v>29552.2</v>
          </cell>
          <cell r="AS10"/>
          <cell r="AT10">
            <v>32246.595799999999</v>
          </cell>
          <cell r="AU10"/>
          <cell r="AV10">
            <v>35083.038959999998</v>
          </cell>
          <cell r="AW10"/>
          <cell r="AX10">
            <v>42198.423300000002</v>
          </cell>
          <cell r="AY10"/>
          <cell r="AZ10">
            <v>49900.270499999999</v>
          </cell>
          <cell r="BA10"/>
          <cell r="BB10">
            <v>54283.632899999997</v>
          </cell>
          <cell r="BC10"/>
          <cell r="BD10">
            <v>54108.392200000002</v>
          </cell>
          <cell r="BE10"/>
          <cell r="BF10">
            <v>55349.563999999998</v>
          </cell>
          <cell r="BG10"/>
          <cell r="BH10">
            <v>59032.703630000004</v>
          </cell>
          <cell r="BI10"/>
          <cell r="BJ10" t="str">
            <v>..</v>
          </cell>
          <cell r="BK10"/>
          <cell r="BL10" t="str">
            <v>..</v>
          </cell>
          <cell r="BM10"/>
        </row>
        <row r="11">
          <cell r="A11" t="str">
            <v>Denmark</v>
          </cell>
          <cell r="B11">
            <v>4468.3999999999996</v>
          </cell>
          <cell r="C11"/>
          <cell r="D11">
            <v>5292.6</v>
          </cell>
          <cell r="E11"/>
          <cell r="F11">
            <v>6097</v>
          </cell>
          <cell r="G11"/>
          <cell r="H11">
            <v>6896</v>
          </cell>
          <cell r="I11"/>
          <cell r="J11">
            <v>7692</v>
          </cell>
          <cell r="K11"/>
          <cell r="L11">
            <v>8813</v>
          </cell>
          <cell r="M11"/>
          <cell r="N11">
            <v>9933</v>
          </cell>
          <cell r="O11"/>
          <cell r="P11">
            <v>10913</v>
          </cell>
          <cell r="Q11"/>
          <cell r="R11">
            <v>11892</v>
          </cell>
          <cell r="S11"/>
          <cell r="T11">
            <v>12996</v>
          </cell>
          <cell r="U11"/>
          <cell r="V11">
            <v>14100</v>
          </cell>
          <cell r="W11"/>
          <cell r="X11">
            <v>14897</v>
          </cell>
          <cell r="Y11"/>
          <cell r="Z11">
            <v>15695</v>
          </cell>
          <cell r="AA11"/>
          <cell r="AB11" t="str">
            <v>..</v>
          </cell>
          <cell r="AC11"/>
          <cell r="AD11">
            <v>18543</v>
          </cell>
          <cell r="AE11"/>
          <cell r="AF11">
            <v>19657</v>
          </cell>
          <cell r="AG11" t="str">
            <v>C</v>
          </cell>
          <cell r="AH11">
            <v>21652</v>
          </cell>
          <cell r="AI11"/>
          <cell r="AJ11">
            <v>23793.140000000101</v>
          </cell>
          <cell r="AK11" t="str">
            <v>C</v>
          </cell>
          <cell r="AL11">
            <v>26415.109480700001</v>
          </cell>
          <cell r="AM11"/>
          <cell r="AN11" t="str">
            <v>..</v>
          </cell>
          <cell r="AO11"/>
          <cell r="AP11">
            <v>31883.380172450401</v>
          </cell>
          <cell r="AQ11"/>
          <cell r="AR11">
            <v>34431</v>
          </cell>
          <cell r="AS11"/>
          <cell r="AT11">
            <v>36074.597210412001</v>
          </cell>
          <cell r="AU11"/>
          <cell r="AV11">
            <v>36432.618822832403</v>
          </cell>
          <cell r="AW11"/>
          <cell r="AX11">
            <v>37958.515431056403</v>
          </cell>
          <cell r="AY11"/>
          <cell r="AZ11">
            <v>40424.756488258703</v>
          </cell>
          <cell r="BA11"/>
          <cell r="BB11">
            <v>43739.13</v>
          </cell>
          <cell r="BC11" t="str">
            <v>A</v>
          </cell>
          <cell r="BD11">
            <v>49963</v>
          </cell>
          <cell r="BE11"/>
          <cell r="BF11">
            <v>51092.038800000002</v>
          </cell>
          <cell r="BG11"/>
          <cell r="BH11">
            <v>53683.199999999997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28.817688653921863</v>
          </cell>
          <cell r="AK12"/>
          <cell r="AL12">
            <v>36.608498693649238</v>
          </cell>
          <cell r="AM12"/>
          <cell r="AN12">
            <v>37.030314495636127</v>
          </cell>
          <cell r="AO12"/>
          <cell r="AP12">
            <v>48.796418911664105</v>
          </cell>
          <cell r="AQ12"/>
          <cell r="AR12">
            <v>55.666903565238286</v>
          </cell>
          <cell r="AS12"/>
          <cell r="AT12">
            <v>66.864195763435475</v>
          </cell>
          <cell r="AU12"/>
          <cell r="AV12">
            <v>82.701461783488341</v>
          </cell>
          <cell r="AW12"/>
          <cell r="AX12">
            <v>104.0226</v>
          </cell>
          <cell r="AY12"/>
          <cell r="AZ12">
            <v>150.9913</v>
          </cell>
          <cell r="BA12"/>
          <cell r="BB12">
            <v>173.64789999999999</v>
          </cell>
          <cell r="BC12"/>
          <cell r="BD12">
            <v>208.03880000000001</v>
          </cell>
          <cell r="BE12"/>
          <cell r="BF12">
            <v>197.39330000000001</v>
          </cell>
          <cell r="BG12"/>
          <cell r="BH12">
            <v>232.19640000000001</v>
          </cell>
          <cell r="BI12" t="str">
            <v>P</v>
          </cell>
          <cell r="BJ12" t="str">
            <v>..</v>
          </cell>
          <cell r="BK12"/>
          <cell r="BL12" t="str">
            <v>..</v>
          </cell>
          <cell r="BM12"/>
        </row>
        <row r="13">
          <cell r="A13" t="str">
            <v>Finland</v>
          </cell>
          <cell r="B13">
            <v>436.39721278968301</v>
          </cell>
          <cell r="C13"/>
          <cell r="D13" t="str">
            <v>..</v>
          </cell>
          <cell r="E13"/>
          <cell r="F13">
            <v>621.72348895762195</v>
          </cell>
          <cell r="G13"/>
          <cell r="H13">
            <v>765.25506539987498</v>
          </cell>
          <cell r="I13"/>
          <cell r="J13">
            <v>882.71751324059505</v>
          </cell>
          <cell r="K13" t="str">
            <v>C</v>
          </cell>
          <cell r="L13">
            <v>1002.56822963707</v>
          </cell>
          <cell r="M13"/>
          <cell r="N13">
            <v>1142.31557773394</v>
          </cell>
          <cell r="O13"/>
          <cell r="P13">
            <v>1317.7019474480001</v>
          </cell>
          <cell r="Q13" t="str">
            <v>C</v>
          </cell>
          <cell r="R13">
            <v>1501.1781564248599</v>
          </cell>
          <cell r="S13"/>
          <cell r="T13">
            <v>1655.47376016065</v>
          </cell>
          <cell r="U13" t="str">
            <v>C</v>
          </cell>
          <cell r="V13">
            <v>1710.6394000400301</v>
          </cell>
          <cell r="W13" t="str">
            <v>A</v>
          </cell>
          <cell r="X13">
            <v>1747.1361800821801</v>
          </cell>
          <cell r="Y13" t="str">
            <v>C</v>
          </cell>
          <cell r="Z13">
            <v>1795.7593096221999</v>
          </cell>
          <cell r="AA13"/>
          <cell r="AB13">
            <v>2008.3320298768999</v>
          </cell>
          <cell r="AC13"/>
          <cell r="AD13">
            <v>2172.3825333474601</v>
          </cell>
          <cell r="AE13"/>
          <cell r="AF13">
            <v>2503.64547330605</v>
          </cell>
          <cell r="AG13" t="str">
            <v>C</v>
          </cell>
          <cell r="AH13">
            <v>2904.89140946528</v>
          </cell>
          <cell r="AI13"/>
          <cell r="AJ13">
            <v>3354.5081932748399</v>
          </cell>
          <cell r="AK13"/>
          <cell r="AL13">
            <v>3878.8004164333101</v>
          </cell>
          <cell r="AM13"/>
          <cell r="AN13">
            <v>4422.6064368331699</v>
          </cell>
          <cell r="AO13"/>
          <cell r="AP13">
            <v>4619.0181837931896</v>
          </cell>
          <cell r="AQ13"/>
          <cell r="AR13">
            <v>4830.3648443883703</v>
          </cell>
          <cell r="AS13"/>
          <cell r="AT13">
            <v>5005.018</v>
          </cell>
          <cell r="AU13"/>
          <cell r="AV13">
            <v>5253.4168559118898</v>
          </cell>
          <cell r="AW13"/>
          <cell r="AX13">
            <v>5473.7</v>
          </cell>
          <cell r="AY13"/>
          <cell r="AZ13">
            <v>5761.1961972847603</v>
          </cell>
          <cell r="BA13"/>
          <cell r="BB13">
            <v>6242.6704425218404</v>
          </cell>
          <cell r="BC13"/>
          <cell r="BD13">
            <v>6871.0915169174104</v>
          </cell>
          <cell r="BE13"/>
          <cell r="BF13">
            <v>6786.4724108265</v>
          </cell>
          <cell r="BG13"/>
          <cell r="BH13">
            <v>6971.30073101983</v>
          </cell>
          <cell r="BI13"/>
          <cell r="BJ13" t="str">
            <v>..</v>
          </cell>
          <cell r="BK13"/>
          <cell r="BL13" t="str">
            <v>..</v>
          </cell>
          <cell r="BM13"/>
        </row>
        <row r="14">
          <cell r="A14" t="str">
            <v>France</v>
          </cell>
          <cell r="B14">
            <v>9523.6882905434395</v>
          </cell>
          <cell r="C14"/>
          <cell r="D14">
            <v>11408.6289192737</v>
          </cell>
          <cell r="E14"/>
          <cell r="F14">
            <v>12908.102207919101</v>
          </cell>
          <cell r="G14"/>
          <cell r="H14">
            <v>14665.260070401</v>
          </cell>
          <cell r="I14"/>
          <cell r="J14">
            <v>16146.9578036365</v>
          </cell>
          <cell r="K14"/>
          <cell r="L14">
            <v>17266.329957603899</v>
          </cell>
          <cell r="M14"/>
          <cell r="N14">
            <v>18501.822528001099</v>
          </cell>
          <cell r="O14"/>
          <cell r="P14">
            <v>19914.567570740201</v>
          </cell>
          <cell r="Q14"/>
          <cell r="R14">
            <v>21884.498526580199</v>
          </cell>
          <cell r="S14"/>
          <cell r="T14">
            <v>23959.238181771099</v>
          </cell>
          <cell r="U14"/>
          <cell r="V14">
            <v>24863.260853988901</v>
          </cell>
          <cell r="W14"/>
          <cell r="X14">
            <v>25821.343014862301</v>
          </cell>
          <cell r="Y14"/>
          <cell r="Z14">
            <v>26483.595723500199</v>
          </cell>
          <cell r="AA14"/>
          <cell r="AB14">
            <v>26764.406813251499</v>
          </cell>
          <cell r="AC14"/>
          <cell r="AD14">
            <v>27302.462204077401</v>
          </cell>
          <cell r="AE14"/>
          <cell r="AF14">
            <v>27835.361159344298</v>
          </cell>
          <cell r="AG14"/>
          <cell r="AH14">
            <v>27755.782772346301</v>
          </cell>
          <cell r="AI14" t="str">
            <v>A</v>
          </cell>
          <cell r="AJ14">
            <v>28318.9446869231</v>
          </cell>
          <cell r="AK14"/>
          <cell r="AL14">
            <v>29528.3989651761</v>
          </cell>
          <cell r="AM14"/>
          <cell r="AN14">
            <v>30953.599999999999</v>
          </cell>
          <cell r="AO14" t="str">
            <v>A</v>
          </cell>
          <cell r="AP14">
            <v>32887.370000000003</v>
          </cell>
          <cell r="AQ14"/>
          <cell r="AR14">
            <v>34527.254500000003</v>
          </cell>
          <cell r="AS14"/>
          <cell r="AT14">
            <v>34569.095280000001</v>
          </cell>
          <cell r="AU14"/>
          <cell r="AV14">
            <v>35692.600839999999</v>
          </cell>
          <cell r="AW14" t="str">
            <v>A</v>
          </cell>
          <cell r="AX14">
            <v>36227.643909999999</v>
          </cell>
          <cell r="AY14"/>
          <cell r="AZ14">
            <v>37904.430999999997</v>
          </cell>
          <cell r="BA14"/>
          <cell r="BB14">
            <v>39303.085486999902</v>
          </cell>
          <cell r="BC14"/>
          <cell r="BD14">
            <v>41066.322800000002</v>
          </cell>
          <cell r="BE14"/>
          <cell r="BF14">
            <v>42685.368799999997</v>
          </cell>
          <cell r="BG14"/>
          <cell r="BH14">
            <v>43633.097919400003</v>
          </cell>
          <cell r="BI14" t="str">
            <v>P</v>
          </cell>
          <cell r="BJ14" t="str">
            <v>..</v>
          </cell>
          <cell r="BK14"/>
          <cell r="BL14" t="str">
            <v>..</v>
          </cell>
          <cell r="BM14"/>
        </row>
        <row r="15">
          <cell r="A15" t="str">
            <v>Germany</v>
          </cell>
          <cell r="B15">
            <v>19419.3769397137</v>
          </cell>
          <cell r="C15"/>
          <cell r="D15">
            <v>20819.294110428898</v>
          </cell>
          <cell r="E15" t="str">
            <v>C</v>
          </cell>
          <cell r="F15">
            <v>21809.155192424801</v>
          </cell>
          <cell r="G15"/>
          <cell r="H15">
            <v>22876.221348481198</v>
          </cell>
          <cell r="I15" t="str">
            <v>C</v>
          </cell>
          <cell r="J15">
            <v>25629.528128722901</v>
          </cell>
          <cell r="K15"/>
          <cell r="L15">
            <v>27282.534780630202</v>
          </cell>
          <cell r="M15" t="str">
            <v>C</v>
          </cell>
          <cell r="N15">
            <v>29212.150340264699</v>
          </cell>
          <cell r="O15"/>
          <cell r="P15">
            <v>30659.617655931299</v>
          </cell>
          <cell r="Q15" t="str">
            <v>C</v>
          </cell>
          <cell r="R15">
            <v>32577.984794179501</v>
          </cell>
          <cell r="S15"/>
          <cell r="T15">
            <v>34050.505412024497</v>
          </cell>
          <cell r="U15" t="str">
            <v>C</v>
          </cell>
          <cell r="V15">
            <v>37847.599999999999</v>
          </cell>
          <cell r="W15" t="str">
            <v>A</v>
          </cell>
          <cell r="X15">
            <v>38688.4880434394</v>
          </cell>
          <cell r="Y15" t="str">
            <v>C</v>
          </cell>
          <cell r="Z15">
            <v>38624.082558300099</v>
          </cell>
          <cell r="AA15" t="str">
            <v>O</v>
          </cell>
          <cell r="AB15">
            <v>38901.722184443403</v>
          </cell>
          <cell r="AC15" t="str">
            <v>CO</v>
          </cell>
          <cell r="AD15">
            <v>40460.199999999997</v>
          </cell>
          <cell r="AE15" t="str">
            <v>C</v>
          </cell>
          <cell r="AF15">
            <v>41168.450289646797</v>
          </cell>
          <cell r="AG15" t="str">
            <v>C</v>
          </cell>
          <cell r="AH15">
            <v>42858.9</v>
          </cell>
          <cell r="AI15" t="str">
            <v>O</v>
          </cell>
          <cell r="AJ15">
            <v>44649.3304632816</v>
          </cell>
          <cell r="AK15" t="str">
            <v>CO</v>
          </cell>
          <cell r="AL15">
            <v>48190.742549199102</v>
          </cell>
          <cell r="AM15"/>
          <cell r="AN15">
            <v>50619</v>
          </cell>
          <cell r="AO15"/>
          <cell r="AP15">
            <v>52002</v>
          </cell>
          <cell r="AQ15"/>
          <cell r="AR15">
            <v>53363.750999999997</v>
          </cell>
          <cell r="AS15"/>
          <cell r="AT15">
            <v>54538.5</v>
          </cell>
          <cell r="AU15"/>
          <cell r="AV15">
            <v>54966.9</v>
          </cell>
          <cell r="AW15"/>
          <cell r="AX15">
            <v>55739.038</v>
          </cell>
          <cell r="AY15"/>
          <cell r="AZ15">
            <v>58779.1</v>
          </cell>
          <cell r="BA15"/>
          <cell r="BB15">
            <v>61481.980731624397</v>
          </cell>
          <cell r="BC15"/>
          <cell r="BD15">
            <v>66531.539999999994</v>
          </cell>
          <cell r="BE15"/>
          <cell r="BF15">
            <v>67014.884000000005</v>
          </cell>
          <cell r="BG15"/>
          <cell r="BH15">
            <v>69810</v>
          </cell>
          <cell r="BI15" t="str">
            <v>C</v>
          </cell>
          <cell r="BJ15" t="str">
            <v>..</v>
          </cell>
          <cell r="BK15"/>
          <cell r="BL15" t="str">
            <v>..</v>
          </cell>
          <cell r="BM15"/>
        </row>
        <row r="16">
          <cell r="A16" t="str">
            <v>Greece</v>
          </cell>
          <cell r="B16">
            <v>12.5696258253852</v>
          </cell>
          <cell r="C16"/>
          <cell r="D16" t="str">
            <v>..</v>
          </cell>
          <cell r="E16"/>
          <cell r="F16" t="str">
            <v>..</v>
          </cell>
          <cell r="G16"/>
          <cell r="H16" t="str">
            <v>..</v>
          </cell>
          <cell r="I16"/>
          <cell r="J16" t="str">
            <v>..</v>
          </cell>
          <cell r="K16"/>
          <cell r="L16">
            <v>53.796038151137203</v>
          </cell>
          <cell r="M16"/>
          <cell r="N16" t="str">
            <v>..</v>
          </cell>
          <cell r="O16"/>
          <cell r="P16">
            <v>80.967600000000004</v>
          </cell>
          <cell r="Q16"/>
          <cell r="R16">
            <v>120.318</v>
          </cell>
          <cell r="S16" t="str">
            <v>A</v>
          </cell>
          <cell r="T16" t="str">
            <v>..</v>
          </cell>
          <cell r="U16"/>
          <cell r="V16">
            <v>174.62362435803399</v>
          </cell>
          <cell r="W16"/>
          <cell r="X16" t="str">
            <v>..</v>
          </cell>
          <cell r="Y16"/>
          <cell r="Z16">
            <v>294.8202</v>
          </cell>
          <cell r="AA16"/>
          <cell r="AB16" t="str">
            <v>..</v>
          </cell>
          <cell r="AC16"/>
          <cell r="AD16">
            <v>388.55599999999998</v>
          </cell>
          <cell r="AE16" t="str">
            <v>A</v>
          </cell>
          <cell r="AF16" t="str">
            <v>..</v>
          </cell>
          <cell r="AG16"/>
          <cell r="AH16">
            <v>492.22800000000001</v>
          </cell>
          <cell r="AI16"/>
          <cell r="AJ16" t="str">
            <v>..</v>
          </cell>
          <cell r="AK16"/>
          <cell r="AL16">
            <v>760.22915627292696</v>
          </cell>
          <cell r="AM16"/>
          <cell r="AN16" t="str">
            <v>..</v>
          </cell>
          <cell r="AO16"/>
          <cell r="AP16">
            <v>851.5</v>
          </cell>
          <cell r="AQ16"/>
          <cell r="AR16" t="str">
            <v>..</v>
          </cell>
          <cell r="AS16"/>
          <cell r="AT16">
            <v>977.78</v>
          </cell>
          <cell r="AU16"/>
          <cell r="AV16">
            <v>1021.47</v>
          </cell>
          <cell r="AW16" t="str">
            <v>C</v>
          </cell>
          <cell r="AX16">
            <v>1153.5256865199999</v>
          </cell>
          <cell r="AY16"/>
          <cell r="AZ16">
            <v>1222.5999999999999</v>
          </cell>
          <cell r="BA16" t="str">
            <v>C</v>
          </cell>
          <cell r="BB16">
            <v>1341.6</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32155</v>
          </cell>
          <cell r="O17" t="str">
            <v>DOT</v>
          </cell>
          <cell r="P17">
            <v>32402</v>
          </cell>
          <cell r="Q17" t="str">
            <v>DOT</v>
          </cell>
          <cell r="R17">
            <v>33441</v>
          </cell>
          <cell r="S17" t="str">
            <v>DOT</v>
          </cell>
          <cell r="T17">
            <v>33340</v>
          </cell>
          <cell r="U17" t="str">
            <v>DOT</v>
          </cell>
          <cell r="V17">
            <v>26731</v>
          </cell>
          <cell r="W17" t="str">
            <v>DOT</v>
          </cell>
          <cell r="X17">
            <v>30988</v>
          </cell>
          <cell r="Y17" t="str">
            <v>DOT</v>
          </cell>
          <cell r="Z17">
            <v>34686</v>
          </cell>
          <cell r="AA17" t="str">
            <v>DOT</v>
          </cell>
          <cell r="AB17">
            <v>38852</v>
          </cell>
          <cell r="AC17" t="str">
            <v>AD</v>
          </cell>
          <cell r="AD17">
            <v>41201</v>
          </cell>
          <cell r="AE17" t="str">
            <v>D</v>
          </cell>
          <cell r="AF17">
            <v>44889.4</v>
          </cell>
          <cell r="AG17" t="str">
            <v>D</v>
          </cell>
          <cell r="AH17">
            <v>61749.3</v>
          </cell>
          <cell r="AI17" t="str">
            <v>D</v>
          </cell>
          <cell r="AJ17">
            <v>68620.399999999994</v>
          </cell>
          <cell r="AK17" t="str">
            <v>D</v>
          </cell>
          <cell r="AL17">
            <v>78187.899999999994</v>
          </cell>
          <cell r="AM17" t="str">
            <v>D</v>
          </cell>
          <cell r="AN17">
            <v>105387.6</v>
          </cell>
          <cell r="AO17" t="str">
            <v>D</v>
          </cell>
          <cell r="AP17">
            <v>140605.20000000001</v>
          </cell>
          <cell r="AQ17" t="str">
            <v>D</v>
          </cell>
          <cell r="AR17">
            <v>171470.2</v>
          </cell>
          <cell r="AS17" t="str">
            <v>D</v>
          </cell>
          <cell r="AT17">
            <v>175772.9</v>
          </cell>
          <cell r="AU17" t="str">
            <v>D</v>
          </cell>
          <cell r="AV17">
            <v>181525.4</v>
          </cell>
          <cell r="AW17" t="str">
            <v>A</v>
          </cell>
          <cell r="AX17">
            <v>207764</v>
          </cell>
          <cell r="AY17"/>
          <cell r="AZ17">
            <v>237953.2</v>
          </cell>
          <cell r="BA17"/>
          <cell r="BB17">
            <v>245692.79999999999</v>
          </cell>
          <cell r="BC17"/>
          <cell r="BD17">
            <v>266388</v>
          </cell>
          <cell r="BE17"/>
          <cell r="BF17">
            <v>299158.7</v>
          </cell>
          <cell r="BG17"/>
          <cell r="BH17">
            <v>310210.5</v>
          </cell>
          <cell r="BI17"/>
          <cell r="BJ17" t="str">
            <v>..</v>
          </cell>
          <cell r="BK17"/>
          <cell r="BL17" t="str">
            <v>..</v>
          </cell>
          <cell r="BM17"/>
        </row>
        <row r="18">
          <cell r="A18" t="str">
            <v>Iceland</v>
          </cell>
          <cell r="B18">
            <v>160.19999999999999</v>
          </cell>
          <cell r="C18"/>
          <cell r="D18" t="str">
            <v>..</v>
          </cell>
          <cell r="E18"/>
          <cell r="F18">
            <v>461.9</v>
          </cell>
          <cell r="G18"/>
          <cell r="H18">
            <v>647.20000000000005</v>
          </cell>
          <cell r="I18"/>
          <cell r="J18">
            <v>895.2</v>
          </cell>
          <cell r="K18"/>
          <cell r="L18">
            <v>1160.5999999999999</v>
          </cell>
          <cell r="M18"/>
          <cell r="N18">
            <v>1593.5</v>
          </cell>
          <cell r="O18"/>
          <cell r="P18" t="str">
            <v>..</v>
          </cell>
          <cell r="Q18"/>
          <cell r="R18">
            <v>3149.94</v>
          </cell>
          <cell r="S18"/>
          <cell r="T18">
            <v>3613.3110000000001</v>
          </cell>
          <cell r="U18"/>
          <cell r="V18">
            <v>4619.223</v>
          </cell>
          <cell r="W18"/>
          <cell r="X18">
            <v>5309.49</v>
          </cell>
          <cell r="Y18"/>
          <cell r="Z18">
            <v>5497.6620000000003</v>
          </cell>
          <cell r="AA18"/>
          <cell r="AB18">
            <v>6047.4282000000003</v>
          </cell>
          <cell r="AC18"/>
          <cell r="AD18">
            <v>6957.9290000000001</v>
          </cell>
          <cell r="AE18"/>
          <cell r="AF18" t="str">
            <v>..</v>
          </cell>
          <cell r="AG18"/>
          <cell r="AH18">
            <v>9650.6980000000003</v>
          </cell>
          <cell r="AI18"/>
          <cell r="AJ18">
            <v>11772.450525</v>
          </cell>
          <cell r="AK18" t="str">
            <v>C</v>
          </cell>
          <cell r="AL18">
            <v>14521.644</v>
          </cell>
          <cell r="AM18"/>
          <cell r="AN18">
            <v>18250</v>
          </cell>
          <cell r="AO18" t="str">
            <v>C</v>
          </cell>
          <cell r="AP18">
            <v>22783.796600000001</v>
          </cell>
          <cell r="AQ18"/>
          <cell r="AR18">
            <v>24097.0308</v>
          </cell>
          <cell r="AS18" t="str">
            <v>C</v>
          </cell>
          <cell r="AT18">
            <v>23720</v>
          </cell>
          <cell r="AU18"/>
          <cell r="AV18" t="str">
            <v>..</v>
          </cell>
          <cell r="AW18"/>
          <cell r="AX18">
            <v>28443.011299999998</v>
          </cell>
          <cell r="AY18"/>
          <cell r="AZ18">
            <v>34965.472464999999</v>
          </cell>
          <cell r="BA18"/>
          <cell r="BB18">
            <v>35130.574999999997</v>
          </cell>
          <cell r="BC18"/>
          <cell r="BD18">
            <v>39170.591124999999</v>
          </cell>
          <cell r="BE18" t="str">
            <v>P</v>
          </cell>
          <cell r="BF18" t="str">
            <v>..</v>
          </cell>
          <cell r="BG18"/>
          <cell r="BH18" t="str">
            <v>..</v>
          </cell>
          <cell r="BI18"/>
          <cell r="BJ18" t="str">
            <v>..</v>
          </cell>
          <cell r="BK18"/>
          <cell r="BL18" t="str">
            <v>..</v>
          </cell>
          <cell r="BM18"/>
        </row>
        <row r="19">
          <cell r="A19" t="str">
            <v>Ireland</v>
          </cell>
          <cell r="B19">
            <v>105.80994052546799</v>
          </cell>
          <cell r="C19"/>
          <cell r="D19">
            <v>123.90358116927599</v>
          </cell>
          <cell r="E19"/>
          <cell r="F19">
            <v>132.09872467507401</v>
          </cell>
          <cell r="G19"/>
          <cell r="H19">
            <v>159.59490276345801</v>
          </cell>
          <cell r="I19"/>
          <cell r="J19">
            <v>187.54920235053899</v>
          </cell>
          <cell r="K19"/>
          <cell r="L19">
            <v>215.845315428334</v>
          </cell>
          <cell r="M19"/>
          <cell r="N19">
            <v>229.82894088607401</v>
          </cell>
          <cell r="O19"/>
          <cell r="P19">
            <v>240.221747058017</v>
          </cell>
          <cell r="Q19"/>
          <cell r="R19">
            <v>269.38763071953503</v>
          </cell>
          <cell r="S19" t="str">
            <v>C</v>
          </cell>
          <cell r="T19">
            <v>300.25115419191297</v>
          </cell>
          <cell r="U19" t="str">
            <v>C</v>
          </cell>
          <cell r="V19">
            <v>351.38858556256997</v>
          </cell>
          <cell r="W19" t="str">
            <v>C</v>
          </cell>
          <cell r="X19">
            <v>414.69772615304902</v>
          </cell>
          <cell r="Y19" t="str">
            <v>C</v>
          </cell>
          <cell r="Z19">
            <v>506.95181597940001</v>
          </cell>
          <cell r="AA19" t="str">
            <v>C</v>
          </cell>
          <cell r="AB19">
            <v>590</v>
          </cell>
          <cell r="AC19" t="str">
            <v>C</v>
          </cell>
          <cell r="AD19">
            <v>671</v>
          </cell>
          <cell r="AE19" t="str">
            <v>C</v>
          </cell>
          <cell r="AF19">
            <v>764.81496146832001</v>
          </cell>
          <cell r="AG19" t="str">
            <v>C</v>
          </cell>
          <cell r="AH19">
            <v>862.44800480290803</v>
          </cell>
          <cell r="AI19" t="str">
            <v>C</v>
          </cell>
          <cell r="AJ19">
            <v>971.61127298549297</v>
          </cell>
          <cell r="AK19" t="str">
            <v>C</v>
          </cell>
          <cell r="AL19">
            <v>1068.4000000000001</v>
          </cell>
          <cell r="AM19" t="str">
            <v>C</v>
          </cell>
          <cell r="AN19">
            <v>1175.9000000000001</v>
          </cell>
          <cell r="AO19" t="str">
            <v>C</v>
          </cell>
          <cell r="AP19">
            <v>1284.3</v>
          </cell>
          <cell r="AQ19"/>
          <cell r="AR19">
            <v>1435.8</v>
          </cell>
          <cell r="AS19"/>
          <cell r="AT19">
            <v>1636.8</v>
          </cell>
          <cell r="AU19"/>
          <cell r="AV19">
            <v>1840.4</v>
          </cell>
          <cell r="AW19"/>
          <cell r="AX19">
            <v>2030</v>
          </cell>
          <cell r="AY19"/>
          <cell r="AZ19">
            <v>2216.9</v>
          </cell>
          <cell r="BA19"/>
          <cell r="BB19">
            <v>2434.1999999999998</v>
          </cell>
          <cell r="BC19"/>
          <cell r="BD19">
            <v>2616.4789999999998</v>
          </cell>
          <cell r="BE19"/>
          <cell r="BF19">
            <v>2800.181</v>
          </cell>
          <cell r="BG19" t="str">
            <v>C</v>
          </cell>
          <cell r="BH19">
            <v>2796.3009999999999</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3415.7</v>
          </cell>
          <cell r="W20" t="str">
            <v>D</v>
          </cell>
          <cell r="X20">
            <v>4230.8999999999996</v>
          </cell>
          <cell r="Y20" t="str">
            <v>D</v>
          </cell>
          <cell r="Z20">
            <v>5106.1580000000004</v>
          </cell>
          <cell r="AA20" t="str">
            <v>D</v>
          </cell>
          <cell r="AB20">
            <v>6307.0450000000001</v>
          </cell>
          <cell r="AC20" t="str">
            <v>D</v>
          </cell>
          <cell r="AD20">
            <v>7356.1</v>
          </cell>
          <cell r="AE20" t="str">
            <v>D</v>
          </cell>
          <cell r="AF20">
            <v>9094.7000000000007</v>
          </cell>
          <cell r="AG20" t="str">
            <v>D</v>
          </cell>
          <cell r="AH20">
            <v>11106.5</v>
          </cell>
          <cell r="AI20" t="str">
            <v>D</v>
          </cell>
          <cell r="AJ20">
            <v>12859.7</v>
          </cell>
          <cell r="AK20" t="str">
            <v>D</v>
          </cell>
          <cell r="AL20">
            <v>16133.7</v>
          </cell>
          <cell r="AM20" t="str">
            <v>D</v>
          </cell>
          <cell r="AN20">
            <v>21724.9</v>
          </cell>
          <cell r="AO20" t="str">
            <v>D</v>
          </cell>
          <cell r="AP20">
            <v>23529.1</v>
          </cell>
          <cell r="AQ20" t="str">
            <v>D</v>
          </cell>
          <cell r="AR20">
            <v>24417.599999999999</v>
          </cell>
          <cell r="AS20" t="str">
            <v>D</v>
          </cell>
          <cell r="AT20">
            <v>23144.7</v>
          </cell>
          <cell r="AU20" t="str">
            <v>D</v>
          </cell>
          <cell r="AV20">
            <v>24327.3</v>
          </cell>
          <cell r="AW20" t="str">
            <v>D</v>
          </cell>
          <cell r="AX20">
            <v>26560.9</v>
          </cell>
          <cell r="AY20" t="str">
            <v>D</v>
          </cell>
          <cell r="AZ20">
            <v>29164.6</v>
          </cell>
          <cell r="BA20" t="str">
            <v>D</v>
          </cell>
          <cell r="BB20">
            <v>33202</v>
          </cell>
          <cell r="BC20" t="str">
            <v>D</v>
          </cell>
          <cell r="BD20">
            <v>34497.391958</v>
          </cell>
          <cell r="BE20" t="str">
            <v>D</v>
          </cell>
          <cell r="BF20">
            <v>34142.16263169</v>
          </cell>
          <cell r="BG20" t="str">
            <v>DP</v>
          </cell>
          <cell r="BH20">
            <v>35770.186602814698</v>
          </cell>
          <cell r="BI20" t="str">
            <v>DP</v>
          </cell>
          <cell r="BJ20" t="str">
            <v>..</v>
          </cell>
          <cell r="BK20"/>
          <cell r="BL20" t="str">
            <v>..</v>
          </cell>
          <cell r="BM20"/>
        </row>
        <row r="21">
          <cell r="A21" t="str">
            <v>Italy</v>
          </cell>
          <cell r="B21">
            <v>2094.4057388690599</v>
          </cell>
          <cell r="C21" t="str">
            <v>W</v>
          </cell>
          <cell r="D21">
            <v>2538.7358168024102</v>
          </cell>
          <cell r="E21" t="str">
            <v>W</v>
          </cell>
          <cell r="F21">
            <v>3112.6883130968299</v>
          </cell>
          <cell r="G21" t="str">
            <v>W</v>
          </cell>
          <cell r="H21">
            <v>3781.9885656442498</v>
          </cell>
          <cell r="I21" t="str">
            <v>W</v>
          </cell>
          <cell r="J21">
            <v>4716.7502466081696</v>
          </cell>
          <cell r="K21" t="str">
            <v>W</v>
          </cell>
          <cell r="L21">
            <v>5262.2511323317503</v>
          </cell>
          <cell r="M21" t="str">
            <v>W</v>
          </cell>
          <cell r="N21">
            <v>6040.4979677420997</v>
          </cell>
          <cell r="O21" t="str">
            <v>W</v>
          </cell>
          <cell r="P21">
            <v>6859.21075056681</v>
          </cell>
          <cell r="Q21" t="str">
            <v>W</v>
          </cell>
          <cell r="R21">
            <v>7643.9076161898902</v>
          </cell>
          <cell r="S21" t="str">
            <v>W</v>
          </cell>
          <cell r="T21">
            <v>8780.3978783950606</v>
          </cell>
          <cell r="U21" t="str">
            <v>W</v>
          </cell>
          <cell r="V21">
            <v>9119.2183941289204</v>
          </cell>
          <cell r="W21" t="str">
            <v>A</v>
          </cell>
          <cell r="X21">
            <v>9274.5113026592408</v>
          </cell>
          <cell r="Y21"/>
          <cell r="Z21">
            <v>9096.4787968620094</v>
          </cell>
          <cell r="AA21"/>
          <cell r="AB21">
            <v>8980.5956813874109</v>
          </cell>
          <cell r="AC21"/>
          <cell r="AD21">
            <v>9225.9349161015798</v>
          </cell>
          <cell r="AE21"/>
          <cell r="AF21">
            <v>9892.9451987584398</v>
          </cell>
          <cell r="AG21"/>
          <cell r="AH21">
            <v>10789.1</v>
          </cell>
          <cell r="AI21" t="str">
            <v>A</v>
          </cell>
          <cell r="AJ21">
            <v>11444</v>
          </cell>
          <cell r="AK21"/>
          <cell r="AL21">
            <v>11524.1</v>
          </cell>
          <cell r="AM21"/>
          <cell r="AN21">
            <v>12460.3</v>
          </cell>
          <cell r="AO21"/>
          <cell r="AP21">
            <v>13572.2</v>
          </cell>
          <cell r="AQ21"/>
          <cell r="AR21">
            <v>14599.5</v>
          </cell>
          <cell r="AS21"/>
          <cell r="AT21">
            <v>14769</v>
          </cell>
          <cell r="AU21"/>
          <cell r="AV21">
            <v>15253</v>
          </cell>
          <cell r="AW21"/>
          <cell r="AX21">
            <v>15598.8</v>
          </cell>
          <cell r="AY21"/>
          <cell r="AZ21">
            <v>16831.3</v>
          </cell>
          <cell r="BA21"/>
          <cell r="BB21">
            <v>18231.400000000001</v>
          </cell>
          <cell r="BC21"/>
          <cell r="BD21">
            <v>18992.599999999999</v>
          </cell>
          <cell r="BE21"/>
          <cell r="BF21">
            <v>19209</v>
          </cell>
          <cell r="BG21"/>
          <cell r="BH21">
            <v>19539.400000000001</v>
          </cell>
          <cell r="BI21" t="str">
            <v>P</v>
          </cell>
          <cell r="BJ21" t="str">
            <v>..</v>
          </cell>
          <cell r="BK21"/>
          <cell r="BL21" t="str">
            <v>..</v>
          </cell>
          <cell r="BM21"/>
        </row>
        <row r="22">
          <cell r="A22" t="str">
            <v>Japan</v>
          </cell>
          <cell r="B22">
            <v>5982356</v>
          </cell>
          <cell r="C22" t="str">
            <v>L</v>
          </cell>
          <cell r="D22">
            <v>6528700</v>
          </cell>
          <cell r="E22" t="str">
            <v>L</v>
          </cell>
          <cell r="F22">
            <v>7180782</v>
          </cell>
          <cell r="G22" t="str">
            <v>L</v>
          </cell>
          <cell r="H22">
            <v>7893931</v>
          </cell>
          <cell r="I22" t="str">
            <v>L</v>
          </cell>
          <cell r="J22">
            <v>8890299</v>
          </cell>
          <cell r="K22" t="str">
            <v>L</v>
          </cell>
          <cell r="L22">
            <v>9192932</v>
          </cell>
          <cell r="M22" t="str">
            <v>L</v>
          </cell>
          <cell r="N22">
            <v>9836640</v>
          </cell>
          <cell r="O22" t="str">
            <v>L</v>
          </cell>
          <cell r="P22">
            <v>10627572</v>
          </cell>
          <cell r="Q22" t="str">
            <v>L</v>
          </cell>
          <cell r="R22">
            <v>11815482</v>
          </cell>
          <cell r="S22" t="str">
            <v>L</v>
          </cell>
          <cell r="T22">
            <v>13078315</v>
          </cell>
          <cell r="U22" t="str">
            <v>L</v>
          </cell>
          <cell r="V22">
            <v>13771524</v>
          </cell>
          <cell r="W22" t="str">
            <v>L</v>
          </cell>
          <cell r="X22">
            <v>13909493</v>
          </cell>
          <cell r="Y22" t="str">
            <v>L</v>
          </cell>
          <cell r="Z22">
            <v>13709139</v>
          </cell>
          <cell r="AA22" t="str">
            <v>L</v>
          </cell>
          <cell r="AB22">
            <v>13596030</v>
          </cell>
          <cell r="AC22" t="str">
            <v>L</v>
          </cell>
          <cell r="AD22">
            <v>14408236</v>
          </cell>
          <cell r="AE22" t="str">
            <v>L</v>
          </cell>
          <cell r="AF22">
            <v>14155058</v>
          </cell>
          <cell r="AG22" t="str">
            <v>A</v>
          </cell>
          <cell r="AH22">
            <v>14794030</v>
          </cell>
          <cell r="AI22"/>
          <cell r="AJ22">
            <v>15169203</v>
          </cell>
          <cell r="AK22"/>
          <cell r="AL22">
            <v>15032660</v>
          </cell>
          <cell r="AM22"/>
          <cell r="AN22">
            <v>15304423</v>
          </cell>
          <cell r="AO22"/>
          <cell r="AP22">
            <v>15542822</v>
          </cell>
          <cell r="AQ22"/>
          <cell r="AR22">
            <v>15551513</v>
          </cell>
          <cell r="AS22"/>
          <cell r="AT22">
            <v>15683403</v>
          </cell>
          <cell r="AU22"/>
          <cell r="AV22">
            <v>15782743</v>
          </cell>
          <cell r="AW22"/>
          <cell r="AX22">
            <v>16672632</v>
          </cell>
          <cell r="AY22"/>
          <cell r="AZ22">
            <v>17273451</v>
          </cell>
          <cell r="BA22"/>
          <cell r="BB22">
            <v>17756238</v>
          </cell>
          <cell r="BC22"/>
          <cell r="BD22">
            <v>17377220</v>
          </cell>
          <cell r="BE22" t="str">
            <v>A</v>
          </cell>
          <cell r="BF22">
            <v>15817728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4158441</v>
          </cell>
          <cell r="W23" t="str">
            <v>G</v>
          </cell>
          <cell r="X23">
            <v>4989031.0000000102</v>
          </cell>
          <cell r="Y23" t="str">
            <v>G</v>
          </cell>
          <cell r="Z23">
            <v>6152983</v>
          </cell>
          <cell r="AA23" t="str">
            <v>G</v>
          </cell>
          <cell r="AB23">
            <v>7894745.9999999804</v>
          </cell>
          <cell r="AC23" t="str">
            <v>G</v>
          </cell>
          <cell r="AD23">
            <v>9440606</v>
          </cell>
          <cell r="AE23" t="str">
            <v>G</v>
          </cell>
          <cell r="AF23">
            <v>10878050</v>
          </cell>
          <cell r="AG23" t="str">
            <v>G</v>
          </cell>
          <cell r="AH23">
            <v>12185807</v>
          </cell>
          <cell r="AI23" t="str">
            <v>G</v>
          </cell>
          <cell r="AJ23">
            <v>11336617</v>
          </cell>
          <cell r="AK23" t="str">
            <v>G</v>
          </cell>
          <cell r="AL23">
            <v>11921752</v>
          </cell>
          <cell r="AM23" t="str">
            <v>G</v>
          </cell>
          <cell r="AN23">
            <v>13848501</v>
          </cell>
          <cell r="AO23" t="str">
            <v>G</v>
          </cell>
          <cell r="AP23">
            <v>16110521</v>
          </cell>
          <cell r="AQ23" t="str">
            <v>G</v>
          </cell>
          <cell r="AR23">
            <v>17325081</v>
          </cell>
          <cell r="AS23" t="str">
            <v>G</v>
          </cell>
          <cell r="AT23">
            <v>19068681</v>
          </cell>
          <cell r="AU23" t="str">
            <v>G</v>
          </cell>
          <cell r="AV23">
            <v>22185343.337000001</v>
          </cell>
          <cell r="AW23" t="str">
            <v>G</v>
          </cell>
          <cell r="AX23">
            <v>24155413.600000001</v>
          </cell>
          <cell r="AY23" t="str">
            <v>G</v>
          </cell>
          <cell r="AZ23">
            <v>27345704.100000001</v>
          </cell>
          <cell r="BA23" t="str">
            <v>G</v>
          </cell>
          <cell r="BB23">
            <v>31301377.260000002</v>
          </cell>
          <cell r="BC23" t="str">
            <v>A</v>
          </cell>
          <cell r="BD23">
            <v>34498053.839999899</v>
          </cell>
          <cell r="BE23"/>
          <cell r="BF23">
            <v>37928502.239999898</v>
          </cell>
          <cell r="BG23"/>
          <cell r="BH23">
            <v>43854834.282999903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363.9</v>
          </cell>
          <cell r="AO24"/>
          <cell r="AP24" t="str">
            <v>..</v>
          </cell>
          <cell r="AQ24"/>
          <cell r="AR24" t="str">
            <v>..</v>
          </cell>
          <cell r="AS24"/>
          <cell r="AT24">
            <v>425.8</v>
          </cell>
          <cell r="AU24"/>
          <cell r="AV24">
            <v>447.7</v>
          </cell>
          <cell r="AW24"/>
          <cell r="AX24">
            <v>472</v>
          </cell>
          <cell r="AY24"/>
          <cell r="AZ24">
            <v>563.5</v>
          </cell>
          <cell r="BA24"/>
          <cell r="BB24">
            <v>591.6</v>
          </cell>
          <cell r="BC24" t="str">
            <v>C</v>
          </cell>
          <cell r="BD24">
            <v>618.79999999999995</v>
          </cell>
          <cell r="BE24"/>
          <cell r="BF24">
            <v>620.28</v>
          </cell>
          <cell r="BG24"/>
          <cell r="BH24">
            <v>657.6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2764.7188000000001</v>
          </cell>
          <cell r="AA25" t="str">
            <v>C</v>
          </cell>
          <cell r="AB25">
            <v>4168.6651000000002</v>
          </cell>
          <cell r="AC25"/>
          <cell r="AD25">
            <v>5687.25</v>
          </cell>
          <cell r="AE25"/>
          <cell r="AF25">
            <v>7828.8</v>
          </cell>
          <cell r="AG25"/>
          <cell r="AH25">
            <v>10944.4</v>
          </cell>
          <cell r="AI25"/>
          <cell r="AJ25">
            <v>14524.566000000001</v>
          </cell>
          <cell r="AK25"/>
          <cell r="AL25">
            <v>19746.066730726499</v>
          </cell>
          <cell r="AM25"/>
          <cell r="AN25">
            <v>20491.7</v>
          </cell>
          <cell r="AO25"/>
          <cell r="AP25">
            <v>22917.5</v>
          </cell>
          <cell r="AQ25"/>
          <cell r="AR25">
            <v>27337.141</v>
          </cell>
          <cell r="AS25"/>
          <cell r="AT25">
            <v>29931.527999999998</v>
          </cell>
          <cell r="AU25"/>
          <cell r="AV25">
            <v>34268.439783468901</v>
          </cell>
          <cell r="AW25" t="str">
            <v>A</v>
          </cell>
          <cell r="AX25">
            <v>38101.279940673601</v>
          </cell>
          <cell r="AY25"/>
          <cell r="AZ25">
            <v>40075.703274</v>
          </cell>
          <cell r="BA25"/>
          <cell r="BB25">
            <v>41908.487123999999</v>
          </cell>
          <cell r="BC25"/>
          <cell r="BD25" t="str">
            <v>..</v>
          </cell>
          <cell r="BE25"/>
          <cell r="BF25" t="str">
            <v>..</v>
          </cell>
          <cell r="BG25"/>
          <cell r="BH25" t="str">
            <v>..</v>
          </cell>
          <cell r="BI25"/>
          <cell r="BJ25" t="str">
            <v>..</v>
          </cell>
          <cell r="BK25"/>
          <cell r="BL25" t="str">
            <v>..</v>
          </cell>
          <cell r="BM25"/>
        </row>
        <row r="26">
          <cell r="A26" t="str">
            <v>Netherlands</v>
          </cell>
          <cell r="B26">
            <v>3014.4619754867899</v>
          </cell>
          <cell r="C26"/>
          <cell r="D26">
            <v>3305.3350940005698</v>
          </cell>
          <cell r="E26" t="str">
            <v>A</v>
          </cell>
          <cell r="F26">
            <v>3493.65388367798</v>
          </cell>
          <cell r="G26"/>
          <cell r="H26">
            <v>3563.0822567397699</v>
          </cell>
          <cell r="I26"/>
          <cell r="J26">
            <v>3969.6693303565298</v>
          </cell>
          <cell r="K26"/>
          <cell r="L26">
            <v>4325.88679998729</v>
          </cell>
          <cell r="M26"/>
          <cell r="N26">
            <v>4555.95336954499</v>
          </cell>
          <cell r="O26"/>
          <cell r="P26">
            <v>4611.7683361240797</v>
          </cell>
          <cell r="Q26"/>
          <cell r="R26">
            <v>4661.684159894</v>
          </cell>
          <cell r="S26"/>
          <cell r="T26">
            <v>5040.5906403292602</v>
          </cell>
          <cell r="U26" t="str">
            <v>A</v>
          </cell>
          <cell r="V26">
            <v>5043.7671018418896</v>
          </cell>
          <cell r="W26"/>
          <cell r="X26">
            <v>5075.9854971842897</v>
          </cell>
          <cell r="Y26"/>
          <cell r="Z26">
            <v>5285.17817680185</v>
          </cell>
          <cell r="AA26"/>
          <cell r="AB26">
            <v>5665.8997781014696</v>
          </cell>
          <cell r="AC26" t="str">
            <v>A</v>
          </cell>
          <cell r="AD26">
            <v>6006.6887203851702</v>
          </cell>
          <cell r="AE26"/>
          <cell r="AF26">
            <v>6344.3012011562296</v>
          </cell>
          <cell r="AG26" t="str">
            <v>A</v>
          </cell>
          <cell r="AH26">
            <v>6808.0645820003501</v>
          </cell>
          <cell r="AI26"/>
          <cell r="AJ26">
            <v>6868.8711309564296</v>
          </cell>
          <cell r="AK26"/>
          <cell r="AL26">
            <v>7646</v>
          </cell>
          <cell r="AM26" t="str">
            <v>A</v>
          </cell>
          <cell r="AN26">
            <v>8090</v>
          </cell>
          <cell r="AO26"/>
          <cell r="AP26">
            <v>8655</v>
          </cell>
          <cell r="AQ26"/>
          <cell r="AR26">
            <v>8747</v>
          </cell>
          <cell r="AS26"/>
          <cell r="AT26">
            <v>9148</v>
          </cell>
          <cell r="AU26"/>
          <cell r="AV26">
            <v>9469</v>
          </cell>
          <cell r="AW26"/>
          <cell r="AX26">
            <v>9772</v>
          </cell>
          <cell r="AY26"/>
          <cell r="AZ26">
            <v>10175</v>
          </cell>
          <cell r="BA26"/>
          <cell r="BB26">
            <v>10342</v>
          </cell>
          <cell r="BC26"/>
          <cell r="BD26">
            <v>10502</v>
          </cell>
          <cell r="BE26"/>
          <cell r="BF26">
            <v>10408</v>
          </cell>
          <cell r="BG26"/>
          <cell r="BH26">
            <v>10769</v>
          </cell>
          <cell r="BI26" t="str">
            <v>P</v>
          </cell>
          <cell r="BJ26" t="str">
            <v>..</v>
          </cell>
          <cell r="BK26"/>
          <cell r="BL26" t="str">
            <v>..</v>
          </cell>
          <cell r="BM26"/>
        </row>
        <row r="27">
          <cell r="A27" t="str">
            <v>New Zealand</v>
          </cell>
          <cell r="B27">
            <v>282</v>
          </cell>
          <cell r="C27" t="str">
            <v>B</v>
          </cell>
          <cell r="D27" t="str">
            <v>..</v>
          </cell>
          <cell r="E27"/>
          <cell r="F27">
            <v>323</v>
          </cell>
          <cell r="G27" t="str">
            <v>B</v>
          </cell>
          <cell r="H27" t="str">
            <v>..</v>
          </cell>
          <cell r="I27"/>
          <cell r="J27" t="str">
            <v>..</v>
          </cell>
          <cell r="K27"/>
          <cell r="L27" t="str">
            <v>..</v>
          </cell>
          <cell r="M27"/>
          <cell r="N27" t="str">
            <v>..</v>
          </cell>
          <cell r="O27"/>
          <cell r="P27" t="str">
            <v>..</v>
          </cell>
          <cell r="Q27"/>
          <cell r="R27">
            <v>621.5</v>
          </cell>
          <cell r="S27"/>
          <cell r="T27">
            <v>724.6</v>
          </cell>
          <cell r="U27"/>
          <cell r="V27">
            <v>714.5</v>
          </cell>
          <cell r="W27"/>
          <cell r="X27">
            <v>755.3</v>
          </cell>
          <cell r="Y27" t="str">
            <v>A</v>
          </cell>
          <cell r="Z27">
            <v>824.8</v>
          </cell>
          <cell r="AA27"/>
          <cell r="AB27" t="str">
            <v>..</v>
          </cell>
          <cell r="AC27"/>
          <cell r="AD27">
            <v>889.34763599999997</v>
          </cell>
          <cell r="AE27"/>
          <cell r="AF27" t="str">
            <v>..</v>
          </cell>
          <cell r="AG27"/>
          <cell r="AH27">
            <v>1107.35495701222</v>
          </cell>
          <cell r="AI27"/>
          <cell r="AJ27" t="str">
            <v>..</v>
          </cell>
          <cell r="AK27"/>
          <cell r="AL27">
            <v>1091.3800000000001</v>
          </cell>
          <cell r="AM27"/>
          <cell r="AN27" t="str">
            <v>..</v>
          </cell>
          <cell r="AO27"/>
          <cell r="AP27">
            <v>1416.2</v>
          </cell>
          <cell r="AQ27" t="str">
            <v>A</v>
          </cell>
          <cell r="AR27" t="str">
            <v>..</v>
          </cell>
          <cell r="AS27"/>
          <cell r="AT27">
            <v>1660.2</v>
          </cell>
          <cell r="AU27"/>
          <cell r="AV27" t="str">
            <v>..</v>
          </cell>
          <cell r="AW27"/>
          <cell r="AX27">
            <v>1825.6</v>
          </cell>
          <cell r="AY27"/>
          <cell r="AZ27" t="str">
            <v>..</v>
          </cell>
          <cell r="BA27"/>
          <cell r="BB27">
            <v>2161</v>
          </cell>
          <cell r="BC27"/>
          <cell r="BD27" t="str">
            <v>..</v>
          </cell>
          <cell r="BE27"/>
          <cell r="BF27">
            <v>2444</v>
          </cell>
          <cell r="BG27"/>
          <cell r="BH27" t="str">
            <v>..</v>
          </cell>
          <cell r="BI27"/>
          <cell r="BJ27" t="str">
            <v>..</v>
          </cell>
          <cell r="BK27"/>
          <cell r="BL27" t="str">
            <v>..</v>
          </cell>
          <cell r="BM27"/>
        </row>
        <row r="28">
          <cell r="A28" t="str">
            <v>Norway</v>
          </cell>
          <cell r="B28">
            <v>4213.8</v>
          </cell>
          <cell r="C28"/>
          <cell r="D28">
            <v>4952.5</v>
          </cell>
          <cell r="E28" t="str">
            <v>C</v>
          </cell>
          <cell r="F28">
            <v>5690.8</v>
          </cell>
          <cell r="G28"/>
          <cell r="H28">
            <v>6826.4</v>
          </cell>
          <cell r="I28" t="str">
            <v>AC</v>
          </cell>
          <cell r="J28">
            <v>8109.9</v>
          </cell>
          <cell r="K28"/>
          <cell r="L28" t="str">
            <v>..</v>
          </cell>
          <cell r="M28"/>
          <cell r="N28">
            <v>10202.700000000001</v>
          </cell>
          <cell r="O28"/>
          <cell r="P28" t="str">
            <v>..</v>
          </cell>
          <cell r="Q28"/>
          <cell r="R28">
            <v>11532.7</v>
          </cell>
          <cell r="S28"/>
          <cell r="T28" t="str">
            <v>..</v>
          </cell>
          <cell r="U28"/>
          <cell r="V28">
            <v>12603.1</v>
          </cell>
          <cell r="W28"/>
          <cell r="X28" t="str">
            <v>..</v>
          </cell>
          <cell r="Y28"/>
          <cell r="Z28">
            <v>14262.6</v>
          </cell>
          <cell r="AA28"/>
          <cell r="AB28" t="str">
            <v>..</v>
          </cell>
          <cell r="AC28"/>
          <cell r="AD28">
            <v>15907.6</v>
          </cell>
          <cell r="AE28" t="str">
            <v>A</v>
          </cell>
          <cell r="AF28" t="str">
            <v>..</v>
          </cell>
          <cell r="AG28"/>
          <cell r="AH28">
            <v>18187.2</v>
          </cell>
          <cell r="AI28"/>
          <cell r="AJ28" t="str">
            <v>..</v>
          </cell>
          <cell r="AK28"/>
          <cell r="AL28">
            <v>20318.7</v>
          </cell>
          <cell r="AM28"/>
          <cell r="AN28" t="str">
            <v>..</v>
          </cell>
          <cell r="AO28"/>
          <cell r="AP28">
            <v>24443.7</v>
          </cell>
          <cell r="AQ28"/>
          <cell r="AR28">
            <v>25440</v>
          </cell>
          <cell r="AS28"/>
          <cell r="AT28">
            <v>27215.3</v>
          </cell>
          <cell r="AU28"/>
          <cell r="AV28">
            <v>27532.7</v>
          </cell>
          <cell r="AW28"/>
          <cell r="AX28">
            <v>29499.3</v>
          </cell>
          <cell r="AY28"/>
          <cell r="AZ28">
            <v>32254.400000000001</v>
          </cell>
          <cell r="BA28"/>
          <cell r="BB28">
            <v>36770.199999999997</v>
          </cell>
          <cell r="BC28"/>
          <cell r="BD28">
            <v>40526.699999999997</v>
          </cell>
          <cell r="BE28"/>
          <cell r="BF28">
            <v>41884.5</v>
          </cell>
          <cell r="BG28"/>
          <cell r="BH28">
            <v>42766.400000000001</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26</v>
          </cell>
          <cell r="O29"/>
          <cell r="P29">
            <v>39</v>
          </cell>
          <cell r="Q29"/>
          <cell r="R29">
            <v>130</v>
          </cell>
          <cell r="S29"/>
          <cell r="T29">
            <v>539.1</v>
          </cell>
          <cell r="U29"/>
          <cell r="V29">
            <v>654.20000000000005</v>
          </cell>
          <cell r="W29"/>
          <cell r="X29">
            <v>956</v>
          </cell>
          <cell r="Y29"/>
          <cell r="Z29">
            <v>1295</v>
          </cell>
          <cell r="AA29"/>
          <cell r="AB29">
            <v>1721</v>
          </cell>
          <cell r="AC29" t="str">
            <v>D</v>
          </cell>
          <cell r="AD29">
            <v>2132.8000000000002</v>
          </cell>
          <cell r="AE29" t="str">
            <v>A</v>
          </cell>
          <cell r="AF29">
            <v>2761.4</v>
          </cell>
          <cell r="AG29"/>
          <cell r="AH29">
            <v>3361</v>
          </cell>
          <cell r="AI29"/>
          <cell r="AJ29">
            <v>4005.1</v>
          </cell>
          <cell r="AK29"/>
          <cell r="AL29">
            <v>4590.5</v>
          </cell>
          <cell r="AM29"/>
          <cell r="AN29">
            <v>4796.1000000000004</v>
          </cell>
          <cell r="AO29"/>
          <cell r="AP29">
            <v>4858</v>
          </cell>
          <cell r="AQ29"/>
          <cell r="AR29">
            <v>4522</v>
          </cell>
          <cell r="AS29"/>
          <cell r="AT29">
            <v>4558.2</v>
          </cell>
          <cell r="AU29"/>
          <cell r="AV29">
            <v>5155.3</v>
          </cell>
          <cell r="AW29"/>
          <cell r="AX29">
            <v>5574.5</v>
          </cell>
          <cell r="AY29"/>
          <cell r="AZ29">
            <v>5892.8</v>
          </cell>
          <cell r="BA29"/>
          <cell r="BB29">
            <v>6673</v>
          </cell>
          <cell r="BC29"/>
          <cell r="BD29">
            <v>7706.2</v>
          </cell>
          <cell r="BE29"/>
          <cell r="BF29">
            <v>9069.9</v>
          </cell>
          <cell r="BG29"/>
          <cell r="BH29">
            <v>10416.200000000001</v>
          </cell>
          <cell r="BI29"/>
          <cell r="BJ29" t="str">
            <v>..</v>
          </cell>
          <cell r="BK29"/>
          <cell r="BL29" t="str">
            <v>..</v>
          </cell>
          <cell r="BM29"/>
        </row>
        <row r="30">
          <cell r="A30" t="str">
            <v>Portugal</v>
          </cell>
          <cell r="B30" t="str">
            <v>..</v>
          </cell>
          <cell r="C30"/>
          <cell r="D30">
            <v>32.627368043016297</v>
          </cell>
          <cell r="E30"/>
          <cell r="F30">
            <v>44.514719525942503</v>
          </cell>
          <cell r="G30" t="str">
            <v>C</v>
          </cell>
          <cell r="H30">
            <v>56.402071008868603</v>
          </cell>
          <cell r="I30"/>
          <cell r="J30">
            <v>77.750621003381795</v>
          </cell>
          <cell r="K30" t="str">
            <v>C</v>
          </cell>
          <cell r="L30">
            <v>99.099170997895101</v>
          </cell>
          <cell r="M30"/>
          <cell r="N30">
            <v>124.146806197065</v>
          </cell>
          <cell r="O30" t="str">
            <v>C</v>
          </cell>
          <cell r="P30">
            <v>149.19444139623499</v>
          </cell>
          <cell r="Q30"/>
          <cell r="R30">
            <v>204.36498039724299</v>
          </cell>
          <cell r="S30" t="str">
            <v>C</v>
          </cell>
          <cell r="T30">
            <v>259.53551939825002</v>
          </cell>
          <cell r="U30"/>
          <cell r="V30">
            <v>330.27902754361997</v>
          </cell>
          <cell r="W30" t="str">
            <v>C</v>
          </cell>
          <cell r="X30">
            <v>401.02253568898999</v>
          </cell>
          <cell r="Y30"/>
          <cell r="Z30">
            <v>419.80106654748897</v>
          </cell>
          <cell r="AA30" t="str">
            <v>C</v>
          </cell>
          <cell r="AB30">
            <v>439.458932580002</v>
          </cell>
          <cell r="AC30" t="str">
            <v>C</v>
          </cell>
          <cell r="AD30">
            <v>460.03731008270103</v>
          </cell>
          <cell r="AE30"/>
          <cell r="AF30">
            <v>518.46001137259202</v>
          </cell>
          <cell r="AG30" t="str">
            <v>C</v>
          </cell>
          <cell r="AH30">
            <v>576.88271266248296</v>
          </cell>
          <cell r="AI30"/>
          <cell r="AJ30">
            <v>695.8</v>
          </cell>
          <cell r="AK30" t="str">
            <v>C</v>
          </cell>
          <cell r="AL30">
            <v>814.74695982681703</v>
          </cell>
          <cell r="AM30"/>
          <cell r="AN30">
            <v>926.58943395796803</v>
          </cell>
          <cell r="AO30" t="str">
            <v>C</v>
          </cell>
          <cell r="AP30">
            <v>1038.4317518702401</v>
          </cell>
          <cell r="AQ30"/>
          <cell r="AR30">
            <v>1029.0063969351199</v>
          </cell>
          <cell r="AS30" t="str">
            <v>C</v>
          </cell>
          <cell r="AT30">
            <v>1019.581042</v>
          </cell>
          <cell r="AU30"/>
          <cell r="AV30">
            <v>1110.34632822597</v>
          </cell>
          <cell r="AW30" t="str">
            <v>C</v>
          </cell>
          <cell r="AX30">
            <v>1201.1116144519401</v>
          </cell>
          <cell r="AY30"/>
          <cell r="AZ30">
            <v>1586.92212635793</v>
          </cell>
          <cell r="BA30" t="str">
            <v>C</v>
          </cell>
          <cell r="BB30">
            <v>1972.7326382639101</v>
          </cell>
          <cell r="BC30"/>
          <cell r="BD30">
            <v>2585.07485708182</v>
          </cell>
          <cell r="BE30" t="str">
            <v>A</v>
          </cell>
          <cell r="BF30">
            <v>2764.1947172180598</v>
          </cell>
          <cell r="BG30"/>
          <cell r="BH30">
            <v>2747.5052345885601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161.28925180906856</v>
          </cell>
          <cell r="U31" t="str">
            <v>DT</v>
          </cell>
          <cell r="V31">
            <v>238.4983071101374</v>
          </cell>
          <cell r="W31" t="str">
            <v>DT</v>
          </cell>
          <cell r="X31">
            <v>207.16324769302264</v>
          </cell>
          <cell r="Y31" t="str">
            <v>ADT</v>
          </cell>
          <cell r="Z31">
            <v>187.94396866494057</v>
          </cell>
          <cell r="AA31" t="str">
            <v>DT</v>
          </cell>
          <cell r="AB31">
            <v>148.47639912368052</v>
          </cell>
          <cell r="AC31" t="str">
            <v>AD</v>
          </cell>
          <cell r="AD31">
            <v>178.38412002921064</v>
          </cell>
          <cell r="AE31" t="str">
            <v>D</v>
          </cell>
          <cell r="AF31">
            <v>196.0100909513377</v>
          </cell>
          <cell r="AG31" t="str">
            <v>D</v>
          </cell>
          <cell r="AH31">
            <v>257.05370776073823</v>
          </cell>
          <cell r="AI31" t="str">
            <v>A</v>
          </cell>
          <cell r="AJ31">
            <v>204.27537675097921</v>
          </cell>
          <cell r="AK31"/>
          <cell r="AL31">
            <v>184.29263758879372</v>
          </cell>
          <cell r="AM31"/>
          <cell r="AN31">
            <v>202.01819026754299</v>
          </cell>
          <cell r="AO31"/>
          <cell r="AP31">
            <v>214.6650733585607</v>
          </cell>
          <cell r="AQ31"/>
          <cell r="AR31">
            <v>210.21708822943637</v>
          </cell>
          <cell r="AS31"/>
          <cell r="AT31">
            <v>232.88853482042089</v>
          </cell>
          <cell r="AU31"/>
          <cell r="AV31">
            <v>231.19564495784371</v>
          </cell>
          <cell r="AW31"/>
          <cell r="AX31">
            <v>249.05397331208923</v>
          </cell>
          <cell r="AY31"/>
          <cell r="AZ31">
            <v>267.64920666533891</v>
          </cell>
          <cell r="BA31"/>
          <cell r="BB31">
            <v>282.62962225320319</v>
          </cell>
          <cell r="BC31"/>
          <cell r="BD31">
            <v>316.45927106154153</v>
          </cell>
          <cell r="BE31"/>
          <cell r="BF31">
            <v>302.99426399999999</v>
          </cell>
          <cell r="BG31"/>
          <cell r="BH31">
            <v>416.36874499999999</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95.93557002169922</v>
          </cell>
          <cell r="AA32"/>
          <cell r="AB32">
            <v>136.12502086463027</v>
          </cell>
          <cell r="AC32"/>
          <cell r="AD32">
            <v>157.12318477716576</v>
          </cell>
          <cell r="AE32" t="str">
            <v>L</v>
          </cell>
          <cell r="AF32">
            <v>153.63044566850277</v>
          </cell>
          <cell r="AG32"/>
          <cell r="AH32">
            <v>172.46286095810385</v>
          </cell>
          <cell r="AI32"/>
          <cell r="AJ32">
            <v>200.36304456685028</v>
          </cell>
          <cell r="AK32"/>
          <cell r="AL32">
            <v>230.29836421298614</v>
          </cell>
          <cell r="AM32"/>
          <cell r="AN32">
            <v>256.36788516107498</v>
          </cell>
          <cell r="AO32"/>
          <cell r="AP32">
            <v>310.3784843932566</v>
          </cell>
          <cell r="AQ32"/>
          <cell r="AR32">
            <v>339.86479719579398</v>
          </cell>
          <cell r="AS32"/>
          <cell r="AT32">
            <v>319.632365214488</v>
          </cell>
          <cell r="AU32"/>
          <cell r="AV32">
            <v>378.57911867801698</v>
          </cell>
          <cell r="AW32"/>
          <cell r="AX32">
            <v>412.76498080454002</v>
          </cell>
          <cell r="AY32"/>
          <cell r="AZ32">
            <v>483.71557336004003</v>
          </cell>
          <cell r="BA32"/>
          <cell r="BB32">
            <v>500.51</v>
          </cell>
          <cell r="BC32"/>
          <cell r="BD32">
            <v>616.94939899999997</v>
          </cell>
          <cell r="BE32" t="str">
            <v>A</v>
          </cell>
          <cell r="BF32">
            <v>656.88168299999995</v>
          </cell>
          <cell r="BG32"/>
          <cell r="BH32">
            <v>745.94200000000001</v>
          </cell>
          <cell r="BI32" t="str">
            <v>P</v>
          </cell>
          <cell r="BJ32" t="str">
            <v>..</v>
          </cell>
          <cell r="BK32"/>
          <cell r="BL32" t="str">
            <v>..</v>
          </cell>
          <cell r="BM32"/>
        </row>
        <row r="33">
          <cell r="A33" t="str">
            <v>Spain</v>
          </cell>
          <cell r="B33">
            <v>437.61494356496303</v>
          </cell>
          <cell r="C33"/>
          <cell r="D33">
            <v>576.98364045051903</v>
          </cell>
          <cell r="E33"/>
          <cell r="F33">
            <v>647.073672063755</v>
          </cell>
          <cell r="G33"/>
          <cell r="H33">
            <v>758.47126561128903</v>
          </cell>
          <cell r="I33"/>
          <cell r="J33">
            <v>933.61821307081095</v>
          </cell>
          <cell r="K33"/>
          <cell r="L33">
            <v>1188.05668746169</v>
          </cell>
          <cell r="M33"/>
          <cell r="N33">
            <v>1385.38699169401</v>
          </cell>
          <cell r="O33"/>
          <cell r="P33">
            <v>1729.04571298066</v>
          </cell>
          <cell r="Q33"/>
          <cell r="R33">
            <v>2039.3807171276401</v>
          </cell>
          <cell r="S33"/>
          <cell r="T33">
            <v>2559.28503600062</v>
          </cell>
          <cell r="U33"/>
          <cell r="V33">
            <v>2881.08434603873</v>
          </cell>
          <cell r="W33"/>
          <cell r="X33">
            <v>3244.97854386787</v>
          </cell>
          <cell r="Y33" t="str">
            <v>A</v>
          </cell>
          <cell r="Z33">
            <v>3350.05349007729</v>
          </cell>
          <cell r="AA33"/>
          <cell r="AB33">
            <v>3294.4670825670401</v>
          </cell>
          <cell r="AC33" t="str">
            <v>C</v>
          </cell>
          <cell r="AD33">
            <v>3550.1081821787898</v>
          </cell>
          <cell r="AE33"/>
          <cell r="AF33">
            <v>3852.6336350414099</v>
          </cell>
          <cell r="AG33" t="str">
            <v>C</v>
          </cell>
          <cell r="AH33">
            <v>4038.90050845624</v>
          </cell>
          <cell r="AI33"/>
          <cell r="AJ33">
            <v>4715.0156864159198</v>
          </cell>
          <cell r="AK33" t="str">
            <v>C</v>
          </cell>
          <cell r="AL33">
            <v>4995.3580000000002</v>
          </cell>
          <cell r="AM33"/>
          <cell r="AN33">
            <v>5718.9880000000003</v>
          </cell>
          <cell r="AO33"/>
          <cell r="AP33">
            <v>6227.1570000000002</v>
          </cell>
          <cell r="AQ33"/>
          <cell r="AR33">
            <v>7193.5379999999996</v>
          </cell>
          <cell r="AS33"/>
          <cell r="AT33">
            <v>8213.0360000000001</v>
          </cell>
          <cell r="AU33"/>
          <cell r="AV33">
            <v>8945.7610000000004</v>
          </cell>
          <cell r="AW33"/>
          <cell r="AX33">
            <v>10196.870999999999</v>
          </cell>
          <cell r="AY33"/>
          <cell r="AZ33">
            <v>11815.2179</v>
          </cell>
          <cell r="BA33"/>
          <cell r="BB33">
            <v>13342.3706</v>
          </cell>
          <cell r="BC33"/>
          <cell r="BD33">
            <v>14701.393</v>
          </cell>
          <cell r="BE33" t="str">
            <v>A</v>
          </cell>
          <cell r="BF33">
            <v>14581.6757</v>
          </cell>
          <cell r="BG33"/>
          <cell r="BH33">
            <v>14588.4</v>
          </cell>
          <cell r="BI33" t="str">
            <v>P</v>
          </cell>
          <cell r="BJ33" t="str">
            <v>..</v>
          </cell>
          <cell r="BK33"/>
          <cell r="BL33" t="str">
            <v>..</v>
          </cell>
          <cell r="BM33"/>
        </row>
        <row r="34">
          <cell r="A34" t="str">
            <v>Sweden</v>
          </cell>
          <cell r="B34">
            <v>13320.3</v>
          </cell>
          <cell r="C34" t="str">
            <v>M</v>
          </cell>
          <cell r="D34" t="str">
            <v>..</v>
          </cell>
          <cell r="E34"/>
          <cell r="F34">
            <v>18189</v>
          </cell>
          <cell r="G34" t="str">
            <v>M</v>
          </cell>
          <cell r="H34" t="str">
            <v>..</v>
          </cell>
          <cell r="I34"/>
          <cell r="J34">
            <v>24991</v>
          </cell>
          <cell r="K34" t="str">
            <v>M</v>
          </cell>
          <cell r="L34" t="str">
            <v>..</v>
          </cell>
          <cell r="M34"/>
          <cell r="N34">
            <v>30553</v>
          </cell>
          <cell r="O34" t="str">
            <v>M</v>
          </cell>
          <cell r="P34" t="str">
            <v>..</v>
          </cell>
          <cell r="Q34"/>
          <cell r="R34">
            <v>36272</v>
          </cell>
          <cell r="S34" t="str">
            <v>M</v>
          </cell>
          <cell r="T34" t="str">
            <v>..</v>
          </cell>
          <cell r="U34"/>
          <cell r="V34">
            <v>41760</v>
          </cell>
          <cell r="W34" t="str">
            <v>M</v>
          </cell>
          <cell r="X34" t="str">
            <v>..</v>
          </cell>
          <cell r="Y34"/>
          <cell r="Z34">
            <v>49009</v>
          </cell>
          <cell r="AA34" t="str">
            <v>AM</v>
          </cell>
          <cell r="AB34" t="str">
            <v>..</v>
          </cell>
          <cell r="AC34"/>
          <cell r="AD34">
            <v>59023</v>
          </cell>
          <cell r="AE34" t="str">
            <v>AM</v>
          </cell>
          <cell r="AF34" t="str">
            <v>..</v>
          </cell>
          <cell r="AG34"/>
          <cell r="AH34">
            <v>67026.439140999995</v>
          </cell>
          <cell r="AI34" t="str">
            <v>M</v>
          </cell>
          <cell r="AJ34" t="str">
            <v>..</v>
          </cell>
          <cell r="AK34"/>
          <cell r="AL34">
            <v>76569.725461292197</v>
          </cell>
          <cell r="AM34" t="str">
            <v>M</v>
          </cell>
          <cell r="AN34" t="str">
            <v>..</v>
          </cell>
          <cell r="AO34"/>
          <cell r="AP34">
            <v>96989.600852214498</v>
          </cell>
          <cell r="AQ34" t="str">
            <v>M</v>
          </cell>
          <cell r="AR34" t="str">
            <v>..</v>
          </cell>
          <cell r="AS34"/>
          <cell r="AT34">
            <v>96773</v>
          </cell>
          <cell r="AU34" t="str">
            <v>M</v>
          </cell>
          <cell r="AV34">
            <v>95131</v>
          </cell>
          <cell r="AW34" t="str">
            <v>M</v>
          </cell>
          <cell r="AX34">
            <v>98566</v>
          </cell>
          <cell r="AY34" t="str">
            <v>A</v>
          </cell>
          <cell r="AZ34">
            <v>108477.829519793</v>
          </cell>
          <cell r="BA34"/>
          <cell r="BB34">
            <v>106196</v>
          </cell>
          <cell r="BC34"/>
          <cell r="BD34">
            <v>118405</v>
          </cell>
          <cell r="BE34" t="str">
            <v>C</v>
          </cell>
          <cell r="BF34">
            <v>111720</v>
          </cell>
          <cell r="BG34"/>
          <cell r="BH34">
            <v>113207</v>
          </cell>
          <cell r="BI34" t="str">
            <v>C</v>
          </cell>
          <cell r="BJ34" t="str">
            <v>..</v>
          </cell>
          <cell r="BK34"/>
          <cell r="BL34" t="str">
            <v>..</v>
          </cell>
          <cell r="BM34"/>
        </row>
        <row r="35">
          <cell r="A35" t="str">
            <v>Switzerland</v>
          </cell>
          <cell r="B35">
            <v>4225</v>
          </cell>
          <cell r="C35" t="str">
            <v>E</v>
          </cell>
          <cell r="D35" t="str">
            <v>..</v>
          </cell>
          <cell r="E35"/>
          <cell r="F35">
            <v>4646</v>
          </cell>
          <cell r="G35" t="str">
            <v>AJ</v>
          </cell>
          <cell r="H35" t="str">
            <v>..</v>
          </cell>
          <cell r="I35"/>
          <cell r="J35" t="str">
            <v>..</v>
          </cell>
          <cell r="K35"/>
          <cell r="L35">
            <v>7015</v>
          </cell>
          <cell r="M35" t="str">
            <v>A</v>
          </cell>
          <cell r="N35" t="str">
            <v>..</v>
          </cell>
          <cell r="O35"/>
          <cell r="P35" t="str">
            <v>..</v>
          </cell>
          <cell r="Q35"/>
          <cell r="R35">
            <v>8290</v>
          </cell>
          <cell r="S35" t="str">
            <v>A</v>
          </cell>
          <cell r="T35" t="str">
            <v>..</v>
          </cell>
          <cell r="U35"/>
          <cell r="V35" t="str">
            <v>..</v>
          </cell>
          <cell r="W35"/>
          <cell r="X35">
            <v>9090</v>
          </cell>
          <cell r="Y35"/>
          <cell r="Z35" t="str">
            <v>..</v>
          </cell>
          <cell r="AA35"/>
          <cell r="AB35" t="str">
            <v>..</v>
          </cell>
          <cell r="AC35"/>
          <cell r="AD35" t="str">
            <v>..</v>
          </cell>
          <cell r="AE35"/>
          <cell r="AF35">
            <v>9990</v>
          </cell>
          <cell r="AG35"/>
          <cell r="AH35" t="str">
            <v>..</v>
          </cell>
          <cell r="AI35"/>
          <cell r="AJ35" t="str">
            <v>..</v>
          </cell>
          <cell r="AK35"/>
          <cell r="AL35" t="str">
            <v>..</v>
          </cell>
          <cell r="AM35"/>
          <cell r="AN35">
            <v>10675</v>
          </cell>
          <cell r="AO35"/>
          <cell r="AP35" t="str">
            <v>..</v>
          </cell>
          <cell r="AQ35"/>
          <cell r="AR35" t="str">
            <v>..</v>
          </cell>
          <cell r="AS35"/>
          <cell r="AT35" t="str">
            <v>..</v>
          </cell>
          <cell r="AU35"/>
          <cell r="AV35">
            <v>13100</v>
          </cell>
          <cell r="AW35"/>
          <cell r="AX35" t="str">
            <v>..</v>
          </cell>
          <cell r="AY35"/>
          <cell r="AZ35" t="str">
            <v>..</v>
          </cell>
          <cell r="BA35"/>
          <cell r="BB35" t="str">
            <v>..</v>
          </cell>
          <cell r="BC35"/>
          <cell r="BD35">
            <v>16300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1.2756799999999999</v>
          </cell>
          <cell r="U36"/>
          <cell r="V36">
            <v>3.330047</v>
          </cell>
          <cell r="W36"/>
          <cell r="X36">
            <v>5.356814</v>
          </cell>
          <cell r="Y36"/>
          <cell r="Z36">
            <v>8.7761390000000006</v>
          </cell>
          <cell r="AA36"/>
          <cell r="AB36">
            <v>13.99127</v>
          </cell>
          <cell r="AC36"/>
          <cell r="AD36">
            <v>29.509395000000001</v>
          </cell>
          <cell r="AE36"/>
          <cell r="AF36">
            <v>66.709069</v>
          </cell>
          <cell r="AG36"/>
          <cell r="AH36">
            <v>141.781665</v>
          </cell>
          <cell r="AI36"/>
          <cell r="AJ36">
            <v>260.42213700000002</v>
          </cell>
          <cell r="AK36"/>
          <cell r="AL36">
            <v>489.16288200000002</v>
          </cell>
          <cell r="AM36"/>
          <cell r="AN36">
            <v>798.43796999999995</v>
          </cell>
          <cell r="AO36"/>
          <cell r="AP36">
            <v>1291.8913869999999</v>
          </cell>
          <cell r="AQ36"/>
          <cell r="AR36">
            <v>1843.2880399999999</v>
          </cell>
          <cell r="AS36"/>
          <cell r="AT36">
            <v>2197.0900320000001</v>
          </cell>
          <cell r="AU36"/>
          <cell r="AV36">
            <v>2897.5162500000001</v>
          </cell>
          <cell r="AW36"/>
          <cell r="AX36">
            <v>3835.4410760000001</v>
          </cell>
          <cell r="AY36"/>
          <cell r="AZ36">
            <v>4399.8806616489001</v>
          </cell>
          <cell r="BA36"/>
          <cell r="BB36">
            <v>6091.1784923271898</v>
          </cell>
          <cell r="BC36"/>
          <cell r="BD36">
            <v>6893.0481994480297</v>
          </cell>
          <cell r="BE36"/>
          <cell r="BF36">
            <v>8087.4525998245899</v>
          </cell>
          <cell r="BG36"/>
          <cell r="BH36">
            <v>9267.5896173539604</v>
          </cell>
          <cell r="BI36"/>
          <cell r="BJ36" t="str">
            <v>..</v>
          </cell>
          <cell r="BK36"/>
          <cell r="BL36" t="str">
            <v>..</v>
          </cell>
          <cell r="BM36"/>
        </row>
        <row r="37">
          <cell r="A37" t="str">
            <v>United Kingdom</v>
          </cell>
          <cell r="B37">
            <v>6023.5</v>
          </cell>
          <cell r="C37"/>
          <cell r="D37" t="str">
            <v>..</v>
          </cell>
          <cell r="E37"/>
          <cell r="F37">
            <v>6661.9</v>
          </cell>
          <cell r="G37"/>
          <cell r="H37" t="str">
            <v>..</v>
          </cell>
          <cell r="I37"/>
          <cell r="J37">
            <v>7959</v>
          </cell>
          <cell r="K37" t="str">
            <v>A</v>
          </cell>
          <cell r="L37">
            <v>8623</v>
          </cell>
          <cell r="M37"/>
          <cell r="N37">
            <v>9221</v>
          </cell>
          <cell r="O37"/>
          <cell r="P37">
            <v>10035</v>
          </cell>
          <cell r="Q37"/>
          <cell r="R37">
            <v>11069</v>
          </cell>
          <cell r="S37"/>
          <cell r="T37">
            <v>11991</v>
          </cell>
          <cell r="U37"/>
          <cell r="V37">
            <v>12132</v>
          </cell>
          <cell r="W37"/>
          <cell r="X37">
            <v>12366</v>
          </cell>
          <cell r="Y37" t="str">
            <v>A</v>
          </cell>
          <cell r="Z37">
            <v>13189.2</v>
          </cell>
          <cell r="AA37"/>
          <cell r="AB37">
            <v>13684.2</v>
          </cell>
          <cell r="AC37"/>
          <cell r="AD37">
            <v>14033.5</v>
          </cell>
          <cell r="AE37"/>
          <cell r="AF37">
            <v>14336</v>
          </cell>
          <cell r="AG37"/>
          <cell r="AH37">
            <v>14656.6</v>
          </cell>
          <cell r="AI37"/>
          <cell r="AJ37">
            <v>15454.494016056</v>
          </cell>
          <cell r="AK37"/>
          <cell r="AL37">
            <v>16928.6378649211</v>
          </cell>
          <cell r="AM37"/>
          <cell r="AN37">
            <v>17718</v>
          </cell>
          <cell r="AO37"/>
          <cell r="AP37">
            <v>18286</v>
          </cell>
          <cell r="AQ37"/>
          <cell r="AR37">
            <v>19227.8</v>
          </cell>
          <cell r="AS37"/>
          <cell r="AT37">
            <v>19898.099999999999</v>
          </cell>
          <cell r="AU37"/>
          <cell r="AV37">
            <v>20248.099999999999</v>
          </cell>
          <cell r="AW37"/>
          <cell r="AX37">
            <v>21681.200000000001</v>
          </cell>
          <cell r="AY37"/>
          <cell r="AZ37">
            <v>23203.1</v>
          </cell>
          <cell r="BA37"/>
          <cell r="BB37">
            <v>24996.836984999802</v>
          </cell>
          <cell r="BC37"/>
          <cell r="BD37">
            <v>25641.2109825468</v>
          </cell>
          <cell r="BE37" t="str">
            <v>C</v>
          </cell>
          <cell r="BF37">
            <v>25863.599999999999</v>
          </cell>
          <cell r="BG37" t="str">
            <v>C</v>
          </cell>
          <cell r="BH37">
            <v>25795.548860800001</v>
          </cell>
          <cell r="BI37" t="str">
            <v>P</v>
          </cell>
          <cell r="BJ37" t="str">
            <v>..</v>
          </cell>
          <cell r="BK37"/>
          <cell r="BL37" t="str">
            <v>..</v>
          </cell>
          <cell r="BM37"/>
        </row>
        <row r="38">
          <cell r="A38" t="str">
            <v>United States</v>
          </cell>
          <cell r="B38">
            <v>72749.616720083199</v>
          </cell>
          <cell r="C38" t="str">
            <v>J</v>
          </cell>
          <cell r="D38">
            <v>81165.867532895703</v>
          </cell>
          <cell r="E38" t="str">
            <v>J</v>
          </cell>
          <cell r="F38">
            <v>90403.063156762102</v>
          </cell>
          <cell r="G38" t="str">
            <v>J</v>
          </cell>
          <cell r="H38">
            <v>102874.498522493</v>
          </cell>
          <cell r="I38" t="str">
            <v>J</v>
          </cell>
          <cell r="J38">
            <v>115218.824378997</v>
          </cell>
          <cell r="K38" t="str">
            <v>J</v>
          </cell>
          <cell r="L38">
            <v>120561.752206973</v>
          </cell>
          <cell r="M38" t="str">
            <v>J</v>
          </cell>
          <cell r="N38">
            <v>126666.52838587201</v>
          </cell>
          <cell r="O38" t="str">
            <v>J</v>
          </cell>
          <cell r="P38">
            <v>134202.13825553501</v>
          </cell>
          <cell r="Q38" t="str">
            <v>J</v>
          </cell>
          <cell r="R38">
            <v>142225.618979928</v>
          </cell>
          <cell r="S38" t="str">
            <v>J</v>
          </cell>
          <cell r="T38">
            <v>152388.69538823099</v>
          </cell>
          <cell r="U38" t="str">
            <v>J</v>
          </cell>
          <cell r="V38">
            <v>161387.796738429</v>
          </cell>
          <cell r="W38" t="str">
            <v>J</v>
          </cell>
          <cell r="X38">
            <v>165834.73587063499</v>
          </cell>
          <cell r="Y38" t="str">
            <v>J</v>
          </cell>
          <cell r="Z38">
            <v>166146.50149205999</v>
          </cell>
          <cell r="AA38" t="str">
            <v>J</v>
          </cell>
          <cell r="AB38">
            <v>169612.53511296801</v>
          </cell>
          <cell r="AC38" t="str">
            <v>J</v>
          </cell>
          <cell r="AD38">
            <v>184076.99218351001</v>
          </cell>
          <cell r="AE38" t="str">
            <v>J</v>
          </cell>
          <cell r="AF38">
            <v>197792.14951541001</v>
          </cell>
          <cell r="AG38" t="str">
            <v>J</v>
          </cell>
          <cell r="AH38">
            <v>212708.78898114699</v>
          </cell>
          <cell r="AI38" t="str">
            <v>J</v>
          </cell>
          <cell r="AJ38">
            <v>226934</v>
          </cell>
          <cell r="AK38" t="str">
            <v>AJ</v>
          </cell>
          <cell r="AL38">
            <v>245548</v>
          </cell>
          <cell r="AM38" t="str">
            <v>J</v>
          </cell>
          <cell r="AN38">
            <v>268121</v>
          </cell>
          <cell r="AO38" t="str">
            <v>J</v>
          </cell>
          <cell r="AP38">
            <v>278239</v>
          </cell>
          <cell r="AQ38" t="str">
            <v>J</v>
          </cell>
          <cell r="AR38">
            <v>277066</v>
          </cell>
          <cell r="AS38" t="str">
            <v>J</v>
          </cell>
          <cell r="AT38">
            <v>289736</v>
          </cell>
          <cell r="AU38" t="str">
            <v>J</v>
          </cell>
          <cell r="AV38">
            <v>300293</v>
          </cell>
          <cell r="AW38" t="str">
            <v>J</v>
          </cell>
          <cell r="AX38">
            <v>325936</v>
          </cell>
          <cell r="AY38" t="str">
            <v>J</v>
          </cell>
          <cell r="AZ38">
            <v>350923</v>
          </cell>
          <cell r="BA38" t="str">
            <v>J</v>
          </cell>
          <cell r="BB38">
            <v>377594</v>
          </cell>
          <cell r="BC38" t="str">
            <v>J</v>
          </cell>
          <cell r="BD38">
            <v>403668</v>
          </cell>
          <cell r="BE38" t="str">
            <v>J</v>
          </cell>
          <cell r="BF38">
            <v>401576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5502794.7999999998</v>
          </cell>
          <cell r="C40" t="str">
            <v>B</v>
          </cell>
          <cell r="D40">
            <v>6014874</v>
          </cell>
          <cell r="E40" t="str">
            <v>B</v>
          </cell>
          <cell r="F40">
            <v>6621186.4000000004</v>
          </cell>
          <cell r="G40" t="str">
            <v>B</v>
          </cell>
          <cell r="H40">
            <v>7302421</v>
          </cell>
          <cell r="I40" t="str">
            <v>B</v>
          </cell>
          <cell r="J40">
            <v>8274717</v>
          </cell>
          <cell r="K40" t="str">
            <v>B</v>
          </cell>
          <cell r="L40">
            <v>8562752.4000000004</v>
          </cell>
          <cell r="M40" t="str">
            <v>B</v>
          </cell>
          <cell r="N40">
            <v>9162094.8000000007</v>
          </cell>
          <cell r="O40" t="str">
            <v>B</v>
          </cell>
          <cell r="P40">
            <v>9931859.1999999993</v>
          </cell>
          <cell r="Q40" t="str">
            <v>B</v>
          </cell>
          <cell r="R40">
            <v>11075422.4</v>
          </cell>
          <cell r="S40" t="str">
            <v>B</v>
          </cell>
          <cell r="T40">
            <v>12277537.6</v>
          </cell>
          <cell r="U40" t="str">
            <v>B</v>
          </cell>
          <cell r="V40">
            <v>12923892</v>
          </cell>
          <cell r="W40" t="str">
            <v>B</v>
          </cell>
          <cell r="X40">
            <v>13001112</v>
          </cell>
          <cell r="Y40" t="str">
            <v>B</v>
          </cell>
          <cell r="Z40">
            <v>12736831.4</v>
          </cell>
          <cell r="AA40" t="str">
            <v>B</v>
          </cell>
          <cell r="AB40">
            <v>12626894.4</v>
          </cell>
          <cell r="AC40" t="str">
            <v>B</v>
          </cell>
          <cell r="AD40">
            <v>13369053.800000001</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1136.3</v>
          </cell>
          <cell r="AG49"/>
          <cell r="AH49">
            <v>1228.9000000000001</v>
          </cell>
          <cell r="AI49"/>
          <cell r="AJ49">
            <v>1229.5999999999999</v>
          </cell>
          <cell r="AK49"/>
          <cell r="AL49">
            <v>1285.4000000000001</v>
          </cell>
          <cell r="AM49"/>
          <cell r="AN49">
            <v>1247.2</v>
          </cell>
          <cell r="AO49"/>
          <cell r="AP49">
            <v>1140.9000000000001</v>
          </cell>
          <cell r="AQ49"/>
          <cell r="AR49">
            <v>1215.5</v>
          </cell>
          <cell r="AS49"/>
          <cell r="AT49">
            <v>1541.7</v>
          </cell>
          <cell r="AU49"/>
          <cell r="AV49">
            <v>1958.7</v>
          </cell>
          <cell r="AW49"/>
          <cell r="AX49">
            <v>2451</v>
          </cell>
          <cell r="AY49"/>
          <cell r="AZ49">
            <v>3237</v>
          </cell>
          <cell r="BA49"/>
          <cell r="BB49">
            <v>4126.7</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15946</v>
          </cell>
          <cell r="W50" t="str">
            <v>M</v>
          </cell>
          <cell r="X50">
            <v>19803</v>
          </cell>
          <cell r="Y50" t="str">
            <v>M</v>
          </cell>
          <cell r="Z50">
            <v>24801</v>
          </cell>
          <cell r="AA50" t="str">
            <v>M</v>
          </cell>
          <cell r="AB50">
            <v>30626</v>
          </cell>
          <cell r="AC50" t="str">
            <v>M</v>
          </cell>
          <cell r="AD50">
            <v>34869</v>
          </cell>
          <cell r="AE50" t="str">
            <v>M</v>
          </cell>
          <cell r="AF50">
            <v>40448</v>
          </cell>
          <cell r="AG50" t="str">
            <v>M</v>
          </cell>
          <cell r="AH50">
            <v>50916</v>
          </cell>
          <cell r="AI50" t="str">
            <v>M</v>
          </cell>
          <cell r="AJ50">
            <v>55112</v>
          </cell>
          <cell r="AK50" t="str">
            <v>M</v>
          </cell>
          <cell r="AL50">
            <v>67890</v>
          </cell>
          <cell r="AM50" t="str">
            <v>M</v>
          </cell>
          <cell r="AN50">
            <v>89566.5</v>
          </cell>
          <cell r="AO50" t="str">
            <v>A</v>
          </cell>
          <cell r="AP50">
            <v>104248</v>
          </cell>
          <cell r="AQ50"/>
          <cell r="AR50">
            <v>128760</v>
          </cell>
          <cell r="AS50"/>
          <cell r="AT50">
            <v>153963</v>
          </cell>
          <cell r="AU50"/>
          <cell r="AV50">
            <v>196633</v>
          </cell>
          <cell r="AW50"/>
          <cell r="AX50">
            <v>244997.31</v>
          </cell>
          <cell r="AY50"/>
          <cell r="AZ50">
            <v>300309.65999999997</v>
          </cell>
          <cell r="BA50"/>
          <cell r="BB50">
            <v>371024.2</v>
          </cell>
          <cell r="BC50"/>
          <cell r="BD50">
            <v>461602.18</v>
          </cell>
          <cell r="BE50"/>
          <cell r="BF50">
            <v>580210.68000000005</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1.7321</v>
          </cell>
          <cell r="W51" t="str">
            <v>J</v>
          </cell>
          <cell r="X51">
            <v>5.1147999999999998</v>
          </cell>
          <cell r="Y51" t="str">
            <v>AJ</v>
          </cell>
          <cell r="Z51">
            <v>18.314</v>
          </cell>
          <cell r="AA51" t="str">
            <v>J</v>
          </cell>
          <cell r="AB51">
            <v>38.548200000000001</v>
          </cell>
          <cell r="AC51" t="str">
            <v>J</v>
          </cell>
          <cell r="AD51">
            <v>57.714799999999997</v>
          </cell>
          <cell r="AE51" t="str">
            <v>A</v>
          </cell>
          <cell r="AF51">
            <v>76.834900000000005</v>
          </cell>
          <cell r="AG51"/>
          <cell r="AH51">
            <v>146.50040000000001</v>
          </cell>
          <cell r="AI51"/>
          <cell r="AJ51">
            <v>183.3389</v>
          </cell>
          <cell r="AK51"/>
          <cell r="AL51">
            <v>219.58099999999999</v>
          </cell>
          <cell r="AM51"/>
          <cell r="AN51">
            <v>296.20460000000003</v>
          </cell>
          <cell r="AO51"/>
          <cell r="AP51">
            <v>459.34289999999999</v>
          </cell>
          <cell r="AQ51"/>
          <cell r="AR51">
            <v>574.38610000000006</v>
          </cell>
          <cell r="AS51"/>
          <cell r="AT51">
            <v>762.06460000000004</v>
          </cell>
          <cell r="AU51"/>
          <cell r="AV51">
            <v>952.87180000000001</v>
          </cell>
          <cell r="AW51"/>
          <cell r="AX51">
            <v>1183.6600000000001</v>
          </cell>
          <cell r="AY51"/>
          <cell r="AZ51">
            <v>1565.8019999999999</v>
          </cell>
          <cell r="BA51"/>
          <cell r="BB51">
            <v>2177.335</v>
          </cell>
          <cell r="BC51"/>
          <cell r="BD51">
            <v>2980.7</v>
          </cell>
          <cell r="BE51"/>
          <cell r="BF51">
            <v>2356.9070000000002</v>
          </cell>
          <cell r="BG51"/>
          <cell r="BH51">
            <v>2413.4670000000001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10.904</v>
          </cell>
          <cell r="S52"/>
          <cell r="T52">
            <v>13.077999999999999</v>
          </cell>
          <cell r="U52"/>
          <cell r="V52">
            <v>19.991</v>
          </cell>
          <cell r="W52"/>
          <cell r="X52">
            <v>140.59100000000001</v>
          </cell>
          <cell r="Y52"/>
          <cell r="Z52">
            <v>1317.2</v>
          </cell>
          <cell r="AA52"/>
          <cell r="AB52">
            <v>5146.1019999999999</v>
          </cell>
          <cell r="AC52"/>
          <cell r="AD52">
            <v>12149.459000000001</v>
          </cell>
          <cell r="AE52"/>
          <cell r="AF52">
            <v>19393.892</v>
          </cell>
          <cell r="AG52"/>
          <cell r="AH52">
            <v>24449.690999999999</v>
          </cell>
          <cell r="AI52"/>
          <cell r="AJ52">
            <v>25082.065999999999</v>
          </cell>
          <cell r="AK52"/>
          <cell r="AL52">
            <v>48050.525000000001</v>
          </cell>
          <cell r="AM52"/>
          <cell r="AN52">
            <v>76697.100000000006</v>
          </cell>
          <cell r="AO52"/>
          <cell r="AP52">
            <v>105260.7</v>
          </cell>
          <cell r="AQ52"/>
          <cell r="AR52">
            <v>135004.5</v>
          </cell>
          <cell r="AS52"/>
          <cell r="AT52">
            <v>169862.39999999999</v>
          </cell>
          <cell r="AU52"/>
          <cell r="AV52">
            <v>196039.9</v>
          </cell>
          <cell r="AW52"/>
          <cell r="AX52">
            <v>230785.2</v>
          </cell>
          <cell r="AY52"/>
          <cell r="AZ52">
            <v>288805.2</v>
          </cell>
          <cell r="BA52"/>
          <cell r="BB52">
            <v>371080.3</v>
          </cell>
          <cell r="BC52"/>
          <cell r="BD52">
            <v>431073.2</v>
          </cell>
          <cell r="BE52"/>
          <cell r="BF52">
            <v>485834.3</v>
          </cell>
          <cell r="BG52"/>
          <cell r="BH52">
            <v>523377.2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1174.9767730000001</v>
          </cell>
          <cell r="AC53"/>
          <cell r="AD53">
            <v>1366.5594470000001</v>
          </cell>
          <cell r="AE53"/>
          <cell r="AF53">
            <v>1792.1389590000001</v>
          </cell>
          <cell r="AG53"/>
          <cell r="AH53">
            <v>2104.5589409999998</v>
          </cell>
          <cell r="AI53"/>
          <cell r="AJ53">
            <v>2492.2648159999999</v>
          </cell>
          <cell r="AK53"/>
          <cell r="AL53">
            <v>2656.3029259999998</v>
          </cell>
          <cell r="AM53"/>
          <cell r="AN53">
            <v>3009.52</v>
          </cell>
          <cell r="AO53"/>
          <cell r="AP53">
            <v>3232.6849910000001</v>
          </cell>
          <cell r="AQ53"/>
          <cell r="AR53">
            <v>3404.659611</v>
          </cell>
          <cell r="AS53"/>
          <cell r="AT53">
            <v>3424.4695590000001</v>
          </cell>
          <cell r="AU53"/>
          <cell r="AV53">
            <v>4061.8959690000002</v>
          </cell>
          <cell r="AW53"/>
          <cell r="AX53">
            <v>4582.2114659999997</v>
          </cell>
          <cell r="AY53"/>
          <cell r="AZ53">
            <v>5009.697032</v>
          </cell>
          <cell r="BA53"/>
          <cell r="BB53">
            <v>6339.0919869999998</v>
          </cell>
          <cell r="BC53"/>
          <cell r="BD53">
            <v>7128.0957900000003</v>
          </cell>
          <cell r="BE53"/>
          <cell r="BF53">
            <v>6042.8262020000002</v>
          </cell>
          <cell r="BG53"/>
          <cell r="BH53" t="str">
            <v>..</v>
          </cell>
          <cell r="BI53"/>
          <cell r="BJ53" t="str">
            <v>..</v>
          </cell>
          <cell r="BK53"/>
          <cell r="BL53" t="str">
            <v>..</v>
          </cell>
          <cell r="BM53"/>
        </row>
        <row r="54">
          <cell r="A54" t="str">
            <v>South Africa</v>
          </cell>
          <cell r="B54" t="str">
            <v>..</v>
          </cell>
          <cell r="C54"/>
          <cell r="D54" t="str">
            <v>..</v>
          </cell>
          <cell r="E54"/>
          <cell r="F54">
            <v>770</v>
          </cell>
          <cell r="G54"/>
          <cell r="H54" t="str">
            <v>..</v>
          </cell>
          <cell r="I54"/>
          <cell r="J54">
            <v>1078</v>
          </cell>
          <cell r="K54"/>
          <cell r="L54" t="str">
            <v>..</v>
          </cell>
          <cell r="M54"/>
          <cell r="N54">
            <v>1330</v>
          </cell>
          <cell r="O54"/>
          <cell r="P54" t="str">
            <v>..</v>
          </cell>
          <cell r="Q54"/>
          <cell r="R54">
            <v>1775</v>
          </cell>
          <cell r="S54"/>
          <cell r="T54" t="str">
            <v>..</v>
          </cell>
          <cell r="U54"/>
          <cell r="V54">
            <v>2786</v>
          </cell>
          <cell r="W54"/>
          <cell r="X54" t="str">
            <v>..</v>
          </cell>
          <cell r="Y54"/>
          <cell r="Z54">
            <v>2595</v>
          </cell>
          <cell r="AA54"/>
          <cell r="AB54" t="str">
            <v>..</v>
          </cell>
          <cell r="AC54"/>
          <cell r="AD54" t="str">
            <v>..</v>
          </cell>
          <cell r="AE54"/>
          <cell r="AF54" t="str">
            <v>..</v>
          </cell>
          <cell r="AG54"/>
          <cell r="AH54">
            <v>4103</v>
          </cell>
          <cell r="AI54"/>
          <cell r="AJ54" t="str">
            <v>..</v>
          </cell>
          <cell r="AK54"/>
          <cell r="AL54" t="str">
            <v>..</v>
          </cell>
          <cell r="AM54"/>
          <cell r="AN54" t="str">
            <v>..</v>
          </cell>
          <cell r="AO54"/>
          <cell r="AP54">
            <v>7488.10009765625</v>
          </cell>
          <cell r="AQ54" t="str">
            <v>M</v>
          </cell>
          <cell r="AR54" t="str">
            <v>..</v>
          </cell>
          <cell r="AS54"/>
          <cell r="AT54">
            <v>10082.599609375</v>
          </cell>
          <cell r="AU54"/>
          <cell r="AV54">
            <v>12009.981</v>
          </cell>
          <cell r="AW54"/>
          <cell r="AX54">
            <v>14149.239</v>
          </cell>
          <cell r="AY54"/>
          <cell r="AZ54">
            <v>16520.57</v>
          </cell>
          <cell r="BA54"/>
          <cell r="BB54">
            <v>18624.059000000001</v>
          </cell>
          <cell r="BC54"/>
          <cell r="BD54">
            <v>21041.045999999998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125031</v>
          </cell>
          <cell r="AE55" t="str">
            <v>D</v>
          </cell>
          <cell r="AF55">
            <v>137955</v>
          </cell>
          <cell r="AG55" t="str">
            <v>D</v>
          </cell>
          <cell r="AH55">
            <v>156321</v>
          </cell>
          <cell r="AI55" t="str">
            <v>D</v>
          </cell>
          <cell r="AJ55">
            <v>176455.80323166601</v>
          </cell>
          <cell r="AK55" t="str">
            <v>D</v>
          </cell>
          <cell r="AL55">
            <v>190520.38446146599</v>
          </cell>
          <cell r="AM55" t="str">
            <v>D</v>
          </cell>
          <cell r="AN55">
            <v>197630.76215670799</v>
          </cell>
          <cell r="AO55" t="str">
            <v>D</v>
          </cell>
          <cell r="AP55">
            <v>204974.03117354499</v>
          </cell>
          <cell r="AQ55" t="str">
            <v>D</v>
          </cell>
          <cell r="AR55">
            <v>224428.31704783501</v>
          </cell>
          <cell r="AS55" t="str">
            <v>A</v>
          </cell>
          <cell r="AT55">
            <v>242941.820104613</v>
          </cell>
          <cell r="AU55" t="str">
            <v>A</v>
          </cell>
          <cell r="AV55">
            <v>263270.82799277903</v>
          </cell>
          <cell r="AW55"/>
          <cell r="AX55">
            <v>280980.43318141199</v>
          </cell>
          <cell r="AY55"/>
          <cell r="AZ55">
            <v>307037.26598110597</v>
          </cell>
          <cell r="BA55"/>
          <cell r="BB55">
            <v>331386.32600410102</v>
          </cell>
          <cell r="BC55"/>
          <cell r="BD55">
            <v>351405.23475916899</v>
          </cell>
          <cell r="BE55"/>
          <cell r="BF55">
            <v>367173.70658399898</v>
          </cell>
          <cell r="BG55"/>
          <cell r="BH55" t="str">
            <v>..</v>
          </cell>
          <cell r="BI55"/>
          <cell r="BJ55" t="str">
            <v>..</v>
          </cell>
          <cell r="BK55"/>
          <cell r="BL55" t="str">
            <v>..</v>
          </cell>
          <cell r="BM55"/>
        </row>
      </sheetData>
      <sheetData sheetId="5">
        <row r="5">
          <cell r="A5" t="str">
            <v>Australia</v>
          </cell>
          <cell r="B5">
            <v>0.89357695755368505</v>
          </cell>
          <cell r="C5"/>
          <cell r="D5" t="str">
            <v>..</v>
          </cell>
          <cell r="E5"/>
          <cell r="F5" t="str">
            <v>..</v>
          </cell>
          <cell r="G5"/>
          <cell r="H5">
            <v>1.0132707769153342</v>
          </cell>
          <cell r="I5"/>
          <cell r="J5" t="str">
            <v>..</v>
          </cell>
          <cell r="K5"/>
          <cell r="L5">
            <v>1.1707081448121044</v>
          </cell>
          <cell r="M5"/>
          <cell r="N5">
            <v>1.1242876145613414</v>
          </cell>
          <cell r="O5"/>
          <cell r="P5">
            <v>1.1516586146164909</v>
          </cell>
          <cell r="Q5"/>
          <cell r="R5" t="str">
            <v>..</v>
          </cell>
          <cell r="S5"/>
          <cell r="T5">
            <v>1.2444533413405396</v>
          </cell>
          <cell r="U5"/>
          <cell r="V5" t="str">
            <v>..</v>
          </cell>
          <cell r="W5"/>
          <cell r="X5">
            <v>1.4458624011989936</v>
          </cell>
          <cell r="Y5"/>
          <cell r="Z5" t="str">
            <v>..</v>
          </cell>
          <cell r="AA5"/>
          <cell r="AB5">
            <v>1.4948072591865946</v>
          </cell>
          <cell r="AC5"/>
          <cell r="AD5" t="str">
            <v>..</v>
          </cell>
          <cell r="AE5"/>
          <cell r="AF5">
            <v>1.5723063271853306</v>
          </cell>
          <cell r="AG5"/>
          <cell r="AH5" t="str">
            <v>..</v>
          </cell>
          <cell r="AI5"/>
          <cell r="AJ5">
            <v>1.4318007404481863</v>
          </cell>
          <cell r="AK5"/>
          <cell r="AL5" t="str">
            <v>..</v>
          </cell>
          <cell r="AM5"/>
          <cell r="AN5">
            <v>1.4694344487875202</v>
          </cell>
          <cell r="AO5"/>
          <cell r="AP5" t="str">
            <v>..</v>
          </cell>
          <cell r="AQ5"/>
          <cell r="AR5">
            <v>1.642700566109758</v>
          </cell>
          <cell r="AS5"/>
          <cell r="AT5" t="str">
            <v>..</v>
          </cell>
          <cell r="AU5"/>
          <cell r="AV5">
            <v>1.7236280111004729</v>
          </cell>
          <cell r="AW5"/>
          <cell r="AX5" t="str">
            <v>..</v>
          </cell>
          <cell r="AY5"/>
          <cell r="AZ5">
            <v>1.9949195379765912</v>
          </cell>
          <cell r="BA5"/>
          <cell r="BB5" t="str">
            <v>..</v>
          </cell>
          <cell r="BC5"/>
          <cell r="BD5">
            <v>2.2422148416120891</v>
          </cell>
          <cell r="BE5"/>
          <cell r="BF5" t="str">
            <v>..</v>
          </cell>
          <cell r="BG5"/>
          <cell r="BH5" t="str">
            <v>..</v>
          </cell>
          <cell r="BI5"/>
          <cell r="BJ5" t="str">
            <v>..</v>
          </cell>
          <cell r="BK5"/>
          <cell r="BL5" t="str">
            <v>..</v>
          </cell>
          <cell r="BM5"/>
        </row>
        <row r="6">
          <cell r="A6" t="str">
            <v>Austria</v>
          </cell>
          <cell r="B6">
            <v>1.0982406931770243</v>
          </cell>
          <cell r="C6"/>
          <cell r="D6">
            <v>1.1450912269820568</v>
          </cell>
          <cell r="E6" t="str">
            <v>C</v>
          </cell>
          <cell r="F6">
            <v>1.1547373942986963</v>
          </cell>
          <cell r="G6" t="str">
            <v>C</v>
          </cell>
          <cell r="H6">
            <v>1.2051690879892007</v>
          </cell>
          <cell r="I6" t="str">
            <v>C</v>
          </cell>
          <cell r="J6">
            <v>1.2074024626331084</v>
          </cell>
          <cell r="K6"/>
          <cell r="L6">
            <v>1.2467118100265167</v>
          </cell>
          <cell r="M6" t="str">
            <v>C</v>
          </cell>
          <cell r="N6">
            <v>1.2547522780635467</v>
          </cell>
          <cell r="O6" t="str">
            <v>C</v>
          </cell>
          <cell r="P6">
            <v>1.2953772998872839</v>
          </cell>
          <cell r="Q6" t="str">
            <v>C</v>
          </cell>
          <cell r="R6">
            <v>1.3159294012076086</v>
          </cell>
          <cell r="S6"/>
          <cell r="T6">
            <v>1.3637363841924848</v>
          </cell>
          <cell r="U6" t="str">
            <v>C</v>
          </cell>
          <cell r="V6">
            <v>1.4408094479773104</v>
          </cell>
          <cell r="W6" t="str">
            <v>C</v>
          </cell>
          <cell r="X6">
            <v>1.4289569866859575</v>
          </cell>
          <cell r="Y6" t="str">
            <v>C</v>
          </cell>
          <cell r="Z6">
            <v>1.4471611019885751</v>
          </cell>
          <cell r="AA6"/>
          <cell r="AB6">
            <v>1.5272928946154909</v>
          </cell>
          <cell r="AC6" t="str">
            <v>C</v>
          </cell>
          <cell r="AD6">
            <v>1.5456346413836486</v>
          </cell>
          <cell r="AE6" t="str">
            <v>C</v>
          </cell>
          <cell r="AF6">
            <v>1.5981108469466334</v>
          </cell>
          <cell r="AG6" t="str">
            <v>C</v>
          </cell>
          <cell r="AH6">
            <v>1.6944409802277134</v>
          </cell>
          <cell r="AI6" t="str">
            <v>C</v>
          </cell>
          <cell r="AJ6">
            <v>1.7715658684914819</v>
          </cell>
          <cell r="AK6"/>
          <cell r="AL6">
            <v>1.8878240856684512</v>
          </cell>
          <cell r="AM6" t="str">
            <v>C</v>
          </cell>
          <cell r="AN6">
            <v>1.9324605871423755</v>
          </cell>
          <cell r="AO6" t="str">
            <v>C</v>
          </cell>
          <cell r="AP6">
            <v>2.050920200750022</v>
          </cell>
          <cell r="AQ6" t="str">
            <v>C</v>
          </cell>
          <cell r="AR6">
            <v>2.1241239492421986</v>
          </cell>
          <cell r="AS6"/>
          <cell r="AT6">
            <v>2.2409202568874589</v>
          </cell>
          <cell r="AU6" t="str">
            <v>C</v>
          </cell>
          <cell r="AV6">
            <v>2.2366301115731844</v>
          </cell>
          <cell r="AW6"/>
          <cell r="AX6">
            <v>2.4587041509705947</v>
          </cell>
          <cell r="AY6" t="str">
            <v>C</v>
          </cell>
          <cell r="AZ6">
            <v>2.4392841729713068</v>
          </cell>
          <cell r="BA6"/>
          <cell r="BB6">
            <v>2.5063209032075018</v>
          </cell>
          <cell r="BC6"/>
          <cell r="BD6">
            <v>2.6695550636165688</v>
          </cell>
          <cell r="BE6" t="str">
            <v>CP</v>
          </cell>
          <cell r="BF6">
            <v>2.7217067662699752</v>
          </cell>
          <cell r="BG6"/>
          <cell r="BH6">
            <v>2.7570771197728674</v>
          </cell>
          <cell r="BI6" t="str">
            <v>CP</v>
          </cell>
          <cell r="BJ6">
            <v>2.7557123671051191</v>
          </cell>
          <cell r="BK6" t="str">
            <v>BP</v>
          </cell>
          <cell r="BL6" t="str">
            <v>..</v>
          </cell>
          <cell r="BM6"/>
        </row>
        <row r="7">
          <cell r="A7" t="str">
            <v>Belgium</v>
          </cell>
          <cell r="B7" t="str">
            <v>..</v>
          </cell>
          <cell r="C7"/>
          <cell r="D7" t="str">
            <v>..</v>
          </cell>
          <cell r="E7"/>
          <cell r="F7">
            <v>1.5148914169461647</v>
          </cell>
          <cell r="G7" t="str">
            <v>A</v>
          </cell>
          <cell r="H7">
            <v>1.5269442582368711</v>
          </cell>
          <cell r="I7"/>
          <cell r="J7">
            <v>1.5777214689832133</v>
          </cell>
          <cell r="K7"/>
          <cell r="L7">
            <v>1.5808924517649297</v>
          </cell>
          <cell r="M7"/>
          <cell r="N7">
            <v>1.5933518732376619</v>
          </cell>
          <cell r="O7" t="str">
            <v>M</v>
          </cell>
          <cell r="P7">
            <v>1.5481615029546196</v>
          </cell>
          <cell r="Q7" t="str">
            <v>M</v>
          </cell>
          <cell r="R7">
            <v>1.6025491015161926</v>
          </cell>
          <cell r="S7" t="str">
            <v>AC</v>
          </cell>
          <cell r="T7" t="str">
            <v>..</v>
          </cell>
          <cell r="U7"/>
          <cell r="V7">
            <v>1.5781655693570547</v>
          </cell>
          <cell r="W7" t="str">
            <v>C</v>
          </cell>
          <cell r="X7" t="str">
            <v>..</v>
          </cell>
          <cell r="Y7"/>
          <cell r="Z7">
            <v>1.6569688490116061</v>
          </cell>
          <cell r="AA7" t="str">
            <v>A</v>
          </cell>
          <cell r="AB7">
            <v>1.6472797471433802</v>
          </cell>
          <cell r="AC7"/>
          <cell r="AD7">
            <v>1.6675849529544917</v>
          </cell>
          <cell r="AE7"/>
          <cell r="AF7">
            <v>1.7645036612845655</v>
          </cell>
          <cell r="AG7"/>
          <cell r="AH7">
            <v>1.8310296083596342</v>
          </cell>
          <cell r="AI7"/>
          <cell r="AJ7">
            <v>1.8593184577634529</v>
          </cell>
          <cell r="AK7"/>
          <cell r="AL7">
            <v>1.9330142915440631</v>
          </cell>
          <cell r="AM7"/>
          <cell r="AN7">
            <v>1.9655889457533247</v>
          </cell>
          <cell r="AO7"/>
          <cell r="AP7">
            <v>2.0682500619479445</v>
          </cell>
          <cell r="AQ7"/>
          <cell r="AR7">
            <v>1.9360974452714401</v>
          </cell>
          <cell r="AS7"/>
          <cell r="AT7">
            <v>1.874822440925298</v>
          </cell>
          <cell r="AU7"/>
          <cell r="AV7">
            <v>1.8550511323168737</v>
          </cell>
          <cell r="AW7"/>
          <cell r="AX7">
            <v>1.8300395617662821</v>
          </cell>
          <cell r="AY7"/>
          <cell r="AZ7">
            <v>1.8596073722942923</v>
          </cell>
          <cell r="BA7"/>
          <cell r="BB7">
            <v>1.8941400979633347</v>
          </cell>
          <cell r="BC7"/>
          <cell r="BD7">
            <v>1.9682480509367086</v>
          </cell>
          <cell r="BE7"/>
          <cell r="BF7">
            <v>2.0282981431126426</v>
          </cell>
          <cell r="BG7"/>
          <cell r="BH7">
            <v>1.9886907520791444</v>
          </cell>
          <cell r="BI7" t="str">
            <v>P</v>
          </cell>
          <cell r="BJ7" t="str">
            <v>..</v>
          </cell>
          <cell r="BK7"/>
          <cell r="BL7" t="str">
            <v>..</v>
          </cell>
          <cell r="BM7"/>
        </row>
        <row r="8">
          <cell r="A8" t="str">
            <v>Canada</v>
          </cell>
          <cell r="B8">
            <v>1.2247864599371379</v>
          </cell>
          <cell r="C8"/>
          <cell r="D8">
            <v>1.3684024861856636</v>
          </cell>
          <cell r="E8"/>
          <cell r="F8">
            <v>1.3405901027259071</v>
          </cell>
          <cell r="G8"/>
          <cell r="H8">
            <v>1.3799484854820698</v>
          </cell>
          <cell r="I8"/>
          <cell r="J8">
            <v>1.420794953408796</v>
          </cell>
          <cell r="K8"/>
          <cell r="L8">
            <v>1.4554933166322304</v>
          </cell>
          <cell r="M8"/>
          <cell r="N8">
            <v>1.4071051205029439</v>
          </cell>
          <cell r="O8"/>
          <cell r="P8">
            <v>1.3828222099710648</v>
          </cell>
          <cell r="Q8" t="str">
            <v>A</v>
          </cell>
          <cell r="R8">
            <v>1.4472547922545491</v>
          </cell>
          <cell r="S8"/>
          <cell r="T8">
            <v>1.5089988395710678</v>
          </cell>
          <cell r="U8"/>
          <cell r="V8">
            <v>1.5714208591893102</v>
          </cell>
          <cell r="W8"/>
          <cell r="X8">
            <v>1.6186043855641845</v>
          </cell>
          <cell r="Y8"/>
          <cell r="Z8">
            <v>1.6755044115382076</v>
          </cell>
          <cell r="AA8"/>
          <cell r="AB8">
            <v>1.7307649898232265</v>
          </cell>
          <cell r="AC8"/>
          <cell r="AD8">
            <v>1.6971321255734639</v>
          </cell>
          <cell r="AE8"/>
          <cell r="AF8">
            <v>1.6509253594371367</v>
          </cell>
          <cell r="AG8"/>
          <cell r="AH8">
            <v>1.6580324968025437</v>
          </cell>
          <cell r="AI8"/>
          <cell r="AJ8">
            <v>1.7583032504784293</v>
          </cell>
          <cell r="AK8"/>
          <cell r="AL8">
            <v>1.7952223085152188</v>
          </cell>
          <cell r="AM8"/>
          <cell r="AN8">
            <v>1.9093850230870619</v>
          </cell>
          <cell r="AO8"/>
          <cell r="AP8">
            <v>2.0877254414971196</v>
          </cell>
          <cell r="AQ8"/>
          <cell r="AR8">
            <v>2.0414518108603916</v>
          </cell>
          <cell r="AS8"/>
          <cell r="AT8">
            <v>2.0352381148638901</v>
          </cell>
          <cell r="AU8"/>
          <cell r="AV8">
            <v>2.0666880469995492</v>
          </cell>
          <cell r="AW8"/>
          <cell r="AX8">
            <v>2.0397497534292439</v>
          </cell>
          <cell r="AY8"/>
          <cell r="AZ8">
            <v>2.0049572360823356</v>
          </cell>
          <cell r="BA8"/>
          <cell r="BB8">
            <v>1.956015635572693</v>
          </cell>
          <cell r="BC8"/>
          <cell r="BD8">
            <v>1.8643921921794564</v>
          </cell>
          <cell r="BE8"/>
          <cell r="BF8">
            <v>1.9224518226143488</v>
          </cell>
          <cell r="BG8"/>
          <cell r="BH8">
            <v>1.798710827473458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0.32706525587359148</v>
          </cell>
          <cell r="BC9"/>
          <cell r="BD9">
            <v>0.39450798380931884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0.91170494941565239</v>
          </cell>
          <cell r="AE10" t="str">
            <v>A</v>
          </cell>
          <cell r="AF10">
            <v>0.92328172232235362</v>
          </cell>
          <cell r="AG10"/>
          <cell r="AH10">
            <v>1.0333254815578774</v>
          </cell>
          <cell r="AI10"/>
          <cell r="AJ10">
            <v>1.1090991728201096</v>
          </cell>
          <cell r="AK10"/>
          <cell r="AL10">
            <v>1.1003465295625035</v>
          </cell>
          <cell r="AM10"/>
          <cell r="AN10">
            <v>1.166993803132139</v>
          </cell>
          <cell r="AO10"/>
          <cell r="AP10">
            <v>1.1572938673675965</v>
          </cell>
          <cell r="AQ10"/>
          <cell r="AR10">
            <v>1.1509972619599382</v>
          </cell>
          <cell r="AS10"/>
          <cell r="AT10">
            <v>1.1996023893394123</v>
          </cell>
          <cell r="AU10"/>
          <cell r="AV10">
            <v>1.197711809344074</v>
          </cell>
          <cell r="AW10"/>
          <cell r="AX10">
            <v>1.3542254471678303</v>
          </cell>
          <cell r="AY10"/>
          <cell r="AZ10">
            <v>1.488405577284966</v>
          </cell>
          <cell r="BA10"/>
          <cell r="BB10">
            <v>1.482117432198621</v>
          </cell>
          <cell r="BC10"/>
          <cell r="BD10">
            <v>1.4059930761033579</v>
          </cell>
          <cell r="BE10"/>
          <cell r="BF10">
            <v>1.4802416008664898</v>
          </cell>
          <cell r="BG10"/>
          <cell r="BH10">
            <v>1.5636820583714346</v>
          </cell>
          <cell r="BI10"/>
          <cell r="BJ10" t="str">
            <v>..</v>
          </cell>
          <cell r="BK10"/>
          <cell r="BL10" t="str">
            <v>..</v>
          </cell>
          <cell r="BM10"/>
        </row>
        <row r="11">
          <cell r="A11" t="str">
            <v>Denmark</v>
          </cell>
          <cell r="B11">
            <v>1.0389984839606758</v>
          </cell>
          <cell r="C11"/>
          <cell r="D11">
            <v>1.0777294497116607</v>
          </cell>
          <cell r="E11"/>
          <cell r="F11">
            <v>1.1260961752993934</v>
          </cell>
          <cell r="G11"/>
          <cell r="H11">
            <v>1.1537039484580753</v>
          </cell>
          <cell r="I11"/>
          <cell r="J11">
            <v>1.1860486631510778</v>
          </cell>
          <cell r="K11"/>
          <cell r="L11">
            <v>1.2611926735481545</v>
          </cell>
          <cell r="M11"/>
          <cell r="N11">
            <v>1.3524995302402718</v>
          </cell>
          <cell r="O11"/>
          <cell r="P11">
            <v>1.4317520168246933</v>
          </cell>
          <cell r="Q11"/>
          <cell r="R11">
            <v>1.4780951812754723</v>
          </cell>
          <cell r="S11"/>
          <cell r="T11">
            <v>1.5459502669369343</v>
          </cell>
          <cell r="U11"/>
          <cell r="V11">
            <v>1.6126025460821192</v>
          </cell>
          <cell r="W11"/>
          <cell r="X11">
            <v>1.6431813544085287</v>
          </cell>
          <cell r="Y11"/>
          <cell r="Z11">
            <v>1.7213034747408724</v>
          </cell>
          <cell r="AA11"/>
          <cell r="AB11" t="str">
            <v>..</v>
          </cell>
          <cell r="AC11"/>
          <cell r="AD11">
            <v>1.8187524827251371</v>
          </cell>
          <cell r="AE11"/>
          <cell r="AF11">
            <v>1.8379822868512783</v>
          </cell>
          <cell r="AG11" t="str">
            <v>C</v>
          </cell>
          <cell r="AH11">
            <v>1.9235262397158597</v>
          </cell>
          <cell r="AI11"/>
          <cell r="AJ11">
            <v>2.0447605092749837</v>
          </cell>
          <cell r="AK11" t="str">
            <v>C</v>
          </cell>
          <cell r="AL11">
            <v>2.1768188893119174</v>
          </cell>
          <cell r="AM11"/>
          <cell r="AN11" t="str">
            <v>..</v>
          </cell>
          <cell r="AO11"/>
          <cell r="AP11">
            <v>2.3871756201806065</v>
          </cell>
          <cell r="AQ11"/>
          <cell r="AR11">
            <v>2.508200769703155</v>
          </cell>
          <cell r="AS11"/>
          <cell r="AT11">
            <v>2.5754894348718382</v>
          </cell>
          <cell r="AU11"/>
          <cell r="AV11">
            <v>2.4848667164217493</v>
          </cell>
          <cell r="AW11"/>
          <cell r="AX11">
            <v>2.4564532262954577</v>
          </cell>
          <cell r="AY11"/>
          <cell r="AZ11">
            <v>2.4775248068535585</v>
          </cell>
          <cell r="BA11"/>
          <cell r="BB11">
            <v>2.5800777931932721</v>
          </cell>
          <cell r="BC11" t="str">
            <v>A</v>
          </cell>
          <cell r="BD11">
            <v>2.8498955025006389</v>
          </cell>
          <cell r="BE11"/>
          <cell r="BF11">
            <v>3.0633675552616291</v>
          </cell>
          <cell r="BG11"/>
          <cell r="BH11">
            <v>3.05948543525539</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0.57265550611738425</v>
          </cell>
          <cell r="AK12"/>
          <cell r="AL12">
            <v>0.68318866956299706</v>
          </cell>
          <cell r="AM12"/>
          <cell r="AN12">
            <v>0.60115761270425672</v>
          </cell>
          <cell r="AO12"/>
          <cell r="AP12">
            <v>0.70000480684199318</v>
          </cell>
          <cell r="AQ12"/>
          <cell r="AR12">
            <v>0.71585286352575039</v>
          </cell>
          <cell r="AS12"/>
          <cell r="AT12">
            <v>0.76688812307513843</v>
          </cell>
          <cell r="AU12"/>
          <cell r="AV12">
            <v>0.85388870207928003</v>
          </cell>
          <cell r="AW12"/>
          <cell r="AX12">
            <v>0.93028993307738406</v>
          </cell>
          <cell r="AY12"/>
          <cell r="AZ12">
            <v>1.1275774805405543</v>
          </cell>
          <cell r="BA12"/>
          <cell r="BB12">
            <v>1.0806120178927134</v>
          </cell>
          <cell r="BC12"/>
          <cell r="BD12">
            <v>1.2759821829686633</v>
          </cell>
          <cell r="BE12"/>
          <cell r="BF12">
            <v>1.4262971294828857</v>
          </cell>
          <cell r="BG12"/>
          <cell r="BH12">
            <v>1.6231535519401745</v>
          </cell>
          <cell r="BI12" t="str">
            <v>P</v>
          </cell>
          <cell r="BJ12" t="str">
            <v>..</v>
          </cell>
          <cell r="BK12"/>
          <cell r="BL12" t="str">
            <v>..</v>
          </cell>
          <cell r="BM12"/>
        </row>
        <row r="13">
          <cell r="A13" t="str">
            <v>Finland</v>
          </cell>
          <cell r="B13">
            <v>1.1609396456229928</v>
          </cell>
          <cell r="C13"/>
          <cell r="D13" t="str">
            <v>..</v>
          </cell>
          <cell r="E13"/>
          <cell r="F13">
            <v>1.3198112572603262</v>
          </cell>
          <cell r="G13"/>
          <cell r="H13">
            <v>1.4526206135036825</v>
          </cell>
          <cell r="I13"/>
          <cell r="J13">
            <v>1.5402235404034044</v>
          </cell>
          <cell r="K13" t="str">
            <v>C</v>
          </cell>
          <cell r="L13">
            <v>1.6259620980166558</v>
          </cell>
          <cell r="M13"/>
          <cell r="N13">
            <v>1.715935734379745</v>
          </cell>
          <cell r="O13"/>
          <cell r="P13">
            <v>1.7475457839184119</v>
          </cell>
          <cell r="Q13" t="str">
            <v>C</v>
          </cell>
          <cell r="R13">
            <v>1.7809471431408572</v>
          </cell>
          <cell r="S13"/>
          <cell r="T13">
            <v>1.8535019035342493</v>
          </cell>
          <cell r="U13" t="str">
            <v>C</v>
          </cell>
          <cell r="V13">
            <v>2.0073921870519142</v>
          </cell>
          <cell r="W13" t="str">
            <v>A</v>
          </cell>
          <cell r="X13">
            <v>2.1049072685109937</v>
          </cell>
          <cell r="Y13" t="str">
            <v>C</v>
          </cell>
          <cell r="Z13">
            <v>2.1399996539578616</v>
          </cell>
          <cell r="AA13"/>
          <cell r="AB13">
            <v>2.2717660172355321</v>
          </cell>
          <cell r="AC13"/>
          <cell r="AD13">
            <v>2.2613908783180587</v>
          </cell>
          <cell r="AE13"/>
          <cell r="AF13">
            <v>2.5255928753932171</v>
          </cell>
          <cell r="AG13" t="str">
            <v>C</v>
          </cell>
          <cell r="AH13">
            <v>2.7052443746184389</v>
          </cell>
          <cell r="AI13"/>
          <cell r="AJ13">
            <v>2.876172023968619</v>
          </cell>
          <cell r="AK13"/>
          <cell r="AL13">
            <v>3.1710012315410352</v>
          </cell>
          <cell r="AM13"/>
          <cell r="AN13">
            <v>3.3455171805538559</v>
          </cell>
          <cell r="AO13"/>
          <cell r="AP13">
            <v>3.316163764138468</v>
          </cell>
          <cell r="AQ13"/>
          <cell r="AR13">
            <v>3.3626866354707894</v>
          </cell>
          <cell r="AS13"/>
          <cell r="AT13">
            <v>3.4391421758937959</v>
          </cell>
          <cell r="AU13"/>
          <cell r="AV13">
            <v>3.4501575242745526</v>
          </cell>
          <cell r="AW13"/>
          <cell r="AX13">
            <v>3.4769324584415831</v>
          </cell>
          <cell r="AY13"/>
          <cell r="AZ13">
            <v>3.4755202831024401</v>
          </cell>
          <cell r="BA13"/>
          <cell r="BB13">
            <v>3.4714288175064452</v>
          </cell>
          <cell r="BC13"/>
          <cell r="BD13">
            <v>3.7010797231996651</v>
          </cell>
          <cell r="BE13"/>
          <cell r="BF13">
            <v>3.9167714630174815</v>
          </cell>
          <cell r="BG13"/>
          <cell r="BH13">
            <v>3.8675088520134646</v>
          </cell>
          <cell r="BI13"/>
          <cell r="BJ13" t="str">
            <v>..</v>
          </cell>
          <cell r="BK13"/>
          <cell r="BL13" t="str">
            <v>..</v>
          </cell>
          <cell r="BM13"/>
        </row>
        <row r="14">
          <cell r="A14" t="str">
            <v>France</v>
          </cell>
          <cell r="B14">
            <v>1.899323446691549</v>
          </cell>
          <cell r="C14"/>
          <cell r="D14">
            <v>1.981744724994003</v>
          </cell>
          <cell r="E14"/>
          <cell r="F14">
            <v>2.0186430891061069</v>
          </cell>
          <cell r="G14"/>
          <cell r="H14">
            <v>2.1099806386489512</v>
          </cell>
          <cell r="I14"/>
          <cell r="J14">
            <v>2.1689332779786006</v>
          </cell>
          <cell r="K14"/>
          <cell r="L14">
            <v>2.1558109841632076</v>
          </cell>
          <cell r="M14"/>
          <cell r="N14">
            <v>2.1998015532161732</v>
          </cell>
          <cell r="O14"/>
          <cell r="P14">
            <v>2.1904549932558264</v>
          </cell>
          <cell r="Q14"/>
          <cell r="R14">
            <v>2.2344424998537598</v>
          </cell>
          <cell r="S14"/>
          <cell r="T14">
            <v>2.3198791089377733</v>
          </cell>
          <cell r="U14"/>
          <cell r="V14">
            <v>2.3211244619556726</v>
          </cell>
          <cell r="W14"/>
          <cell r="X14">
            <v>2.3304785116022639</v>
          </cell>
          <cell r="Y14"/>
          <cell r="Z14">
            <v>2.3649600269308264</v>
          </cell>
          <cell r="AA14"/>
          <cell r="AB14">
            <v>2.3114983213954226</v>
          </cell>
          <cell r="AC14"/>
          <cell r="AD14">
            <v>2.2824700957821498</v>
          </cell>
          <cell r="AE14"/>
          <cell r="AF14">
            <v>2.2692970626084943</v>
          </cell>
          <cell r="AG14"/>
          <cell r="AH14">
            <v>2.1944050276228944</v>
          </cell>
          <cell r="AI14" t="str">
            <v>A</v>
          </cell>
          <cell r="AJ14">
            <v>2.1435825949233425</v>
          </cell>
          <cell r="AK14"/>
          <cell r="AL14">
            <v>2.1600802810097219</v>
          </cell>
          <cell r="AM14"/>
          <cell r="AN14">
            <v>2.1501477420795201</v>
          </cell>
          <cell r="AO14" t="str">
            <v>A</v>
          </cell>
          <cell r="AP14">
            <v>2.199009784737906</v>
          </cell>
          <cell r="AQ14"/>
          <cell r="AR14">
            <v>2.2377743994973711</v>
          </cell>
          <cell r="AS14"/>
          <cell r="AT14">
            <v>2.177028696848283</v>
          </cell>
          <cell r="AU14"/>
          <cell r="AV14">
            <v>2.1559080163008351</v>
          </cell>
          <cell r="AW14" t="str">
            <v>A</v>
          </cell>
          <cell r="AX14">
            <v>2.1086524229369252</v>
          </cell>
          <cell r="AY14"/>
          <cell r="AZ14">
            <v>2.1080086550389785</v>
          </cell>
          <cell r="BA14"/>
          <cell r="BB14">
            <v>2.0830639424244297</v>
          </cell>
          <cell r="BC14"/>
          <cell r="BD14">
            <v>2.1242721401617528</v>
          </cell>
          <cell r="BE14"/>
          <cell r="BF14">
            <v>2.2594044243398503</v>
          </cell>
          <cell r="BG14"/>
          <cell r="BH14">
            <v>2.2575053486945449</v>
          </cell>
          <cell r="BI14" t="str">
            <v>P</v>
          </cell>
          <cell r="BJ14" t="str">
            <v>..</v>
          </cell>
          <cell r="BK14"/>
          <cell r="BL14" t="str">
            <v>..</v>
          </cell>
          <cell r="BM14"/>
        </row>
        <row r="15">
          <cell r="A15" t="str">
            <v>Germany</v>
          </cell>
          <cell r="B15">
            <v>2.3516120248142625</v>
          </cell>
          <cell r="C15"/>
          <cell r="D15">
            <v>2.4202571593481705</v>
          </cell>
          <cell r="E15" t="str">
            <v>C</v>
          </cell>
          <cell r="F15">
            <v>2.427906441540383</v>
          </cell>
          <cell r="G15"/>
          <cell r="H15">
            <v>2.4284736038727388</v>
          </cell>
          <cell r="I15" t="str">
            <v>C</v>
          </cell>
          <cell r="J15">
            <v>2.603542033169401</v>
          </cell>
          <cell r="K15"/>
          <cell r="L15">
            <v>2.6305800411356532</v>
          </cell>
          <cell r="M15" t="str">
            <v>C</v>
          </cell>
          <cell r="N15">
            <v>2.7425901383178299</v>
          </cell>
          <cell r="O15"/>
          <cell r="P15">
            <v>2.7294481083185373</v>
          </cell>
          <cell r="Q15" t="str">
            <v>C</v>
          </cell>
          <cell r="R15">
            <v>2.7133397293304933</v>
          </cell>
          <cell r="S15"/>
          <cell r="T15">
            <v>2.6058794358239585</v>
          </cell>
          <cell r="U15" t="str">
            <v>C</v>
          </cell>
          <cell r="V15">
            <v>2.4662843737781834</v>
          </cell>
          <cell r="W15" t="str">
            <v>A</v>
          </cell>
          <cell r="X15">
            <v>2.3470327616743147</v>
          </cell>
          <cell r="Y15" t="str">
            <v>C</v>
          </cell>
          <cell r="Z15">
            <v>2.2761554928575696</v>
          </cell>
          <cell r="AA15" t="str">
            <v>O</v>
          </cell>
          <cell r="AB15">
            <v>2.1827921773338232</v>
          </cell>
          <cell r="AC15" t="str">
            <v>CO</v>
          </cell>
          <cell r="AD15">
            <v>2.188812550716797</v>
          </cell>
          <cell r="AE15" t="str">
            <v>C</v>
          </cell>
          <cell r="AF15">
            <v>2.1956506821144957</v>
          </cell>
          <cell r="AG15" t="str">
            <v>C</v>
          </cell>
          <cell r="AH15">
            <v>2.2408710655651993</v>
          </cell>
          <cell r="AI15" t="str">
            <v>O</v>
          </cell>
          <cell r="AJ15">
            <v>2.278375795442241</v>
          </cell>
          <cell r="AK15" t="str">
            <v>CO</v>
          </cell>
          <cell r="AL15">
            <v>2.4092961978401708</v>
          </cell>
          <cell r="AM15"/>
          <cell r="AN15">
            <v>2.4722344322344321</v>
          </cell>
          <cell r="AO15"/>
          <cell r="AP15">
            <v>2.4740472905466482</v>
          </cell>
          <cell r="AQ15"/>
          <cell r="AR15">
            <v>2.5027554169402491</v>
          </cell>
          <cell r="AS15"/>
          <cell r="AT15">
            <v>2.5396274738067519</v>
          </cell>
          <cell r="AU15"/>
          <cell r="AV15">
            <v>2.5033884410438585</v>
          </cell>
          <cell r="AW15"/>
          <cell r="AX15">
            <v>2.5058010249955043</v>
          </cell>
          <cell r="AY15"/>
          <cell r="AZ15">
            <v>2.5402610311595142</v>
          </cell>
          <cell r="BA15"/>
          <cell r="BB15">
            <v>2.5316854326384348</v>
          </cell>
          <cell r="BC15"/>
          <cell r="BD15">
            <v>2.6894470046082946</v>
          </cell>
          <cell r="BE15"/>
          <cell r="BF15">
            <v>2.822273489155612</v>
          </cell>
          <cell r="BG15"/>
          <cell r="BH15">
            <v>2.8185562015503876</v>
          </cell>
          <cell r="BI15" t="str">
            <v>C</v>
          </cell>
          <cell r="BJ15" t="str">
            <v>..</v>
          </cell>
          <cell r="BK15"/>
          <cell r="BL15" t="str">
            <v>..</v>
          </cell>
          <cell r="BM15"/>
        </row>
        <row r="16">
          <cell r="A16" t="str">
            <v>Greece</v>
          </cell>
          <cell r="B16">
            <v>0.15486891315455714</v>
          </cell>
          <cell r="C16"/>
          <cell r="D16" t="str">
            <v>..</v>
          </cell>
          <cell r="E16"/>
          <cell r="F16" t="str">
            <v>..</v>
          </cell>
          <cell r="G16"/>
          <cell r="H16" t="str">
            <v>..</v>
          </cell>
          <cell r="I16"/>
          <cell r="J16" t="str">
            <v>..</v>
          </cell>
          <cell r="K16"/>
          <cell r="L16">
            <v>0.24358361334016099</v>
          </cell>
          <cell r="M16"/>
          <cell r="N16" t="str">
            <v>..</v>
          </cell>
          <cell r="O16"/>
          <cell r="P16">
            <v>0.26745512640491936</v>
          </cell>
          <cell r="Q16"/>
          <cell r="R16">
            <v>0.33440388933723392</v>
          </cell>
          <cell r="S16" t="str">
            <v>A</v>
          </cell>
          <cell r="T16" t="str">
            <v>..</v>
          </cell>
          <cell r="U16"/>
          <cell r="V16">
            <v>0.32561112010043575</v>
          </cell>
          <cell r="W16"/>
          <cell r="X16" t="str">
            <v>..</v>
          </cell>
          <cell r="Y16"/>
          <cell r="Z16">
            <v>0.42233429827856728</v>
          </cell>
          <cell r="AA16"/>
          <cell r="AB16" t="str">
            <v>..</v>
          </cell>
          <cell r="AC16"/>
          <cell r="AD16">
            <v>0.43784855260369299</v>
          </cell>
          <cell r="AE16" t="str">
            <v>A</v>
          </cell>
          <cell r="AF16" t="str">
            <v>..</v>
          </cell>
          <cell r="AG16"/>
          <cell r="AH16">
            <v>0.4561994680436568</v>
          </cell>
          <cell r="AI16"/>
          <cell r="AJ16" t="str">
            <v>..</v>
          </cell>
          <cell r="AK16"/>
          <cell r="AL16">
            <v>0.60813583834584395</v>
          </cell>
          <cell r="AM16"/>
          <cell r="AN16" t="str">
            <v>..</v>
          </cell>
          <cell r="AO16"/>
          <cell r="AP16">
            <v>0.58684385922295479</v>
          </cell>
          <cell r="AQ16"/>
          <cell r="AR16" t="str">
            <v>..</v>
          </cell>
          <cell r="AS16"/>
          <cell r="AT16">
            <v>0.57225181127551783</v>
          </cell>
          <cell r="AU16"/>
          <cell r="AV16">
            <v>0.55640684918159489</v>
          </cell>
          <cell r="AW16" t="str">
            <v>C</v>
          </cell>
          <cell r="AX16">
            <v>0.59752794274074195</v>
          </cell>
          <cell r="AY16"/>
          <cell r="AZ16">
            <v>0.58527610866286983</v>
          </cell>
          <cell r="BA16" t="str">
            <v>C</v>
          </cell>
          <cell r="BB16">
            <v>0.60223247805857494</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1.0487040095895315</v>
          </cell>
          <cell r="W17" t="str">
            <v>DOT</v>
          </cell>
          <cell r="X17">
            <v>1.0321383006035378</v>
          </cell>
          <cell r="Y17" t="str">
            <v>DOT</v>
          </cell>
          <cell r="Z17">
            <v>0.95812936992011477</v>
          </cell>
          <cell r="AA17" t="str">
            <v>DOT</v>
          </cell>
          <cell r="AB17">
            <v>0.87243594463536478</v>
          </cell>
          <cell r="AC17" t="str">
            <v>AD</v>
          </cell>
          <cell r="AD17">
            <v>0.71931267501177143</v>
          </cell>
          <cell r="AE17" t="str">
            <v>D</v>
          </cell>
          <cell r="AF17">
            <v>0.64025575200248408</v>
          </cell>
          <cell r="AG17" t="str">
            <v>D</v>
          </cell>
          <cell r="AH17">
            <v>0.71042357947325441</v>
          </cell>
          <cell r="AI17" t="str">
            <v>D</v>
          </cell>
          <cell r="AJ17">
            <v>0.66745492419732733</v>
          </cell>
          <cell r="AK17" t="str">
            <v>D</v>
          </cell>
          <cell r="AL17">
            <v>0.68325312022790274</v>
          </cell>
          <cell r="AM17" t="str">
            <v>D</v>
          </cell>
          <cell r="AN17">
            <v>0.80515869489963632</v>
          </cell>
          <cell r="AO17" t="str">
            <v>D</v>
          </cell>
          <cell r="AP17">
            <v>0.930919951922345</v>
          </cell>
          <cell r="AQ17" t="str">
            <v>D</v>
          </cell>
          <cell r="AR17">
            <v>1.001612496688701</v>
          </cell>
          <cell r="AS17" t="str">
            <v>D</v>
          </cell>
          <cell r="AT17">
            <v>0.93804510931511398</v>
          </cell>
          <cell r="AU17" t="str">
            <v>D</v>
          </cell>
          <cell r="AV17">
            <v>0.87841878482757663</v>
          </cell>
          <cell r="AW17" t="str">
            <v>A</v>
          </cell>
          <cell r="AX17">
            <v>0.94359764564748305</v>
          </cell>
          <cell r="AY17"/>
          <cell r="AZ17">
            <v>1.0050460701516524</v>
          </cell>
          <cell r="BA17"/>
          <cell r="BB17">
            <v>0.98309180589973999</v>
          </cell>
          <cell r="BC17"/>
          <cell r="BD17">
            <v>1.0035090873084322</v>
          </cell>
          <cell r="BE17"/>
          <cell r="BF17">
            <v>1.1675458163032972</v>
          </cell>
          <cell r="BG17"/>
          <cell r="BH17">
            <v>1.1597667863456627</v>
          </cell>
          <cell r="BI17"/>
          <cell r="BJ17" t="str">
            <v>..</v>
          </cell>
          <cell r="BK17"/>
          <cell r="BL17" t="str">
            <v>..</v>
          </cell>
          <cell r="BM17"/>
        </row>
        <row r="18">
          <cell r="A18" t="str">
            <v>Iceland</v>
          </cell>
          <cell r="B18">
            <v>0.64440149891394394</v>
          </cell>
          <cell r="C18"/>
          <cell r="D18" t="str">
            <v>..</v>
          </cell>
          <cell r="E18"/>
          <cell r="F18">
            <v>0.68231519794004236</v>
          </cell>
          <cell r="G18"/>
          <cell r="H18">
            <v>0.72361511051686045</v>
          </cell>
          <cell r="I18"/>
          <cell r="J18">
            <v>0.73361291007851859</v>
          </cell>
          <cell r="K18"/>
          <cell r="L18">
            <v>0.71836726906214177</v>
          </cell>
          <cell r="M18"/>
          <cell r="N18">
            <v>0.75755630249107975</v>
          </cell>
          <cell r="O18"/>
          <cell r="P18" t="str">
            <v>..</v>
          </cell>
          <cell r="Q18"/>
          <cell r="R18">
            <v>0.98812352635324863</v>
          </cell>
          <cell r="S18"/>
          <cell r="T18">
            <v>0.97279209842495185</v>
          </cell>
          <cell r="U18"/>
          <cell r="V18">
            <v>1.1501780068399277</v>
          </cell>
          <cell r="W18"/>
          <cell r="X18">
            <v>1.3225952163546137</v>
          </cell>
          <cell r="Y18"/>
          <cell r="Z18">
            <v>1.3273988916454225</v>
          </cell>
          <cell r="AA18"/>
          <cell r="AB18">
            <v>1.3735219189173176</v>
          </cell>
          <cell r="AC18"/>
          <cell r="AD18">
            <v>1.532540171860195</v>
          </cell>
          <cell r="AE18"/>
          <cell r="AF18" t="str">
            <v>..</v>
          </cell>
          <cell r="AG18"/>
          <cell r="AH18">
            <v>1.8336101350005491</v>
          </cell>
          <cell r="AI18"/>
          <cell r="AJ18">
            <v>2.0008693939128142</v>
          </cell>
          <cell r="AK18" t="str">
            <v>C</v>
          </cell>
          <cell r="AL18">
            <v>2.2962801437721838</v>
          </cell>
          <cell r="AM18"/>
          <cell r="AN18">
            <v>2.6691167044170285</v>
          </cell>
          <cell r="AO18" t="str">
            <v>C</v>
          </cell>
          <cell r="AP18">
            <v>2.9516763602108993</v>
          </cell>
          <cell r="AQ18"/>
          <cell r="AR18">
            <v>2.9514405133713431</v>
          </cell>
          <cell r="AS18" t="str">
            <v>C</v>
          </cell>
          <cell r="AT18">
            <v>2.8188095711844272</v>
          </cell>
          <cell r="AU18"/>
          <cell r="AV18" t="str">
            <v>..</v>
          </cell>
          <cell r="AW18"/>
          <cell r="AX18">
            <v>2.7729251565789128</v>
          </cell>
          <cell r="AY18"/>
          <cell r="AZ18">
            <v>2.9920776739897397</v>
          </cell>
          <cell r="BA18"/>
          <cell r="BB18">
            <v>2.6847350128701484</v>
          </cell>
          <cell r="BC18"/>
          <cell r="BD18">
            <v>2.6431151687818071</v>
          </cell>
          <cell r="BE18" t="str">
            <v>P</v>
          </cell>
          <cell r="BF18" t="str">
            <v>..</v>
          </cell>
          <cell r="BG18"/>
          <cell r="BH18" t="str">
            <v>..</v>
          </cell>
          <cell r="BI18"/>
          <cell r="BJ18" t="str">
            <v>..</v>
          </cell>
          <cell r="BK18"/>
          <cell r="BL18" t="str">
            <v>..</v>
          </cell>
          <cell r="BM18"/>
        </row>
        <row r="19">
          <cell r="A19" t="str">
            <v>Ireland</v>
          </cell>
          <cell r="B19">
            <v>0.66176694565909622</v>
          </cell>
          <cell r="C19"/>
          <cell r="D19">
            <v>0.65776657042058884</v>
          </cell>
          <cell r="E19"/>
          <cell r="F19">
            <v>0.63498928766426566</v>
          </cell>
          <cell r="G19"/>
          <cell r="H19">
            <v>0.69106536396008289</v>
          </cell>
          <cell r="I19"/>
          <cell r="J19">
            <v>0.74895887868529909</v>
          </cell>
          <cell r="K19"/>
          <cell r="L19">
            <v>0.81245137300780157</v>
          </cell>
          <cell r="M19"/>
          <cell r="N19">
            <v>0.80877182423441785</v>
          </cell>
          <cell r="O19"/>
          <cell r="P19">
            <v>0.77816455334283174</v>
          </cell>
          <cell r="Q19"/>
          <cell r="R19">
            <v>0.78154128912050724</v>
          </cell>
          <cell r="S19" t="str">
            <v>C</v>
          </cell>
          <cell r="T19">
            <v>0.8089871701902378</v>
          </cell>
          <cell r="U19" t="str">
            <v>C</v>
          </cell>
          <cell r="V19">
            <v>0.91241071148951503</v>
          </cell>
          <cell r="W19" t="str">
            <v>C</v>
          </cell>
          <cell r="X19">
            <v>1.01346190239839</v>
          </cell>
          <cell r="Y19" t="str">
            <v>C</v>
          </cell>
          <cell r="Z19">
            <v>1.1470639733136863</v>
          </cell>
          <cell r="AA19" t="str">
            <v>C</v>
          </cell>
          <cell r="AB19">
            <v>1.241283726547084</v>
          </cell>
          <cell r="AC19" t="str">
            <v>C</v>
          </cell>
          <cell r="AD19">
            <v>1.2497239515540892</v>
          </cell>
          <cell r="AE19" t="str">
            <v>C</v>
          </cell>
          <cell r="AF19">
            <v>1.2882181346162742</v>
          </cell>
          <cell r="AG19" t="str">
            <v>C</v>
          </cell>
          <cell r="AH19">
            <v>1.256781610721533</v>
          </cell>
          <cell r="AI19" t="str">
            <v>C</v>
          </cell>
          <cell r="AJ19">
            <v>1.2247294936190405</v>
          </cell>
          <cell r="AK19" t="str">
            <v>C</v>
          </cell>
          <cell r="AL19">
            <v>1.1690427051439372</v>
          </cell>
          <cell r="AM19" t="str">
            <v>C</v>
          </cell>
          <cell r="AN19">
            <v>1.1108703465403238</v>
          </cell>
          <cell r="AO19" t="str">
            <v>C</v>
          </cell>
          <cell r="AP19">
            <v>1.0872662814141201</v>
          </cell>
          <cell r="AQ19"/>
          <cell r="AR19">
            <v>1.093223939195457</v>
          </cell>
          <cell r="AS19"/>
          <cell r="AT19">
            <v>1.1610044154273618</v>
          </cell>
          <cell r="AU19"/>
          <cell r="AV19">
            <v>1.2223656784880839</v>
          </cell>
          <cell r="AW19"/>
          <cell r="AX19">
            <v>1.2418826094942537</v>
          </cell>
          <cell r="AY19"/>
          <cell r="AZ19">
            <v>1.2433731277606972</v>
          </cell>
          <cell r="BA19"/>
          <cell r="BB19">
            <v>1.2816103904553593</v>
          </cell>
          <cell r="BC19"/>
          <cell r="BD19">
            <v>1.4536816857912811</v>
          </cell>
          <cell r="BE19"/>
          <cell r="BF19">
            <v>1.7436190698157648</v>
          </cell>
          <cell r="BG19" t="str">
            <v>C</v>
          </cell>
          <cell r="BH19">
            <v>1.7925893790490879</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2.3159590340185789</v>
          </cell>
          <cell r="W20" t="str">
            <v>D</v>
          </cell>
          <cell r="X20">
            <v>2.3756689788023579</v>
          </cell>
          <cell r="Y20" t="str">
            <v>D</v>
          </cell>
          <cell r="Z20">
            <v>2.4788534432461717</v>
          </cell>
          <cell r="AA20" t="str">
            <v>D</v>
          </cell>
          <cell r="AB20">
            <v>2.5326008362976995</v>
          </cell>
          <cell r="AC20" t="str">
            <v>D</v>
          </cell>
          <cell r="AD20">
            <v>2.5450252121176677</v>
          </cell>
          <cell r="AE20" t="str">
            <v>D</v>
          </cell>
          <cell r="AF20">
            <v>2.7112106037357888</v>
          </cell>
          <cell r="AG20" t="str">
            <v>D</v>
          </cell>
          <cell r="AH20">
            <v>2.968347217002715</v>
          </cell>
          <cell r="AI20" t="str">
            <v>D</v>
          </cell>
          <cell r="AJ20">
            <v>3.0814626694700444</v>
          </cell>
          <cell r="AK20" t="str">
            <v>D</v>
          </cell>
          <cell r="AL20">
            <v>3.5175885498465087</v>
          </cell>
          <cell r="AM20" t="str">
            <v>D</v>
          </cell>
          <cell r="AN20">
            <v>4.2661827521838509</v>
          </cell>
          <cell r="AO20" t="str">
            <v>D</v>
          </cell>
          <cell r="AP20">
            <v>4.5506371463322166</v>
          </cell>
          <cell r="AQ20" t="str">
            <v>D</v>
          </cell>
          <cell r="AR20">
            <v>4.5619059421970904</v>
          </cell>
          <cell r="AS20" t="str">
            <v>D</v>
          </cell>
          <cell r="AT20">
            <v>4.2824856477627291</v>
          </cell>
          <cell r="AU20" t="str">
            <v>D</v>
          </cell>
          <cell r="AV20">
            <v>4.288317364167157</v>
          </cell>
          <cell r="AW20" t="str">
            <v>D</v>
          </cell>
          <cell r="AX20">
            <v>4.4179200051516521</v>
          </cell>
          <cell r="AY20" t="str">
            <v>D</v>
          </cell>
          <cell r="AZ20">
            <v>4.4991279775918098</v>
          </cell>
          <cell r="BA20" t="str">
            <v>D</v>
          </cell>
          <cell r="BB20">
            <v>4.8363331117710988</v>
          </cell>
          <cell r="BC20" t="str">
            <v>D</v>
          </cell>
          <cell r="BD20">
            <v>4.7677200703104754</v>
          </cell>
          <cell r="BE20" t="str">
            <v>D</v>
          </cell>
          <cell r="BF20">
            <v>4.4556128281911169</v>
          </cell>
          <cell r="BG20" t="str">
            <v>DP</v>
          </cell>
          <cell r="BH20">
            <v>4.3996606662890168</v>
          </cell>
          <cell r="BI20" t="str">
            <v>DP</v>
          </cell>
          <cell r="BJ20" t="str">
            <v>..</v>
          </cell>
          <cell r="BK20"/>
          <cell r="BL20" t="str">
            <v>..</v>
          </cell>
          <cell r="BM20"/>
        </row>
        <row r="21">
          <cell r="A21" t="str">
            <v>Italy</v>
          </cell>
          <cell r="B21">
            <v>0.85965801621061733</v>
          </cell>
          <cell r="C21" t="str">
            <v>W</v>
          </cell>
          <cell r="D21">
            <v>0.88287808270314516</v>
          </cell>
          <cell r="E21" t="str">
            <v>W</v>
          </cell>
          <cell r="F21">
            <v>0.92962439089406612</v>
          </cell>
          <cell r="G21" t="str">
            <v>W</v>
          </cell>
          <cell r="H21">
            <v>0.98790100375310186</v>
          </cell>
          <cell r="I21" t="str">
            <v>W</v>
          </cell>
          <cell r="J21">
            <v>1.0978153283499963</v>
          </cell>
          <cell r="K21" t="str">
            <v>W</v>
          </cell>
          <cell r="L21">
            <v>1.1077707872087827</v>
          </cell>
          <cell r="M21" t="str">
            <v>W</v>
          </cell>
          <cell r="N21">
            <v>1.1624153052045945</v>
          </cell>
          <cell r="O21" t="str">
            <v>W</v>
          </cell>
          <cell r="P21">
            <v>1.1878345167682489</v>
          </cell>
          <cell r="Q21" t="str">
            <v>W</v>
          </cell>
          <cell r="R21">
            <v>1.205623331935503</v>
          </cell>
          <cell r="S21" t="str">
            <v>W</v>
          </cell>
          <cell r="T21">
            <v>1.2519245393493132</v>
          </cell>
          <cell r="U21" t="str">
            <v>W</v>
          </cell>
          <cell r="V21">
            <v>1.1907999230765414</v>
          </cell>
          <cell r="W21" t="str">
            <v>A</v>
          </cell>
          <cell r="X21">
            <v>1.1455663312777999</v>
          </cell>
          <cell r="Y21"/>
          <cell r="Z21">
            <v>1.0908505774206361</v>
          </cell>
          <cell r="AA21"/>
          <cell r="AB21">
            <v>1.0182064405390281</v>
          </cell>
          <cell r="AC21"/>
          <cell r="AD21">
            <v>0.96894979962489058</v>
          </cell>
          <cell r="AE21"/>
          <cell r="AF21">
            <v>0.98031715788525275</v>
          </cell>
          <cell r="AG21"/>
          <cell r="AH21">
            <v>1.0233071521870336</v>
          </cell>
          <cell r="AI21" t="str">
            <v>A</v>
          </cell>
          <cell r="AJ21">
            <v>1.0421819861039863</v>
          </cell>
          <cell r="AK21"/>
          <cell r="AL21">
            <v>1.0162362876804136</v>
          </cell>
          <cell r="AM21"/>
          <cell r="AN21">
            <v>1.0398384821792268</v>
          </cell>
          <cell r="AO21"/>
          <cell r="AP21">
            <v>1.0808148374781164</v>
          </cell>
          <cell r="AQ21"/>
          <cell r="AR21">
            <v>1.1214227180447409</v>
          </cell>
          <cell r="AS21"/>
          <cell r="AT21">
            <v>1.1006445231260777</v>
          </cell>
          <cell r="AU21"/>
          <cell r="AV21">
            <v>1.0912707615035016</v>
          </cell>
          <cell r="AW21"/>
          <cell r="AX21">
            <v>1.0859804381848133</v>
          </cell>
          <cell r="AY21"/>
          <cell r="AZ21">
            <v>1.1273239851314765</v>
          </cell>
          <cell r="BA21"/>
          <cell r="BB21">
            <v>1.1730416202021234</v>
          </cell>
          <cell r="BC21"/>
          <cell r="BD21">
            <v>1.2057692190885931</v>
          </cell>
          <cell r="BE21"/>
          <cell r="BF21">
            <v>1.2581294414865152</v>
          </cell>
          <cell r="BG21"/>
          <cell r="BH21">
            <v>1.255722386185733</v>
          </cell>
          <cell r="BI21" t="str">
            <v>P</v>
          </cell>
          <cell r="BJ21" t="str">
            <v>..</v>
          </cell>
          <cell r="BK21"/>
          <cell r="BL21" t="str">
            <v>..</v>
          </cell>
          <cell r="BM21"/>
        </row>
        <row r="22">
          <cell r="A22" t="str">
            <v>Japan</v>
          </cell>
          <cell r="B22">
            <v>2.2914916485424115</v>
          </cell>
          <cell r="C22" t="str">
            <v>L</v>
          </cell>
          <cell r="D22">
            <v>2.3819843801192762</v>
          </cell>
          <cell r="E22" t="str">
            <v>L</v>
          </cell>
          <cell r="F22">
            <v>2.5190573296760697</v>
          </cell>
          <cell r="G22" t="str">
            <v>L</v>
          </cell>
          <cell r="H22">
            <v>2.6054735887362286</v>
          </cell>
          <cell r="I22" t="str">
            <v>L</v>
          </cell>
          <cell r="J22">
            <v>2.7320980608902405</v>
          </cell>
          <cell r="K22" t="str">
            <v>L</v>
          </cell>
          <cell r="L22">
            <v>2.6993614918978914</v>
          </cell>
          <cell r="M22" t="str">
            <v>L</v>
          </cell>
          <cell r="N22">
            <v>2.7773765268788848</v>
          </cell>
          <cell r="O22" t="str">
            <v>L</v>
          </cell>
          <cell r="P22">
            <v>2.7912725358765718</v>
          </cell>
          <cell r="Q22" t="str">
            <v>L</v>
          </cell>
          <cell r="R22">
            <v>2.8809662095833874</v>
          </cell>
          <cell r="S22" t="str">
            <v>L</v>
          </cell>
          <cell r="T22">
            <v>2.9536757448942028</v>
          </cell>
          <cell r="U22" t="str">
            <v>L</v>
          </cell>
          <cell r="V22">
            <v>2.9337205898831287</v>
          </cell>
          <cell r="W22" t="str">
            <v>L</v>
          </cell>
          <cell r="X22">
            <v>2.8930928893462911</v>
          </cell>
          <cell r="Y22" t="str">
            <v>L</v>
          </cell>
          <cell r="Z22">
            <v>2.8341543456248122</v>
          </cell>
          <cell r="AA22" t="str">
            <v>L</v>
          </cell>
          <cell r="AB22">
            <v>2.7835032550906407</v>
          </cell>
          <cell r="AC22" t="str">
            <v>L</v>
          </cell>
          <cell r="AD22">
            <v>2.9097818810074614</v>
          </cell>
          <cell r="AE22" t="str">
            <v>L</v>
          </cell>
          <cell r="AF22">
            <v>2.8029162882926695</v>
          </cell>
          <cell r="AG22" t="str">
            <v>A</v>
          </cell>
          <cell r="AH22">
            <v>2.8690389359637782</v>
          </cell>
          <cell r="AI22"/>
          <cell r="AJ22">
            <v>3.0043653722063581</v>
          </cell>
          <cell r="AK22"/>
          <cell r="AL22">
            <v>3.0208593316380932</v>
          </cell>
          <cell r="AM22"/>
          <cell r="AN22">
            <v>3.0426899227996427</v>
          </cell>
          <cell r="AO22"/>
          <cell r="AP22">
            <v>3.1228062702762216</v>
          </cell>
          <cell r="AQ22"/>
          <cell r="AR22">
            <v>3.1653016147370248</v>
          </cell>
          <cell r="AS22"/>
          <cell r="AT22">
            <v>3.1987752246611221</v>
          </cell>
          <cell r="AU22"/>
          <cell r="AV22">
            <v>3.16713697232588</v>
          </cell>
          <cell r="AW22"/>
          <cell r="AX22">
            <v>3.3229995790601561</v>
          </cell>
          <cell r="AY22"/>
          <cell r="AZ22">
            <v>3.4045426486031349</v>
          </cell>
          <cell r="BA22"/>
          <cell r="BB22">
            <v>3.4443327557939512</v>
          </cell>
          <cell r="BC22"/>
          <cell r="BD22">
            <v>3.4452798855460669</v>
          </cell>
          <cell r="BE22" t="str">
            <v>A</v>
          </cell>
          <cell r="BF22">
            <v>3.3587800653463615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1.796860106071775</v>
          </cell>
          <cell r="W23" t="str">
            <v>G</v>
          </cell>
          <cell r="X23">
            <v>1.8898331472174321</v>
          </cell>
          <cell r="Y23" t="str">
            <v>G</v>
          </cell>
          <cell r="Z23">
            <v>2.0594959325428706</v>
          </cell>
          <cell r="AA23" t="str">
            <v>G</v>
          </cell>
          <cell r="AB23">
            <v>2.255818312633612</v>
          </cell>
          <cell r="AC23" t="str">
            <v>G</v>
          </cell>
          <cell r="AD23">
            <v>2.3045338793556311</v>
          </cell>
          <cell r="AE23" t="str">
            <v>G</v>
          </cell>
          <cell r="AF23">
            <v>2.3599064198791804</v>
          </cell>
          <cell r="AG23" t="str">
            <v>G</v>
          </cell>
          <cell r="AH23">
            <v>2.4067706259519794</v>
          </cell>
          <cell r="AI23" t="str">
            <v>G</v>
          </cell>
          <cell r="AJ23">
            <v>2.2626749605610232</v>
          </cell>
          <cell r="AK23" t="str">
            <v>G</v>
          </cell>
          <cell r="AL23">
            <v>2.17151974936476</v>
          </cell>
          <cell r="AM23" t="str">
            <v>G</v>
          </cell>
          <cell r="AN23">
            <v>2.295702013805542</v>
          </cell>
          <cell r="AO23" t="str">
            <v>G</v>
          </cell>
          <cell r="AP23">
            <v>2.4731566790033943</v>
          </cell>
          <cell r="AQ23" t="str">
            <v>G</v>
          </cell>
          <cell r="AR23">
            <v>2.4044612435968076</v>
          </cell>
          <cell r="AS23" t="str">
            <v>G</v>
          </cell>
          <cell r="AT23">
            <v>2.4857698408984223</v>
          </cell>
          <cell r="AU23" t="str">
            <v>G</v>
          </cell>
          <cell r="AV23">
            <v>2.6829772879842815</v>
          </cell>
          <cell r="AW23" t="str">
            <v>G</v>
          </cell>
          <cell r="AX23">
            <v>2.7917558682212089</v>
          </cell>
          <cell r="AY23" t="str">
            <v>G</v>
          </cell>
          <cell r="AZ23">
            <v>3.0091764147386755</v>
          </cell>
          <cell r="BA23" t="str">
            <v>G</v>
          </cell>
          <cell r="BB23">
            <v>3.2103548629608012</v>
          </cell>
          <cell r="BC23" t="str">
            <v>A</v>
          </cell>
          <cell r="BD23">
            <v>3.3609034384273961</v>
          </cell>
          <cell r="BE23"/>
          <cell r="BF23">
            <v>3.561238657668909</v>
          </cell>
          <cell r="BG23"/>
          <cell r="BH23">
            <v>3.7393167757699115</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1.6540457987509434</v>
          </cell>
          <cell r="AO24"/>
          <cell r="AP24" t="str">
            <v>..</v>
          </cell>
          <cell r="AQ24"/>
          <cell r="AR24" t="str">
            <v>..</v>
          </cell>
          <cell r="AS24"/>
          <cell r="AT24">
            <v>1.6481963900705652</v>
          </cell>
          <cell r="AU24"/>
          <cell r="AV24">
            <v>1.630614913370168</v>
          </cell>
          <cell r="AW24"/>
          <cell r="AX24">
            <v>1.5586559894328409</v>
          </cell>
          <cell r="AY24"/>
          <cell r="AZ24">
            <v>1.6612519973349216</v>
          </cell>
          <cell r="BA24"/>
          <cell r="BB24">
            <v>1.5779997599391846</v>
          </cell>
          <cell r="BC24" t="str">
            <v>C</v>
          </cell>
          <cell r="BD24">
            <v>1.5691047633537458</v>
          </cell>
          <cell r="BE24"/>
          <cell r="BF24">
            <v>1.6588308916737535</v>
          </cell>
          <cell r="BG24"/>
          <cell r="BH24">
            <v>1.6331031194355663</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0.20075100976197635</v>
          </cell>
          <cell r="AA25" t="str">
            <v>C</v>
          </cell>
          <cell r="AB25">
            <v>0.26774666213753112</v>
          </cell>
          <cell r="AC25"/>
          <cell r="AD25">
            <v>0.28239228283792855</v>
          </cell>
          <cell r="AE25"/>
          <cell r="AF25">
            <v>0.28274770747762851</v>
          </cell>
          <cell r="AG25"/>
          <cell r="AH25">
            <v>0.31449340881706261</v>
          </cell>
          <cell r="AI25"/>
          <cell r="AJ25">
            <v>0.34444393816948049</v>
          </cell>
          <cell r="AK25"/>
          <cell r="AL25">
            <v>0.39199932399940091</v>
          </cell>
          <cell r="AM25"/>
          <cell r="AN25">
            <v>0.34035700157158894</v>
          </cell>
          <cell r="AO25"/>
          <cell r="AP25">
            <v>0.35981443686999576</v>
          </cell>
          <cell r="AQ25"/>
          <cell r="AR25">
            <v>0.39813043172031759</v>
          </cell>
          <cell r="AS25"/>
          <cell r="AT25">
            <v>0.39613960289859335</v>
          </cell>
          <cell r="AU25"/>
          <cell r="AV25">
            <v>0.4002712178046326</v>
          </cell>
          <cell r="AW25" t="str">
            <v>A</v>
          </cell>
          <cell r="AX25">
            <v>0.41321689981555099</v>
          </cell>
          <cell r="AY25"/>
          <cell r="AZ25">
            <v>0.38742702481084568</v>
          </cell>
          <cell r="BA25"/>
          <cell r="BB25">
            <v>0.37117533999506852</v>
          </cell>
          <cell r="BC25"/>
          <cell r="BD25" t="str">
            <v>..</v>
          </cell>
          <cell r="BE25"/>
          <cell r="BF25" t="str">
            <v>..</v>
          </cell>
          <cell r="BG25"/>
          <cell r="BH25" t="str">
            <v>..</v>
          </cell>
          <cell r="BI25"/>
          <cell r="BJ25" t="str">
            <v>..</v>
          </cell>
          <cell r="BK25"/>
          <cell r="BL25" t="str">
            <v>..</v>
          </cell>
          <cell r="BM25"/>
        </row>
        <row r="26">
          <cell r="A26" t="str">
            <v>Netherlands</v>
          </cell>
          <cell r="B26">
            <v>1.7510365636885734</v>
          </cell>
          <cell r="C26"/>
          <cell r="D26">
            <v>1.8582034281926767</v>
          </cell>
          <cell r="E26" t="str">
            <v>A</v>
          </cell>
          <cell r="F26">
            <v>1.8978791428156907</v>
          </cell>
          <cell r="G26"/>
          <cell r="H26">
            <v>1.8357413929981556</v>
          </cell>
          <cell r="I26"/>
          <cell r="J26">
            <v>1.9766611712352073</v>
          </cell>
          <cell r="K26"/>
          <cell r="L26">
            <v>2.0912046253219749</v>
          </cell>
          <cell r="M26"/>
          <cell r="N26">
            <v>2.1835700343378961</v>
          </cell>
          <cell r="O26"/>
          <cell r="P26">
            <v>2.1194177908252358</v>
          </cell>
          <cell r="Q26"/>
          <cell r="R26">
            <v>2.0243811409276655</v>
          </cell>
          <cell r="S26"/>
          <cell r="T26">
            <v>2.0687663718456077</v>
          </cell>
          <cell r="U26" t="str">
            <v>A</v>
          </cell>
          <cell r="V26">
            <v>1.9596958142173442</v>
          </cell>
          <cell r="W26"/>
          <cell r="X26">
            <v>1.8919136848010203</v>
          </cell>
          <cell r="Y26"/>
          <cell r="Z26">
            <v>1.914829438034386</v>
          </cell>
          <cell r="AA26"/>
          <cell r="AB26">
            <v>1.9534352169645954</v>
          </cell>
          <cell r="AC26" t="str">
            <v>A</v>
          </cell>
          <cell r="AD26">
            <v>1.9677222836802506</v>
          </cell>
          <cell r="AE26"/>
          <cell r="AF26">
            <v>1.9841132120392895</v>
          </cell>
          <cell r="AG26" t="str">
            <v>A</v>
          </cell>
          <cell r="AH26">
            <v>1.9892836198308044</v>
          </cell>
          <cell r="AI26"/>
          <cell r="AJ26">
            <v>1.8950491996326337</v>
          </cell>
          <cell r="AK26"/>
          <cell r="AL26">
            <v>1.9798390959960432</v>
          </cell>
          <cell r="AM26" t="str">
            <v>A</v>
          </cell>
          <cell r="AN26">
            <v>1.935591922672026</v>
          </cell>
          <cell r="AO26"/>
          <cell r="AP26">
            <v>1.9330803540518748</v>
          </cell>
          <cell r="AQ26"/>
          <cell r="AR26">
            <v>1.8802099678857473</v>
          </cell>
          <cell r="AS26"/>
          <cell r="AT26">
            <v>1.9180408642505951</v>
          </cell>
          <cell r="AU26"/>
          <cell r="AV26">
            <v>1.92779080751816</v>
          </cell>
          <cell r="AW26"/>
          <cell r="AX26">
            <v>1.9033632186549854</v>
          </cell>
          <cell r="AY26"/>
          <cell r="AZ26">
            <v>1.8835058569164924</v>
          </cell>
          <cell r="BA26"/>
          <cell r="BB26">
            <v>1.8087597700486031</v>
          </cell>
          <cell r="BC26"/>
          <cell r="BD26">
            <v>1.7665829521885477</v>
          </cell>
          <cell r="BE26"/>
          <cell r="BF26">
            <v>1.8223043185180647</v>
          </cell>
          <cell r="BG26"/>
          <cell r="BH26">
            <v>1.8301739931408836</v>
          </cell>
          <cell r="BI26" t="str">
            <v>P</v>
          </cell>
          <cell r="BJ26" t="str">
            <v>..</v>
          </cell>
          <cell r="BK26"/>
          <cell r="BL26" t="str">
            <v>..</v>
          </cell>
          <cell r="BM26"/>
        </row>
        <row r="27">
          <cell r="A27" t="str">
            <v>New Zealand</v>
          </cell>
          <cell r="B27">
            <v>0.97908270114614315</v>
          </cell>
          <cell r="C27" t="str">
            <v>B</v>
          </cell>
          <cell r="D27" t="str">
            <v>..</v>
          </cell>
          <cell r="E27"/>
          <cell r="F27">
            <v>0.89066121119045405</v>
          </cell>
          <cell r="G27" t="str">
            <v>B</v>
          </cell>
          <cell r="H27" t="str">
            <v>..</v>
          </cell>
          <cell r="I27"/>
          <cell r="J27" t="str">
            <v>..</v>
          </cell>
          <cell r="K27"/>
          <cell r="L27" t="str">
            <v>..</v>
          </cell>
          <cell r="M27"/>
          <cell r="N27" t="str">
            <v>..</v>
          </cell>
          <cell r="O27"/>
          <cell r="P27" t="str">
            <v>..</v>
          </cell>
          <cell r="Q27"/>
          <cell r="R27">
            <v>0.85546283043368299</v>
          </cell>
          <cell r="S27"/>
          <cell r="T27">
            <v>0.97303772581688253</v>
          </cell>
          <cell r="U27"/>
          <cell r="V27">
            <v>0.96134569211422938</v>
          </cell>
          <cell r="W27"/>
          <cell r="X27">
            <v>0.98561849036218585</v>
          </cell>
          <cell r="Y27" t="str">
            <v>A</v>
          </cell>
          <cell r="Z27">
            <v>0.9953960727955673</v>
          </cell>
          <cell r="AA27"/>
          <cell r="AB27" t="str">
            <v>..</v>
          </cell>
          <cell r="AC27"/>
          <cell r="AD27">
            <v>0.94066356437089227</v>
          </cell>
          <cell r="AE27"/>
          <cell r="AF27" t="str">
            <v>..</v>
          </cell>
          <cell r="AG27"/>
          <cell r="AH27">
            <v>1.0752038282908989</v>
          </cell>
          <cell r="AI27"/>
          <cell r="AJ27" t="str">
            <v>..</v>
          </cell>
          <cell r="AK27"/>
          <cell r="AL27">
            <v>0.98164787274239995</v>
          </cell>
          <cell r="AM27"/>
          <cell r="AN27" t="str">
            <v>..</v>
          </cell>
          <cell r="AO27"/>
          <cell r="AP27">
            <v>1.1210843569938342</v>
          </cell>
          <cell r="AQ27" t="str">
            <v>A</v>
          </cell>
          <cell r="AR27" t="str">
            <v>..</v>
          </cell>
          <cell r="AS27"/>
          <cell r="AT27">
            <v>1.1689551362109061</v>
          </cell>
          <cell r="AU27"/>
          <cell r="AV27" t="str">
            <v>..</v>
          </cell>
          <cell r="AW27"/>
          <cell r="AX27">
            <v>1.1369250056820872</v>
          </cell>
          <cell r="AY27"/>
          <cell r="AZ27" t="str">
            <v>..</v>
          </cell>
          <cell r="BA27"/>
          <cell r="BB27">
            <v>1.185665605256732</v>
          </cell>
          <cell r="BC27"/>
          <cell r="BD27" t="str">
            <v>..</v>
          </cell>
          <cell r="BE27"/>
          <cell r="BF27">
            <v>1.3013699452191516</v>
          </cell>
          <cell r="BG27"/>
          <cell r="BH27" t="str">
            <v>..</v>
          </cell>
          <cell r="BI27"/>
          <cell r="BJ27" t="str">
            <v>..</v>
          </cell>
          <cell r="BK27"/>
          <cell r="BL27" t="str">
            <v>..</v>
          </cell>
          <cell r="BM27"/>
        </row>
        <row r="28">
          <cell r="A28" t="str">
            <v>Norway</v>
          </cell>
          <cell r="B28">
            <v>1.167817264229118</v>
          </cell>
          <cell r="C28"/>
          <cell r="D28">
            <v>1.2406559381137521</v>
          </cell>
          <cell r="E28" t="str">
            <v>C</v>
          </cell>
          <cell r="F28">
            <v>1.2832290433508091</v>
          </cell>
          <cell r="G28"/>
          <cell r="H28">
            <v>1.3689597638452158</v>
          </cell>
          <cell r="I28" t="str">
            <v>AC</v>
          </cell>
          <cell r="J28">
            <v>1.4680358849595967</v>
          </cell>
          <cell r="K28"/>
          <cell r="L28" t="str">
            <v>..</v>
          </cell>
          <cell r="M28"/>
          <cell r="N28">
            <v>1.6380222423085506</v>
          </cell>
          <cell r="O28"/>
          <cell r="P28" t="str">
            <v>..</v>
          </cell>
          <cell r="Q28"/>
          <cell r="R28">
            <v>1.6575448783362319</v>
          </cell>
          <cell r="S28"/>
          <cell r="T28" t="str">
            <v>..</v>
          </cell>
          <cell r="U28"/>
          <cell r="V28">
            <v>1.6246823947084477</v>
          </cell>
          <cell r="W28"/>
          <cell r="X28" t="str">
            <v>..</v>
          </cell>
          <cell r="Y28"/>
          <cell r="Z28">
            <v>1.7013758830392058</v>
          </cell>
          <cell r="AA28"/>
          <cell r="AB28" t="str">
            <v>..</v>
          </cell>
          <cell r="AC28"/>
          <cell r="AD28">
            <v>1.6861327253436107</v>
          </cell>
          <cell r="AE28" t="str">
            <v>A</v>
          </cell>
          <cell r="AF28" t="str">
            <v>..</v>
          </cell>
          <cell r="AG28"/>
          <cell r="AH28">
            <v>1.6250541693658276</v>
          </cell>
          <cell r="AI28"/>
          <cell r="AJ28" t="str">
            <v>..</v>
          </cell>
          <cell r="AK28"/>
          <cell r="AL28">
            <v>1.6380420919909773</v>
          </cell>
          <cell r="AM28"/>
          <cell r="AN28" t="str">
            <v>..</v>
          </cell>
          <cell r="AO28"/>
          <cell r="AP28">
            <v>1.5904682647455541</v>
          </cell>
          <cell r="AQ28"/>
          <cell r="AR28">
            <v>1.6602417139646299</v>
          </cell>
          <cell r="AS28"/>
          <cell r="AT28">
            <v>1.709287960502474</v>
          </cell>
          <cell r="AU28"/>
          <cell r="AV28">
            <v>1.5707731348256402</v>
          </cell>
          <cell r="AW28"/>
          <cell r="AX28">
            <v>1.5059060996770137</v>
          </cell>
          <cell r="AY28"/>
          <cell r="AZ28">
            <v>1.4790161963425366</v>
          </cell>
          <cell r="BA28"/>
          <cell r="BB28">
            <v>1.5942370184418009</v>
          </cell>
          <cell r="BC28"/>
          <cell r="BD28">
            <v>1.5831274019361588</v>
          </cell>
          <cell r="BE28"/>
          <cell r="BF28">
            <v>1.7773282599203344</v>
          </cell>
          <cell r="BG28"/>
          <cell r="BH28">
            <v>1.6949096117430624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0.87912818156486039</v>
          </cell>
          <cell r="U29"/>
          <cell r="V29">
            <v>0.73898366674790328</v>
          </cell>
          <cell r="W29"/>
          <cell r="X29">
            <v>0.75989195086856309</v>
          </cell>
          <cell r="Y29"/>
          <cell r="Z29">
            <v>0.75951977006812432</v>
          </cell>
          <cell r="AA29"/>
          <cell r="AB29">
            <v>0.69853740934899189</v>
          </cell>
          <cell r="AC29" t="str">
            <v>D</v>
          </cell>
          <cell r="AD29">
            <v>0.63246170178695338</v>
          </cell>
          <cell r="AE29" t="str">
            <v>A</v>
          </cell>
          <cell r="AF29">
            <v>0.65368481852872395</v>
          </cell>
          <cell r="AG29"/>
          <cell r="AH29">
            <v>0.65217433487337806</v>
          </cell>
          <cell r="AI29"/>
          <cell r="AJ29">
            <v>0.66651467294167765</v>
          </cell>
          <cell r="AK29"/>
          <cell r="AL29">
            <v>0.68958731417721209</v>
          </cell>
          <cell r="AM29"/>
          <cell r="AN29">
            <v>0.64430974585492862</v>
          </cell>
          <cell r="AO29"/>
          <cell r="AP29">
            <v>0.6231688482279838</v>
          </cell>
          <cell r="AQ29"/>
          <cell r="AR29">
            <v>0.55925340536101642</v>
          </cell>
          <cell r="AS29"/>
          <cell r="AT29">
            <v>0.54061170174914253</v>
          </cell>
          <cell r="AU29"/>
          <cell r="AV29">
            <v>0.55760823243609237</v>
          </cell>
          <cell r="AW29"/>
          <cell r="AX29">
            <v>0.56691636953855484</v>
          </cell>
          <cell r="AY29"/>
          <cell r="AZ29">
            <v>0.55590827060718029</v>
          </cell>
          <cell r="BA29"/>
          <cell r="BB29">
            <v>0.56707658550721185</v>
          </cell>
          <cell r="BC29"/>
          <cell r="BD29">
            <v>0.60420312490199402</v>
          </cell>
          <cell r="BE29"/>
          <cell r="BF29">
            <v>0.67516224171223627</v>
          </cell>
          <cell r="BG29"/>
          <cell r="BH29">
            <v>0.73593893293729806</v>
          </cell>
          <cell r="BI29"/>
          <cell r="BJ29" t="str">
            <v>..</v>
          </cell>
          <cell r="BK29"/>
          <cell r="BL29" t="str">
            <v>..</v>
          </cell>
          <cell r="BM29"/>
        </row>
        <row r="30">
          <cell r="A30" t="str">
            <v>Portugal</v>
          </cell>
          <cell r="B30" t="str">
            <v>..</v>
          </cell>
          <cell r="C30"/>
          <cell r="D30">
            <v>0.27356403778901772</v>
          </cell>
          <cell r="E30"/>
          <cell r="F30">
            <v>0.3000521180742563</v>
          </cell>
          <cell r="G30" t="str">
            <v>C</v>
          </cell>
          <cell r="H30">
            <v>0.31077679066480729</v>
          </cell>
          <cell r="I30"/>
          <cell r="J30">
            <v>0.34230951485915734</v>
          </cell>
          <cell r="K30" t="str">
            <v>C</v>
          </cell>
          <cell r="L30">
            <v>0.34781849956014643</v>
          </cell>
          <cell r="M30"/>
          <cell r="N30">
            <v>0.37202995222731416</v>
          </cell>
          <cell r="O30" t="str">
            <v>C</v>
          </cell>
          <cell r="P30">
            <v>0.37416308312932428</v>
          </cell>
          <cell r="Q30"/>
          <cell r="R30">
            <v>0.4357032172380923</v>
          </cell>
          <cell r="S30" t="str">
            <v>C</v>
          </cell>
          <cell r="T30">
            <v>0.47045748906435114</v>
          </cell>
          <cell r="U30"/>
          <cell r="V30">
            <v>0.52107895403772242</v>
          </cell>
          <cell r="W30" t="str">
            <v>C</v>
          </cell>
          <cell r="X30">
            <v>0.56159180011504295</v>
          </cell>
          <cell r="Y30"/>
          <cell r="Z30">
            <v>0.5589234206380026</v>
          </cell>
          <cell r="AA30" t="str">
            <v>C</v>
          </cell>
          <cell r="AB30">
            <v>0.54019151154563683</v>
          </cell>
          <cell r="AC30" t="str">
            <v>C</v>
          </cell>
          <cell r="AD30">
            <v>0.52428712430489266</v>
          </cell>
          <cell r="AE30"/>
          <cell r="AF30">
            <v>0.55696345175593132</v>
          </cell>
          <cell r="AG30" t="str">
            <v>C</v>
          </cell>
          <cell r="AH30">
            <v>0.57127620795758727</v>
          </cell>
          <cell r="AI30"/>
          <cell r="AJ30">
            <v>0.63194625459677778</v>
          </cell>
          <cell r="AK30" t="str">
            <v>C</v>
          </cell>
          <cell r="AL30">
            <v>0.68830527990776125</v>
          </cell>
          <cell r="AM30"/>
          <cell r="AN30">
            <v>0.72955489554393882</v>
          </cell>
          <cell r="AO30" t="str">
            <v>C</v>
          </cell>
          <cell r="AP30">
            <v>0.77415700195564097</v>
          </cell>
          <cell r="AQ30"/>
          <cell r="AR30">
            <v>0.73425929605387663</v>
          </cell>
          <cell r="AS30" t="str">
            <v>C</v>
          </cell>
          <cell r="AT30">
            <v>0.71291945244866095</v>
          </cell>
          <cell r="AU30"/>
          <cell r="AV30">
            <v>0.74606361079316097</v>
          </cell>
          <cell r="AW30" t="str">
            <v>C</v>
          </cell>
          <cell r="AX30">
            <v>0.78132057215969208</v>
          </cell>
          <cell r="AY30"/>
          <cell r="AZ30">
            <v>0.99013381897689257</v>
          </cell>
          <cell r="BA30" t="str">
            <v>C</v>
          </cell>
          <cell r="BB30">
            <v>1.1650968338285972</v>
          </cell>
          <cell r="BC30"/>
          <cell r="BD30">
            <v>1.5030981864391442</v>
          </cell>
          <cell r="BE30" t="str">
            <v>A</v>
          </cell>
          <cell r="BF30">
            <v>1.6396289605568055</v>
          </cell>
          <cell r="BG30"/>
          <cell r="BH30">
            <v>1.5900043371812964</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1.6438057140070454</v>
          </cell>
          <cell r="U31" t="str">
            <v>DT</v>
          </cell>
          <cell r="V31">
            <v>2.1138356299370384</v>
          </cell>
          <cell r="W31" t="str">
            <v>DT</v>
          </cell>
          <cell r="X31">
            <v>1.7666888819672131</v>
          </cell>
          <cell r="Y31" t="str">
            <v>ADT</v>
          </cell>
          <cell r="Z31">
            <v>1.3633775246092463</v>
          </cell>
          <cell r="AA31" t="str">
            <v>DT</v>
          </cell>
          <cell r="AB31">
            <v>0.89392137689148909</v>
          </cell>
          <cell r="AC31" t="str">
            <v>AD</v>
          </cell>
          <cell r="AD31">
            <v>0.92336094809250835</v>
          </cell>
          <cell r="AE31" t="str">
            <v>D</v>
          </cell>
          <cell r="AF31">
            <v>0.91051383062637892</v>
          </cell>
          <cell r="AG31" t="str">
            <v>D</v>
          </cell>
          <cell r="AH31">
            <v>1.0770096131755624</v>
          </cell>
          <cell r="AI31" t="str">
            <v>A</v>
          </cell>
          <cell r="AJ31">
            <v>0.78051543899286013</v>
          </cell>
          <cell r="AK31"/>
          <cell r="AL31">
            <v>0.65563263975963437</v>
          </cell>
          <cell r="AM31"/>
          <cell r="AN31">
            <v>0.64797031237710068</v>
          </cell>
          <cell r="AO31"/>
          <cell r="AP31">
            <v>0.6335819896210847</v>
          </cell>
          <cell r="AQ31"/>
          <cell r="AR31">
            <v>0.57113866181796968</v>
          </cell>
          <cell r="AS31"/>
          <cell r="AT31">
            <v>0.57344828082851984</v>
          </cell>
          <cell r="AU31"/>
          <cell r="AV31">
            <v>0.51193224262662795</v>
          </cell>
          <cell r="AW31"/>
          <cell r="AX31">
            <v>0.50503476098922129</v>
          </cell>
          <cell r="AY31"/>
          <cell r="AZ31">
            <v>0.48662103039120319</v>
          </cell>
          <cell r="BA31"/>
          <cell r="BB31">
            <v>0.45993643233750964</v>
          </cell>
          <cell r="BC31"/>
          <cell r="BD31">
            <v>0.47280500088214739</v>
          </cell>
          <cell r="BE31"/>
          <cell r="BF31">
            <v>0.48174236519173236</v>
          </cell>
          <cell r="BG31"/>
          <cell r="BH31">
            <v>0.63193972443999868</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1.5614927267450147</v>
          </cell>
          <cell r="AA32"/>
          <cell r="AB32">
            <v>1.7159483038066434</v>
          </cell>
          <cell r="AC32"/>
          <cell r="AD32">
            <v>1.5170969261880043</v>
          </cell>
          <cell r="AE32" t="str">
            <v>L</v>
          </cell>
          <cell r="AF32">
            <v>1.2859905269684273</v>
          </cell>
          <cell r="AG32"/>
          <cell r="AH32">
            <v>1.2674077999285041</v>
          </cell>
          <cell r="AI32"/>
          <cell r="AJ32">
            <v>1.328991533603292</v>
          </cell>
          <cell r="AK32"/>
          <cell r="AL32">
            <v>1.3609227011832916</v>
          </cell>
          <cell r="AM32"/>
          <cell r="AN32">
            <v>1.3808713545787112</v>
          </cell>
          <cell r="AO32"/>
          <cell r="AP32">
            <v>1.4947296148937619</v>
          </cell>
          <cell r="AQ32"/>
          <cell r="AR32">
            <v>1.4652671164965256</v>
          </cell>
          <cell r="AS32"/>
          <cell r="AT32">
            <v>1.2686206264982733</v>
          </cell>
          <cell r="AU32"/>
          <cell r="AV32">
            <v>1.3936446452735027</v>
          </cell>
          <cell r="AW32"/>
          <cell r="AX32">
            <v>1.4370909138866892</v>
          </cell>
          <cell r="AY32"/>
          <cell r="AZ32">
            <v>1.5581112406382227</v>
          </cell>
          <cell r="BA32"/>
          <cell r="BB32">
            <v>1.4481365931739203</v>
          </cell>
          <cell r="BC32"/>
          <cell r="BD32">
            <v>1.6549281096794644</v>
          </cell>
          <cell r="BE32" t="str">
            <v>A</v>
          </cell>
          <cell r="BF32">
            <v>1.8602950247081886</v>
          </cell>
          <cell r="BG32"/>
          <cell r="BH32">
            <v>2.1062414492799055</v>
          </cell>
          <cell r="BI32" t="str">
            <v>P</v>
          </cell>
          <cell r="BJ32" t="str">
            <v>..</v>
          </cell>
          <cell r="BK32"/>
          <cell r="BL32" t="str">
            <v>..</v>
          </cell>
          <cell r="BM32"/>
        </row>
        <row r="33">
          <cell r="A33" t="str">
            <v>Spain</v>
          </cell>
          <cell r="B33">
            <v>0.40049632803496837</v>
          </cell>
          <cell r="C33"/>
          <cell r="D33">
            <v>0.45917611749208526</v>
          </cell>
          <cell r="E33"/>
          <cell r="F33">
            <v>0.45225181108298224</v>
          </cell>
          <cell r="G33"/>
          <cell r="H33">
            <v>0.46977494629801986</v>
          </cell>
          <cell r="I33"/>
          <cell r="J33">
            <v>0.52040524082196515</v>
          </cell>
          <cell r="K33"/>
          <cell r="L33">
            <v>0.57843810627338199</v>
          </cell>
          <cell r="M33"/>
          <cell r="N33">
            <v>0.60320823321653183</v>
          </cell>
          <cell r="O33"/>
          <cell r="P33">
            <v>0.67620640602505788</v>
          </cell>
          <cell r="Q33"/>
          <cell r="R33">
            <v>0.71176329556085238</v>
          </cell>
          <cell r="S33"/>
          <cell r="T33">
            <v>0.80191895593459772</v>
          </cell>
          <cell r="U33"/>
          <cell r="V33">
            <v>0.82324410145331295</v>
          </cell>
          <cell r="W33"/>
          <cell r="X33">
            <v>0.8609131243820064</v>
          </cell>
          <cell r="Y33" t="str">
            <v>A</v>
          </cell>
          <cell r="Z33">
            <v>0.85907519937317256</v>
          </cell>
          <cell r="AA33"/>
          <cell r="AB33">
            <v>0.79433674472771254</v>
          </cell>
          <cell r="AC33" t="str">
            <v>C</v>
          </cell>
          <cell r="AD33">
            <v>0.79384358005361966</v>
          </cell>
          <cell r="AE33"/>
          <cell r="AF33">
            <v>0.81304062108480646</v>
          </cell>
          <cell r="AG33" t="str">
            <v>C</v>
          </cell>
          <cell r="AH33">
            <v>0.80149477962939442</v>
          </cell>
          <cell r="AI33"/>
          <cell r="AJ33">
            <v>0.87397161527877476</v>
          </cell>
          <cell r="AK33" t="str">
            <v>C</v>
          </cell>
          <cell r="AL33">
            <v>0.86135475616527168</v>
          </cell>
          <cell r="AM33"/>
          <cell r="AN33">
            <v>0.90739707074665654</v>
          </cell>
          <cell r="AO33"/>
          <cell r="AP33">
            <v>0.9148462268502876</v>
          </cell>
          <cell r="AQ33"/>
          <cell r="AR33">
            <v>0.98648914024294909</v>
          </cell>
          <cell r="AS33"/>
          <cell r="AT33">
            <v>1.0490141507084294</v>
          </cell>
          <cell r="AU33"/>
          <cell r="AV33">
            <v>1.0636521124985434</v>
          </cell>
          <cell r="AW33"/>
          <cell r="AX33">
            <v>1.1220247317317933</v>
          </cell>
          <cell r="AY33"/>
          <cell r="AZ33">
            <v>1.2003870732430884</v>
          </cell>
          <cell r="BA33"/>
          <cell r="BB33">
            <v>1.2664358821759463</v>
          </cell>
          <cell r="BC33"/>
          <cell r="BD33">
            <v>1.3510769912252647</v>
          </cell>
          <cell r="BE33" t="str">
            <v>A</v>
          </cell>
          <cell r="BF33">
            <v>1.3835735838028531</v>
          </cell>
          <cell r="BG33"/>
          <cell r="BH33">
            <v>1.3729082967952861</v>
          </cell>
          <cell r="BI33" t="str">
            <v>P</v>
          </cell>
          <cell r="BJ33" t="str">
            <v>..</v>
          </cell>
          <cell r="BK33"/>
          <cell r="BL33" t="str">
            <v>..</v>
          </cell>
          <cell r="BM33"/>
        </row>
        <row r="34">
          <cell r="A34" t="str">
            <v>Sweden</v>
          </cell>
          <cell r="B34">
            <v>2.1825644554771793</v>
          </cell>
          <cell r="C34" t="str">
            <v>M</v>
          </cell>
          <cell r="D34" t="str">
            <v>..</v>
          </cell>
          <cell r="E34"/>
          <cell r="F34">
            <v>2.4283601059512114</v>
          </cell>
          <cell r="G34" t="str">
            <v>M</v>
          </cell>
          <cell r="H34" t="str">
            <v>..</v>
          </cell>
          <cell r="I34"/>
          <cell r="J34">
            <v>2.73195250812502</v>
          </cell>
          <cell r="K34" t="str">
            <v>M</v>
          </cell>
          <cell r="L34" t="str">
            <v>..</v>
          </cell>
          <cell r="M34"/>
          <cell r="N34">
            <v>2.809533267860624</v>
          </cell>
          <cell r="O34" t="str">
            <v>M</v>
          </cell>
          <cell r="P34" t="str">
            <v>..</v>
          </cell>
          <cell r="Q34"/>
          <cell r="R34">
            <v>2.753400189622675</v>
          </cell>
          <cell r="S34" t="str">
            <v>M</v>
          </cell>
          <cell r="T34" t="str">
            <v>..</v>
          </cell>
          <cell r="U34"/>
          <cell r="V34">
            <v>2.6789271204805134</v>
          </cell>
          <cell r="W34" t="str">
            <v>M</v>
          </cell>
          <cell r="X34" t="str">
            <v>..</v>
          </cell>
          <cell r="Y34"/>
          <cell r="Z34">
            <v>3.1165483125718185</v>
          </cell>
          <cell r="AA34" t="str">
            <v>AM</v>
          </cell>
          <cell r="AB34" t="str">
            <v>..</v>
          </cell>
          <cell r="AC34"/>
          <cell r="AD34">
            <v>3.2617050965005596</v>
          </cell>
          <cell r="AE34" t="str">
            <v>AM</v>
          </cell>
          <cell r="AF34" t="str">
            <v>..</v>
          </cell>
          <cell r="AG34"/>
          <cell r="AH34">
            <v>3.4675041511380305</v>
          </cell>
          <cell r="AI34" t="str">
            <v>M</v>
          </cell>
          <cell r="AJ34" t="str">
            <v>..</v>
          </cell>
          <cell r="AK34"/>
          <cell r="AL34">
            <v>3.5806665507536728</v>
          </cell>
          <cell r="AM34" t="str">
            <v>M</v>
          </cell>
          <cell r="AN34" t="str">
            <v>..</v>
          </cell>
          <cell r="AO34"/>
          <cell r="AP34">
            <v>4.1299955779703064</v>
          </cell>
          <cell r="AQ34" t="str">
            <v>M</v>
          </cell>
          <cell r="AR34" t="str">
            <v>..</v>
          </cell>
          <cell r="AS34"/>
          <cell r="AT34">
            <v>3.8026741672551059</v>
          </cell>
          <cell r="AU34" t="str">
            <v>M</v>
          </cell>
          <cell r="AV34">
            <v>3.5750671656851272</v>
          </cell>
          <cell r="AW34" t="str">
            <v>M</v>
          </cell>
          <cell r="AX34">
            <v>3.559142405777477</v>
          </cell>
          <cell r="AY34" t="str">
            <v>A</v>
          </cell>
          <cell r="AZ34">
            <v>3.6841082133277525</v>
          </cell>
          <cell r="BA34"/>
          <cell r="BB34">
            <v>3.3971653394190309</v>
          </cell>
          <cell r="BC34"/>
          <cell r="BD34">
            <v>3.6951677735057671</v>
          </cell>
          <cell r="BE34" t="str">
            <v>C</v>
          </cell>
          <cell r="BF34">
            <v>3.6110429650114759</v>
          </cell>
          <cell r="BG34"/>
          <cell r="BH34">
            <v>3.4253024639472898</v>
          </cell>
          <cell r="BI34" t="str">
            <v>C</v>
          </cell>
          <cell r="BJ34" t="str">
            <v>..</v>
          </cell>
          <cell r="BK34"/>
          <cell r="BL34" t="str">
            <v>..</v>
          </cell>
          <cell r="BM34"/>
        </row>
        <row r="35">
          <cell r="A35" t="str">
            <v>Switzerland</v>
          </cell>
          <cell r="B35">
            <v>2.1379883814607767</v>
          </cell>
          <cell r="C35" t="str">
            <v>E</v>
          </cell>
          <cell r="D35" t="str">
            <v>..</v>
          </cell>
          <cell r="E35"/>
          <cell r="F35">
            <v>2.1540801420074049</v>
          </cell>
          <cell r="G35" t="str">
            <v>AJ</v>
          </cell>
          <cell r="H35" t="str">
            <v>..</v>
          </cell>
          <cell r="I35"/>
          <cell r="J35" t="str">
            <v>..</v>
          </cell>
          <cell r="K35"/>
          <cell r="L35">
            <v>2.7346929617398312</v>
          </cell>
          <cell r="M35" t="str">
            <v>A</v>
          </cell>
          <cell r="N35" t="str">
            <v>..</v>
          </cell>
          <cell r="O35"/>
          <cell r="P35" t="str">
            <v>..</v>
          </cell>
          <cell r="Q35"/>
          <cell r="R35">
            <v>2.716715003709024</v>
          </cell>
          <cell r="S35" t="str">
            <v>A</v>
          </cell>
          <cell r="T35" t="str">
            <v>..</v>
          </cell>
          <cell r="U35"/>
          <cell r="V35" t="str">
            <v>..</v>
          </cell>
          <cell r="W35"/>
          <cell r="X35">
            <v>2.5755731596479632</v>
          </cell>
          <cell r="Y35"/>
          <cell r="Z35" t="str">
            <v>..</v>
          </cell>
          <cell r="AA35"/>
          <cell r="AB35" t="str">
            <v>..</v>
          </cell>
          <cell r="AC35"/>
          <cell r="AD35" t="str">
            <v>..</v>
          </cell>
          <cell r="AE35"/>
          <cell r="AF35">
            <v>2.6521682479361495</v>
          </cell>
          <cell r="AG35"/>
          <cell r="AH35" t="str">
            <v>..</v>
          </cell>
          <cell r="AI35"/>
          <cell r="AJ35" t="str">
            <v>..</v>
          </cell>
          <cell r="AK35"/>
          <cell r="AL35" t="str">
            <v>..</v>
          </cell>
          <cell r="AM35"/>
          <cell r="AN35">
            <v>2.5292447305950492</v>
          </cell>
          <cell r="AO35"/>
          <cell r="AP35" t="str">
            <v>..</v>
          </cell>
          <cell r="AQ35"/>
          <cell r="AR35" t="str">
            <v>..</v>
          </cell>
          <cell r="AS35"/>
          <cell r="AT35" t="str">
            <v>..</v>
          </cell>
          <cell r="AU35"/>
          <cell r="AV35">
            <v>2.902218491035073</v>
          </cell>
          <cell r="AW35"/>
          <cell r="AX35" t="str">
            <v>..</v>
          </cell>
          <cell r="AY35"/>
          <cell r="AZ35" t="str">
            <v>..</v>
          </cell>
          <cell r="BA35"/>
          <cell r="BB35" t="str">
            <v>..</v>
          </cell>
          <cell r="BC35"/>
          <cell r="BD35">
            <v>2.9906740271851682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0.24143716448399194</v>
          </cell>
          <cell r="U36"/>
          <cell r="V36">
            <v>0.39314305192227189</v>
          </cell>
          <cell r="W36"/>
          <cell r="X36">
            <v>0.36446984383727909</v>
          </cell>
          <cell r="Y36"/>
          <cell r="Z36">
            <v>0.32942031473137173</v>
          </cell>
          <cell r="AA36"/>
          <cell r="AB36">
            <v>0.26905675306125137</v>
          </cell>
          <cell r="AC36"/>
          <cell r="AD36">
            <v>0.28280205504174849</v>
          </cell>
          <cell r="AE36"/>
          <cell r="AF36">
            <v>0.33594157328729696</v>
          </cell>
          <cell r="AG36"/>
          <cell r="AH36">
            <v>0.36577012105175344</v>
          </cell>
          <cell r="AI36"/>
          <cell r="AJ36">
            <v>0.37095507471548522</v>
          </cell>
          <cell r="AK36"/>
          <cell r="AL36">
            <v>0.46766920071558626</v>
          </cell>
          <cell r="AM36"/>
          <cell r="AN36">
            <v>0.47908763275459854</v>
          </cell>
          <cell r="AO36"/>
          <cell r="AP36">
            <v>0.5377859581473412</v>
          </cell>
          <cell r="AQ36"/>
          <cell r="AR36">
            <v>0.52593831511578759</v>
          </cell>
          <cell r="AS36"/>
          <cell r="AT36">
            <v>0.48310982153433235</v>
          </cell>
          <cell r="AU36"/>
          <cell r="AV36">
            <v>0.51830859998570256</v>
          </cell>
          <cell r="AW36"/>
          <cell r="AX36">
            <v>0.59103924284441167</v>
          </cell>
          <cell r="AY36"/>
          <cell r="AZ36">
            <v>0.58016008995792046</v>
          </cell>
          <cell r="BA36"/>
          <cell r="BB36">
            <v>0.72240682846383741</v>
          </cell>
          <cell r="BC36"/>
          <cell r="BD36">
            <v>0.72517620426321261</v>
          </cell>
          <cell r="BE36"/>
          <cell r="BF36">
            <v>0.84902417340179537</v>
          </cell>
          <cell r="BG36"/>
          <cell r="BH36">
            <v>0.83964586983005585</v>
          </cell>
          <cell r="BI36"/>
          <cell r="BJ36" t="str">
            <v>..</v>
          </cell>
          <cell r="BK36"/>
          <cell r="BL36" t="str">
            <v>..</v>
          </cell>
          <cell r="BM36"/>
        </row>
        <row r="37">
          <cell r="A37" t="str">
            <v>United Kingdom</v>
          </cell>
          <cell r="B37">
            <v>2.350368153457755</v>
          </cell>
          <cell r="C37"/>
          <cell r="D37" t="str">
            <v>..</v>
          </cell>
          <cell r="E37"/>
          <cell r="F37">
            <v>2.1685378262865105</v>
          </cell>
          <cell r="G37"/>
          <cell r="H37" t="str">
            <v>..</v>
          </cell>
          <cell r="I37"/>
          <cell r="J37">
            <v>2.200089562635795</v>
          </cell>
          <cell r="K37" t="str">
            <v>A</v>
          </cell>
          <cell r="L37">
            <v>2.2158607628440521</v>
          </cell>
          <cell r="M37"/>
          <cell r="N37">
            <v>2.1510970104860436</v>
          </cell>
          <cell r="O37"/>
          <cell r="P37">
            <v>2.0971348561158596</v>
          </cell>
          <cell r="Q37"/>
          <cell r="R37">
            <v>2.107281152312888</v>
          </cell>
          <cell r="S37"/>
          <cell r="T37">
            <v>2.1026402680774283</v>
          </cell>
          <cell r="U37"/>
          <cell r="V37">
            <v>2.0265123675383858</v>
          </cell>
          <cell r="W37"/>
          <cell r="X37">
            <v>1.9878472222222221</v>
          </cell>
          <cell r="Y37" t="str">
            <v>A</v>
          </cell>
          <cell r="Z37">
            <v>2.0160930363377338</v>
          </cell>
          <cell r="AA37"/>
          <cell r="AB37">
            <v>1.9746690774863023</v>
          </cell>
          <cell r="AC37"/>
          <cell r="AD37">
            <v>1.9138348157421727</v>
          </cell>
          <cell r="AE37"/>
          <cell r="AF37">
            <v>1.833890647106531</v>
          </cell>
          <cell r="AG37"/>
          <cell r="AH37">
            <v>1.7656554558881283</v>
          </cell>
          <cell r="AI37"/>
          <cell r="AJ37">
            <v>1.757986447085321</v>
          </cell>
          <cell r="AK37"/>
          <cell r="AL37">
            <v>1.8227728042510847</v>
          </cell>
          <cell r="AM37"/>
          <cell r="AN37">
            <v>1.8143780087308876</v>
          </cell>
          <cell r="AO37"/>
          <cell r="AP37">
            <v>1.7895379652935719</v>
          </cell>
          <cell r="AQ37"/>
          <cell r="AR37">
            <v>1.7876946420668598</v>
          </cell>
          <cell r="AS37"/>
          <cell r="AT37">
            <v>1.7458363530119869</v>
          </cell>
          <cell r="AU37"/>
          <cell r="AV37">
            <v>1.6831953953428056</v>
          </cell>
          <cell r="AW37"/>
          <cell r="AX37">
            <v>1.7288833530825529</v>
          </cell>
          <cell r="AY37"/>
          <cell r="AZ37">
            <v>1.7467439246651704</v>
          </cell>
          <cell r="BA37"/>
          <cell r="BB37">
            <v>1.7793306012406922</v>
          </cell>
          <cell r="BC37"/>
          <cell r="BD37">
            <v>1.773766307125638</v>
          </cell>
          <cell r="BE37" t="str">
            <v>C</v>
          </cell>
          <cell r="BF37">
            <v>1.8540361250160393</v>
          </cell>
          <cell r="BG37" t="str">
            <v>C</v>
          </cell>
          <cell r="BH37">
            <v>1.7724063510368648</v>
          </cell>
          <cell r="BI37" t="str">
            <v>P</v>
          </cell>
          <cell r="BJ37" t="str">
            <v>..</v>
          </cell>
          <cell r="BK37"/>
          <cell r="BL37" t="str">
            <v>..</v>
          </cell>
          <cell r="BM37"/>
        </row>
        <row r="38">
          <cell r="A38" t="str">
            <v>United States</v>
          </cell>
          <cell r="B38">
            <v>2.3438886758194215</v>
          </cell>
          <cell r="C38" t="str">
            <v>J</v>
          </cell>
          <cell r="D38">
            <v>2.5146657847041451</v>
          </cell>
          <cell r="E38" t="str">
            <v>J</v>
          </cell>
          <cell r="F38">
            <v>2.5778625896593033</v>
          </cell>
          <cell r="G38" t="str">
            <v>J</v>
          </cell>
          <cell r="H38">
            <v>2.6375371377933798</v>
          </cell>
          <cell r="I38" t="str">
            <v>J</v>
          </cell>
          <cell r="J38">
            <v>2.7532695559882669</v>
          </cell>
          <cell r="K38" t="str">
            <v>J</v>
          </cell>
          <cell r="L38">
            <v>2.7245593719089944</v>
          </cell>
          <cell r="M38" t="str">
            <v>J</v>
          </cell>
          <cell r="N38">
            <v>2.6956060520509046</v>
          </cell>
          <cell r="O38" t="str">
            <v>J</v>
          </cell>
          <cell r="P38">
            <v>2.6518493144334778</v>
          </cell>
          <cell r="Q38" t="str">
            <v>J</v>
          </cell>
          <cell r="R38">
            <v>2.6146337778499888</v>
          </cell>
          <cell r="S38" t="str">
            <v>J</v>
          </cell>
          <cell r="T38">
            <v>2.648027653232623</v>
          </cell>
          <cell r="U38" t="str">
            <v>J</v>
          </cell>
          <cell r="V38">
            <v>2.7155033776152409</v>
          </cell>
          <cell r="W38" t="str">
            <v>J</v>
          </cell>
          <cell r="X38">
            <v>2.6358537053267899</v>
          </cell>
          <cell r="Y38" t="str">
            <v>J</v>
          </cell>
          <cell r="Z38">
            <v>2.5119287224961067</v>
          </cell>
          <cell r="AA38" t="str">
            <v>J</v>
          </cell>
          <cell r="AB38">
            <v>2.4125245019979804</v>
          </cell>
          <cell r="AC38" t="str">
            <v>J</v>
          </cell>
          <cell r="AD38">
            <v>2.5012839833069722</v>
          </cell>
          <cell r="AE38" t="str">
            <v>J</v>
          </cell>
          <cell r="AF38">
            <v>2.5410417594703172</v>
          </cell>
          <cell r="AG38" t="str">
            <v>J</v>
          </cell>
          <cell r="AH38">
            <v>2.5692880573644685</v>
          </cell>
          <cell r="AI38" t="str">
            <v>J</v>
          </cell>
          <cell r="AJ38">
            <v>2.5962018075735043</v>
          </cell>
          <cell r="AK38" t="str">
            <v>AJ</v>
          </cell>
          <cell r="AL38">
            <v>2.6400172024513493</v>
          </cell>
          <cell r="AM38" t="str">
            <v>J</v>
          </cell>
          <cell r="AN38">
            <v>2.7086212470198405</v>
          </cell>
          <cell r="AO38" t="str">
            <v>J</v>
          </cell>
          <cell r="AP38">
            <v>2.7187973304409851</v>
          </cell>
          <cell r="AQ38" t="str">
            <v>J</v>
          </cell>
          <cell r="AR38">
            <v>2.6162489849105777</v>
          </cell>
          <cell r="AS38" t="str">
            <v>J</v>
          </cell>
          <cell r="AT38">
            <v>2.6127528338127743</v>
          </cell>
          <cell r="AU38" t="str">
            <v>J</v>
          </cell>
          <cell r="AV38">
            <v>2.5453304853447252</v>
          </cell>
          <cell r="AW38" t="str">
            <v>J</v>
          </cell>
          <cell r="AX38">
            <v>2.5941437246802446</v>
          </cell>
          <cell r="AY38" t="str">
            <v>J</v>
          </cell>
          <cell r="AZ38">
            <v>2.6356453490555412</v>
          </cell>
          <cell r="BA38" t="str">
            <v>J</v>
          </cell>
          <cell r="BB38">
            <v>2.7044793651248407</v>
          </cell>
          <cell r="BC38" t="str">
            <v>J</v>
          </cell>
          <cell r="BD38">
            <v>2.8388739248767521</v>
          </cell>
          <cell r="BE38" t="str">
            <v>J</v>
          </cell>
          <cell r="BF38">
            <v>2.8966213681871951</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2.1077997243632121</v>
          </cell>
          <cell r="C40" t="str">
            <v>B</v>
          </cell>
          <cell r="D40">
            <v>2.1945158938817149</v>
          </cell>
          <cell r="E40" t="str">
            <v>B</v>
          </cell>
          <cell r="F40">
            <v>2.3227481536233117</v>
          </cell>
          <cell r="G40" t="str">
            <v>B</v>
          </cell>
          <cell r="H40">
            <v>2.4102395941049903</v>
          </cell>
          <cell r="I40" t="str">
            <v>B</v>
          </cell>
          <cell r="J40">
            <v>2.5429221525750156</v>
          </cell>
          <cell r="K40" t="str">
            <v>B</v>
          </cell>
          <cell r="L40">
            <v>2.5143190543796314</v>
          </cell>
          <cell r="M40" t="str">
            <v>B</v>
          </cell>
          <cell r="N40">
            <v>2.5869186058002622</v>
          </cell>
          <cell r="O40" t="str">
            <v>B</v>
          </cell>
          <cell r="P40">
            <v>2.6085474476346109</v>
          </cell>
          <cell r="Q40" t="str">
            <v>B</v>
          </cell>
          <cell r="R40">
            <v>2.7005176505929209</v>
          </cell>
          <cell r="S40" t="str">
            <v>B</v>
          </cell>
          <cell r="T40">
            <v>2.7728239468269864</v>
          </cell>
          <cell r="U40" t="str">
            <v>B</v>
          </cell>
          <cell r="V40">
            <v>2.7531512170930283</v>
          </cell>
          <cell r="W40" t="str">
            <v>B</v>
          </cell>
          <cell r="X40">
            <v>2.7041549739300157</v>
          </cell>
          <cell r="Y40" t="str">
            <v>B</v>
          </cell>
          <cell r="Z40">
            <v>2.6331446534899503</v>
          </cell>
          <cell r="AA40" t="str">
            <v>B</v>
          </cell>
          <cell r="AB40">
            <v>2.5850929767061257</v>
          </cell>
          <cell r="AC40" t="str">
            <v>B</v>
          </cell>
          <cell r="AD40">
            <v>2.69991625022341</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1.8992778900401404</v>
          </cell>
          <cell r="C42" t="str">
            <v>B</v>
          </cell>
          <cell r="D42">
            <v>1.9902030831230113</v>
          </cell>
          <cell r="E42" t="str">
            <v>B</v>
          </cell>
          <cell r="F42">
            <v>2.0407974148609225</v>
          </cell>
          <cell r="G42" t="str">
            <v>B</v>
          </cell>
          <cell r="H42">
            <v>2.1005518961543523</v>
          </cell>
          <cell r="I42" t="str">
            <v>B</v>
          </cell>
          <cell r="J42">
            <v>2.2052940544484012</v>
          </cell>
          <cell r="K42" t="str">
            <v>B</v>
          </cell>
          <cell r="L42">
            <v>2.2055437202132335</v>
          </cell>
          <cell r="M42" t="str">
            <v>B</v>
          </cell>
          <cell r="N42">
            <v>2.215959817889201</v>
          </cell>
          <cell r="O42" t="str">
            <v>B</v>
          </cell>
          <cell r="P42">
            <v>2.2017740729210122</v>
          </cell>
          <cell r="Q42" t="str">
            <v>B</v>
          </cell>
          <cell r="R42">
            <v>2.2103547536580379</v>
          </cell>
          <cell r="S42" t="str">
            <v>B</v>
          </cell>
          <cell r="T42">
            <v>2.2444706075652165</v>
          </cell>
          <cell r="U42" t="str">
            <v>B</v>
          </cell>
          <cell r="V42">
            <v>2.1732131832063462</v>
          </cell>
          <cell r="W42" t="str">
            <v>AB</v>
          </cell>
          <cell r="X42">
            <v>2.1341988069910922</v>
          </cell>
          <cell r="Y42" t="str">
            <v>B</v>
          </cell>
          <cell r="Z42">
            <v>2.0858685507659338</v>
          </cell>
          <cell r="AA42" t="str">
            <v>B</v>
          </cell>
          <cell r="AB42">
            <v>2.0389920087188105</v>
          </cell>
          <cell r="AC42" t="str">
            <v>B</v>
          </cell>
          <cell r="AD42">
            <v>2.0499568214104724</v>
          </cell>
          <cell r="AE42" t="str">
            <v>AB</v>
          </cell>
          <cell r="AF42">
            <v>2.0779208555892286</v>
          </cell>
          <cell r="AG42" t="str">
            <v>B</v>
          </cell>
          <cell r="AH42">
            <v>2.0976919907361795</v>
          </cell>
          <cell r="AI42" t="str">
            <v>B</v>
          </cell>
          <cell r="AJ42">
            <v>2.1209939682259109</v>
          </cell>
          <cell r="AK42" t="str">
            <v>B</v>
          </cell>
          <cell r="AL42">
            <v>2.1639821260424865</v>
          </cell>
          <cell r="AM42" t="str">
            <v>B</v>
          </cell>
          <cell r="AN42">
            <v>2.2036813409498515</v>
          </cell>
          <cell r="AO42" t="str">
            <v>B</v>
          </cell>
          <cell r="AP42">
            <v>2.2408398094096613</v>
          </cell>
          <cell r="AQ42" t="str">
            <v>B</v>
          </cell>
          <cell r="AR42">
            <v>2.2126750848126377</v>
          </cell>
          <cell r="AS42" t="str">
            <v>B</v>
          </cell>
          <cell r="AT42">
            <v>2.2131668339656252</v>
          </cell>
          <cell r="AU42" t="str">
            <v>B</v>
          </cell>
          <cell r="AV42">
            <v>2.182199960966078</v>
          </cell>
          <cell r="AW42" t="str">
            <v>B</v>
          </cell>
          <cell r="AX42">
            <v>2.2239396601284658</v>
          </cell>
          <cell r="AY42" t="str">
            <v>B</v>
          </cell>
          <cell r="AZ42">
            <v>2.2541512124875434</v>
          </cell>
          <cell r="BA42" t="str">
            <v>B</v>
          </cell>
          <cell r="BB42">
            <v>2.2830693182443742</v>
          </cell>
          <cell r="BC42" t="str">
            <v>B</v>
          </cell>
          <cell r="BD42">
            <v>2.3503811629207902</v>
          </cell>
          <cell r="BE42" t="str">
            <v>B</v>
          </cell>
          <cell r="BF42">
            <v>2.4035313248157011</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1.6571780676587236</v>
          </cell>
          <cell r="AE44" t="str">
            <v>B</v>
          </cell>
          <cell r="AF44">
            <v>1.6546019576364375</v>
          </cell>
          <cell r="AG44" t="str">
            <v>B</v>
          </cell>
          <cell r="AH44">
            <v>1.6586813403863527</v>
          </cell>
          <cell r="AI44" t="str">
            <v>B</v>
          </cell>
          <cell r="AJ44">
            <v>1.6677071747138161</v>
          </cell>
          <cell r="AK44" t="str">
            <v>B</v>
          </cell>
          <cell r="AL44">
            <v>1.7190233342039847</v>
          </cell>
          <cell r="AM44" t="str">
            <v>B</v>
          </cell>
          <cell r="AN44">
            <v>1.740955254794986</v>
          </cell>
          <cell r="AO44" t="str">
            <v>B</v>
          </cell>
          <cell r="AP44">
            <v>1.7585568155643154</v>
          </cell>
          <cell r="AQ44" t="str">
            <v>B</v>
          </cell>
          <cell r="AR44">
            <v>1.7679260918498616</v>
          </cell>
          <cell r="AS44" t="str">
            <v>B</v>
          </cell>
          <cell r="AT44">
            <v>1.7571504082028715</v>
          </cell>
          <cell r="AU44" t="str">
            <v>B</v>
          </cell>
          <cell r="AV44">
            <v>1.7308696738496276</v>
          </cell>
          <cell r="AW44" t="str">
            <v>B</v>
          </cell>
          <cell r="AX44">
            <v>1.7404702420765135</v>
          </cell>
          <cell r="AY44" t="str">
            <v>B</v>
          </cell>
          <cell r="AZ44">
            <v>1.7659780046763527</v>
          </cell>
          <cell r="BA44" t="str">
            <v>B</v>
          </cell>
          <cell r="BB44">
            <v>1.7700825989668818</v>
          </cell>
          <cell r="BC44" t="str">
            <v>B</v>
          </cell>
          <cell r="BD44">
            <v>1.8377267478147064</v>
          </cell>
          <cell r="BE44" t="str">
            <v>B</v>
          </cell>
          <cell r="BF44">
            <v>1.9171956943776005</v>
          </cell>
          <cell r="BG44" t="str">
            <v>BP</v>
          </cell>
          <cell r="BH44">
            <v>1.9134960594336714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1.6773564916582191</v>
          </cell>
          <cell r="AE45" t="str">
            <v>B</v>
          </cell>
          <cell r="AF45">
            <v>1.6759146984046642</v>
          </cell>
          <cell r="AG45" t="str">
            <v>B</v>
          </cell>
          <cell r="AH45">
            <v>1.6792436745668078</v>
          </cell>
          <cell r="AI45" t="str">
            <v>B</v>
          </cell>
          <cell r="AJ45">
            <v>1.6880000679751583</v>
          </cell>
          <cell r="AK45" t="str">
            <v>B</v>
          </cell>
          <cell r="AL45">
            <v>1.741070228239193</v>
          </cell>
          <cell r="AM45" t="str">
            <v>B</v>
          </cell>
          <cell r="AN45">
            <v>1.7639080758764212</v>
          </cell>
          <cell r="AO45" t="str">
            <v>B</v>
          </cell>
          <cell r="AP45">
            <v>1.7829176403871538</v>
          </cell>
          <cell r="AQ45" t="str">
            <v>B</v>
          </cell>
          <cell r="AR45">
            <v>1.7933314370630833</v>
          </cell>
          <cell r="AS45" t="str">
            <v>B</v>
          </cell>
          <cell r="AT45">
            <v>1.783630096965273</v>
          </cell>
          <cell r="AU45" t="str">
            <v>B</v>
          </cell>
          <cell r="AV45">
            <v>1.7585777120713759</v>
          </cell>
          <cell r="AW45" t="str">
            <v>B</v>
          </cell>
          <cell r="AX45">
            <v>1.7688990683251047</v>
          </cell>
          <cell r="AY45" t="str">
            <v>B</v>
          </cell>
          <cell r="AZ45">
            <v>1.7963821217465468</v>
          </cell>
          <cell r="BA45" t="str">
            <v>B</v>
          </cell>
          <cell r="BB45">
            <v>1.8014618424151598</v>
          </cell>
          <cell r="BC45" t="str">
            <v>B</v>
          </cell>
          <cell r="BD45">
            <v>1.8732499520026966</v>
          </cell>
          <cell r="BE45" t="str">
            <v>B</v>
          </cell>
          <cell r="BF45">
            <v>1.9561975324141376</v>
          </cell>
          <cell r="BG45" t="str">
            <v>BP</v>
          </cell>
          <cell r="BH45">
            <v>1.9514558911156246</v>
          </cell>
          <cell r="BI45" t="str">
            <v>BP</v>
          </cell>
          <cell r="BJ45" t="str">
            <v>..</v>
          </cell>
          <cell r="BK45"/>
          <cell r="BL45" t="str">
            <v>..</v>
          </cell>
          <cell r="BM45"/>
        </row>
        <row r="46">
          <cell r="A46" t="str">
            <v>EU-15</v>
          </cell>
          <cell r="B46">
            <v>1.6347336960187655</v>
          </cell>
          <cell r="C46" t="str">
            <v>B</v>
          </cell>
          <cell r="D46" t="str">
            <v>..</v>
          </cell>
          <cell r="E46"/>
          <cell r="F46">
            <v>1.6874388652717973</v>
          </cell>
          <cell r="G46" t="str">
            <v>B</v>
          </cell>
          <cell r="H46">
            <v>1.7242429880786563</v>
          </cell>
          <cell r="I46" t="str">
            <v>B</v>
          </cell>
          <cell r="J46">
            <v>1.8133998163429914</v>
          </cell>
          <cell r="K46" t="str">
            <v>B</v>
          </cell>
          <cell r="L46">
            <v>1.8356871963353001</v>
          </cell>
          <cell r="M46" t="str">
            <v>B</v>
          </cell>
          <cell r="N46">
            <v>1.8750078048330412</v>
          </cell>
          <cell r="O46" t="str">
            <v>B</v>
          </cell>
          <cell r="P46">
            <v>1.8685585892515824</v>
          </cell>
          <cell r="Q46" t="str">
            <v>B</v>
          </cell>
          <cell r="R46">
            <v>1.8790317106997019</v>
          </cell>
          <cell r="S46" t="str">
            <v>B</v>
          </cell>
          <cell r="T46">
            <v>1.8898619737281397</v>
          </cell>
          <cell r="U46" t="str">
            <v>B</v>
          </cell>
          <cell r="V46">
            <v>1.8535766228488446</v>
          </cell>
          <cell r="W46" t="str">
            <v>AB</v>
          </cell>
          <cell r="X46">
            <v>1.8239990244451325</v>
          </cell>
          <cell r="Y46" t="str">
            <v>B</v>
          </cell>
          <cell r="Z46">
            <v>1.8198523385127734</v>
          </cell>
          <cell r="AA46" t="str">
            <v>B</v>
          </cell>
          <cell r="AB46">
            <v>1.7742528108718152</v>
          </cell>
          <cell r="AC46" t="str">
            <v>B</v>
          </cell>
          <cell r="AD46">
            <v>1.7570775760640991</v>
          </cell>
          <cell r="AE46" t="str">
            <v>B</v>
          </cell>
          <cell r="AF46">
            <v>1.7587319972144893</v>
          </cell>
          <cell r="AG46" t="str">
            <v>B</v>
          </cell>
          <cell r="AH46">
            <v>1.7604712161534659</v>
          </cell>
          <cell r="AI46" t="str">
            <v>B</v>
          </cell>
          <cell r="AJ46">
            <v>1.7712100484834434</v>
          </cell>
          <cell r="AK46" t="str">
            <v>B</v>
          </cell>
          <cell r="AL46">
            <v>1.8288650378061568</v>
          </cell>
          <cell r="AM46" t="str">
            <v>B</v>
          </cell>
          <cell r="AN46">
            <v>1.851976774246648</v>
          </cell>
          <cell r="AO46" t="str">
            <v>B</v>
          </cell>
          <cell r="AP46">
            <v>1.8723675259408066</v>
          </cell>
          <cell r="AQ46" t="str">
            <v>B</v>
          </cell>
          <cell r="AR46">
            <v>1.8892026221855658</v>
          </cell>
          <cell r="AS46" t="str">
            <v>B</v>
          </cell>
          <cell r="AT46">
            <v>1.8822979120403038</v>
          </cell>
          <cell r="AU46" t="str">
            <v>B</v>
          </cell>
          <cell r="AV46">
            <v>1.8568012250754335</v>
          </cell>
          <cell r="AW46" t="str">
            <v>B</v>
          </cell>
          <cell r="AX46">
            <v>1.8649640324333008</v>
          </cell>
          <cell r="AY46" t="str">
            <v>B</v>
          </cell>
          <cell r="AZ46">
            <v>1.8923097857577869</v>
          </cell>
          <cell r="BA46" t="str">
            <v>B</v>
          </cell>
          <cell r="BB46">
            <v>1.9030345347468749</v>
          </cell>
          <cell r="BC46" t="str">
            <v>B</v>
          </cell>
          <cell r="BD46">
            <v>1.9841704018593451</v>
          </cell>
          <cell r="BE46" t="str">
            <v>B</v>
          </cell>
          <cell r="BF46">
            <v>2.0710534459478276</v>
          </cell>
          <cell r="BG46" t="str">
            <v>BP</v>
          </cell>
          <cell r="BH46">
            <v>2.0602243529268929</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0.41752709902627233</v>
          </cell>
          <cell r="AG49"/>
          <cell r="AH49">
            <v>0.41962172922805857</v>
          </cell>
          <cell r="AI49"/>
          <cell r="AJ49">
            <v>0.41130899019227418</v>
          </cell>
          <cell r="AK49"/>
          <cell r="AL49">
            <v>0.45336709896551608</v>
          </cell>
          <cell r="AM49"/>
          <cell r="AN49">
            <v>0.43883970668956102</v>
          </cell>
          <cell r="AO49"/>
          <cell r="AP49">
            <v>0.42460466622254811</v>
          </cell>
          <cell r="AQ49"/>
          <cell r="AR49">
            <v>0.38886045172435857</v>
          </cell>
          <cell r="AS49"/>
          <cell r="AT49">
            <v>0.41012585492765541</v>
          </cell>
          <cell r="AU49"/>
          <cell r="AV49">
            <v>0.43755850085894343</v>
          </cell>
          <cell r="AW49"/>
          <cell r="AX49">
            <v>0.46076711803421067</v>
          </cell>
          <cell r="AY49"/>
          <cell r="AZ49">
            <v>0.49462211145729396</v>
          </cell>
          <cell r="BA49"/>
          <cell r="BB49">
            <v>0.50792904477288603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0.7320891780608596</v>
          </cell>
          <cell r="W50" t="str">
            <v>M</v>
          </cell>
          <cell r="X50">
            <v>0.73552908506360437</v>
          </cell>
          <cell r="Y50" t="str">
            <v>M</v>
          </cell>
          <cell r="Z50">
            <v>0.70190334653033792</v>
          </cell>
          <cell r="AA50" t="str">
            <v>M</v>
          </cell>
          <cell r="AB50">
            <v>0.63542244950510085</v>
          </cell>
          <cell r="AC50" t="str">
            <v>M</v>
          </cell>
          <cell r="AD50">
            <v>0.57356244555342029</v>
          </cell>
          <cell r="AE50" t="str">
            <v>M</v>
          </cell>
          <cell r="AF50">
            <v>0.56827671938685753</v>
          </cell>
          <cell r="AG50" t="str">
            <v>M</v>
          </cell>
          <cell r="AH50">
            <v>0.644726393002371</v>
          </cell>
          <cell r="AI50" t="str">
            <v>M</v>
          </cell>
          <cell r="AJ50">
            <v>0.65296814434613226</v>
          </cell>
          <cell r="AK50" t="str">
            <v>M</v>
          </cell>
          <cell r="AL50">
            <v>0.75704984055578606</v>
          </cell>
          <cell r="AM50" t="str">
            <v>M</v>
          </cell>
          <cell r="AN50">
            <v>0.9027556553864643</v>
          </cell>
          <cell r="AO50" t="str">
            <v>A</v>
          </cell>
          <cell r="AP50">
            <v>0.95068932390133909</v>
          </cell>
          <cell r="AQ50"/>
          <cell r="AR50">
            <v>1.0700334277329244</v>
          </cell>
          <cell r="AS50"/>
          <cell r="AT50">
            <v>1.1335582079238931</v>
          </cell>
          <cell r="AU50"/>
          <cell r="AV50">
            <v>1.2298914448497029</v>
          </cell>
          <cell r="AW50"/>
          <cell r="AX50">
            <v>1.3247582753272542</v>
          </cell>
          <cell r="AY50"/>
          <cell r="AZ50">
            <v>1.3883015834497794</v>
          </cell>
          <cell r="BA50"/>
          <cell r="BB50">
            <v>1.3958232314708094</v>
          </cell>
          <cell r="BC50"/>
          <cell r="BD50">
            <v>1.4698579892170001</v>
          </cell>
          <cell r="BE50"/>
          <cell r="BF50">
            <v>1.703961757366883</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0.7411893485371408</v>
          </cell>
          <cell r="W51" t="str">
            <v>BJ</v>
          </cell>
          <cell r="X51">
            <v>0.80005748069653171</v>
          </cell>
          <cell r="Y51" t="str">
            <v>ABJ</v>
          </cell>
          <cell r="Z51">
            <v>0.86204264923515472</v>
          </cell>
          <cell r="AA51" t="str">
            <v>BJ</v>
          </cell>
          <cell r="AB51">
            <v>0.73039636599680058</v>
          </cell>
          <cell r="AC51" t="str">
            <v>BJ</v>
          </cell>
          <cell r="AD51">
            <v>0.7545503274980716</v>
          </cell>
          <cell r="AE51" t="str">
            <v>A</v>
          </cell>
          <cell r="AF51">
            <v>0.67492577431879264</v>
          </cell>
          <cell r="AG51"/>
          <cell r="AH51">
            <v>0.57384076647682325</v>
          </cell>
          <cell r="AI51"/>
          <cell r="AJ51">
            <v>0.49047587199503473</v>
          </cell>
          <cell r="AK51"/>
          <cell r="AL51">
            <v>0.39785365111231097</v>
          </cell>
          <cell r="AM51"/>
          <cell r="AN51">
            <v>0.36575422981653305</v>
          </cell>
          <cell r="AO51"/>
          <cell r="AP51">
            <v>0.38945252819515402</v>
          </cell>
          <cell r="AQ51"/>
          <cell r="AR51">
            <v>0.37784333331140602</v>
          </cell>
          <cell r="AS51"/>
          <cell r="AT51">
            <v>0.38599699332818715</v>
          </cell>
          <cell r="AU51"/>
          <cell r="AV51">
            <v>0.38520414928365837</v>
          </cell>
          <cell r="AW51"/>
          <cell r="AX51">
            <v>0.4096352852662668</v>
          </cell>
          <cell r="AY51"/>
          <cell r="AZ51">
            <v>0.45431576210805957</v>
          </cell>
          <cell r="BA51"/>
          <cell r="BB51">
            <v>0.52338928113675065</v>
          </cell>
          <cell r="BC51"/>
          <cell r="BD51">
            <v>0.5791140470176801</v>
          </cell>
          <cell r="BE51"/>
          <cell r="BF51">
            <v>0.47326737047132833</v>
          </cell>
          <cell r="BG51"/>
          <cell r="BH51">
            <v>0.46987447258862619</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1.9049583829322843</v>
          </cell>
          <cell r="S52"/>
          <cell r="T52">
            <v>2.0322394791263103</v>
          </cell>
          <cell r="U52"/>
          <cell r="V52">
            <v>1.4309561312038281</v>
          </cell>
          <cell r="W52"/>
          <cell r="X52">
            <v>0.74051266688632211</v>
          </cell>
          <cell r="Y52"/>
          <cell r="Z52">
            <v>0.768807856114474</v>
          </cell>
          <cell r="AA52"/>
          <cell r="AB52">
            <v>0.84347574583763618</v>
          </cell>
          <cell r="AC52"/>
          <cell r="AD52">
            <v>0.85138157568232975</v>
          </cell>
          <cell r="AE52"/>
          <cell r="AF52">
            <v>0.96692628227836031</v>
          </cell>
          <cell r="AG52"/>
          <cell r="AH52">
            <v>1.0448295599827324</v>
          </cell>
          <cell r="AI52"/>
          <cell r="AJ52">
            <v>0.95482567379675787</v>
          </cell>
          <cell r="AK52"/>
          <cell r="AL52">
            <v>0.99727313781995364</v>
          </cell>
          <cell r="AM52"/>
          <cell r="AN52">
            <v>1.0509318938617112</v>
          </cell>
          <cell r="AO52"/>
          <cell r="AP52">
            <v>1.1781728553414377</v>
          </cell>
          <cell r="AQ52"/>
          <cell r="AR52">
            <v>1.2478218954997304</v>
          </cell>
          <cell r="AS52"/>
          <cell r="AT52">
            <v>1.2860341705944058</v>
          </cell>
          <cell r="AU52"/>
          <cell r="AV52">
            <v>1.1513343636735758</v>
          </cell>
          <cell r="AW52"/>
          <cell r="AX52">
            <v>1.0679671651226388</v>
          </cell>
          <cell r="AY52"/>
          <cell r="AZ52">
            <v>1.0729391800738988</v>
          </cell>
          <cell r="BA52"/>
          <cell r="BB52">
            <v>1.116114452734468</v>
          </cell>
          <cell r="BC52"/>
          <cell r="BD52">
            <v>1.0443461852219089</v>
          </cell>
          <cell r="BE52"/>
          <cell r="BF52">
            <v>1.2525902074440465</v>
          </cell>
          <cell r="BG52"/>
          <cell r="BH52">
            <v>1.1646352150086925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1.050380623446747</v>
          </cell>
          <cell r="AC53"/>
          <cell r="AD53">
            <v>1.1074225664505672</v>
          </cell>
          <cell r="AE53"/>
          <cell r="AF53">
            <v>1.3353443602467812</v>
          </cell>
          <cell r="AG53"/>
          <cell r="AH53">
            <v>1.4274389843728803</v>
          </cell>
          <cell r="AI53"/>
          <cell r="AJ53">
            <v>1.7516867091187673</v>
          </cell>
          <cell r="AK53"/>
          <cell r="AL53">
            <v>1.8463472947424027</v>
          </cell>
          <cell r="AM53"/>
          <cell r="AN53">
            <v>1.8510554544112583</v>
          </cell>
          <cell r="AO53"/>
          <cell r="AP53">
            <v>2.0572529471286018</v>
          </cell>
          <cell r="AQ53"/>
          <cell r="AR53">
            <v>2.0977570000000001</v>
          </cell>
          <cell r="AS53"/>
          <cell r="AT53">
            <v>2.0484462649694333</v>
          </cell>
          <cell r="AU53"/>
          <cell r="AV53">
            <v>2.1324079549988451</v>
          </cell>
          <cell r="AW53"/>
          <cell r="AX53">
            <v>2.1949241564637583</v>
          </cell>
          <cell r="AY53"/>
          <cell r="AZ53">
            <v>2.1694231549044489</v>
          </cell>
          <cell r="BA53"/>
          <cell r="BB53">
            <v>2.3719353076099887</v>
          </cell>
          <cell r="BC53"/>
          <cell r="BD53">
            <v>2.6602136912581358</v>
          </cell>
          <cell r="BE53"/>
          <cell r="BF53">
            <v>2.2661249768430847</v>
          </cell>
          <cell r="BG53"/>
          <cell r="BH53" t="str">
            <v>..</v>
          </cell>
          <cell r="BI53"/>
          <cell r="BJ53" t="str">
            <v>..</v>
          </cell>
          <cell r="BK53"/>
          <cell r="BL53" t="str">
            <v>..</v>
          </cell>
          <cell r="BM53"/>
        </row>
        <row r="54">
          <cell r="A54" t="str">
            <v>South Africa</v>
          </cell>
          <cell r="B54" t="str">
            <v>..</v>
          </cell>
          <cell r="C54"/>
          <cell r="D54" t="str">
            <v>..</v>
          </cell>
          <cell r="E54"/>
          <cell r="F54">
            <v>0.81610676796282799</v>
          </cell>
          <cell r="G54"/>
          <cell r="H54" t="str">
            <v>..</v>
          </cell>
          <cell r="I54"/>
          <cell r="J54">
            <v>0.84483751768241799</v>
          </cell>
          <cell r="K54"/>
          <cell r="L54" t="str">
            <v>..</v>
          </cell>
          <cell r="M54"/>
          <cell r="N54">
            <v>0.76153612715935581</v>
          </cell>
          <cell r="O54"/>
          <cell r="P54" t="str">
            <v>..</v>
          </cell>
          <cell r="Q54"/>
          <cell r="R54">
            <v>0.70527101677829818</v>
          </cell>
          <cell r="S54"/>
          <cell r="T54" t="str">
            <v>..</v>
          </cell>
          <cell r="U54"/>
          <cell r="V54">
            <v>0.83920793952160322</v>
          </cell>
          <cell r="W54"/>
          <cell r="X54" t="str">
            <v>..</v>
          </cell>
          <cell r="Y54"/>
          <cell r="Z54">
            <v>0.60896480676220799</v>
          </cell>
          <cell r="AA54"/>
          <cell r="AB54" t="str">
            <v>..</v>
          </cell>
          <cell r="AC54"/>
          <cell r="AD54" t="str">
            <v>..</v>
          </cell>
          <cell r="AE54"/>
          <cell r="AF54" t="str">
            <v>..</v>
          </cell>
          <cell r="AG54"/>
          <cell r="AH54">
            <v>0.59834045469791319</v>
          </cell>
          <cell r="AI54"/>
          <cell r="AJ54" t="str">
            <v>..</v>
          </cell>
          <cell r="AK54"/>
          <cell r="AL54" t="str">
            <v>..</v>
          </cell>
          <cell r="AM54"/>
          <cell r="AN54" t="str">
            <v>..</v>
          </cell>
          <cell r="AO54"/>
          <cell r="AP54">
            <v>0.73412242245947823</v>
          </cell>
          <cell r="AQ54" t="str">
            <v>M</v>
          </cell>
          <cell r="AR54" t="str">
            <v>..</v>
          </cell>
          <cell r="AS54"/>
          <cell r="AT54">
            <v>0.79232270726705789</v>
          </cell>
          <cell r="AU54"/>
          <cell r="AV54">
            <v>0.84859818565040102</v>
          </cell>
          <cell r="AW54"/>
          <cell r="AX54">
            <v>0.90060474246411071</v>
          </cell>
          <cell r="AY54"/>
          <cell r="AZ54">
            <v>0.93472696390562071</v>
          </cell>
          <cell r="BA54"/>
          <cell r="BB54">
            <v>0.92373638876957553</v>
          </cell>
          <cell r="BC54"/>
          <cell r="BD54">
            <v>0.92523130732114434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1.7180381570983072</v>
          </cell>
          <cell r="AE55" t="str">
            <v>D</v>
          </cell>
          <cell r="AF55">
            <v>1.7449239983177494</v>
          </cell>
          <cell r="AG55" t="str">
            <v>D</v>
          </cell>
          <cell r="AH55">
            <v>1.8230313439965369</v>
          </cell>
          <cell r="AI55" t="str">
            <v>D</v>
          </cell>
          <cell r="AJ55">
            <v>1.9171280685444017</v>
          </cell>
          <cell r="AK55" t="str">
            <v>D</v>
          </cell>
          <cell r="AL55">
            <v>1.9744990875418498</v>
          </cell>
          <cell r="AM55" t="str">
            <v>D</v>
          </cell>
          <cell r="AN55">
            <v>1.93995404670427</v>
          </cell>
          <cell r="AO55" t="str">
            <v>D</v>
          </cell>
          <cell r="AP55">
            <v>2.0641091950751265</v>
          </cell>
          <cell r="AQ55" t="str">
            <v>D</v>
          </cell>
          <cell r="AR55">
            <v>2.1555522338782107</v>
          </cell>
          <cell r="AS55" t="str">
            <v>A</v>
          </cell>
          <cell r="AT55">
            <v>2.2712788230930969</v>
          </cell>
          <cell r="AU55" t="str">
            <v>A</v>
          </cell>
          <cell r="AV55">
            <v>2.3164457894507153</v>
          </cell>
          <cell r="AW55"/>
          <cell r="AX55">
            <v>2.3933028608724887</v>
          </cell>
          <cell r="AY55"/>
          <cell r="AZ55">
            <v>2.5077632477024365</v>
          </cell>
          <cell r="BA55"/>
          <cell r="BB55">
            <v>2.566794807766331</v>
          </cell>
          <cell r="BC55"/>
          <cell r="BD55">
            <v>2.784477480530493</v>
          </cell>
          <cell r="BE55"/>
          <cell r="BF55">
            <v>2.9427614872011882</v>
          </cell>
          <cell r="BG55"/>
          <cell r="BH55" t="str">
            <v>..</v>
          </cell>
          <cell r="BI55"/>
          <cell r="BJ55" t="str">
            <v>..</v>
          </cell>
          <cell r="BK55"/>
          <cell r="BL55" t="str">
            <v>..</v>
          </cell>
          <cell r="BM55"/>
        </row>
      </sheetData>
      <sheetData sheetId="6"/>
      <sheetData sheetId="7"/>
      <sheetData sheetId="8">
        <row r="5">
          <cell r="A5" t="str">
            <v>Australia</v>
          </cell>
          <cell r="B5">
            <v>103.7926028636852</v>
          </cell>
          <cell r="C5"/>
          <cell r="D5" t="str">
            <v>..</v>
          </cell>
          <cell r="E5"/>
          <cell r="F5" t="str">
            <v>..</v>
          </cell>
          <cell r="G5"/>
          <cell r="H5">
            <v>134.13581174743732</v>
          </cell>
          <cell r="I5"/>
          <cell r="J5" t="str">
            <v>..</v>
          </cell>
          <cell r="K5"/>
          <cell r="L5">
            <v>172.06583047184117</v>
          </cell>
          <cell r="M5"/>
          <cell r="N5">
            <v>177.72995729631677</v>
          </cell>
          <cell r="O5"/>
          <cell r="P5">
            <v>193.16702515365532</v>
          </cell>
          <cell r="Q5"/>
          <cell r="R5" t="str">
            <v>..</v>
          </cell>
          <cell r="S5"/>
          <cell r="T5">
            <v>219.0021686807969</v>
          </cell>
          <cell r="U5"/>
          <cell r="V5" t="str">
            <v>..</v>
          </cell>
          <cell r="W5"/>
          <cell r="X5">
            <v>274.39077289537465</v>
          </cell>
          <cell r="Y5"/>
          <cell r="Z5" t="str">
            <v>..</v>
          </cell>
          <cell r="AA5"/>
          <cell r="AB5">
            <v>314.84234993375793</v>
          </cell>
          <cell r="AC5"/>
          <cell r="AD5" t="str">
            <v>..</v>
          </cell>
          <cell r="AE5"/>
          <cell r="AF5">
            <v>360.89339522425672</v>
          </cell>
          <cell r="AG5"/>
          <cell r="AH5" t="str">
            <v>..</v>
          </cell>
          <cell r="AI5"/>
          <cell r="AJ5">
            <v>364.2967877817257</v>
          </cell>
          <cell r="AK5"/>
          <cell r="AL5" t="str">
            <v>..</v>
          </cell>
          <cell r="AM5"/>
          <cell r="AN5">
            <v>412.15354472913629</v>
          </cell>
          <cell r="AO5"/>
          <cell r="AP5" t="str">
            <v>..</v>
          </cell>
          <cell r="AQ5"/>
          <cell r="AR5">
            <v>500.05446257609663</v>
          </cell>
          <cell r="AS5"/>
          <cell r="AT5" t="str">
            <v>..</v>
          </cell>
          <cell r="AU5"/>
          <cell r="AV5">
            <v>577.53417257361536</v>
          </cell>
          <cell r="AW5"/>
          <cell r="AX5" t="str">
            <v>..</v>
          </cell>
          <cell r="AY5"/>
          <cell r="AZ5">
            <v>740.22433611630447</v>
          </cell>
          <cell r="BA5"/>
          <cell r="BB5" t="str">
            <v>..</v>
          </cell>
          <cell r="BC5"/>
          <cell r="BD5">
            <v>875.77399073141964</v>
          </cell>
          <cell r="BE5"/>
          <cell r="BF5" t="str">
            <v>..</v>
          </cell>
          <cell r="BG5"/>
          <cell r="BH5" t="str">
            <v>..</v>
          </cell>
          <cell r="BI5"/>
          <cell r="BJ5" t="str">
            <v>..</v>
          </cell>
          <cell r="BK5"/>
          <cell r="BL5" t="str">
            <v>..</v>
          </cell>
          <cell r="BM5"/>
        </row>
        <row r="6">
          <cell r="A6" t="str">
            <v>Austria</v>
          </cell>
          <cell r="B6">
            <v>126.2024896857954</v>
          </cell>
          <cell r="C6"/>
          <cell r="D6">
            <v>142.21954878773988</v>
          </cell>
          <cell r="E6" t="str">
            <v>C</v>
          </cell>
          <cell r="F6">
            <v>153.74113486460374</v>
          </cell>
          <cell r="G6" t="str">
            <v>C</v>
          </cell>
          <cell r="H6">
            <v>166.59331430859319</v>
          </cell>
          <cell r="I6" t="str">
            <v>C</v>
          </cell>
          <cell r="J6">
            <v>176.14123090371024</v>
          </cell>
          <cell r="K6"/>
          <cell r="L6">
            <v>190.12923823663016</v>
          </cell>
          <cell r="M6" t="str">
            <v>C</v>
          </cell>
          <cell r="N6">
            <v>199.49185838126823</v>
          </cell>
          <cell r="O6" t="str">
            <v>C</v>
          </cell>
          <cell r="P6">
            <v>218.87045244482999</v>
          </cell>
          <cell r="Q6" t="str">
            <v>C</v>
          </cell>
          <cell r="R6">
            <v>238.32147113117873</v>
          </cell>
          <cell r="S6"/>
          <cell r="T6">
            <v>265.20033657433044</v>
          </cell>
          <cell r="U6" t="str">
            <v>C</v>
          </cell>
          <cell r="V6">
            <v>296.82556702241385</v>
          </cell>
          <cell r="W6" t="str">
            <v>C</v>
          </cell>
          <cell r="X6">
            <v>303.70344601010487</v>
          </cell>
          <cell r="Y6" t="str">
            <v>C</v>
          </cell>
          <cell r="Z6">
            <v>312.90967908488432</v>
          </cell>
          <cell r="AA6"/>
          <cell r="AB6">
            <v>343.28096437196382</v>
          </cell>
          <cell r="AC6" t="str">
            <v>C</v>
          </cell>
          <cell r="AD6">
            <v>363.97037591231316</v>
          </cell>
          <cell r="AE6" t="str">
            <v>C</v>
          </cell>
          <cell r="AF6">
            <v>389.87700296067726</v>
          </cell>
          <cell r="AG6" t="str">
            <v>C</v>
          </cell>
          <cell r="AH6">
            <v>424.39499172298747</v>
          </cell>
          <cell r="AI6" t="str">
            <v>C</v>
          </cell>
          <cell r="AJ6">
            <v>464.70441493245454</v>
          </cell>
          <cell r="AK6"/>
          <cell r="AL6">
            <v>513.2291540671597</v>
          </cell>
          <cell r="AM6" t="str">
            <v>C</v>
          </cell>
          <cell r="AN6">
            <v>558.65995043700843</v>
          </cell>
          <cell r="AO6" t="str">
            <v>C</v>
          </cell>
          <cell r="AP6">
            <v>595.27171329832038</v>
          </cell>
          <cell r="AQ6" t="str">
            <v>C</v>
          </cell>
          <cell r="AR6">
            <v>647.07967630000712</v>
          </cell>
          <cell r="AS6"/>
          <cell r="AT6">
            <v>701.82305220921978</v>
          </cell>
          <cell r="AU6" t="str">
            <v>C</v>
          </cell>
          <cell r="AV6">
            <v>734.86457405116437</v>
          </cell>
          <cell r="AW6"/>
          <cell r="AX6">
            <v>827.02978559131896</v>
          </cell>
          <cell r="AY6" t="str">
            <v>C</v>
          </cell>
          <cell r="AZ6">
            <v>892.43737094685719</v>
          </cell>
          <cell r="BA6"/>
          <cell r="BB6">
            <v>954.22906508688527</v>
          </cell>
          <cell r="BC6"/>
          <cell r="BD6">
            <v>1062.0815859612537</v>
          </cell>
          <cell r="BE6" t="str">
            <v>CP</v>
          </cell>
          <cell r="BF6">
            <v>1056.9489257314756</v>
          </cell>
          <cell r="BG6"/>
          <cell r="BH6">
            <v>1103.2983563912633</v>
          </cell>
          <cell r="BI6" t="str">
            <v>CP</v>
          </cell>
          <cell r="BJ6" t="str">
            <v>..</v>
          </cell>
          <cell r="BK6"/>
          <cell r="BL6" t="str">
            <v>..</v>
          </cell>
          <cell r="BM6"/>
        </row>
        <row r="7">
          <cell r="A7" t="str">
            <v>Belgium</v>
          </cell>
          <cell r="B7" t="str">
            <v>..</v>
          </cell>
          <cell r="C7"/>
          <cell r="D7" t="str">
            <v>..</v>
          </cell>
          <cell r="E7"/>
          <cell r="F7">
            <v>188.61247149673716</v>
          </cell>
          <cell r="G7" t="str">
            <v>A</v>
          </cell>
          <cell r="H7">
            <v>202.09769966510811</v>
          </cell>
          <cell r="I7"/>
          <cell r="J7">
            <v>218.70570338835776</v>
          </cell>
          <cell r="K7"/>
          <cell r="L7">
            <v>228.08282825392448</v>
          </cell>
          <cell r="M7"/>
          <cell r="N7">
            <v>241.80902268279303</v>
          </cell>
          <cell r="O7" t="str">
            <v>M</v>
          </cell>
          <cell r="P7">
            <v>253.67675258264006</v>
          </cell>
          <cell r="Q7" t="str">
            <v>M</v>
          </cell>
          <cell r="R7">
            <v>280.96636805808805</v>
          </cell>
          <cell r="S7" t="str">
            <v>AC</v>
          </cell>
          <cell r="T7" t="str">
            <v>..</v>
          </cell>
          <cell r="U7"/>
          <cell r="V7">
            <v>310.47655547582997</v>
          </cell>
          <cell r="W7" t="str">
            <v>C</v>
          </cell>
          <cell r="X7" t="str">
            <v>..</v>
          </cell>
          <cell r="Y7"/>
          <cell r="Z7">
            <v>340.21634507231687</v>
          </cell>
          <cell r="AA7" t="str">
            <v>A</v>
          </cell>
          <cell r="AB7">
            <v>355.38777145153063</v>
          </cell>
          <cell r="AC7"/>
          <cell r="AD7">
            <v>375.21202471755282</v>
          </cell>
          <cell r="AE7"/>
          <cell r="AF7">
            <v>403.17530161341341</v>
          </cell>
          <cell r="AG7"/>
          <cell r="AH7">
            <v>437.19991829126144</v>
          </cell>
          <cell r="AI7"/>
          <cell r="AJ7">
            <v>453.48443528636653</v>
          </cell>
          <cell r="AK7"/>
          <cell r="AL7">
            <v>490.32856193237205</v>
          </cell>
          <cell r="AM7"/>
          <cell r="AN7">
            <v>543.84940375115207</v>
          </cell>
          <cell r="AO7"/>
          <cell r="AP7">
            <v>589.95237002864224</v>
          </cell>
          <cell r="AQ7"/>
          <cell r="AR7">
            <v>581.88321209346293</v>
          </cell>
          <cell r="AS7"/>
          <cell r="AT7">
            <v>567.92397439115405</v>
          </cell>
          <cell r="AU7"/>
          <cell r="AV7">
            <v>578.59719268200968</v>
          </cell>
          <cell r="AW7"/>
          <cell r="AX7">
            <v>589.1860398126629</v>
          </cell>
          <cell r="AY7"/>
          <cell r="AZ7">
            <v>636.72311376783455</v>
          </cell>
          <cell r="BA7"/>
          <cell r="BB7">
            <v>675.17610461107108</v>
          </cell>
          <cell r="BC7"/>
          <cell r="BD7">
            <v>728.35935165380772</v>
          </cell>
          <cell r="BE7"/>
          <cell r="BF7">
            <v>744.34196970455127</v>
          </cell>
          <cell r="BG7"/>
          <cell r="BH7">
            <v>749.25939218627207</v>
          </cell>
          <cell r="BI7" t="str">
            <v>P</v>
          </cell>
          <cell r="BJ7" t="str">
            <v>..</v>
          </cell>
          <cell r="BK7"/>
          <cell r="BL7" t="str">
            <v>..</v>
          </cell>
          <cell r="BM7"/>
        </row>
        <row r="8">
          <cell r="A8" t="str">
            <v>Canada</v>
          </cell>
          <cell r="B8">
            <v>151.54568823287534</v>
          </cell>
          <cell r="C8"/>
          <cell r="D8">
            <v>172.43243813815022</v>
          </cell>
          <cell r="E8"/>
          <cell r="F8">
            <v>178.60824572447117</v>
          </cell>
          <cell r="G8"/>
          <cell r="H8">
            <v>199.95187725098114</v>
          </cell>
          <cell r="I8"/>
          <cell r="J8">
            <v>220.27688441727912</v>
          </cell>
          <cell r="K8"/>
          <cell r="L8">
            <v>233.94969898791481</v>
          </cell>
          <cell r="M8"/>
          <cell r="N8">
            <v>239.52700636275884</v>
          </cell>
          <cell r="O8"/>
          <cell r="P8">
            <v>252.34863298202208</v>
          </cell>
          <cell r="Q8" t="str">
            <v>A</v>
          </cell>
          <cell r="R8">
            <v>276.28696435697498</v>
          </cell>
          <cell r="S8"/>
          <cell r="T8">
            <v>295.30470438149223</v>
          </cell>
          <cell r="U8"/>
          <cell r="V8">
            <v>307.90748698708751</v>
          </cell>
          <cell r="W8"/>
          <cell r="X8">
            <v>323.67225250638171</v>
          </cell>
          <cell r="Y8"/>
          <cell r="Z8">
            <v>346.58289511929655</v>
          </cell>
          <cell r="AA8"/>
          <cell r="AB8">
            <v>378.88960999657388</v>
          </cell>
          <cell r="AC8"/>
          <cell r="AD8">
            <v>385.87265697355883</v>
          </cell>
          <cell r="AE8"/>
          <cell r="AF8">
            <v>384.69078279309963</v>
          </cell>
          <cell r="AG8"/>
          <cell r="AH8">
            <v>405.76295384946678</v>
          </cell>
          <cell r="AI8"/>
          <cell r="AJ8">
            <v>449.25298091103997</v>
          </cell>
          <cell r="AK8"/>
          <cell r="AL8">
            <v>487.18093754536221</v>
          </cell>
          <cell r="AM8"/>
          <cell r="AN8">
            <v>543.89023672061751</v>
          </cell>
          <cell r="AO8"/>
          <cell r="AP8">
            <v>612.37028194104516</v>
          </cell>
          <cell r="AQ8"/>
          <cell r="AR8">
            <v>610.6252376292191</v>
          </cell>
          <cell r="AS8"/>
          <cell r="AT8">
            <v>636.35613093431255</v>
          </cell>
          <cell r="AU8"/>
          <cell r="AV8">
            <v>678.62836259759399</v>
          </cell>
          <cell r="AW8"/>
          <cell r="AX8">
            <v>716.07432991064104</v>
          </cell>
          <cell r="AY8"/>
          <cell r="AZ8">
            <v>739.08634757195478</v>
          </cell>
          <cell r="BA8"/>
          <cell r="BB8">
            <v>750.1282700374544</v>
          </cell>
          <cell r="BC8"/>
          <cell r="BD8">
            <v>726.90738860593365</v>
          </cell>
          <cell r="BE8"/>
          <cell r="BF8">
            <v>727.70496782068494</v>
          </cell>
          <cell r="BG8"/>
          <cell r="BH8">
            <v>702.75477474792183</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45.422038878429454</v>
          </cell>
          <cell r="BC9"/>
          <cell r="BD9">
            <v>57.477985333727915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122.27985365757256</v>
          </cell>
          <cell r="AE10" t="str">
            <v>A</v>
          </cell>
          <cell r="AF10">
            <v>131.95500426578587</v>
          </cell>
          <cell r="AG10"/>
          <cell r="AH10">
            <v>148.83550506845577</v>
          </cell>
          <cell r="AI10"/>
          <cell r="AJ10">
            <v>159.96581861408359</v>
          </cell>
          <cell r="AK10"/>
          <cell r="AL10">
            <v>162.65084435988709</v>
          </cell>
          <cell r="AM10"/>
          <cell r="AN10">
            <v>181.45011921989936</v>
          </cell>
          <cell r="AO10"/>
          <cell r="AP10">
            <v>194.80740878352964</v>
          </cell>
          <cell r="AQ10"/>
          <cell r="AR10">
            <v>202.32411198001145</v>
          </cell>
          <cell r="AS10"/>
          <cell r="AT10">
            <v>225.14326277063356</v>
          </cell>
          <cell r="AU10"/>
          <cell r="AV10">
            <v>240.5158622944285</v>
          </cell>
          <cell r="AW10"/>
          <cell r="AX10">
            <v>288.01695237050524</v>
          </cell>
          <cell r="AY10"/>
          <cell r="AZ10">
            <v>346.3151949368405</v>
          </cell>
          <cell r="BA10"/>
          <cell r="BB10">
            <v>377.30248100301748</v>
          </cell>
          <cell r="BC10"/>
          <cell r="BD10">
            <v>363.75952591495496</v>
          </cell>
          <cell r="BE10"/>
          <cell r="BF10">
            <v>379.15324591237641</v>
          </cell>
          <cell r="BG10"/>
          <cell r="BH10">
            <v>394.75527957024929</v>
          </cell>
          <cell r="BI10"/>
          <cell r="BJ10" t="str">
            <v>..</v>
          </cell>
          <cell r="BK10"/>
          <cell r="BL10" t="str">
            <v>..</v>
          </cell>
          <cell r="BM10"/>
        </row>
        <row r="11">
          <cell r="A11" t="str">
            <v>Denmark</v>
          </cell>
          <cell r="B11">
            <v>112.35538798372518</v>
          </cell>
          <cell r="C11"/>
          <cell r="D11">
            <v>128.33679194746762</v>
          </cell>
          <cell r="E11"/>
          <cell r="F11">
            <v>143.20918554215314</v>
          </cell>
          <cell r="G11"/>
          <cell r="H11">
            <v>158.66487336163064</v>
          </cell>
          <cell r="I11"/>
          <cell r="J11">
            <v>174.79098997070838</v>
          </cell>
          <cell r="K11"/>
          <cell r="L11">
            <v>199.15299081593014</v>
          </cell>
          <cell r="M11"/>
          <cell r="N11">
            <v>220.16964520976578</v>
          </cell>
          <cell r="O11"/>
          <cell r="P11">
            <v>240.64020410779511</v>
          </cell>
          <cell r="Q11"/>
          <cell r="R11">
            <v>259.21364873923238</v>
          </cell>
          <cell r="S11"/>
          <cell r="T11">
            <v>285.6776710239418</v>
          </cell>
          <cell r="U11"/>
          <cell r="V11">
            <v>312.20416517997546</v>
          </cell>
          <cell r="W11"/>
          <cell r="X11">
            <v>330.50724948479586</v>
          </cell>
          <cell r="Y11"/>
          <cell r="Z11">
            <v>352.27725471355575</v>
          </cell>
          <cell r="AA11"/>
          <cell r="AB11" t="str">
            <v>..</v>
          </cell>
          <cell r="AC11"/>
          <cell r="AD11">
            <v>418.56400563548698</v>
          </cell>
          <cell r="AE11"/>
          <cell r="AF11">
            <v>442.49331180043629</v>
          </cell>
          <cell r="AG11" t="str">
            <v>C</v>
          </cell>
          <cell r="AH11">
            <v>486.24533423830002</v>
          </cell>
          <cell r="AI11"/>
          <cell r="AJ11">
            <v>534.70582791637048</v>
          </cell>
          <cell r="AK11" t="str">
            <v>C</v>
          </cell>
          <cell r="AL11">
            <v>586.12553652425947</v>
          </cell>
          <cell r="AM11"/>
          <cell r="AN11" t="str">
            <v>..</v>
          </cell>
          <cell r="AO11"/>
          <cell r="AP11">
            <v>702.59706321404713</v>
          </cell>
          <cell r="AQ11"/>
          <cell r="AR11">
            <v>771.43056557657007</v>
          </cell>
          <cell r="AS11"/>
          <cell r="AT11">
            <v>783.71194249844496</v>
          </cell>
          <cell r="AU11"/>
          <cell r="AV11">
            <v>802.35451497154327</v>
          </cell>
          <cell r="AW11"/>
          <cell r="AX11">
            <v>815.44134971769813</v>
          </cell>
          <cell r="AY11"/>
          <cell r="AZ11">
            <v>893.10918916813546</v>
          </cell>
          <cell r="BA11"/>
          <cell r="BB11">
            <v>973.27506195356989</v>
          </cell>
          <cell r="BC11" t="str">
            <v>A</v>
          </cell>
          <cell r="BD11">
            <v>1135.4365464197047</v>
          </cell>
          <cell r="BE11"/>
          <cell r="BF11">
            <v>1173.2425093103784</v>
          </cell>
          <cell r="BG11"/>
          <cell r="BH11">
            <v>1228.9901511514752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48.222202158643064</v>
          </cell>
          <cell r="AK12"/>
          <cell r="AL12">
            <v>59.794475902849442</v>
          </cell>
          <cell r="AM12"/>
          <cell r="AN12">
            <v>59.302805659544731</v>
          </cell>
          <cell r="AO12"/>
          <cell r="AP12">
            <v>74.838106679137596</v>
          </cell>
          <cell r="AQ12"/>
          <cell r="AR12">
            <v>85.663781133539089</v>
          </cell>
          <cell r="AS12"/>
          <cell r="AT12">
            <v>102.54105357219363</v>
          </cell>
          <cell r="AU12"/>
          <cell r="AV12">
            <v>125.97482073883425</v>
          </cell>
          <cell r="AW12"/>
          <cell r="AX12">
            <v>153.78372736604223</v>
          </cell>
          <cell r="AY12"/>
          <cell r="AZ12">
            <v>215.8905798550351</v>
          </cell>
          <cell r="BA12"/>
          <cell r="BB12">
            <v>233.22344848382374</v>
          </cell>
          <cell r="BC12"/>
          <cell r="BD12">
            <v>282.69935840991604</v>
          </cell>
          <cell r="BE12"/>
          <cell r="BF12">
            <v>282.24532899186295</v>
          </cell>
          <cell r="BG12"/>
          <cell r="BH12">
            <v>330.84924962116162</v>
          </cell>
          <cell r="BI12" t="str">
            <v>P</v>
          </cell>
          <cell r="BJ12" t="str">
            <v>..</v>
          </cell>
          <cell r="BK12"/>
          <cell r="BL12" t="str">
            <v>..</v>
          </cell>
          <cell r="BM12"/>
        </row>
        <row r="13">
          <cell r="A13" t="str">
            <v>Finland</v>
          </cell>
          <cell r="B13">
            <v>114.96718427329141</v>
          </cell>
          <cell r="C13"/>
          <cell r="D13" t="str">
            <v>..</v>
          </cell>
          <cell r="E13"/>
          <cell r="F13">
            <v>151.27672984668459</v>
          </cell>
          <cell r="G13"/>
          <cell r="H13">
            <v>177.17244082513983</v>
          </cell>
          <cell r="I13"/>
          <cell r="J13">
            <v>199.15521885918213</v>
          </cell>
          <cell r="K13" t="str">
            <v>C</v>
          </cell>
          <cell r="L13">
            <v>219.90290319658999</v>
          </cell>
          <cell r="M13"/>
          <cell r="N13">
            <v>246.51600546808515</v>
          </cell>
          <cell r="O13"/>
          <cell r="P13">
            <v>272.49858230000524</v>
          </cell>
          <cell r="Q13" t="str">
            <v>C</v>
          </cell>
          <cell r="R13">
            <v>301.76732210664261</v>
          </cell>
          <cell r="S13"/>
          <cell r="T13">
            <v>326.40652225347338</v>
          </cell>
          <cell r="U13" t="str">
            <v>C</v>
          </cell>
          <cell r="V13">
            <v>342.20082475321038</v>
          </cell>
          <cell r="W13" t="str">
            <v>A</v>
          </cell>
          <cell r="X13">
            <v>352.55383879038396</v>
          </cell>
          <cell r="Y13" t="str">
            <v>C</v>
          </cell>
          <cell r="Z13">
            <v>361.58012066914756</v>
          </cell>
          <cell r="AA13"/>
          <cell r="AB13">
            <v>404.44281555450823</v>
          </cell>
          <cell r="AC13"/>
          <cell r="AD13">
            <v>425.60183176234585</v>
          </cell>
          <cell r="AE13"/>
          <cell r="AF13">
            <v>486.85392231505068</v>
          </cell>
          <cell r="AG13" t="str">
            <v>C</v>
          </cell>
          <cell r="AH13">
            <v>567.14316043336817</v>
          </cell>
          <cell r="AI13"/>
          <cell r="AJ13">
            <v>649.28473170772406</v>
          </cell>
          <cell r="AK13"/>
          <cell r="AL13">
            <v>748.77674675553851</v>
          </cell>
          <cell r="AM13"/>
          <cell r="AN13">
            <v>858.93574367418614</v>
          </cell>
          <cell r="AO13"/>
          <cell r="AP13">
            <v>879.7979321636243</v>
          </cell>
          <cell r="AQ13"/>
          <cell r="AR13">
            <v>925.79277975187063</v>
          </cell>
          <cell r="AS13"/>
          <cell r="AT13">
            <v>949.75160530028779</v>
          </cell>
          <cell r="AU13"/>
          <cell r="AV13">
            <v>1030.3059945559705</v>
          </cell>
          <cell r="AW13"/>
          <cell r="AX13">
            <v>1067.693723552499</v>
          </cell>
          <cell r="AY13"/>
          <cell r="AZ13">
            <v>1151.7932334747716</v>
          </cell>
          <cell r="BA13"/>
          <cell r="BB13">
            <v>1255.5246791661823</v>
          </cell>
          <cell r="BC13"/>
          <cell r="BD13">
            <v>1409.2440664010201</v>
          </cell>
          <cell r="BE13"/>
          <cell r="BF13">
            <v>1404.0816674030007</v>
          </cell>
          <cell r="BG13"/>
          <cell r="BH13">
            <v>1414.9129062884119</v>
          </cell>
          <cell r="BI13"/>
          <cell r="BJ13" t="str">
            <v>..</v>
          </cell>
          <cell r="BK13"/>
          <cell r="BL13" t="str">
            <v>..</v>
          </cell>
          <cell r="BM13"/>
        </row>
        <row r="14">
          <cell r="A14" t="str">
            <v>France</v>
          </cell>
          <cell r="B14">
            <v>198.41459677762032</v>
          </cell>
          <cell r="C14"/>
          <cell r="D14">
            <v>223.60929376492743</v>
          </cell>
          <cell r="E14"/>
          <cell r="F14">
            <v>238.42291983739975</v>
          </cell>
          <cell r="G14"/>
          <cell r="H14">
            <v>261.16965084844884</v>
          </cell>
          <cell r="I14"/>
          <cell r="J14">
            <v>279.73424305420383</v>
          </cell>
          <cell r="K14"/>
          <cell r="L14">
            <v>289.20840918154948</v>
          </cell>
          <cell r="M14"/>
          <cell r="N14">
            <v>309.35634009866976</v>
          </cell>
          <cell r="O14"/>
          <cell r="P14">
            <v>331.6649118201928</v>
          </cell>
          <cell r="Q14"/>
          <cell r="R14">
            <v>363.69476726023646</v>
          </cell>
          <cell r="S14"/>
          <cell r="T14">
            <v>400.31518790619276</v>
          </cell>
          <cell r="U14"/>
          <cell r="V14">
            <v>416.97405594735341</v>
          </cell>
          <cell r="W14"/>
          <cell r="X14">
            <v>432.81200690515942</v>
          </cell>
          <cell r="Y14"/>
          <cell r="Z14">
            <v>443.97441322755446</v>
          </cell>
          <cell r="AA14"/>
          <cell r="AB14">
            <v>451.32973813218877</v>
          </cell>
          <cell r="AC14"/>
          <cell r="AD14">
            <v>462.58949312036486</v>
          </cell>
          <cell r="AE14"/>
          <cell r="AF14">
            <v>472.38034552609889</v>
          </cell>
          <cell r="AG14"/>
          <cell r="AH14">
            <v>476.61670252559395</v>
          </cell>
          <cell r="AI14" t="str">
            <v>A</v>
          </cell>
          <cell r="AJ14">
            <v>487.87083016225881</v>
          </cell>
          <cell r="AK14"/>
          <cell r="AL14">
            <v>510.03302494652081</v>
          </cell>
          <cell r="AM14"/>
          <cell r="AN14">
            <v>542.89258544672248</v>
          </cell>
          <cell r="AO14" t="str">
            <v>A</v>
          </cell>
          <cell r="AP14">
            <v>585.17503279761229</v>
          </cell>
          <cell r="AQ14"/>
          <cell r="AR14">
            <v>619.31969756773401</v>
          </cell>
          <cell r="AS14"/>
          <cell r="AT14">
            <v>593.95661921403871</v>
          </cell>
          <cell r="AU14"/>
          <cell r="AV14">
            <v>607.63998426375736</v>
          </cell>
          <cell r="AW14" t="str">
            <v>A</v>
          </cell>
          <cell r="AX14">
            <v>623.20105636116898</v>
          </cell>
          <cell r="AY14"/>
          <cell r="AZ14">
            <v>662.46490926027957</v>
          </cell>
          <cell r="BA14"/>
          <cell r="BB14">
            <v>690.41289096850096</v>
          </cell>
          <cell r="BC14"/>
          <cell r="BD14">
            <v>725.6957646001847</v>
          </cell>
          <cell r="BE14"/>
          <cell r="BF14">
            <v>761.96365304031701</v>
          </cell>
          <cell r="BG14"/>
          <cell r="BH14">
            <v>770.89267962057556</v>
          </cell>
          <cell r="BI14" t="str">
            <v>P</v>
          </cell>
          <cell r="BJ14" t="str">
            <v>..</v>
          </cell>
          <cell r="BK14"/>
          <cell r="BL14" t="str">
            <v>..</v>
          </cell>
          <cell r="BM14"/>
        </row>
        <row r="15">
          <cell r="A15" t="str">
            <v>Germany</v>
          </cell>
          <cell r="B15">
            <v>299.15997929238699</v>
          </cell>
          <cell r="C15"/>
          <cell r="D15">
            <v>325.5943891194666</v>
          </cell>
          <cell r="E15" t="str">
            <v>C</v>
          </cell>
          <cell r="F15">
            <v>346.08933124738883</v>
          </cell>
          <cell r="G15"/>
          <cell r="H15">
            <v>370.80766281523393</v>
          </cell>
          <cell r="I15" t="str">
            <v>C</v>
          </cell>
          <cell r="J15">
            <v>420.25423273691513</v>
          </cell>
          <cell r="K15"/>
          <cell r="L15">
            <v>443.73719078327906</v>
          </cell>
          <cell r="M15" t="str">
            <v>C</v>
          </cell>
          <cell r="N15">
            <v>482.78646911654278</v>
          </cell>
          <cell r="O15"/>
          <cell r="P15">
            <v>512.3751121697793</v>
          </cell>
          <cell r="Q15" t="str">
            <v>C</v>
          </cell>
          <cell r="R15">
            <v>543.8147750039476</v>
          </cell>
          <cell r="S15"/>
          <cell r="T15">
            <v>560.22816474775527</v>
          </cell>
          <cell r="U15" t="str">
            <v>C</v>
          </cell>
          <cell r="V15">
            <v>494.64639593500129</v>
          </cell>
          <cell r="W15" t="str">
            <v>A</v>
          </cell>
          <cell r="X15">
            <v>487.4043319507594</v>
          </cell>
          <cell r="Y15" t="str">
            <v>C</v>
          </cell>
          <cell r="Z15">
            <v>474.7744365190602</v>
          </cell>
          <cell r="AA15" t="str">
            <v>O</v>
          </cell>
          <cell r="AB15">
            <v>474.89198561200203</v>
          </cell>
          <cell r="AC15" t="str">
            <v>CO</v>
          </cell>
          <cell r="AD15">
            <v>492.78765166094297</v>
          </cell>
          <cell r="AE15" t="str">
            <v>C</v>
          </cell>
          <cell r="AF15">
            <v>506.40701943706358</v>
          </cell>
          <cell r="AG15" t="str">
            <v>C</v>
          </cell>
          <cell r="AH15">
            <v>527.96502090300601</v>
          </cell>
          <cell r="AI15" t="str">
            <v>O</v>
          </cell>
          <cell r="AJ15">
            <v>551.13277319429517</v>
          </cell>
          <cell r="AK15" t="str">
            <v>CO</v>
          </cell>
          <cell r="AL15">
            <v>602.18464953110151</v>
          </cell>
          <cell r="AM15"/>
          <cell r="AN15">
            <v>637.04741887426235</v>
          </cell>
          <cell r="AO15"/>
          <cell r="AP15">
            <v>660.74762675600664</v>
          </cell>
          <cell r="AQ15"/>
          <cell r="AR15">
            <v>686.90179772676038</v>
          </cell>
          <cell r="AS15"/>
          <cell r="AT15">
            <v>720.07758114304966</v>
          </cell>
          <cell r="AU15"/>
          <cell r="AV15">
            <v>743.11401976045272</v>
          </cell>
          <cell r="AW15"/>
          <cell r="AX15">
            <v>779.71948947742328</v>
          </cell>
          <cell r="AY15"/>
          <cell r="AZ15">
            <v>852.29826909607766</v>
          </cell>
          <cell r="BA15"/>
          <cell r="BB15">
            <v>900.23503512967113</v>
          </cell>
          <cell r="BC15"/>
          <cell r="BD15">
            <v>998.18139563329589</v>
          </cell>
          <cell r="BE15"/>
          <cell r="BF15">
            <v>1017.3702073006225</v>
          </cell>
          <cell r="BG15"/>
          <cell r="BH15">
            <v>1054.4618247799597</v>
          </cell>
          <cell r="BI15" t="str">
            <v>C</v>
          </cell>
          <cell r="BJ15" t="str">
            <v>..</v>
          </cell>
          <cell r="BK15"/>
          <cell r="BL15" t="str">
            <v>..</v>
          </cell>
          <cell r="BM15"/>
        </row>
        <row r="16">
          <cell r="A16" t="str">
            <v>Greece</v>
          </cell>
          <cell r="B16">
            <v>13.399697830520211</v>
          </cell>
          <cell r="C16"/>
          <cell r="D16" t="str">
            <v>..</v>
          </cell>
          <cell r="E16"/>
          <cell r="F16" t="str">
            <v>..</v>
          </cell>
          <cell r="G16"/>
          <cell r="H16" t="str">
            <v>..</v>
          </cell>
          <cell r="I16"/>
          <cell r="J16" t="str">
            <v>..</v>
          </cell>
          <cell r="K16"/>
          <cell r="L16">
            <v>25.497157607297133</v>
          </cell>
          <cell r="M16"/>
          <cell r="N16" t="str">
            <v>..</v>
          </cell>
          <cell r="O16"/>
          <cell r="P16">
            <v>30.17669944678256</v>
          </cell>
          <cell r="Q16"/>
          <cell r="R16">
            <v>40.433959272211851</v>
          </cell>
          <cell r="S16" t="str">
            <v>A</v>
          </cell>
          <cell r="T16" t="str">
            <v>..</v>
          </cell>
          <cell r="U16"/>
          <cell r="V16">
            <v>42.985884813877504</v>
          </cell>
          <cell r="W16"/>
          <cell r="X16" t="str">
            <v>..</v>
          </cell>
          <cell r="Y16"/>
          <cell r="Z16">
            <v>57.065749595561961</v>
          </cell>
          <cell r="AA16"/>
          <cell r="AB16" t="str">
            <v>..</v>
          </cell>
          <cell r="AC16"/>
          <cell r="AD16">
            <v>63.746304929184873</v>
          </cell>
          <cell r="AE16" t="str">
            <v>A</v>
          </cell>
          <cell r="AF16" t="str">
            <v>..</v>
          </cell>
          <cell r="AG16"/>
          <cell r="AH16">
            <v>72.577504622134768</v>
          </cell>
          <cell r="AI16"/>
          <cell r="AJ16" t="str">
            <v>..</v>
          </cell>
          <cell r="AK16"/>
          <cell r="AL16">
            <v>102.63642991296956</v>
          </cell>
          <cell r="AM16"/>
          <cell r="AN16" t="str">
            <v>..</v>
          </cell>
          <cell r="AO16"/>
          <cell r="AP16">
            <v>115.86700994471565</v>
          </cell>
          <cell r="AQ16"/>
          <cell r="AR16" t="str">
            <v>..</v>
          </cell>
          <cell r="AS16"/>
          <cell r="AT16">
            <v>128.74059001793441</v>
          </cell>
          <cell r="AU16"/>
          <cell r="AV16">
            <v>132.76333062226243</v>
          </cell>
          <cell r="AW16" t="str">
            <v>C</v>
          </cell>
          <cell r="AX16">
            <v>145.48897871471414</v>
          </cell>
          <cell r="AY16"/>
          <cell r="AZ16">
            <v>156.87088564087082</v>
          </cell>
          <cell r="BA16" t="str">
            <v>C</v>
          </cell>
          <cell r="BB16">
            <v>166.87413054387204</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85.573729702707581</v>
          </cell>
          <cell r="W17" t="str">
            <v>BDOT</v>
          </cell>
          <cell r="X17">
            <v>83.612363661643627</v>
          </cell>
          <cell r="Y17" t="str">
            <v>BDOT</v>
          </cell>
          <cell r="Z17">
            <v>78.947547772470713</v>
          </cell>
          <cell r="AA17" t="str">
            <v>BDOT</v>
          </cell>
          <cell r="AB17">
            <v>75.662856424039134</v>
          </cell>
          <cell r="AC17" t="str">
            <v>ABD</v>
          </cell>
          <cell r="AD17">
            <v>64.713787181506348</v>
          </cell>
          <cell r="AE17" t="str">
            <v>D</v>
          </cell>
          <cell r="AF17">
            <v>59.54240302157379</v>
          </cell>
          <cell r="AG17" t="str">
            <v>D</v>
          </cell>
          <cell r="AH17">
            <v>70.630431883416207</v>
          </cell>
          <cell r="AI17" t="str">
            <v>D</v>
          </cell>
          <cell r="AJ17">
            <v>71.009309394067472</v>
          </cell>
          <cell r="AK17" t="str">
            <v>D</v>
          </cell>
          <cell r="AL17">
            <v>75.563538088220312</v>
          </cell>
          <cell r="AM17" t="str">
            <v>D</v>
          </cell>
          <cell r="AN17">
            <v>95.681674982475911</v>
          </cell>
          <cell r="AO17" t="str">
            <v>D</v>
          </cell>
          <cell r="AP17">
            <v>124.68458031486492</v>
          </cell>
          <cell r="AQ17" t="str">
            <v>D</v>
          </cell>
          <cell r="AR17">
            <v>146.9302538472358</v>
          </cell>
          <cell r="AS17" t="str">
            <v>D</v>
          </cell>
          <cell r="AT17">
            <v>143.92941176035686</v>
          </cell>
          <cell r="AU17" t="str">
            <v>D</v>
          </cell>
          <cell r="AV17">
            <v>142.19578338496865</v>
          </cell>
          <cell r="AW17" t="str">
            <v>A</v>
          </cell>
          <cell r="AX17">
            <v>160.17154674746328</v>
          </cell>
          <cell r="AY17"/>
          <cell r="AZ17">
            <v>183.9110567192115</v>
          </cell>
          <cell r="BA17"/>
          <cell r="BB17">
            <v>186.1334232941291</v>
          </cell>
          <cell r="BC17"/>
          <cell r="BD17">
            <v>205.03439087082339</v>
          </cell>
          <cell r="BE17"/>
          <cell r="BF17">
            <v>235.31249832585641</v>
          </cell>
          <cell r="BG17"/>
          <cell r="BH17">
            <v>238.27819417592073</v>
          </cell>
          <cell r="BI17"/>
          <cell r="BJ17" t="str">
            <v>..</v>
          </cell>
          <cell r="BK17"/>
          <cell r="BL17" t="str">
            <v>..</v>
          </cell>
          <cell r="BM17"/>
        </row>
        <row r="18">
          <cell r="A18" t="str">
            <v>Iceland</v>
          </cell>
          <cell r="B18">
            <v>87.207884313844175</v>
          </cell>
          <cell r="C18"/>
          <cell r="D18" t="str">
            <v>..</v>
          </cell>
          <cell r="E18"/>
          <cell r="F18">
            <v>99.117221232090444</v>
          </cell>
          <cell r="G18"/>
          <cell r="H18">
            <v>112.40287580568811</v>
          </cell>
          <cell r="I18"/>
          <cell r="J18">
            <v>120.34578523670417</v>
          </cell>
          <cell r="K18"/>
          <cell r="L18">
            <v>127.08377257206796</v>
          </cell>
          <cell r="M18"/>
          <cell r="N18">
            <v>148.05893183381414</v>
          </cell>
          <cell r="O18"/>
          <cell r="P18" t="str">
            <v>..</v>
          </cell>
          <cell r="Q18"/>
          <cell r="R18">
            <v>202.13581843349041</v>
          </cell>
          <cell r="S18"/>
          <cell r="T18">
            <v>207.43531754850804</v>
          </cell>
          <cell r="U18"/>
          <cell r="V18">
            <v>250.26500592773797</v>
          </cell>
          <cell r="W18"/>
          <cell r="X18">
            <v>281.25399595079369</v>
          </cell>
          <cell r="Y18"/>
          <cell r="Z18">
            <v>289.29140126383464</v>
          </cell>
          <cell r="AA18"/>
          <cell r="AB18">
            <v>313.98788191699373</v>
          </cell>
          <cell r="AC18"/>
          <cell r="AD18">
            <v>356.18586077273244</v>
          </cell>
          <cell r="AE18"/>
          <cell r="AF18" t="str">
            <v>..</v>
          </cell>
          <cell r="AG18"/>
          <cell r="AH18">
            <v>478.84652387051693</v>
          </cell>
          <cell r="AI18"/>
          <cell r="AJ18">
            <v>556.97235368889324</v>
          </cell>
          <cell r="AK18" t="str">
            <v>C</v>
          </cell>
          <cell r="AL18">
            <v>657.46531057049947</v>
          </cell>
          <cell r="AM18"/>
          <cell r="AN18">
            <v>770.01776110329433</v>
          </cell>
          <cell r="AO18" t="str">
            <v>C</v>
          </cell>
          <cell r="AP18">
            <v>898.44153784533285</v>
          </cell>
          <cell r="AQ18"/>
          <cell r="AR18">
            <v>917.41905099093333</v>
          </cell>
          <cell r="AS18" t="str">
            <v>C</v>
          </cell>
          <cell r="AT18">
            <v>867.52763967963131</v>
          </cell>
          <cell r="AU18"/>
          <cell r="AV18" t="str">
            <v>..</v>
          </cell>
          <cell r="AW18"/>
          <cell r="AX18">
            <v>970.29588700217198</v>
          </cell>
          <cell r="AY18"/>
          <cell r="AZ18">
            <v>1072.0937240922192</v>
          </cell>
          <cell r="BA18"/>
          <cell r="BB18">
            <v>997.95414698727711</v>
          </cell>
          <cell r="BC18"/>
          <cell r="BD18">
            <v>1044.5747414694279</v>
          </cell>
          <cell r="BE18" t="str">
            <v>P</v>
          </cell>
          <cell r="BF18" t="str">
            <v>..</v>
          </cell>
          <cell r="BG18"/>
          <cell r="BH18" t="str">
            <v>..</v>
          </cell>
          <cell r="BI18"/>
          <cell r="BJ18" t="str">
            <v>..</v>
          </cell>
          <cell r="BK18"/>
          <cell r="BL18" t="str">
            <v>..</v>
          </cell>
          <cell r="BM18"/>
        </row>
        <row r="19">
          <cell r="A19" t="str">
            <v>Ireland</v>
          </cell>
          <cell r="B19">
            <v>46.334158167450759</v>
          </cell>
          <cell r="C19"/>
          <cell r="D19">
            <v>49.444394532166953</v>
          </cell>
          <cell r="E19"/>
          <cell r="F19">
            <v>49.146002159839583</v>
          </cell>
          <cell r="G19"/>
          <cell r="H19">
            <v>57.517485305109332</v>
          </cell>
          <cell r="I19"/>
          <cell r="J19">
            <v>65.997457698087331</v>
          </cell>
          <cell r="K19"/>
          <cell r="L19">
            <v>72.859048408109032</v>
          </cell>
          <cell r="M19"/>
          <cell r="N19">
            <v>78.114924417763916</v>
          </cell>
          <cell r="O19"/>
          <cell r="P19">
            <v>82.090829475351669</v>
          </cell>
          <cell r="Q19"/>
          <cell r="R19">
            <v>91.086060232069755</v>
          </cell>
          <cell r="S19" t="str">
            <v>C</v>
          </cell>
          <cell r="T19">
            <v>106.34298046537275</v>
          </cell>
          <cell r="U19" t="str">
            <v>C</v>
          </cell>
          <cell r="V19">
            <v>125.86753449875479</v>
          </cell>
          <cell r="W19" t="str">
            <v>C</v>
          </cell>
          <cell r="X19">
            <v>146.7063736891642</v>
          </cell>
          <cell r="Y19" t="str">
            <v>C</v>
          </cell>
          <cell r="Z19">
            <v>173.33393605699294</v>
          </cell>
          <cell r="AA19" t="str">
            <v>C</v>
          </cell>
          <cell r="AB19">
            <v>201.83968098082531</v>
          </cell>
          <cell r="AC19" t="str">
            <v>C</v>
          </cell>
          <cell r="AD19">
            <v>226.44927867307987</v>
          </cell>
          <cell r="AE19" t="str">
            <v>C</v>
          </cell>
          <cell r="AF19">
            <v>254.95605451544611</v>
          </cell>
          <cell r="AG19" t="str">
            <v>C</v>
          </cell>
          <cell r="AH19">
            <v>276.29189782027663</v>
          </cell>
          <cell r="AI19" t="str">
            <v>C</v>
          </cell>
          <cell r="AJ19">
            <v>296.71942482187421</v>
          </cell>
          <cell r="AK19" t="str">
            <v>C</v>
          </cell>
          <cell r="AL19">
            <v>306.01154233560612</v>
          </cell>
          <cell r="AM19" t="str">
            <v>C</v>
          </cell>
          <cell r="AN19">
            <v>321.4006626940058</v>
          </cell>
          <cell r="AO19" t="str">
            <v>C</v>
          </cell>
          <cell r="AP19">
            <v>334.61449312454226</v>
          </cell>
          <cell r="AQ19"/>
          <cell r="AR19">
            <v>363.75432194863424</v>
          </cell>
          <cell r="AS19"/>
          <cell r="AT19">
            <v>403.65608014526339</v>
          </cell>
          <cell r="AU19"/>
          <cell r="AV19">
            <v>449.77645131666583</v>
          </cell>
          <cell r="AW19"/>
          <cell r="AX19">
            <v>483.03911285631085</v>
          </cell>
          <cell r="AY19"/>
          <cell r="AZ19">
            <v>528.70828269605886</v>
          </cell>
          <cell r="BA19"/>
          <cell r="BB19">
            <v>582.07883899862827</v>
          </cell>
          <cell r="BC19"/>
          <cell r="BD19">
            <v>618.90305364835399</v>
          </cell>
          <cell r="BE19"/>
          <cell r="BF19">
            <v>693.09466828140501</v>
          </cell>
          <cell r="BG19" t="str">
            <v>C</v>
          </cell>
          <cell r="BH19">
            <v>725.24478427003191</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349.96370620301059</v>
          </cell>
          <cell r="W20" t="str">
            <v>D</v>
          </cell>
          <cell r="X20">
            <v>382.54757943076635</v>
          </cell>
          <cell r="Y20" t="str">
            <v>D</v>
          </cell>
          <cell r="Z20">
            <v>413.58672631029981</v>
          </cell>
          <cell r="AA20" t="str">
            <v>D</v>
          </cell>
          <cell r="AB20">
            <v>451.60025146597036</v>
          </cell>
          <cell r="AC20" t="str">
            <v>D</v>
          </cell>
          <cell r="AD20">
            <v>480.90078733311384</v>
          </cell>
          <cell r="AE20" t="str">
            <v>D</v>
          </cell>
          <cell r="AF20">
            <v>536.98411147337026</v>
          </cell>
          <cell r="AG20" t="str">
            <v>D</v>
          </cell>
          <cell r="AH20">
            <v>603.05066507010008</v>
          </cell>
          <cell r="AI20" t="str">
            <v>D</v>
          </cell>
          <cell r="AJ20">
            <v>643.29682700730348</v>
          </cell>
          <cell r="AK20" t="str">
            <v>D</v>
          </cell>
          <cell r="AL20">
            <v>750.41969432539463</v>
          </cell>
          <cell r="AM20" t="str">
            <v>D</v>
          </cell>
          <cell r="AN20">
            <v>1002.0062247989441</v>
          </cell>
          <cell r="AO20" t="str">
            <v>D</v>
          </cell>
          <cell r="AP20">
            <v>1064.8635379621592</v>
          </cell>
          <cell r="AQ20" t="str">
            <v>D</v>
          </cell>
          <cell r="AR20">
            <v>1070.5696760454698</v>
          </cell>
          <cell r="AS20" t="str">
            <v>D</v>
          </cell>
          <cell r="AT20">
            <v>950.49828706348944</v>
          </cell>
          <cell r="AU20" t="str">
            <v>D</v>
          </cell>
          <cell r="AV20">
            <v>1007.6248837694983</v>
          </cell>
          <cell r="AW20" t="str">
            <v>D</v>
          </cell>
          <cell r="AX20">
            <v>1027.4345261811986</v>
          </cell>
          <cell r="AY20" t="str">
            <v>D</v>
          </cell>
          <cell r="AZ20">
            <v>1115.0445892630739</v>
          </cell>
          <cell r="BA20" t="str">
            <v>D</v>
          </cell>
          <cell r="BB20">
            <v>1277.8081188828921</v>
          </cell>
          <cell r="BC20" t="str">
            <v>D</v>
          </cell>
          <cell r="BD20">
            <v>1309.403833883425</v>
          </cell>
          <cell r="BE20" t="str">
            <v>D</v>
          </cell>
          <cell r="BF20">
            <v>1223.5976325574425</v>
          </cell>
          <cell r="BG20" t="str">
            <v>DP</v>
          </cell>
          <cell r="BH20">
            <v>1258.1132365349074</v>
          </cell>
          <cell r="BI20" t="str">
            <v>DP</v>
          </cell>
          <cell r="BJ20" t="str">
            <v>..</v>
          </cell>
          <cell r="BK20"/>
          <cell r="BL20" t="str">
            <v>..</v>
          </cell>
          <cell r="BM20"/>
        </row>
        <row r="21">
          <cell r="A21" t="str">
            <v>Italy</v>
          </cell>
          <cell r="B21">
            <v>87.283818412882738</v>
          </cell>
          <cell r="C21" t="str">
            <v>W</v>
          </cell>
          <cell r="D21">
            <v>95.440342904982799</v>
          </cell>
          <cell r="E21" t="str">
            <v>W</v>
          </cell>
          <cell r="F21">
            <v>105.65170141123167</v>
          </cell>
          <cell r="G21" t="str">
            <v>W</v>
          </cell>
          <cell r="H21">
            <v>120.22259869288276</v>
          </cell>
          <cell r="I21" t="str">
            <v>W</v>
          </cell>
          <cell r="J21">
            <v>141.490018236004</v>
          </cell>
          <cell r="K21" t="str">
            <v>W</v>
          </cell>
          <cell r="L21">
            <v>150.13182331496321</v>
          </cell>
          <cell r="M21" t="str">
            <v>W</v>
          </cell>
          <cell r="N21">
            <v>167.31590325610861</v>
          </cell>
          <cell r="O21" t="str">
            <v>W</v>
          </cell>
          <cell r="P21">
            <v>184.21291711157312</v>
          </cell>
          <cell r="Q21" t="str">
            <v>W</v>
          </cell>
          <cell r="R21">
            <v>200.47725289487357</v>
          </cell>
          <cell r="S21" t="str">
            <v>W</v>
          </cell>
          <cell r="T21">
            <v>220.47978473566209</v>
          </cell>
          <cell r="U21" t="str">
            <v>W</v>
          </cell>
          <cell r="V21">
            <v>220.25966495944547</v>
          </cell>
          <cell r="W21" t="str">
            <v>A</v>
          </cell>
          <cell r="X21">
            <v>219.58147976021149</v>
          </cell>
          <cell r="Y21"/>
          <cell r="Z21">
            <v>211.68020123379722</v>
          </cell>
          <cell r="AA21"/>
          <cell r="AB21">
            <v>205.99761705478468</v>
          </cell>
          <cell r="AC21"/>
          <cell r="AD21">
            <v>205.79337931749691</v>
          </cell>
          <cell r="AE21"/>
          <cell r="AF21">
            <v>215.08313688192075</v>
          </cell>
          <cell r="AG21"/>
          <cell r="AH21">
            <v>232.49640907242019</v>
          </cell>
          <cell r="AI21" t="str">
            <v>A</v>
          </cell>
          <cell r="AJ21">
            <v>248.88860499881639</v>
          </cell>
          <cell r="AK21"/>
          <cell r="AL21">
            <v>247.39987608649676</v>
          </cell>
          <cell r="AM21"/>
          <cell r="AN21">
            <v>267.83690206858921</v>
          </cell>
          <cell r="AO21"/>
          <cell r="AP21">
            <v>294.80818058042433</v>
          </cell>
          <cell r="AQ21"/>
          <cell r="AR21">
            <v>302.12846872238754</v>
          </cell>
          <cell r="AS21"/>
          <cell r="AT21">
            <v>300.16178424743879</v>
          </cell>
          <cell r="AU21"/>
          <cell r="AV21">
            <v>300.40761091384394</v>
          </cell>
          <cell r="AW21"/>
          <cell r="AX21">
            <v>307.11408720855616</v>
          </cell>
          <cell r="AY21"/>
          <cell r="AZ21">
            <v>342.69558490459843</v>
          </cell>
          <cell r="BA21"/>
          <cell r="BB21">
            <v>376.03491291482538</v>
          </cell>
          <cell r="BC21"/>
          <cell r="BD21">
            <v>402.39028146935493</v>
          </cell>
          <cell r="BE21"/>
          <cell r="BF21">
            <v>407.59913249347551</v>
          </cell>
          <cell r="BG21"/>
          <cell r="BH21">
            <v>401.35593232194867</v>
          </cell>
          <cell r="BI21" t="str">
            <v>P</v>
          </cell>
          <cell r="BJ21" t="str">
            <v>..</v>
          </cell>
          <cell r="BK21"/>
          <cell r="BL21" t="str">
            <v>..</v>
          </cell>
          <cell r="BM21"/>
        </row>
        <row r="22">
          <cell r="A22" t="str">
            <v>Japan</v>
          </cell>
          <cell r="B22">
            <v>217.40584177716397</v>
          </cell>
          <cell r="C22" t="str">
            <v>L</v>
          </cell>
          <cell r="D22">
            <v>246.13193926219643</v>
          </cell>
          <cell r="E22" t="str">
            <v>L</v>
          </cell>
          <cell r="F22">
            <v>276.98891585254506</v>
          </cell>
          <cell r="G22" t="str">
            <v>L</v>
          </cell>
          <cell r="H22">
            <v>308.53485930069689</v>
          </cell>
          <cell r="I22" t="str">
            <v>L</v>
          </cell>
          <cell r="J22">
            <v>352.34694873354834</v>
          </cell>
          <cell r="K22" t="str">
            <v>L</v>
          </cell>
          <cell r="L22">
            <v>364.14703916996882</v>
          </cell>
          <cell r="M22" t="str">
            <v>L</v>
          </cell>
          <cell r="N22">
            <v>399.59602330436257</v>
          </cell>
          <cell r="O22" t="str">
            <v>L</v>
          </cell>
          <cell r="P22">
            <v>443.33041591592854</v>
          </cell>
          <cell r="Q22" t="str">
            <v>L</v>
          </cell>
          <cell r="R22">
            <v>498.53990237765436</v>
          </cell>
          <cell r="S22" t="str">
            <v>L</v>
          </cell>
          <cell r="T22">
            <v>558.62766228159921</v>
          </cell>
          <cell r="U22" t="str">
            <v>L</v>
          </cell>
          <cell r="V22">
            <v>591.27418157837917</v>
          </cell>
          <cell r="W22" t="str">
            <v>L</v>
          </cell>
          <cell r="X22">
            <v>599.57099931179505</v>
          </cell>
          <cell r="Y22" t="str">
            <v>L</v>
          </cell>
          <cell r="Z22">
            <v>599.49095534681396</v>
          </cell>
          <cell r="AA22" t="str">
            <v>L</v>
          </cell>
          <cell r="AB22">
            <v>604.70145010981685</v>
          </cell>
          <cell r="AC22" t="str">
            <v>L</v>
          </cell>
          <cell r="AD22">
            <v>655.79565691862501</v>
          </cell>
          <cell r="AE22" t="str">
            <v>L</v>
          </cell>
          <cell r="AF22">
            <v>659.24473799304576</v>
          </cell>
          <cell r="AG22" t="str">
            <v>A</v>
          </cell>
          <cell r="AH22">
            <v>695.8555792291171</v>
          </cell>
          <cell r="AI22"/>
          <cell r="AJ22">
            <v>720.01892444887903</v>
          </cell>
          <cell r="AK22"/>
          <cell r="AL22">
            <v>732.42225711922003</v>
          </cell>
          <cell r="AM22"/>
          <cell r="AN22">
            <v>779.1668815978154</v>
          </cell>
          <cell r="AO22"/>
          <cell r="AP22">
            <v>816.80940601739883</v>
          </cell>
          <cell r="AQ22"/>
          <cell r="AR22">
            <v>848.4568933277136</v>
          </cell>
          <cell r="AS22"/>
          <cell r="AT22">
            <v>879.20521798956702</v>
          </cell>
          <cell r="AU22"/>
          <cell r="AV22">
            <v>918.87657715092223</v>
          </cell>
          <cell r="AW22"/>
          <cell r="AX22">
            <v>1007.2519522254709</v>
          </cell>
          <cell r="AY22"/>
          <cell r="AZ22">
            <v>1083.9647099053836</v>
          </cell>
          <cell r="BA22"/>
          <cell r="BB22">
            <v>1155.0773228794164</v>
          </cell>
          <cell r="BC22"/>
          <cell r="BD22">
            <v>1164.6715115014383</v>
          </cell>
          <cell r="BE22" t="str">
            <v>A</v>
          </cell>
          <cell r="BF22">
            <v>1076.8897370096358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164.92945762716246</v>
          </cell>
          <cell r="W23" t="str">
            <v>G</v>
          </cell>
          <cell r="X23">
            <v>185.88018936232649</v>
          </cell>
          <cell r="Y23" t="str">
            <v>G</v>
          </cell>
          <cell r="Z23">
            <v>217.89093333489785</v>
          </cell>
          <cell r="AA23" t="str">
            <v>G</v>
          </cell>
          <cell r="AB23">
            <v>262.37310593554292</v>
          </cell>
          <cell r="AC23" t="str">
            <v>G</v>
          </cell>
          <cell r="AD23">
            <v>295.05435720740388</v>
          </cell>
          <cell r="AE23" t="str">
            <v>G</v>
          </cell>
          <cell r="AF23">
            <v>326.91297662144206</v>
          </cell>
          <cell r="AG23" t="str">
            <v>G</v>
          </cell>
          <cell r="AH23">
            <v>355.53559601031236</v>
          </cell>
          <cell r="AI23" t="str">
            <v>G</v>
          </cell>
          <cell r="AJ23">
            <v>316.42050455303155</v>
          </cell>
          <cell r="AK23" t="str">
            <v>G</v>
          </cell>
          <cell r="AL23">
            <v>338.77424093304359</v>
          </cell>
          <cell r="AM23" t="str">
            <v>G</v>
          </cell>
          <cell r="AN23">
            <v>394.79540340492412</v>
          </cell>
          <cell r="AO23" t="str">
            <v>G</v>
          </cell>
          <cell r="AP23">
            <v>448.90134665751901</v>
          </cell>
          <cell r="AQ23" t="str">
            <v>G</v>
          </cell>
          <cell r="AR23">
            <v>472.61121083743893</v>
          </cell>
          <cell r="AS23" t="str">
            <v>G</v>
          </cell>
          <cell r="AT23">
            <v>501.62523417381453</v>
          </cell>
          <cell r="AU23" t="str">
            <v>G</v>
          </cell>
          <cell r="AV23">
            <v>580.17140186885047</v>
          </cell>
          <cell r="AW23" t="str">
            <v>G</v>
          </cell>
          <cell r="AX23">
            <v>636.05211423546439</v>
          </cell>
          <cell r="AY23" t="str">
            <v>G</v>
          </cell>
          <cell r="AZ23">
            <v>730.75030028972549</v>
          </cell>
          <cell r="BA23" t="str">
            <v>G</v>
          </cell>
          <cell r="BB23">
            <v>840.39563764558318</v>
          </cell>
          <cell r="BC23" t="str">
            <v>A</v>
          </cell>
          <cell r="BD23">
            <v>903.29798517797497</v>
          </cell>
          <cell r="BE23"/>
          <cell r="BF23">
            <v>967.62557835329085</v>
          </cell>
          <cell r="BG23"/>
          <cell r="BH23">
            <v>1088.1914991365293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887.59158952434268</v>
          </cell>
          <cell r="AO24"/>
          <cell r="AP24" t="str">
            <v>..</v>
          </cell>
          <cell r="AQ24"/>
          <cell r="AR24" t="str">
            <v>..</v>
          </cell>
          <cell r="AS24"/>
          <cell r="AT24">
            <v>1000.9201656681271</v>
          </cell>
          <cell r="AU24"/>
          <cell r="AV24">
            <v>1059.8694163862181</v>
          </cell>
          <cell r="AW24"/>
          <cell r="AX24">
            <v>1065.6883040826463</v>
          </cell>
          <cell r="AY24"/>
          <cell r="AZ24">
            <v>1305.287585187672</v>
          </cell>
          <cell r="BA24"/>
          <cell r="BB24">
            <v>1334.3334291397366</v>
          </cell>
          <cell r="BC24" t="str">
            <v>C</v>
          </cell>
          <cell r="BD24">
            <v>1398.9533603585489</v>
          </cell>
          <cell r="BE24"/>
          <cell r="BF24">
            <v>1376.3780726069403</v>
          </cell>
          <cell r="BG24"/>
          <cell r="BH24">
            <v>1408.164845849602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15.377275850032428</v>
          </cell>
          <cell r="AA25" t="str">
            <v>C</v>
          </cell>
          <cell r="AB25">
            <v>21.482080504699297</v>
          </cell>
          <cell r="AC25"/>
          <cell r="AD25">
            <v>21.269469793058963</v>
          </cell>
          <cell r="AE25"/>
          <cell r="AF25">
            <v>22.47250238646614</v>
          </cell>
          <cell r="AG25"/>
          <cell r="AH25">
            <v>26.771224522646015</v>
          </cell>
          <cell r="AI25"/>
          <cell r="AJ25">
            <v>30.709825814102661</v>
          </cell>
          <cell r="AK25"/>
          <cell r="AL25">
            <v>36.295315902830275</v>
          </cell>
          <cell r="AM25"/>
          <cell r="AN25">
            <v>34.179762440275326</v>
          </cell>
          <cell r="AO25"/>
          <cell r="AP25">
            <v>36.464262697273533</v>
          </cell>
          <cell r="AQ25"/>
          <cell r="AR25">
            <v>41.388631667273401</v>
          </cell>
          <cell r="AS25"/>
          <cell r="AT25">
            <v>43.10709625354675</v>
          </cell>
          <cell r="AU25"/>
          <cell r="AV25">
            <v>46.148724957686611</v>
          </cell>
          <cell r="AW25" t="str">
            <v>A</v>
          </cell>
          <cell r="AX25">
            <v>51.489050963966342</v>
          </cell>
          <cell r="AY25"/>
          <cell r="AZ25">
            <v>53.234597173142156</v>
          </cell>
          <cell r="BA25"/>
          <cell r="BB25">
            <v>53.768341188588536</v>
          </cell>
          <cell r="BC25"/>
          <cell r="BD25" t="str">
            <v>..</v>
          </cell>
          <cell r="BE25"/>
          <cell r="BF25" t="str">
            <v>..</v>
          </cell>
          <cell r="BG25"/>
          <cell r="BH25" t="str">
            <v>..</v>
          </cell>
          <cell r="BI25"/>
          <cell r="BJ25" t="str">
            <v>..</v>
          </cell>
          <cell r="BK25"/>
          <cell r="BL25" t="str">
            <v>..</v>
          </cell>
          <cell r="BM25"/>
        </row>
        <row r="26">
          <cell r="A26" t="str">
            <v>Netherlands</v>
          </cell>
          <cell r="B26">
            <v>186.41278486988807</v>
          </cell>
          <cell r="C26"/>
          <cell r="D26">
            <v>206.32907019634985</v>
          </cell>
          <cell r="E26" t="str">
            <v>A</v>
          </cell>
          <cell r="F26">
            <v>222.7333531967611</v>
          </cell>
          <cell r="G26"/>
          <cell r="H26">
            <v>229.49756621071728</v>
          </cell>
          <cell r="I26"/>
          <cell r="J26">
            <v>260.06032969867562</v>
          </cell>
          <cell r="K26"/>
          <cell r="L26">
            <v>287.55342215135011</v>
          </cell>
          <cell r="M26"/>
          <cell r="N26">
            <v>312.94287800036028</v>
          </cell>
          <cell r="O26"/>
          <cell r="P26">
            <v>322.94486431839175</v>
          </cell>
          <cell r="Q26"/>
          <cell r="R26">
            <v>332.36028335076014</v>
          </cell>
          <cell r="S26"/>
          <cell r="T26">
            <v>365.05420663524671</v>
          </cell>
          <cell r="U26" t="str">
            <v>A</v>
          </cell>
          <cell r="V26">
            <v>363.85182189496521</v>
          </cell>
          <cell r="W26"/>
          <cell r="X26">
            <v>362.99782048555147</v>
          </cell>
          <cell r="Y26"/>
          <cell r="Z26">
            <v>377.49582777198117</v>
          </cell>
          <cell r="AA26"/>
          <cell r="AB26">
            <v>402.40934297218132</v>
          </cell>
          <cell r="AC26" t="str">
            <v>A</v>
          </cell>
          <cell r="AD26">
            <v>424.48480622493105</v>
          </cell>
          <cell r="AE26"/>
          <cell r="AF26">
            <v>449.68030792626985</v>
          </cell>
          <cell r="AG26" t="str">
            <v>A</v>
          </cell>
          <cell r="AH26">
            <v>479.66692637271979</v>
          </cell>
          <cell r="AI26"/>
          <cell r="AJ26">
            <v>483.02745036211019</v>
          </cell>
          <cell r="AK26"/>
          <cell r="AL26">
            <v>533.23003204071642</v>
          </cell>
          <cell r="AM26" t="str">
            <v>A</v>
          </cell>
          <cell r="AN26">
            <v>569.34199909642541</v>
          </cell>
          <cell r="AO26"/>
          <cell r="AP26">
            <v>595.06133386922909</v>
          </cell>
          <cell r="AQ26"/>
          <cell r="AR26">
            <v>600.59933438104019</v>
          </cell>
          <cell r="AS26"/>
          <cell r="AT26">
            <v>608.11955713617044</v>
          </cell>
          <cell r="AU26"/>
          <cell r="AV26">
            <v>639.97791830748565</v>
          </cell>
          <cell r="AW26"/>
          <cell r="AX26">
            <v>668.29777966457618</v>
          </cell>
          <cell r="AY26"/>
          <cell r="AZ26">
            <v>717.39088505783297</v>
          </cell>
          <cell r="BA26"/>
          <cell r="BB26">
            <v>736.80785918147501</v>
          </cell>
          <cell r="BC26"/>
          <cell r="BD26">
            <v>758.3781517405896</v>
          </cell>
          <cell r="BE26"/>
          <cell r="BF26">
            <v>748.77222024490334</v>
          </cell>
          <cell r="BG26"/>
          <cell r="BH26">
            <v>771.86714238578679</v>
          </cell>
          <cell r="BI26" t="str">
            <v>P</v>
          </cell>
          <cell r="BJ26" t="str">
            <v>..</v>
          </cell>
          <cell r="BK26"/>
          <cell r="BL26" t="str">
            <v>..</v>
          </cell>
          <cell r="BM26"/>
        </row>
        <row r="27">
          <cell r="A27" t="str">
            <v>New Zealand</v>
          </cell>
          <cell r="B27">
            <v>93.309316767324631</v>
          </cell>
          <cell r="C27" t="str">
            <v>B</v>
          </cell>
          <cell r="D27" t="str">
            <v>..</v>
          </cell>
          <cell r="E27"/>
          <cell r="F27">
            <v>98.188459138309199</v>
          </cell>
          <cell r="G27" t="str">
            <v>B</v>
          </cell>
          <cell r="H27" t="str">
            <v>..</v>
          </cell>
          <cell r="I27"/>
          <cell r="J27" t="str">
            <v>..</v>
          </cell>
          <cell r="K27"/>
          <cell r="L27" t="str">
            <v>..</v>
          </cell>
          <cell r="M27"/>
          <cell r="N27" t="str">
            <v>..</v>
          </cell>
          <cell r="O27"/>
          <cell r="P27" t="str">
            <v>..</v>
          </cell>
          <cell r="Q27"/>
          <cell r="R27">
            <v>121.70826608219222</v>
          </cell>
          <cell r="S27"/>
          <cell r="T27">
            <v>141.27183301687532</v>
          </cell>
          <cell r="U27"/>
          <cell r="V27">
            <v>137.88461680130499</v>
          </cell>
          <cell r="W27" t="str">
            <v>A</v>
          </cell>
          <cell r="X27">
            <v>145.80373162705516</v>
          </cell>
          <cell r="Y27" t="str">
            <v>A</v>
          </cell>
          <cell r="Z27">
            <v>156.42669020858327</v>
          </cell>
          <cell r="AA27"/>
          <cell r="AB27" t="str">
            <v>..</v>
          </cell>
          <cell r="AC27"/>
          <cell r="AD27">
            <v>165.17843924130901</v>
          </cell>
          <cell r="AE27"/>
          <cell r="AF27" t="str">
            <v>..</v>
          </cell>
          <cell r="AG27"/>
          <cell r="AH27">
            <v>201.08575595526682</v>
          </cell>
          <cell r="AI27"/>
          <cell r="AJ27" t="str">
            <v>..</v>
          </cell>
          <cell r="AK27"/>
          <cell r="AL27">
            <v>197.95050616313344</v>
          </cell>
          <cell r="AM27"/>
          <cell r="AN27" t="str">
            <v>..</v>
          </cell>
          <cell r="AO27"/>
          <cell r="AP27">
            <v>246.82945939813521</v>
          </cell>
          <cell r="AQ27" t="str">
            <v>A</v>
          </cell>
          <cell r="AR27" t="str">
            <v>..</v>
          </cell>
          <cell r="AS27"/>
          <cell r="AT27">
            <v>273.92338946340311</v>
          </cell>
          <cell r="AU27"/>
          <cell r="AV27" t="str">
            <v>..</v>
          </cell>
          <cell r="AW27"/>
          <cell r="AX27">
            <v>286.72024564523372</v>
          </cell>
          <cell r="AY27"/>
          <cell r="AZ27" t="str">
            <v>..</v>
          </cell>
          <cell r="BA27"/>
          <cell r="BB27">
            <v>339.09459818008645</v>
          </cell>
          <cell r="BC27"/>
          <cell r="BD27" t="str">
            <v>..</v>
          </cell>
          <cell r="BE27"/>
          <cell r="BF27">
            <v>380.05651133226655</v>
          </cell>
          <cell r="BG27"/>
          <cell r="BH27" t="str">
            <v>..</v>
          </cell>
          <cell r="BI27"/>
          <cell r="BJ27" t="str">
            <v>..</v>
          </cell>
          <cell r="BK27"/>
          <cell r="BL27" t="str">
            <v>..</v>
          </cell>
          <cell r="BM27"/>
        </row>
        <row r="28">
          <cell r="A28" t="str">
            <v>Norway</v>
          </cell>
          <cell r="B28">
            <v>123.77252782377823</v>
          </cell>
          <cell r="C28"/>
          <cell r="D28">
            <v>139.16921987991483</v>
          </cell>
          <cell r="E28" t="str">
            <v>C</v>
          </cell>
          <cell r="F28">
            <v>154.93551621158795</v>
          </cell>
          <cell r="G28"/>
          <cell r="H28">
            <v>181.07581976243588</v>
          </cell>
          <cell r="I28" t="str">
            <v>AC</v>
          </cell>
          <cell r="J28">
            <v>210.1650711910107</v>
          </cell>
          <cell r="K28"/>
          <cell r="L28" t="str">
            <v>..</v>
          </cell>
          <cell r="M28"/>
          <cell r="N28">
            <v>259.18522448926171</v>
          </cell>
          <cell r="O28"/>
          <cell r="P28" t="str">
            <v>..</v>
          </cell>
          <cell r="Q28"/>
          <cell r="R28">
            <v>281.24380295462856</v>
          </cell>
          <cell r="S28"/>
          <cell r="T28" t="str">
            <v>..</v>
          </cell>
          <cell r="U28"/>
          <cell r="V28">
            <v>309.01332975581045</v>
          </cell>
          <cell r="W28"/>
          <cell r="X28" t="str">
            <v>..</v>
          </cell>
          <cell r="Y28"/>
          <cell r="Z28">
            <v>356.0746525296293</v>
          </cell>
          <cell r="AA28"/>
          <cell r="AB28" t="str">
            <v>..</v>
          </cell>
          <cell r="AC28"/>
          <cell r="AD28">
            <v>398.2416734312875</v>
          </cell>
          <cell r="AE28" t="str">
            <v>A</v>
          </cell>
          <cell r="AF28" t="str">
            <v>..</v>
          </cell>
          <cell r="AG28"/>
          <cell r="AH28">
            <v>454.75226837737529</v>
          </cell>
          <cell r="AI28"/>
          <cell r="AJ28" t="str">
            <v>..</v>
          </cell>
          <cell r="AK28"/>
          <cell r="AL28">
            <v>488.13920195309623</v>
          </cell>
          <cell r="AM28"/>
          <cell r="AN28" t="str">
            <v>..</v>
          </cell>
          <cell r="AO28"/>
          <cell r="AP28">
            <v>589.82423685976676</v>
          </cell>
          <cell r="AQ28"/>
          <cell r="AR28">
            <v>615.15188608271103</v>
          </cell>
          <cell r="AS28"/>
          <cell r="AT28">
            <v>654.01590394498828</v>
          </cell>
          <cell r="AU28"/>
          <cell r="AV28">
            <v>667.25008864561312</v>
          </cell>
          <cell r="AW28"/>
          <cell r="AX28">
            <v>717.40738053639836</v>
          </cell>
          <cell r="AY28"/>
          <cell r="AZ28">
            <v>796.38386055460182</v>
          </cell>
          <cell r="BA28"/>
          <cell r="BB28">
            <v>890.77118280194952</v>
          </cell>
          <cell r="BC28"/>
          <cell r="BD28">
            <v>970.96309697974687</v>
          </cell>
          <cell r="BE28"/>
          <cell r="BF28">
            <v>972.33417906045827</v>
          </cell>
          <cell r="BG28"/>
          <cell r="BH28">
            <v>970.01185553047276</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52.713682126671344</v>
          </cell>
          <cell r="U29"/>
          <cell r="V29">
            <v>42.574782591325238</v>
          </cell>
          <cell r="W29"/>
          <cell r="X29">
            <v>45.869215593435072</v>
          </cell>
          <cell r="Y29"/>
          <cell r="Z29">
            <v>48.543616512437005</v>
          </cell>
          <cell r="AA29"/>
          <cell r="AB29">
            <v>47.953494108667428</v>
          </cell>
          <cell r="AC29" t="str">
            <v>D</v>
          </cell>
          <cell r="AD29">
            <v>47.370838976355515</v>
          </cell>
          <cell r="AE29" t="str">
            <v>A</v>
          </cell>
          <cell r="AF29">
            <v>53.133437724731387</v>
          </cell>
          <cell r="AG29"/>
          <cell r="AH29">
            <v>57.898888954252278</v>
          </cell>
          <cell r="AI29"/>
          <cell r="AJ29">
            <v>63.129255151456498</v>
          </cell>
          <cell r="AK29"/>
          <cell r="AL29">
            <v>68.933339472814367</v>
          </cell>
          <cell r="AM29"/>
          <cell r="AN29">
            <v>68.104690222823038</v>
          </cell>
          <cell r="AO29"/>
          <cell r="AP29">
            <v>68.227482046831298</v>
          </cell>
          <cell r="AQ29"/>
          <cell r="AR29">
            <v>64.664371275571241</v>
          </cell>
          <cell r="AS29"/>
          <cell r="AT29">
            <v>64.796842567903482</v>
          </cell>
          <cell r="AU29"/>
          <cell r="AV29">
            <v>72.544193773712919</v>
          </cell>
          <cell r="AW29"/>
          <cell r="AX29">
            <v>78.153762107927022</v>
          </cell>
          <cell r="AY29"/>
          <cell r="AZ29">
            <v>83.813652939023953</v>
          </cell>
          <cell r="BA29"/>
          <cell r="BB29">
            <v>95.034295686606299</v>
          </cell>
          <cell r="BC29"/>
          <cell r="BD29">
            <v>108.90195082347837</v>
          </cell>
          <cell r="BE29"/>
          <cell r="BF29">
            <v>127.67409690267348</v>
          </cell>
          <cell r="BG29"/>
          <cell r="BH29">
            <v>146.32668108069586</v>
          </cell>
          <cell r="BI29"/>
          <cell r="BJ29" t="str">
            <v>..</v>
          </cell>
          <cell r="BK29"/>
          <cell r="BL29" t="str">
            <v>..</v>
          </cell>
          <cell r="BM29"/>
        </row>
        <row r="30">
          <cell r="A30" t="str">
            <v>Portugal</v>
          </cell>
          <cell r="B30" t="str">
            <v>..</v>
          </cell>
          <cell r="C30"/>
          <cell r="D30">
            <v>17.386768084942297</v>
          </cell>
          <cell r="E30"/>
          <cell r="F30">
            <v>19.70478506021194</v>
          </cell>
          <cell r="G30" t="str">
            <v>C</v>
          </cell>
          <cell r="H30">
            <v>20.706772729599322</v>
          </cell>
          <cell r="I30"/>
          <cell r="J30">
            <v>24.111075186690357</v>
          </cell>
          <cell r="K30" t="str">
            <v>C</v>
          </cell>
          <cell r="L30">
            <v>26.084082707682803</v>
          </cell>
          <cell r="M30"/>
          <cell r="N30">
            <v>30.602401933962316</v>
          </cell>
          <cell r="O30" t="str">
            <v>C</v>
          </cell>
          <cell r="P30">
            <v>34.315351791392509</v>
          </cell>
          <cell r="Q30"/>
          <cell r="R30">
            <v>44.281455487859802</v>
          </cell>
          <cell r="S30" t="str">
            <v>C</v>
          </cell>
          <cell r="T30">
            <v>51.82250621501619</v>
          </cell>
          <cell r="U30"/>
          <cell r="V30">
            <v>62.205103213556384</v>
          </cell>
          <cell r="W30" t="str">
            <v>C</v>
          </cell>
          <cell r="X30">
            <v>69.409432835375739</v>
          </cell>
          <cell r="Y30"/>
          <cell r="Z30">
            <v>69.07632042333455</v>
          </cell>
          <cell r="AA30" t="str">
            <v>C</v>
          </cell>
          <cell r="AB30">
            <v>68.650294340694927</v>
          </cell>
          <cell r="AC30" t="str">
            <v>C</v>
          </cell>
          <cell r="AD30">
            <v>70.694015934688494</v>
          </cell>
          <cell r="AE30"/>
          <cell r="AF30">
            <v>78.090938892543306</v>
          </cell>
          <cell r="AG30" t="str">
            <v>C</v>
          </cell>
          <cell r="AH30">
            <v>85.144205441561994</v>
          </cell>
          <cell r="AI30"/>
          <cell r="AJ30">
            <v>99.169514029539982</v>
          </cell>
          <cell r="AK30" t="str">
            <v>C</v>
          </cell>
          <cell r="AL30">
            <v>114.96626740642346</v>
          </cell>
          <cell r="AM30"/>
          <cell r="AN30">
            <v>129.52493185708173</v>
          </cell>
          <cell r="AO30" t="str">
            <v>C</v>
          </cell>
          <cell r="AP30">
            <v>142.92025880239862</v>
          </cell>
          <cell r="AQ30"/>
          <cell r="AR30">
            <v>140.15666966968817</v>
          </cell>
          <cell r="AS30" t="str">
            <v>C</v>
          </cell>
          <cell r="AT30">
            <v>138.26152171009807</v>
          </cell>
          <cell r="AU30"/>
          <cell r="AV30">
            <v>147.63928941210784</v>
          </cell>
          <cell r="AW30" t="str">
            <v>C</v>
          </cell>
          <cell r="AX30">
            <v>166.37532167760975</v>
          </cell>
          <cell r="AY30"/>
          <cell r="AZ30">
            <v>226.58388952945293</v>
          </cell>
          <cell r="BA30" t="str">
            <v>C</v>
          </cell>
          <cell r="BB30">
            <v>281.96509655843244</v>
          </cell>
          <cell r="BC30"/>
          <cell r="BD30">
            <v>374.85704496407317</v>
          </cell>
          <cell r="BE30" t="str">
            <v>A</v>
          </cell>
          <cell r="BF30">
            <v>409.04935720627373</v>
          </cell>
          <cell r="BG30"/>
          <cell r="BH30">
            <v>404.66562338493441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134.77135709048838</v>
          </cell>
          <cell r="U31" t="str">
            <v>DT</v>
          </cell>
          <cell r="V31">
            <v>153.50416977514101</v>
          </cell>
          <cell r="W31" t="str">
            <v>DT</v>
          </cell>
          <cell r="X31">
            <v>121.78059821201157</v>
          </cell>
          <cell r="Y31" t="str">
            <v>ADT</v>
          </cell>
          <cell r="Z31">
            <v>97.537952298445546</v>
          </cell>
          <cell r="AA31" t="str">
            <v>DT</v>
          </cell>
          <cell r="AB31">
            <v>69.05775719716118</v>
          </cell>
          <cell r="AC31" t="str">
            <v>AD</v>
          </cell>
          <cell r="AD31">
            <v>76.830408023267779</v>
          </cell>
          <cell r="AE31" t="str">
            <v>D</v>
          </cell>
          <cell r="AF31">
            <v>82.312492668907637</v>
          </cell>
          <cell r="AG31" t="str">
            <v>D</v>
          </cell>
          <cell r="AH31">
            <v>105.04890438254148</v>
          </cell>
          <cell r="AI31" t="str">
            <v>A</v>
          </cell>
          <cell r="AJ31">
            <v>80.620829996081426</v>
          </cell>
          <cell r="AK31"/>
          <cell r="AL31">
            <v>68.239773820680668</v>
          </cell>
          <cell r="AM31"/>
          <cell r="AN31">
            <v>71.178734503722353</v>
          </cell>
          <cell r="AO31"/>
          <cell r="AP31">
            <v>76.471737287306695</v>
          </cell>
          <cell r="AQ31"/>
          <cell r="AR31">
            <v>74.062126595894924</v>
          </cell>
          <cell r="AS31"/>
          <cell r="AT31">
            <v>77.989284574983444</v>
          </cell>
          <cell r="AU31"/>
          <cell r="AV31">
            <v>75.022718274454888</v>
          </cell>
          <cell r="AW31"/>
          <cell r="AX31">
            <v>81.688513024624001</v>
          </cell>
          <cell r="AY31"/>
          <cell r="AZ31">
            <v>89.470338982276388</v>
          </cell>
          <cell r="BA31"/>
          <cell r="BB31">
            <v>96.027908957564762</v>
          </cell>
          <cell r="BC31"/>
          <cell r="BD31">
            <v>109.91970300535843</v>
          </cell>
          <cell r="BE31"/>
          <cell r="BF31">
            <v>108.9702274182993</v>
          </cell>
          <cell r="BG31"/>
          <cell r="BH31">
            <v>147.28698511780306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177.83502952915612</v>
          </cell>
          <cell r="AA32" t="str">
            <v>B</v>
          </cell>
          <cell r="AB32">
            <v>210.6365927262926</v>
          </cell>
          <cell r="AC32" t="str">
            <v>B</v>
          </cell>
          <cell r="AD32">
            <v>197.89164920863638</v>
          </cell>
          <cell r="AE32" t="str">
            <v>L</v>
          </cell>
          <cell r="AF32">
            <v>177.85427872385034</v>
          </cell>
          <cell r="AG32"/>
          <cell r="AH32">
            <v>188.25975985829595</v>
          </cell>
          <cell r="AI32"/>
          <cell r="AJ32">
            <v>208.57209997513809</v>
          </cell>
          <cell r="AK32"/>
          <cell r="AL32">
            <v>227.37457582536044</v>
          </cell>
          <cell r="AM32"/>
          <cell r="AN32">
            <v>242.39990162512797</v>
          </cell>
          <cell r="AO32"/>
          <cell r="AP32">
            <v>275.59407975389968</v>
          </cell>
          <cell r="AQ32"/>
          <cell r="AR32">
            <v>289.51504399981417</v>
          </cell>
          <cell r="AS32"/>
          <cell r="AT32">
            <v>260.26728461086088</v>
          </cell>
          <cell r="AU32"/>
          <cell r="AV32">
            <v>310.33075218011612</v>
          </cell>
          <cell r="AW32"/>
          <cell r="AX32">
            <v>337.30820388066996</v>
          </cell>
          <cell r="AY32"/>
          <cell r="AZ32">
            <v>396.44336526157122</v>
          </cell>
          <cell r="BA32"/>
          <cell r="BB32">
            <v>394.15236717490814</v>
          </cell>
          <cell r="BC32"/>
          <cell r="BD32">
            <v>481.00242234490639</v>
          </cell>
          <cell r="BE32" t="str">
            <v>A</v>
          </cell>
          <cell r="BF32">
            <v>505.07008027722225</v>
          </cell>
          <cell r="BG32"/>
          <cell r="BH32">
            <v>567.15958857664589</v>
          </cell>
          <cell r="BI32" t="str">
            <v>P</v>
          </cell>
          <cell r="BJ32" t="str">
            <v>..</v>
          </cell>
          <cell r="BK32"/>
          <cell r="BL32" t="str">
            <v>..</v>
          </cell>
          <cell r="BM32"/>
        </row>
        <row r="33">
          <cell r="A33" t="str">
            <v>Spain</v>
          </cell>
          <cell r="B33">
            <v>29.587127948255315</v>
          </cell>
          <cell r="C33"/>
          <cell r="D33">
            <v>36.242616473323139</v>
          </cell>
          <cell r="E33"/>
          <cell r="F33">
            <v>37.587589094792754</v>
          </cell>
          <cell r="G33"/>
          <cell r="H33">
            <v>41.065289853951562</v>
          </cell>
          <cell r="I33"/>
          <cell r="J33">
            <v>47.792662236538675</v>
          </cell>
          <cell r="K33"/>
          <cell r="L33">
            <v>55.906676303057814</v>
          </cell>
          <cell r="M33"/>
          <cell r="N33">
            <v>63.183266076265355</v>
          </cell>
          <cell r="O33"/>
          <cell r="P33">
            <v>76.840995845020529</v>
          </cell>
          <cell r="Q33"/>
          <cell r="R33">
            <v>87.826482686037124</v>
          </cell>
          <cell r="S33"/>
          <cell r="T33">
            <v>106.50159422377354</v>
          </cell>
          <cell r="U33"/>
          <cell r="V33">
            <v>115.88561611006918</v>
          </cell>
          <cell r="W33"/>
          <cell r="X33">
            <v>124.92695705969918</v>
          </cell>
          <cell r="Y33" t="str">
            <v>A</v>
          </cell>
          <cell r="Z33">
            <v>125.80752558164687</v>
          </cell>
          <cell r="AA33"/>
          <cell r="AB33">
            <v>121.37290152666543</v>
          </cell>
          <cell r="AC33" t="str">
            <v>C</v>
          </cell>
          <cell r="AD33">
            <v>127.04460902649531</v>
          </cell>
          <cell r="AE33"/>
          <cell r="AF33">
            <v>135.94498797127306</v>
          </cell>
          <cell r="AG33" t="str">
            <v>C</v>
          </cell>
          <cell r="AH33">
            <v>141.93963750424157</v>
          </cell>
          <cell r="AI33"/>
          <cell r="AJ33">
            <v>165.16763409516838</v>
          </cell>
          <cell r="AK33" t="str">
            <v>C</v>
          </cell>
          <cell r="AL33">
            <v>170.75849772111951</v>
          </cell>
          <cell r="AM33"/>
          <cell r="AN33">
            <v>193.51584236717818</v>
          </cell>
          <cell r="AO33"/>
          <cell r="AP33">
            <v>206.63869968757999</v>
          </cell>
          <cell r="AQ33"/>
          <cell r="AR33">
            <v>237.41341189647005</v>
          </cell>
          <cell r="AS33"/>
          <cell r="AT33">
            <v>259.63103823688533</v>
          </cell>
          <cell r="AU33"/>
          <cell r="AV33">
            <v>276.00389241160423</v>
          </cell>
          <cell r="AW33"/>
          <cell r="AX33">
            <v>307.17406841962372</v>
          </cell>
          <cell r="AY33"/>
          <cell r="AZ33">
            <v>364.52105607982662</v>
          </cell>
          <cell r="BA33"/>
          <cell r="BB33">
            <v>408.36198380151785</v>
          </cell>
          <cell r="BC33"/>
          <cell r="BD33">
            <v>447.7607792440391</v>
          </cell>
          <cell r="BE33" t="str">
            <v>A</v>
          </cell>
          <cell r="BF33">
            <v>447.35156330474229</v>
          </cell>
          <cell r="BG33"/>
          <cell r="BH33">
            <v>442.47565314595897</v>
          </cell>
          <cell r="BI33" t="str">
            <v>P</v>
          </cell>
          <cell r="BJ33" t="str">
            <v>..</v>
          </cell>
          <cell r="BK33"/>
          <cell r="BL33" t="str">
            <v>..</v>
          </cell>
          <cell r="BM33"/>
        </row>
        <row r="34">
          <cell r="A34" t="str">
            <v>Sweden</v>
          </cell>
          <cell r="B34">
            <v>251.83230335177242</v>
          </cell>
          <cell r="C34" t="str">
            <v>M</v>
          </cell>
          <cell r="D34" t="str">
            <v>..</v>
          </cell>
          <cell r="E34"/>
          <cell r="F34">
            <v>318.02530529621777</v>
          </cell>
          <cell r="G34" t="str">
            <v>M</v>
          </cell>
          <cell r="H34" t="str">
            <v>..</v>
          </cell>
          <cell r="I34"/>
          <cell r="J34">
            <v>406.60862167881106</v>
          </cell>
          <cell r="K34" t="str">
            <v>M</v>
          </cell>
          <cell r="L34" t="str">
            <v>..</v>
          </cell>
          <cell r="M34"/>
          <cell r="N34">
            <v>465.60145935687626</v>
          </cell>
          <cell r="O34" t="str">
            <v>M</v>
          </cell>
          <cell r="P34" t="str">
            <v>..</v>
          </cell>
          <cell r="Q34"/>
          <cell r="R34">
            <v>511.20503798059167</v>
          </cell>
          <cell r="S34" t="str">
            <v>M</v>
          </cell>
          <cell r="T34" t="str">
            <v>..</v>
          </cell>
          <cell r="U34"/>
          <cell r="V34">
            <v>526.57774124226171</v>
          </cell>
          <cell r="W34" t="str">
            <v>M</v>
          </cell>
          <cell r="X34" t="str">
            <v>..</v>
          </cell>
          <cell r="Y34"/>
          <cell r="Z34">
            <v>612.91438594767578</v>
          </cell>
          <cell r="AA34" t="str">
            <v>AM</v>
          </cell>
          <cell r="AB34" t="str">
            <v>..</v>
          </cell>
          <cell r="AC34"/>
          <cell r="AD34">
            <v>713.83325530676848</v>
          </cell>
          <cell r="AE34" t="str">
            <v>AM</v>
          </cell>
          <cell r="AF34" t="str">
            <v>..</v>
          </cell>
          <cell r="AG34"/>
          <cell r="AH34">
            <v>815.18957999646682</v>
          </cell>
          <cell r="AI34" t="str">
            <v>M</v>
          </cell>
          <cell r="AJ34" t="str">
            <v>..</v>
          </cell>
          <cell r="AK34"/>
          <cell r="AL34">
            <v>930.12616269321393</v>
          </cell>
          <cell r="AM34" t="str">
            <v>M</v>
          </cell>
          <cell r="AN34" t="str">
            <v>..</v>
          </cell>
          <cell r="AO34"/>
          <cell r="AP34">
            <v>1165.7424990630141</v>
          </cell>
          <cell r="AQ34" t="str">
            <v>M</v>
          </cell>
          <cell r="AR34" t="str">
            <v>..</v>
          </cell>
          <cell r="AS34"/>
          <cell r="AT34">
            <v>1156.7795640518659</v>
          </cell>
          <cell r="AU34" t="str">
            <v>M</v>
          </cell>
          <cell r="AV34">
            <v>1161.6777898039777</v>
          </cell>
          <cell r="AW34" t="str">
            <v>M</v>
          </cell>
          <cell r="AX34">
            <v>1163.8905600247181</v>
          </cell>
          <cell r="AY34" t="str">
            <v>A</v>
          </cell>
          <cell r="AZ34">
            <v>1315.3203972180263</v>
          </cell>
          <cell r="BA34"/>
          <cell r="BB34">
            <v>1307.1667406501338</v>
          </cell>
          <cell r="BC34"/>
          <cell r="BD34">
            <v>1463.7818609044089</v>
          </cell>
          <cell r="BE34" t="str">
            <v>C</v>
          </cell>
          <cell r="BF34">
            <v>1343.0162472442753</v>
          </cell>
          <cell r="BG34"/>
          <cell r="BH34">
            <v>1336.6959890551118</v>
          </cell>
          <cell r="BI34" t="str">
            <v>C</v>
          </cell>
          <cell r="BJ34" t="str">
            <v>..</v>
          </cell>
          <cell r="BK34"/>
          <cell r="BL34" t="str">
            <v>..</v>
          </cell>
          <cell r="BM34"/>
        </row>
        <row r="35">
          <cell r="A35" t="str">
            <v>Switzerland</v>
          </cell>
          <cell r="B35">
            <v>325.93157249212317</v>
          </cell>
          <cell r="C35" t="str">
            <v>E</v>
          </cell>
          <cell r="D35" t="str">
            <v>..</v>
          </cell>
          <cell r="E35"/>
          <cell r="F35">
            <v>356.78465447031323</v>
          </cell>
          <cell r="G35" t="str">
            <v>AJ</v>
          </cell>
          <cell r="H35" t="str">
            <v>..</v>
          </cell>
          <cell r="I35"/>
          <cell r="J35" t="str">
            <v>..</v>
          </cell>
          <cell r="K35"/>
          <cell r="L35">
            <v>531.15295579018868</v>
          </cell>
          <cell r="M35" t="str">
            <v>A</v>
          </cell>
          <cell r="N35" t="str">
            <v>..</v>
          </cell>
          <cell r="O35"/>
          <cell r="P35" t="str">
            <v>..</v>
          </cell>
          <cell r="Q35"/>
          <cell r="R35">
            <v>624.09092192313676</v>
          </cell>
          <cell r="S35" t="str">
            <v>A</v>
          </cell>
          <cell r="T35" t="str">
            <v>..</v>
          </cell>
          <cell r="U35"/>
          <cell r="V35" t="str">
            <v>..</v>
          </cell>
          <cell r="W35"/>
          <cell r="X35">
            <v>648.42974151343014</v>
          </cell>
          <cell r="Y35"/>
          <cell r="Z35" t="str">
            <v>..</v>
          </cell>
          <cell r="AA35"/>
          <cell r="AB35" t="str">
            <v>..</v>
          </cell>
          <cell r="AC35"/>
          <cell r="AD35" t="str">
            <v>..</v>
          </cell>
          <cell r="AE35"/>
          <cell r="AF35">
            <v>725.25137344369739</v>
          </cell>
          <cell r="AG35"/>
          <cell r="AH35" t="str">
            <v>..</v>
          </cell>
          <cell r="AI35"/>
          <cell r="AJ35" t="str">
            <v>..</v>
          </cell>
          <cell r="AK35"/>
          <cell r="AL35" t="str">
            <v>..</v>
          </cell>
          <cell r="AM35"/>
          <cell r="AN35">
            <v>799.93944193983441</v>
          </cell>
          <cell r="AO35"/>
          <cell r="AP35" t="str">
            <v>..</v>
          </cell>
          <cell r="AQ35"/>
          <cell r="AR35" t="str">
            <v>..</v>
          </cell>
          <cell r="AS35"/>
          <cell r="AT35" t="str">
            <v>..</v>
          </cell>
          <cell r="AU35"/>
          <cell r="AV35">
            <v>1001.9717318850851</v>
          </cell>
          <cell r="AW35"/>
          <cell r="AX35" t="str">
            <v>..</v>
          </cell>
          <cell r="AY35"/>
          <cell r="AZ35" t="str">
            <v>..</v>
          </cell>
          <cell r="BA35"/>
          <cell r="BB35" t="str">
            <v>..</v>
          </cell>
          <cell r="BC35"/>
          <cell r="BD35">
            <v>1364.9595594616112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14.120734711691902</v>
          </cell>
          <cell r="U36"/>
          <cell r="V36">
            <v>23.628163408798542</v>
          </cell>
          <cell r="W36"/>
          <cell r="X36">
            <v>23.378778568563163</v>
          </cell>
          <cell r="Y36"/>
          <cell r="Z36">
            <v>22.957552849998045</v>
          </cell>
          <cell r="AA36"/>
          <cell r="AB36">
            <v>17.814398286816282</v>
          </cell>
          <cell r="AC36"/>
          <cell r="AD36">
            <v>20.172374077850506</v>
          </cell>
          <cell r="AE36"/>
          <cell r="AF36">
            <v>25.810730439046189</v>
          </cell>
          <cell r="AG36"/>
          <cell r="AH36">
            <v>30.367374698907295</v>
          </cell>
          <cell r="AI36"/>
          <cell r="AJ36">
            <v>31.808700275977429</v>
          </cell>
          <cell r="AK36"/>
          <cell r="AL36">
            <v>38.211613254405314</v>
          </cell>
          <cell r="AM36"/>
          <cell r="AN36">
            <v>43.944191307228145</v>
          </cell>
          <cell r="AO36"/>
          <cell r="AP36">
            <v>46.312184573887727</v>
          </cell>
          <cell r="AQ36"/>
          <cell r="AR36">
            <v>45.582566149110477</v>
          </cell>
          <cell r="AS36"/>
          <cell r="AT36">
            <v>42.468357830982676</v>
          </cell>
          <cell r="AU36"/>
          <cell r="AV36">
            <v>52.672666668385119</v>
          </cell>
          <cell r="AW36"/>
          <cell r="AX36">
            <v>67.327507221994523</v>
          </cell>
          <cell r="AY36"/>
          <cell r="AZ36">
            <v>74.809889445422598</v>
          </cell>
          <cell r="BA36"/>
          <cell r="BB36">
            <v>100.3742576049128</v>
          </cell>
          <cell r="BC36"/>
          <cell r="BD36">
            <v>108.95586989706781</v>
          </cell>
          <cell r="BE36"/>
          <cell r="BF36">
            <v>122.61540615953375</v>
          </cell>
          <cell r="BG36"/>
          <cell r="BH36">
            <v>131.54049905308102</v>
          </cell>
          <cell r="BI36"/>
          <cell r="BJ36" t="str">
            <v>..</v>
          </cell>
          <cell r="BK36"/>
          <cell r="BL36" t="str">
            <v>..</v>
          </cell>
          <cell r="BM36"/>
        </row>
        <row r="37">
          <cell r="A37" t="str">
            <v>United Kingdom</v>
          </cell>
          <cell r="B37">
            <v>212.18730064987935</v>
          </cell>
          <cell r="C37"/>
          <cell r="D37" t="str">
            <v>..</v>
          </cell>
          <cell r="E37"/>
          <cell r="F37">
            <v>228.98294405634599</v>
          </cell>
          <cell r="G37"/>
          <cell r="H37" t="str">
            <v>..</v>
          </cell>
          <cell r="I37"/>
          <cell r="J37">
            <v>263.21793743696429</v>
          </cell>
          <cell r="K37" t="str">
            <v>A</v>
          </cell>
          <cell r="L37">
            <v>281.26597525964797</v>
          </cell>
          <cell r="M37"/>
          <cell r="N37">
            <v>293.25244549989043</v>
          </cell>
          <cell r="O37"/>
          <cell r="P37">
            <v>310.04759414400809</v>
          </cell>
          <cell r="Q37"/>
          <cell r="R37">
            <v>329.79605533829476</v>
          </cell>
          <cell r="S37"/>
          <cell r="T37">
            <v>343.48844379972996</v>
          </cell>
          <cell r="U37"/>
          <cell r="V37">
            <v>336.82364385127858</v>
          </cell>
          <cell r="W37"/>
          <cell r="X37">
            <v>337.88077635926919</v>
          </cell>
          <cell r="Y37" t="str">
            <v>A</v>
          </cell>
          <cell r="Z37">
            <v>357.18628657266532</v>
          </cell>
          <cell r="AA37"/>
          <cell r="AB37">
            <v>371.50036569273152</v>
          </cell>
          <cell r="AC37"/>
          <cell r="AD37">
            <v>377.68039556527327</v>
          </cell>
          <cell r="AE37"/>
          <cell r="AF37">
            <v>384.37008610545888</v>
          </cell>
          <cell r="AG37"/>
          <cell r="AH37">
            <v>396.20394988673968</v>
          </cell>
          <cell r="AI37"/>
          <cell r="AJ37">
            <v>409.86195169757559</v>
          </cell>
          <cell r="AK37"/>
          <cell r="AL37">
            <v>442.00351019672684</v>
          </cell>
          <cell r="AM37"/>
          <cell r="AN37">
            <v>473.17426692990438</v>
          </cell>
          <cell r="AO37"/>
          <cell r="AP37">
            <v>493.43377711663305</v>
          </cell>
          <cell r="AQ37"/>
          <cell r="AR37">
            <v>516.42181083078799</v>
          </cell>
          <cell r="AS37"/>
          <cell r="AT37">
            <v>521.14626046521425</v>
          </cell>
          <cell r="AU37"/>
          <cell r="AV37">
            <v>534.91072084444545</v>
          </cell>
          <cell r="AW37"/>
          <cell r="AX37">
            <v>565.76680395903679</v>
          </cell>
          <cell r="AY37"/>
          <cell r="AZ37">
            <v>611.22833278328392</v>
          </cell>
          <cell r="BA37"/>
          <cell r="BB37">
            <v>635.42742022672167</v>
          </cell>
          <cell r="BC37"/>
          <cell r="BD37">
            <v>641.66463806701313</v>
          </cell>
          <cell r="BE37" t="str">
            <v>C</v>
          </cell>
          <cell r="BF37">
            <v>639.85274934099255</v>
          </cell>
          <cell r="BG37" t="str">
            <v>C</v>
          </cell>
          <cell r="BH37">
            <v>629.41772771637989</v>
          </cell>
          <cell r="BI37" t="str">
            <v>P</v>
          </cell>
          <cell r="BJ37" t="str">
            <v>..</v>
          </cell>
          <cell r="BK37"/>
          <cell r="BL37" t="str">
            <v>..</v>
          </cell>
          <cell r="BM37"/>
        </row>
        <row r="38">
          <cell r="A38" t="str">
            <v>United States</v>
          </cell>
          <cell r="B38">
            <v>316.29167994192898</v>
          </cell>
          <cell r="C38" t="str">
            <v>J</v>
          </cell>
          <cell r="D38">
            <v>349.52444484448108</v>
          </cell>
          <cell r="E38" t="str">
            <v>J</v>
          </cell>
          <cell r="F38">
            <v>385.78886950093289</v>
          </cell>
          <cell r="G38" t="str">
            <v>J</v>
          </cell>
          <cell r="H38">
            <v>435.18235878445734</v>
          </cell>
          <cell r="I38" t="str">
            <v>J</v>
          </cell>
          <cell r="J38">
            <v>483.08564304041408</v>
          </cell>
          <cell r="K38" t="str">
            <v>J</v>
          </cell>
          <cell r="L38">
            <v>500.91511326920892</v>
          </cell>
          <cell r="M38" t="str">
            <v>J</v>
          </cell>
          <cell r="N38">
            <v>521.59843349765902</v>
          </cell>
          <cell r="O38" t="str">
            <v>J</v>
          </cell>
          <cell r="P38">
            <v>547.62748154759436</v>
          </cell>
          <cell r="Q38" t="str">
            <v>J</v>
          </cell>
          <cell r="R38">
            <v>574.91145039928529</v>
          </cell>
          <cell r="S38" t="str">
            <v>J</v>
          </cell>
          <cell r="T38">
            <v>609.11378317390609</v>
          </cell>
          <cell r="U38" t="str">
            <v>J</v>
          </cell>
          <cell r="V38">
            <v>636.56291854387644</v>
          </cell>
          <cell r="W38" t="str">
            <v>J</v>
          </cell>
          <cell r="X38">
            <v>645.46724636518081</v>
          </cell>
          <cell r="Y38" t="str">
            <v>J</v>
          </cell>
          <cell r="Z38">
            <v>638.33266031481241</v>
          </cell>
          <cell r="AA38" t="str">
            <v>J</v>
          </cell>
          <cell r="AB38">
            <v>643.80078234600978</v>
          </cell>
          <cell r="AC38" t="str">
            <v>J</v>
          </cell>
          <cell r="AD38">
            <v>690.49241595086812</v>
          </cell>
          <cell r="AE38" t="str">
            <v>J</v>
          </cell>
          <cell r="AF38">
            <v>733.34031424178943</v>
          </cell>
          <cell r="AG38" t="str">
            <v>J</v>
          </cell>
          <cell r="AH38">
            <v>779.27296133891286</v>
          </cell>
          <cell r="AI38" t="str">
            <v>J</v>
          </cell>
          <cell r="AJ38">
            <v>821.76611600773481</v>
          </cell>
          <cell r="AK38" t="str">
            <v>AJ</v>
          </cell>
          <cell r="AL38">
            <v>879.06690342536376</v>
          </cell>
          <cell r="AM38" t="str">
            <v>J</v>
          </cell>
          <cell r="AN38">
            <v>949.37645617488977</v>
          </cell>
          <cell r="AO38" t="str">
            <v>J</v>
          </cell>
          <cell r="AP38">
            <v>975.13098638442534</v>
          </cell>
          <cell r="AQ38" t="str">
            <v>J</v>
          </cell>
          <cell r="AR38">
            <v>961.59065431588886</v>
          </cell>
          <cell r="AS38" t="str">
            <v>J</v>
          </cell>
          <cell r="AT38">
            <v>996.18697244236625</v>
          </cell>
          <cell r="AU38" t="str">
            <v>J</v>
          </cell>
          <cell r="AV38">
            <v>1023.1378321101729</v>
          </cell>
          <cell r="AW38" t="str">
            <v>J</v>
          </cell>
          <cell r="AX38">
            <v>1100.2839019812375</v>
          </cell>
          <cell r="AY38" t="str">
            <v>J</v>
          </cell>
          <cell r="AZ38">
            <v>1173.4514398833649</v>
          </cell>
          <cell r="BA38" t="str">
            <v>J</v>
          </cell>
          <cell r="BB38">
            <v>1250.2077642579256</v>
          </cell>
          <cell r="BC38" t="str">
            <v>J</v>
          </cell>
          <cell r="BD38">
            <v>1324.2353960063117</v>
          </cell>
          <cell r="BE38" t="str">
            <v>J</v>
          </cell>
          <cell r="BF38">
            <v>1306.0104135838403</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199.97802464798158</v>
          </cell>
          <cell r="C40" t="str">
            <v>B</v>
          </cell>
          <cell r="D40">
            <v>226.76070305539608</v>
          </cell>
          <cell r="E40" t="str">
            <v>B</v>
          </cell>
          <cell r="F40">
            <v>255.4032753805387</v>
          </cell>
          <cell r="G40" t="str">
            <v>B</v>
          </cell>
          <cell r="H40">
            <v>285.41564852662816</v>
          </cell>
          <cell r="I40" t="str">
            <v>B</v>
          </cell>
          <cell r="J40">
            <v>327.94974461304628</v>
          </cell>
          <cell r="K40" t="str">
            <v>B</v>
          </cell>
          <cell r="L40">
            <v>339.18459677560378</v>
          </cell>
          <cell r="M40" t="str">
            <v>B</v>
          </cell>
          <cell r="N40">
            <v>372.19382301452322</v>
          </cell>
          <cell r="O40" t="str">
            <v>B</v>
          </cell>
          <cell r="P40">
            <v>414.30867463936647</v>
          </cell>
          <cell r="Q40" t="str">
            <v>B</v>
          </cell>
          <cell r="R40">
            <v>467.31398702882257</v>
          </cell>
          <cell r="S40" t="str">
            <v>B</v>
          </cell>
          <cell r="T40">
            <v>524.42322486210458</v>
          </cell>
          <cell r="U40" t="str">
            <v>B</v>
          </cell>
          <cell r="V40">
            <v>554.8814833497994</v>
          </cell>
          <cell r="W40" t="str">
            <v>B</v>
          </cell>
          <cell r="X40">
            <v>560.41508587010105</v>
          </cell>
          <cell r="Y40" t="str">
            <v>B</v>
          </cell>
          <cell r="Z40">
            <v>556.97263147432523</v>
          </cell>
          <cell r="AA40" t="str">
            <v>B</v>
          </cell>
          <cell r="AB40">
            <v>561.59786011530764</v>
          </cell>
          <cell r="AC40" t="str">
            <v>B</v>
          </cell>
          <cell r="AD40">
            <v>608.49693322287612</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204.02980843161939</v>
          </cell>
          <cell r="C42" t="str">
            <v>B</v>
          </cell>
          <cell r="D42">
            <v>225.25070975591987</v>
          </cell>
          <cell r="E42" t="str">
            <v>B</v>
          </cell>
          <cell r="F42">
            <v>245.85300582065634</v>
          </cell>
          <cell r="G42" t="str">
            <v>B</v>
          </cell>
          <cell r="H42">
            <v>273.22507427685792</v>
          </cell>
          <cell r="I42" t="str">
            <v>B</v>
          </cell>
          <cell r="J42">
            <v>304.9210565132683</v>
          </cell>
          <cell r="K42" t="str">
            <v>B</v>
          </cell>
          <cell r="L42">
            <v>319.35472470874981</v>
          </cell>
          <cell r="M42" t="str">
            <v>B</v>
          </cell>
          <cell r="N42">
            <v>339.25558553192775</v>
          </cell>
          <cell r="O42" t="str">
            <v>B</v>
          </cell>
          <cell r="P42">
            <v>362.19625737074966</v>
          </cell>
          <cell r="Q42" t="str">
            <v>B</v>
          </cell>
          <cell r="R42">
            <v>388.59049147564872</v>
          </cell>
          <cell r="S42" t="str">
            <v>B</v>
          </cell>
          <cell r="T42">
            <v>417.9719520405406</v>
          </cell>
          <cell r="U42" t="str">
            <v>B</v>
          </cell>
          <cell r="V42">
            <v>400.78894230822692</v>
          </cell>
          <cell r="W42" t="str">
            <v>AB</v>
          </cell>
          <cell r="X42">
            <v>408.20842419863811</v>
          </cell>
          <cell r="Y42" t="str">
            <v>B</v>
          </cell>
          <cell r="Z42">
            <v>410.00084086374596</v>
          </cell>
          <cell r="AA42" t="str">
            <v>B</v>
          </cell>
          <cell r="AB42">
            <v>418.62934748183108</v>
          </cell>
          <cell r="AC42" t="str">
            <v>B</v>
          </cell>
          <cell r="AD42">
            <v>402.87805245386716</v>
          </cell>
          <cell r="AE42" t="str">
            <v>AB</v>
          </cell>
          <cell r="AF42">
            <v>426.2840509945799</v>
          </cell>
          <cell r="AG42" t="str">
            <v>B</v>
          </cell>
          <cell r="AH42">
            <v>451.10436867574913</v>
          </cell>
          <cell r="AI42" t="str">
            <v>B</v>
          </cell>
          <cell r="AJ42">
            <v>471.36882646305025</v>
          </cell>
          <cell r="AK42" t="str">
            <v>B</v>
          </cell>
          <cell r="AL42">
            <v>500.67642834226865</v>
          </cell>
          <cell r="AM42" t="str">
            <v>B</v>
          </cell>
          <cell r="AN42">
            <v>541.27472405647325</v>
          </cell>
          <cell r="AO42" t="str">
            <v>B</v>
          </cell>
          <cell r="AP42">
            <v>567.87788971846408</v>
          </cell>
          <cell r="AQ42" t="str">
            <v>B</v>
          </cell>
          <cell r="AR42">
            <v>577.97437657337059</v>
          </cell>
          <cell r="AS42" t="str">
            <v>B</v>
          </cell>
          <cell r="AT42">
            <v>594.83953152473396</v>
          </cell>
          <cell r="AU42" t="str">
            <v>B</v>
          </cell>
          <cell r="AV42">
            <v>618.05757020128669</v>
          </cell>
          <cell r="AW42" t="str">
            <v>B</v>
          </cell>
          <cell r="AX42">
            <v>662.45369991531334</v>
          </cell>
          <cell r="AY42" t="str">
            <v>B</v>
          </cell>
          <cell r="AZ42">
            <v>716.1368713522545</v>
          </cell>
          <cell r="BA42" t="str">
            <v>B</v>
          </cell>
          <cell r="BB42">
            <v>755.66603055773373</v>
          </cell>
          <cell r="BC42" t="str">
            <v>B</v>
          </cell>
          <cell r="BD42">
            <v>797.25208527797474</v>
          </cell>
          <cell r="BE42" t="str">
            <v>B</v>
          </cell>
          <cell r="BF42">
            <v>790.21143475469057</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289.87654161850668</v>
          </cell>
          <cell r="AE44" t="str">
            <v>B</v>
          </cell>
          <cell r="AF44">
            <v>300.88662848506675</v>
          </cell>
          <cell r="AG44" t="str">
            <v>B</v>
          </cell>
          <cell r="AH44">
            <v>315.27925668224691</v>
          </cell>
          <cell r="AI44" t="str">
            <v>B</v>
          </cell>
          <cell r="AJ44">
            <v>330.89568979066462</v>
          </cell>
          <cell r="AK44" t="str">
            <v>B</v>
          </cell>
          <cell r="AL44">
            <v>354.14907760690488</v>
          </cell>
          <cell r="AM44" t="str">
            <v>B</v>
          </cell>
          <cell r="AN44">
            <v>381.97259448939201</v>
          </cell>
          <cell r="AO44" t="str">
            <v>B</v>
          </cell>
          <cell r="AP44">
            <v>405.69095870345325</v>
          </cell>
          <cell r="AQ44" t="str">
            <v>B</v>
          </cell>
          <cell r="AR44">
            <v>423.6450275386029</v>
          </cell>
          <cell r="AS44" t="str">
            <v>B</v>
          </cell>
          <cell r="AT44">
            <v>430.82140481551477</v>
          </cell>
          <cell r="AU44" t="str">
            <v>B</v>
          </cell>
          <cell r="AV44">
            <v>444.93112651199374</v>
          </cell>
          <cell r="AW44" t="str">
            <v>B</v>
          </cell>
          <cell r="AX44">
            <v>467.21540720743269</v>
          </cell>
          <cell r="AY44" t="str">
            <v>B</v>
          </cell>
          <cell r="AZ44">
            <v>513.40209377020949</v>
          </cell>
          <cell r="BA44" t="str">
            <v>B</v>
          </cell>
          <cell r="BB44">
            <v>544.77108133184208</v>
          </cell>
          <cell r="BC44" t="str">
            <v>B</v>
          </cell>
          <cell r="BD44">
            <v>588.54274363611103</v>
          </cell>
          <cell r="BE44" t="str">
            <v>B</v>
          </cell>
          <cell r="BF44">
            <v>598.03948734977132</v>
          </cell>
          <cell r="BG44" t="str">
            <v>BP</v>
          </cell>
          <cell r="BH44">
            <v>608.04888132987708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307.18244225414304</v>
          </cell>
          <cell r="AE45" t="str">
            <v>B</v>
          </cell>
          <cell r="AF45">
            <v>319.06592949546376</v>
          </cell>
          <cell r="AG45" t="str">
            <v>B</v>
          </cell>
          <cell r="AH45">
            <v>334.74385071917993</v>
          </cell>
          <cell r="AI45" t="str">
            <v>B</v>
          </cell>
          <cell r="AJ45">
            <v>351.46918656660404</v>
          </cell>
          <cell r="AK45" t="str">
            <v>B</v>
          </cell>
          <cell r="AL45">
            <v>376.34398275075108</v>
          </cell>
          <cell r="AM45" t="str">
            <v>B</v>
          </cell>
          <cell r="AN45">
            <v>405.83663596130822</v>
          </cell>
          <cell r="AO45" t="str">
            <v>B</v>
          </cell>
          <cell r="AP45">
            <v>430.72607448988481</v>
          </cell>
          <cell r="AQ45" t="str">
            <v>B</v>
          </cell>
          <cell r="AR45">
            <v>449.4608741517531</v>
          </cell>
          <cell r="AS45" t="str">
            <v>B</v>
          </cell>
          <cell r="AT45">
            <v>456.64223067864191</v>
          </cell>
          <cell r="AU45" t="str">
            <v>B</v>
          </cell>
          <cell r="AV45">
            <v>471.13766402611446</v>
          </cell>
          <cell r="AW45" t="str">
            <v>B</v>
          </cell>
          <cell r="AX45">
            <v>494.32418303661734</v>
          </cell>
          <cell r="AY45" t="str">
            <v>B</v>
          </cell>
          <cell r="AZ45">
            <v>542.4982957757768</v>
          </cell>
          <cell r="BA45" t="str">
            <v>B</v>
          </cell>
          <cell r="BB45">
            <v>574.68802761670588</v>
          </cell>
          <cell r="BC45" t="str">
            <v>B</v>
          </cell>
          <cell r="BD45">
            <v>619.78425446829135</v>
          </cell>
          <cell r="BE45" t="str">
            <v>B</v>
          </cell>
          <cell r="BF45">
            <v>630.2126216543752</v>
          </cell>
          <cell r="BG45" t="str">
            <v>BP</v>
          </cell>
          <cell r="BH45">
            <v>640.6015634384371</v>
          </cell>
          <cell r="BI45" t="str">
            <v>BP</v>
          </cell>
          <cell r="BJ45" t="str">
            <v>..</v>
          </cell>
          <cell r="BK45"/>
          <cell r="BL45" t="str">
            <v>..</v>
          </cell>
          <cell r="BM45"/>
        </row>
        <row r="46">
          <cell r="A46" t="str">
            <v>EU-15</v>
          </cell>
          <cell r="B46">
            <v>164.99314577328434</v>
          </cell>
          <cell r="C46" t="str">
            <v>B</v>
          </cell>
          <cell r="D46" t="str">
            <v>..</v>
          </cell>
          <cell r="E46"/>
          <cell r="F46">
            <v>192.28854724989534</v>
          </cell>
          <cell r="G46" t="str">
            <v>B</v>
          </cell>
          <cell r="H46">
            <v>208.5956973793833</v>
          </cell>
          <cell r="I46" t="str">
            <v>B</v>
          </cell>
          <cell r="J46">
            <v>231.39410169020314</v>
          </cell>
          <cell r="K46" t="str">
            <v>B</v>
          </cell>
          <cell r="L46">
            <v>245.56969212072784</v>
          </cell>
          <cell r="M46" t="str">
            <v>B</v>
          </cell>
          <cell r="N46">
            <v>264.94658312998604</v>
          </cell>
          <cell r="O46" t="str">
            <v>B</v>
          </cell>
          <cell r="P46">
            <v>283.94680991249436</v>
          </cell>
          <cell r="Q46" t="str">
            <v>B</v>
          </cell>
          <cell r="R46">
            <v>305.93986732079236</v>
          </cell>
          <cell r="S46" t="str">
            <v>B</v>
          </cell>
          <cell r="T46">
            <v>327.06839637323094</v>
          </cell>
          <cell r="U46" t="str">
            <v>B</v>
          </cell>
          <cell r="V46">
            <v>328.33048581219498</v>
          </cell>
          <cell r="W46" t="str">
            <v>AB</v>
          </cell>
          <cell r="X46">
            <v>333.25678224764113</v>
          </cell>
          <cell r="Y46" t="str">
            <v>B</v>
          </cell>
          <cell r="Z46">
            <v>337.28243016861626</v>
          </cell>
          <cell r="AA46" t="str">
            <v>B</v>
          </cell>
          <cell r="AB46">
            <v>344.06454337081396</v>
          </cell>
          <cell r="AC46" t="str">
            <v>B</v>
          </cell>
          <cell r="AD46">
            <v>355.80421399660764</v>
          </cell>
          <cell r="AE46" t="str">
            <v>B</v>
          </cell>
          <cell r="AF46">
            <v>369.13475220706613</v>
          </cell>
          <cell r="AG46" t="str">
            <v>B</v>
          </cell>
          <cell r="AH46">
            <v>386.00791325288293</v>
          </cell>
          <cell r="AI46" t="str">
            <v>B</v>
          </cell>
          <cell r="AJ46">
            <v>405.1870349586427</v>
          </cell>
          <cell r="AK46" t="str">
            <v>B</v>
          </cell>
          <cell r="AL46">
            <v>434.01683634624317</v>
          </cell>
          <cell r="AM46" t="str">
            <v>B</v>
          </cell>
          <cell r="AN46">
            <v>467.68852780203287</v>
          </cell>
          <cell r="AO46" t="str">
            <v>B</v>
          </cell>
          <cell r="AP46">
            <v>495.44470211705061</v>
          </cell>
          <cell r="AQ46" t="str">
            <v>B</v>
          </cell>
          <cell r="AR46">
            <v>517.17473864449289</v>
          </cell>
          <cell r="AS46" t="str">
            <v>B</v>
          </cell>
          <cell r="AT46">
            <v>524.65824155777227</v>
          </cell>
          <cell r="AU46" t="str">
            <v>B</v>
          </cell>
          <cell r="AV46">
            <v>539.76651261030327</v>
          </cell>
          <cell r="AW46" t="str">
            <v>B</v>
          </cell>
          <cell r="AX46">
            <v>564.07015688379749</v>
          </cell>
          <cell r="AY46" t="str">
            <v>B</v>
          </cell>
          <cell r="AZ46">
            <v>617.23120679698332</v>
          </cell>
          <cell r="BA46" t="str">
            <v>B</v>
          </cell>
          <cell r="BB46">
            <v>652.74190901889767</v>
          </cell>
          <cell r="BC46" t="str">
            <v>B</v>
          </cell>
          <cell r="BD46">
            <v>703.4570048120745</v>
          </cell>
          <cell r="BE46" t="str">
            <v>B</v>
          </cell>
          <cell r="BF46">
            <v>712.5103012485805</v>
          </cell>
          <cell r="BG46" t="str">
            <v>BP</v>
          </cell>
          <cell r="BH46">
            <v>721.19528435377424</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34.602939572881418</v>
          </cell>
          <cell r="AG49"/>
          <cell r="AH49">
            <v>37.840595955846752</v>
          </cell>
          <cell r="AI49"/>
          <cell r="AJ49">
            <v>38.584440420968612</v>
          </cell>
          <cell r="AK49"/>
          <cell r="AL49">
            <v>41.208433627156332</v>
          </cell>
          <cell r="AM49"/>
          <cell r="AN49">
            <v>39.987325870708005</v>
          </cell>
          <cell r="AO49"/>
          <cell r="AP49">
            <v>37.438797948729018</v>
          </cell>
          <cell r="AQ49"/>
          <cell r="AR49">
            <v>30.752973514767721</v>
          </cell>
          <cell r="AS49"/>
          <cell r="AT49">
            <v>35.732766401204394</v>
          </cell>
          <cell r="AU49"/>
          <cell r="AV49">
            <v>42.354641162069427</v>
          </cell>
          <cell r="AW49"/>
          <cell r="AX49">
            <v>49.851293642295339</v>
          </cell>
          <cell r="AY49"/>
          <cell r="AZ49">
            <v>59.360899591537681</v>
          </cell>
          <cell r="BA49"/>
          <cell r="BB49">
            <v>67.516040631156869</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6.5064079018818344</v>
          </cell>
          <cell r="W50" t="str">
            <v>M</v>
          </cell>
          <cell r="X50">
            <v>7.5551808906137872</v>
          </cell>
          <cell r="Y50" t="str">
            <v>M</v>
          </cell>
          <cell r="Z50">
            <v>8.30730919643044</v>
          </cell>
          <cell r="AA50" t="str">
            <v>M</v>
          </cell>
          <cell r="AB50">
            <v>8.5865620556161151</v>
          </cell>
          <cell r="AC50" t="str">
            <v>M</v>
          </cell>
          <cell r="AD50">
            <v>8.6817149593171692</v>
          </cell>
          <cell r="AE50" t="str">
            <v>M</v>
          </cell>
          <cell r="AF50">
            <v>9.5433790640616483</v>
          </cell>
          <cell r="AG50" t="str">
            <v>M</v>
          </cell>
          <cell r="AH50">
            <v>11.924004382870196</v>
          </cell>
          <cell r="AI50" t="str">
            <v>M</v>
          </cell>
          <cell r="AJ50">
            <v>13.046090018977477</v>
          </cell>
          <cell r="AK50" t="str">
            <v>M</v>
          </cell>
          <cell r="AL50">
            <v>16.375188156676643</v>
          </cell>
          <cell r="AM50" t="str">
            <v>M</v>
          </cell>
          <cell r="AN50">
            <v>21.46652736454303</v>
          </cell>
          <cell r="AO50" t="str">
            <v>A</v>
          </cell>
          <cell r="AP50">
            <v>24.857509373034564</v>
          </cell>
          <cell r="AQ50"/>
          <cell r="AR50">
            <v>30.823800098837253</v>
          </cell>
          <cell r="AS50"/>
          <cell r="AT50">
            <v>36.468169781148987</v>
          </cell>
          <cell r="AU50"/>
          <cell r="AV50">
            <v>44.451988610517638</v>
          </cell>
          <cell r="AW50"/>
          <cell r="AX50">
            <v>54.341601373813354</v>
          </cell>
          <cell r="AY50"/>
          <cell r="AZ50">
            <v>65.934403372782043</v>
          </cell>
          <cell r="BA50"/>
          <cell r="BB50">
            <v>77.527475648254494</v>
          </cell>
          <cell r="BC50"/>
          <cell r="BD50">
            <v>90.967487116347073</v>
          </cell>
          <cell r="BE50"/>
          <cell r="BF50">
            <v>115.4886828190096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37.376461956756287</v>
          </cell>
          <cell r="W51" t="str">
            <v>J</v>
          </cell>
          <cell r="X51">
            <v>44.320436722845628</v>
          </cell>
          <cell r="Y51" t="str">
            <v>AJ</v>
          </cell>
          <cell r="Z51">
            <v>46.934784892914166</v>
          </cell>
          <cell r="AA51" t="str">
            <v>J</v>
          </cell>
          <cell r="AB51">
            <v>41.211536775664065</v>
          </cell>
          <cell r="AC51" t="str">
            <v>J</v>
          </cell>
          <cell r="AD51">
            <v>43.002382210386997</v>
          </cell>
          <cell r="AE51" t="str">
            <v>A</v>
          </cell>
          <cell r="AF51">
            <v>40.494337188030315</v>
          </cell>
          <cell r="AG51"/>
          <cell r="AH51">
            <v>32.036060457396871</v>
          </cell>
          <cell r="AI51"/>
          <cell r="AJ51">
            <v>26.379108507461726</v>
          </cell>
          <cell r="AK51"/>
          <cell r="AL51">
            <v>21.710432624870432</v>
          </cell>
          <cell r="AM51"/>
          <cell r="AN51">
            <v>21.14890622298195</v>
          </cell>
          <cell r="AO51"/>
          <cell r="AP51">
            <v>25.359162333093245</v>
          </cell>
          <cell r="AQ51"/>
          <cell r="AR51">
            <v>26.439447548739711</v>
          </cell>
          <cell r="AS51"/>
          <cell r="AT51">
            <v>29.496465032195907</v>
          </cell>
          <cell r="AU51"/>
          <cell r="AV51">
            <v>33.708170478561073</v>
          </cell>
          <cell r="AW51"/>
          <cell r="AX51">
            <v>38.447013586484573</v>
          </cell>
          <cell r="AY51"/>
          <cell r="AZ51">
            <v>50.69225843007748</v>
          </cell>
          <cell r="BA51"/>
          <cell r="BB51">
            <v>67.162055665235286</v>
          </cell>
          <cell r="BC51"/>
          <cell r="BD51">
            <v>87.567951797004909</v>
          </cell>
          <cell r="BE51"/>
          <cell r="BF51">
            <v>69.603015317575185</v>
          </cell>
          <cell r="BG51"/>
          <cell r="BH51">
            <v>68.859466707252707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152.80446872708197</v>
          </cell>
          <cell r="S52"/>
          <cell r="T52">
            <v>163.37898239616004</v>
          </cell>
          <cell r="U52"/>
          <cell r="V52">
            <v>112.483405925814</v>
          </cell>
          <cell r="W52"/>
          <cell r="X52">
            <v>50.704182928948747</v>
          </cell>
          <cell r="Y52"/>
          <cell r="Z52">
            <v>49.128372966990305</v>
          </cell>
          <cell r="AA52"/>
          <cell r="AB52">
            <v>48.150666824428285</v>
          </cell>
          <cell r="AC52"/>
          <cell r="AD52">
            <v>47.639952542597833</v>
          </cell>
          <cell r="AE52"/>
          <cell r="AF52">
            <v>53.210428355293907</v>
          </cell>
          <cell r="AG52"/>
          <cell r="AH52">
            <v>59.430887102664279</v>
          </cell>
          <cell r="AI52"/>
          <cell r="AJ52">
            <v>52.069346118283534</v>
          </cell>
          <cell r="AK52"/>
          <cell r="AL52">
            <v>58.790687283696698</v>
          </cell>
          <cell r="AM52"/>
          <cell r="AN52">
            <v>71.446502683554058</v>
          </cell>
          <cell r="AO52"/>
          <cell r="AP52">
            <v>86.428079613715425</v>
          </cell>
          <cell r="AQ52"/>
          <cell r="AR52">
            <v>99.953030866337215</v>
          </cell>
          <cell r="AS52"/>
          <cell r="AT52">
            <v>118.71662862787672</v>
          </cell>
          <cell r="AU52"/>
          <cell r="AV52">
            <v>117.75755099485276</v>
          </cell>
          <cell r="AW52"/>
          <cell r="AX52">
            <v>126.29804121806076</v>
          </cell>
          <cell r="AY52"/>
          <cell r="AZ52">
            <v>160.11609584731767</v>
          </cell>
          <cell r="BA52"/>
          <cell r="BB52">
            <v>186.71250833770091</v>
          </cell>
          <cell r="BC52"/>
          <cell r="BD52">
            <v>211.66565381709233</v>
          </cell>
          <cell r="BE52"/>
          <cell r="BF52">
            <v>236.50994707874594</v>
          </cell>
          <cell r="BG52"/>
          <cell r="BH52">
            <v>231.39315467482157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263.14532583074384</v>
          </cell>
          <cell r="AC53"/>
          <cell r="AD53">
            <v>294.59076989074856</v>
          </cell>
          <cell r="AE53"/>
          <cell r="AF53">
            <v>377.86836335804469</v>
          </cell>
          <cell r="AG53"/>
          <cell r="AH53">
            <v>431.80572856481604</v>
          </cell>
          <cell r="AI53"/>
          <cell r="AJ53">
            <v>508.64208137408559</v>
          </cell>
          <cell r="AK53"/>
          <cell r="AL53">
            <v>562.3551113118084</v>
          </cell>
          <cell r="AM53"/>
          <cell r="AN53">
            <v>614.95029346593867</v>
          </cell>
          <cell r="AO53"/>
          <cell r="AP53">
            <v>680.10708385929479</v>
          </cell>
          <cell r="AQ53"/>
          <cell r="AR53">
            <v>727.26510961547001</v>
          </cell>
          <cell r="AS53"/>
          <cell r="AT53">
            <v>752.17044318377486</v>
          </cell>
          <cell r="AU53"/>
          <cell r="AV53">
            <v>873.84680118056235</v>
          </cell>
          <cell r="AW53"/>
          <cell r="AX53">
            <v>995.24737358693676</v>
          </cell>
          <cell r="AY53"/>
          <cell r="AZ53">
            <v>1079.9246533469343</v>
          </cell>
          <cell r="BA53"/>
          <cell r="BB53">
            <v>1286.0768301577496</v>
          </cell>
          <cell r="BC53"/>
          <cell r="BD53">
            <v>1454.3780291483802</v>
          </cell>
          <cell r="BE53"/>
          <cell r="BF53">
            <v>1210.3085688625897</v>
          </cell>
          <cell r="BG53"/>
          <cell r="BH53" t="str">
            <v>..</v>
          </cell>
          <cell r="BI53"/>
          <cell r="BJ53" t="str">
            <v>..</v>
          </cell>
          <cell r="BK53"/>
          <cell r="BL53" t="str">
            <v>..</v>
          </cell>
          <cell r="BM53"/>
        </row>
        <row r="54">
          <cell r="A54" t="str">
            <v>South Africa</v>
          </cell>
          <cell r="B54" t="str">
            <v>..</v>
          </cell>
          <cell r="C54"/>
          <cell r="D54" t="str">
            <v>..</v>
          </cell>
          <cell r="E54"/>
          <cell r="F54">
            <v>36.991579563507045</v>
          </cell>
          <cell r="G54"/>
          <cell r="H54" t="str">
            <v>..</v>
          </cell>
          <cell r="I54"/>
          <cell r="J54">
            <v>40.479335411923415</v>
          </cell>
          <cell r="K54"/>
          <cell r="L54" t="str">
            <v>..</v>
          </cell>
          <cell r="M54"/>
          <cell r="N54">
            <v>37.50616172656936</v>
          </cell>
          <cell r="O54"/>
          <cell r="P54" t="str">
            <v>..</v>
          </cell>
          <cell r="Q54"/>
          <cell r="R54">
            <v>38.128080104454185</v>
          </cell>
          <cell r="S54"/>
          <cell r="T54" t="str">
            <v>..</v>
          </cell>
          <cell r="U54"/>
          <cell r="V54">
            <v>45.944756789632386</v>
          </cell>
          <cell r="W54"/>
          <cell r="X54" t="str">
            <v>..</v>
          </cell>
          <cell r="Y54"/>
          <cell r="Z54">
            <v>32.879651164006169</v>
          </cell>
          <cell r="AA54"/>
          <cell r="AB54" t="str">
            <v>..</v>
          </cell>
          <cell r="AC54"/>
          <cell r="AD54" t="str">
            <v>..</v>
          </cell>
          <cell r="AE54"/>
          <cell r="AF54" t="str">
            <v>..</v>
          </cell>
          <cell r="AG54"/>
          <cell r="AH54">
            <v>36.708873670119729</v>
          </cell>
          <cell r="AI54"/>
          <cell r="AJ54" t="str">
            <v>..</v>
          </cell>
          <cell r="AK54"/>
          <cell r="AL54" t="str">
            <v>..</v>
          </cell>
          <cell r="AM54"/>
          <cell r="AN54" t="str">
            <v>..</v>
          </cell>
          <cell r="AO54"/>
          <cell r="AP54">
            <v>50.074153277022312</v>
          </cell>
          <cell r="AQ54" t="str">
            <v>M</v>
          </cell>
          <cell r="AR54" t="str">
            <v>..</v>
          </cell>
          <cell r="AS54"/>
          <cell r="AT54">
            <v>58.197628671218197</v>
          </cell>
          <cell r="AU54"/>
          <cell r="AV54">
            <v>66.429672580956051</v>
          </cell>
          <cell r="AW54"/>
          <cell r="AX54">
            <v>76.014511461821229</v>
          </cell>
          <cell r="AY54"/>
          <cell r="AZ54">
            <v>85.020490543585112</v>
          </cell>
          <cell r="BA54"/>
          <cell r="BB54">
            <v>90.32807840828734</v>
          </cell>
          <cell r="BC54"/>
          <cell r="BD54">
            <v>94.79387978423317</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258.99546424537692</v>
          </cell>
          <cell r="AE55" t="str">
            <v>D</v>
          </cell>
          <cell r="AF55">
            <v>280.69282325798088</v>
          </cell>
          <cell r="AG55" t="str">
            <v>D</v>
          </cell>
          <cell r="AH55">
            <v>311.61088208407085</v>
          </cell>
          <cell r="AI55" t="str">
            <v>D</v>
          </cell>
          <cell r="AJ55">
            <v>339.98171297963682</v>
          </cell>
          <cell r="AK55" t="str">
            <v>D</v>
          </cell>
          <cell r="AL55">
            <v>373.75200092172486</v>
          </cell>
          <cell r="AM55" t="str">
            <v>D</v>
          </cell>
          <cell r="AN55">
            <v>393.60734771227629</v>
          </cell>
          <cell r="AO55" t="str">
            <v>D</v>
          </cell>
          <cell r="AP55">
            <v>418.75748363058585</v>
          </cell>
          <cell r="AQ55" t="str">
            <v>D</v>
          </cell>
          <cell r="AR55">
            <v>465.38508992624958</v>
          </cell>
          <cell r="AS55" t="str">
            <v>A</v>
          </cell>
          <cell r="AT55">
            <v>517.14273627468356</v>
          </cell>
          <cell r="AU55" t="str">
            <v>A</v>
          </cell>
          <cell r="AV55">
            <v>577.77506610991395</v>
          </cell>
          <cell r="AW55"/>
          <cell r="AX55">
            <v>637.98676314927116</v>
          </cell>
          <cell r="AY55"/>
          <cell r="AZ55">
            <v>724.21868666032958</v>
          </cell>
          <cell r="BA55"/>
          <cell r="BB55">
            <v>805.58431237931245</v>
          </cell>
          <cell r="BC55"/>
          <cell r="BD55">
            <v>896.71092267014944</v>
          </cell>
          <cell r="BE55"/>
          <cell r="BF55">
            <v>935.84064129044896</v>
          </cell>
          <cell r="BG55"/>
          <cell r="BH55" t="str">
            <v>..</v>
          </cell>
          <cell r="BI55"/>
          <cell r="BJ55" t="str">
            <v>..</v>
          </cell>
          <cell r="BK55"/>
          <cell r="BL55" t="str">
            <v>..</v>
          </cell>
          <cell r="BM55"/>
        </row>
      </sheetData>
      <sheetData sheetId="9">
        <row r="5">
          <cell r="A5" t="str">
            <v>Australia</v>
          </cell>
          <cell r="B5">
            <v>0.82930706912395635</v>
          </cell>
          <cell r="C5"/>
          <cell r="D5" t="str">
            <v>..</v>
          </cell>
          <cell r="E5"/>
          <cell r="F5" t="str">
            <v>..</v>
          </cell>
          <cell r="G5"/>
          <cell r="H5">
            <v>0.94917010263688795</v>
          </cell>
          <cell r="I5"/>
          <cell r="J5" t="str">
            <v>..</v>
          </cell>
          <cell r="K5"/>
          <cell r="L5">
            <v>1.1091998359778432</v>
          </cell>
          <cell r="M5"/>
          <cell r="N5" t="str">
            <v>..</v>
          </cell>
          <cell r="O5"/>
          <cell r="P5">
            <v>1.0964522505345593</v>
          </cell>
          <cell r="Q5"/>
          <cell r="R5" t="str">
            <v>..</v>
          </cell>
          <cell r="S5"/>
          <cell r="T5">
            <v>1.1748430730514605</v>
          </cell>
          <cell r="U5"/>
          <cell r="V5" t="str">
            <v>..</v>
          </cell>
          <cell r="W5"/>
          <cell r="X5">
            <v>1.3691410780238014</v>
          </cell>
          <cell r="Y5"/>
          <cell r="Z5" t="str">
            <v>..</v>
          </cell>
          <cell r="AA5"/>
          <cell r="AB5">
            <v>1.4200932923594358</v>
          </cell>
          <cell r="AC5"/>
          <cell r="AD5" t="str">
            <v>..</v>
          </cell>
          <cell r="AE5"/>
          <cell r="AF5">
            <v>1.4941507895838029</v>
          </cell>
          <cell r="AG5"/>
          <cell r="AH5" t="str">
            <v>..</v>
          </cell>
          <cell r="AI5"/>
          <cell r="AJ5">
            <v>1.3757851255968379</v>
          </cell>
          <cell r="AK5"/>
          <cell r="AL5" t="str">
            <v>..</v>
          </cell>
          <cell r="AM5"/>
          <cell r="AN5">
            <v>1.4128553473669063</v>
          </cell>
          <cell r="AO5"/>
          <cell r="AP5" t="str">
            <v>..</v>
          </cell>
          <cell r="AQ5"/>
          <cell r="AR5">
            <v>1.5770875375033726</v>
          </cell>
          <cell r="AS5"/>
          <cell r="AT5" t="str">
            <v>..</v>
          </cell>
          <cell r="AU5"/>
          <cell r="AV5">
            <v>1.657072665786602</v>
          </cell>
          <cell r="AW5"/>
          <cell r="AX5" t="str">
            <v>..</v>
          </cell>
          <cell r="AY5"/>
          <cell r="AZ5">
            <v>1.910156618570527</v>
          </cell>
          <cell r="BA5"/>
          <cell r="BB5" t="str">
            <v>..</v>
          </cell>
          <cell r="BC5"/>
          <cell r="BD5">
            <v>2.1784183276358884</v>
          </cell>
          <cell r="BE5"/>
          <cell r="BF5" t="str">
            <v>..</v>
          </cell>
          <cell r="BG5"/>
          <cell r="BH5" t="str">
            <v>..</v>
          </cell>
          <cell r="BI5"/>
          <cell r="BJ5" t="str">
            <v>..</v>
          </cell>
          <cell r="BK5"/>
          <cell r="BL5" t="str">
            <v>..</v>
          </cell>
          <cell r="BM5"/>
        </row>
        <row r="6">
          <cell r="A6" t="str">
            <v>Austria</v>
          </cell>
          <cell r="B6">
            <v>1.0979389471372789</v>
          </cell>
          <cell r="C6"/>
          <cell r="D6">
            <v>1.1450122717605307</v>
          </cell>
          <cell r="E6" t="str">
            <v>C</v>
          </cell>
          <cell r="F6">
            <v>1.1546002740996835</v>
          </cell>
          <cell r="G6" t="str">
            <v>C</v>
          </cell>
          <cell r="H6">
            <v>1.2049649602829411</v>
          </cell>
          <cell r="I6" t="str">
            <v>C</v>
          </cell>
          <cell r="J6">
            <v>1.2072506791513111</v>
          </cell>
          <cell r="K6"/>
          <cell r="L6">
            <v>1.2466521147034604</v>
          </cell>
          <cell r="M6" t="str">
            <v>C</v>
          </cell>
          <cell r="N6">
            <v>1.2547100582073218</v>
          </cell>
          <cell r="O6" t="str">
            <v>C</v>
          </cell>
          <cell r="P6">
            <v>1.2953282720290302</v>
          </cell>
          <cell r="Q6" t="str">
            <v>C</v>
          </cell>
          <cell r="R6">
            <v>1.3158950231400102</v>
          </cell>
          <cell r="S6"/>
          <cell r="T6">
            <v>1.3635869975174892</v>
          </cell>
          <cell r="U6" t="str">
            <v>C</v>
          </cell>
          <cell r="V6">
            <v>1.4407248770956333</v>
          </cell>
          <cell r="W6" t="str">
            <v>C</v>
          </cell>
          <cell r="X6">
            <v>1.4288910091062443</v>
          </cell>
          <cell r="Y6" t="str">
            <v>C</v>
          </cell>
          <cell r="Z6">
            <v>1.4471474039513756</v>
          </cell>
          <cell r="AA6"/>
          <cell r="AB6">
            <v>1.5272102178381814</v>
          </cell>
          <cell r="AC6" t="str">
            <v>C</v>
          </cell>
          <cell r="AD6">
            <v>1.545588907538421</v>
          </cell>
          <cell r="AE6" t="str">
            <v>C</v>
          </cell>
          <cell r="AF6">
            <v>1.5980705983823866</v>
          </cell>
          <cell r="AG6" t="str">
            <v>C</v>
          </cell>
          <cell r="AH6">
            <v>1.6944241617395595</v>
          </cell>
          <cell r="AI6" t="str">
            <v>C</v>
          </cell>
          <cell r="AJ6">
            <v>1.7662509129543418</v>
          </cell>
          <cell r="AK6"/>
          <cell r="AL6" t="str">
            <v>..</v>
          </cell>
          <cell r="AM6"/>
          <cell r="AN6" t="str">
            <v>..</v>
          </cell>
          <cell r="AO6"/>
          <cell r="AP6" t="str">
            <v>..</v>
          </cell>
          <cell r="AQ6"/>
          <cell r="AR6">
            <v>2.1362511503000001</v>
          </cell>
          <cell r="AS6"/>
          <cell r="AT6" t="str">
            <v>..</v>
          </cell>
          <cell r="AU6"/>
          <cell r="AV6">
            <v>2.2306537451264408</v>
          </cell>
          <cell r="AW6"/>
          <cell r="AX6" t="str">
            <v>..</v>
          </cell>
          <cell r="AY6"/>
          <cell r="AZ6">
            <v>2.4318152830289077</v>
          </cell>
          <cell r="BA6"/>
          <cell r="BB6">
            <v>2.4986882425009185</v>
          </cell>
          <cell r="BC6"/>
          <cell r="BD6" t="str">
            <v>..</v>
          </cell>
          <cell r="BE6"/>
          <cell r="BF6">
            <v>2.7101070969904542</v>
          </cell>
          <cell r="BG6"/>
          <cell r="BH6" t="str">
            <v>..</v>
          </cell>
          <cell r="BI6"/>
          <cell r="BJ6" t="str">
            <v>..</v>
          </cell>
          <cell r="BK6"/>
          <cell r="BL6" t="str">
            <v>..</v>
          </cell>
          <cell r="BM6"/>
        </row>
        <row r="7">
          <cell r="A7" t="str">
            <v>Belgium</v>
          </cell>
          <cell r="B7" t="str">
            <v>..</v>
          </cell>
          <cell r="C7"/>
          <cell r="D7" t="str">
            <v>..</v>
          </cell>
          <cell r="E7"/>
          <cell r="F7">
            <v>1.5084011792719265</v>
          </cell>
          <cell r="G7" t="str">
            <v>A</v>
          </cell>
          <cell r="H7">
            <v>1.5188329363548225</v>
          </cell>
          <cell r="I7"/>
          <cell r="J7">
            <v>1.568962465291029</v>
          </cell>
          <cell r="K7"/>
          <cell r="L7">
            <v>1.5722542833021838</v>
          </cell>
          <cell r="M7"/>
          <cell r="N7">
            <v>1.5877889373992118</v>
          </cell>
          <cell r="O7" t="str">
            <v>M</v>
          </cell>
          <cell r="P7">
            <v>1.5448841844355927</v>
          </cell>
          <cell r="Q7" t="str">
            <v>M</v>
          </cell>
          <cell r="R7">
            <v>1.6001962329558812</v>
          </cell>
          <cell r="S7" t="str">
            <v>AC</v>
          </cell>
          <cell r="T7" t="str">
            <v>..</v>
          </cell>
          <cell r="U7"/>
          <cell r="V7">
            <v>1.5769572830424083</v>
          </cell>
          <cell r="W7" t="str">
            <v>C</v>
          </cell>
          <cell r="X7" t="str">
            <v>..</v>
          </cell>
          <cell r="Y7"/>
          <cell r="Z7">
            <v>1.655882872565255</v>
          </cell>
          <cell r="AA7" t="str">
            <v>A</v>
          </cell>
          <cell r="AB7">
            <v>1.6462221179823613</v>
          </cell>
          <cell r="AC7"/>
          <cell r="AD7">
            <v>1.6656213742561155</v>
          </cell>
          <cell r="AE7"/>
          <cell r="AF7">
            <v>1.7617456960803481</v>
          </cell>
          <cell r="AG7"/>
          <cell r="AH7">
            <v>1.828006662635407</v>
          </cell>
          <cell r="AI7"/>
          <cell r="AJ7">
            <v>1.8565860974433488</v>
          </cell>
          <cell r="AK7"/>
          <cell r="AL7">
            <v>1.9306959671923012</v>
          </cell>
          <cell r="AM7"/>
          <cell r="AN7">
            <v>1.9638070674556123</v>
          </cell>
          <cell r="AO7"/>
          <cell r="AP7">
            <v>2.0742488988000001</v>
          </cell>
          <cell r="AQ7"/>
          <cell r="AR7">
            <v>1.9411912532</v>
          </cell>
          <cell r="AS7"/>
          <cell r="AT7">
            <v>1.872722182557307</v>
          </cell>
          <cell r="AU7"/>
          <cell r="AV7">
            <v>1.8529649102737769</v>
          </cell>
          <cell r="AW7"/>
          <cell r="AX7">
            <v>1.8284935285446984</v>
          </cell>
          <cell r="AY7"/>
          <cell r="AZ7">
            <v>1.8579703942242132</v>
          </cell>
          <cell r="BA7"/>
          <cell r="BB7">
            <v>1.8924303774064031</v>
          </cell>
          <cell r="BC7"/>
          <cell r="BD7">
            <v>1.9666894173477778</v>
          </cell>
          <cell r="BE7" t="str">
            <v>P</v>
          </cell>
          <cell r="BF7" t="str">
            <v>..</v>
          </cell>
          <cell r="BG7"/>
          <cell r="BH7" t="str">
            <v>..</v>
          </cell>
          <cell r="BI7"/>
          <cell r="BJ7" t="str">
            <v>..</v>
          </cell>
          <cell r="BK7"/>
          <cell r="BL7" t="str">
            <v>..</v>
          </cell>
          <cell r="BM7"/>
        </row>
        <row r="8">
          <cell r="A8" t="str">
            <v>Canada</v>
          </cell>
          <cell r="B8">
            <v>1.1834516507569264</v>
          </cell>
          <cell r="C8" t="str">
            <v>H</v>
          </cell>
          <cell r="D8">
            <v>1.3218062491608729</v>
          </cell>
          <cell r="E8" t="str">
            <v>H</v>
          </cell>
          <cell r="F8">
            <v>1.2829799750113031</v>
          </cell>
          <cell r="G8" t="str">
            <v>H</v>
          </cell>
          <cell r="H8">
            <v>1.3214497021677913</v>
          </cell>
          <cell r="I8" t="str">
            <v>H</v>
          </cell>
          <cell r="J8">
            <v>1.3565596215056597</v>
          </cell>
          <cell r="K8" t="str">
            <v>H</v>
          </cell>
          <cell r="L8">
            <v>1.3846697142277398</v>
          </cell>
          <cell r="M8" t="str">
            <v>H</v>
          </cell>
          <cell r="N8">
            <v>1.3364367768794647</v>
          </cell>
          <cell r="O8" t="str">
            <v>H</v>
          </cell>
          <cell r="P8">
            <v>1.3135016816344638</v>
          </cell>
          <cell r="Q8" t="str">
            <v>AH</v>
          </cell>
          <cell r="R8">
            <v>1.3852230709350977</v>
          </cell>
          <cell r="S8" t="str">
            <v>H</v>
          </cell>
          <cell r="T8" t="str">
            <v>..</v>
          </cell>
          <cell r="U8"/>
          <cell r="V8" t="str">
            <v>..</v>
          </cell>
          <cell r="W8"/>
          <cell r="X8" t="str">
            <v>..</v>
          </cell>
          <cell r="Y8"/>
          <cell r="Z8" t="str">
            <v>..</v>
          </cell>
          <cell r="AA8"/>
          <cell r="AB8" t="str">
            <v>..</v>
          </cell>
          <cell r="AC8"/>
          <cell r="AD8" t="str">
            <v>..</v>
          </cell>
          <cell r="AE8"/>
          <cell r="AF8" t="str">
            <v>..</v>
          </cell>
          <cell r="AG8"/>
          <cell r="AH8" t="str">
            <v>..</v>
          </cell>
          <cell r="AI8"/>
          <cell r="AJ8" t="str">
            <v>..</v>
          </cell>
          <cell r="AK8"/>
          <cell r="AL8" t="str">
            <v>..</v>
          </cell>
          <cell r="AM8"/>
          <cell r="AN8" t="str">
            <v>..</v>
          </cell>
          <cell r="AO8"/>
          <cell r="AP8" t="str">
            <v>..</v>
          </cell>
          <cell r="AQ8"/>
          <cell r="AR8" t="str">
            <v>..</v>
          </cell>
          <cell r="AS8"/>
          <cell r="AT8" t="str">
            <v>..</v>
          </cell>
          <cell r="AU8"/>
          <cell r="AV8" t="str">
            <v>..</v>
          </cell>
          <cell r="AW8"/>
          <cell r="AX8" t="str">
            <v>..</v>
          </cell>
          <cell r="AY8"/>
          <cell r="AZ8" t="str">
            <v>..</v>
          </cell>
          <cell r="BA8"/>
          <cell r="BB8" t="str">
            <v>..</v>
          </cell>
          <cell r="BC8"/>
          <cell r="BD8" t="str">
            <v>..</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0.32567903323775782</v>
          </cell>
          <cell r="BC9"/>
          <cell r="BD9">
            <v>0.39197101207020812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0.89214410344818584</v>
          </cell>
          <cell r="AE10" t="str">
            <v>A</v>
          </cell>
          <cell r="AF10">
            <v>0.87597178661141306</v>
          </cell>
          <cell r="AG10"/>
          <cell r="AH10">
            <v>0.99449632982549963</v>
          </cell>
          <cell r="AI10"/>
          <cell r="AJ10">
            <v>1.0488687576488553</v>
          </cell>
          <cell r="AK10"/>
          <cell r="AL10">
            <v>1.0431670577746261</v>
          </cell>
          <cell r="AM10"/>
          <cell r="AN10">
            <v>1.104069048925076</v>
          </cell>
          <cell r="AO10"/>
          <cell r="AP10">
            <v>1.119549187541887</v>
          </cell>
          <cell r="AQ10"/>
          <cell r="AR10">
            <v>1.1159869602302601</v>
          </cell>
          <cell r="AS10"/>
          <cell r="AT10">
            <v>1.1844827531046942</v>
          </cell>
          <cell r="AU10"/>
          <cell r="AV10">
            <v>1.1872893759738248</v>
          </cell>
          <cell r="AW10"/>
          <cell r="AX10">
            <v>1.3477973855412098</v>
          </cell>
          <cell r="AY10"/>
          <cell r="AZ10">
            <v>1.4822650576463214</v>
          </cell>
          <cell r="BA10"/>
          <cell r="BB10">
            <v>1.4773512473335</v>
          </cell>
          <cell r="BC10"/>
          <cell r="BD10">
            <v>1.401639590989632</v>
          </cell>
          <cell r="BE10"/>
          <cell r="BF10">
            <v>1.4753320006151007</v>
          </cell>
          <cell r="BG10"/>
          <cell r="BH10">
            <v>1.5576214852206631</v>
          </cell>
          <cell r="BI10"/>
          <cell r="BJ10" t="str">
            <v>..</v>
          </cell>
          <cell r="BK10"/>
          <cell r="BL10" t="str">
            <v>..</v>
          </cell>
          <cell r="BM10"/>
        </row>
        <row r="11">
          <cell r="A11" t="str">
            <v>Denmark</v>
          </cell>
          <cell r="B11">
            <v>1.0341155352176863</v>
          </cell>
          <cell r="C11"/>
          <cell r="D11">
            <v>1.0718241944417295</v>
          </cell>
          <cell r="E11"/>
          <cell r="F11">
            <v>1.1212940594132554</v>
          </cell>
          <cell r="G11"/>
          <cell r="H11">
            <v>1.1496887375005647</v>
          </cell>
          <cell r="I11"/>
          <cell r="J11">
            <v>1.1826564282850711</v>
          </cell>
          <cell r="K11"/>
          <cell r="L11">
            <v>1.2577581309219028</v>
          </cell>
          <cell r="M11"/>
          <cell r="N11">
            <v>1.3489593119994334</v>
          </cell>
          <cell r="O11"/>
          <cell r="P11">
            <v>1.427422518377409</v>
          </cell>
          <cell r="Q11"/>
          <cell r="R11">
            <v>1.4731234517723595</v>
          </cell>
          <cell r="S11"/>
          <cell r="T11">
            <v>1.5409541211065749</v>
          </cell>
          <cell r="U11"/>
          <cell r="V11">
            <v>1.6074559422116446</v>
          </cell>
          <cell r="W11"/>
          <cell r="X11">
            <v>1.638162575350625</v>
          </cell>
          <cell r="Y11"/>
          <cell r="Z11">
            <v>1.7162585585358336</v>
          </cell>
          <cell r="AA11"/>
          <cell r="AB11" t="str">
            <v>..</v>
          </cell>
          <cell r="AC11"/>
          <cell r="AD11">
            <v>1.8149272469582021</v>
          </cell>
          <cell r="AE11"/>
          <cell r="AF11">
            <v>1.8342421794353934</v>
          </cell>
          <cell r="AG11" t="str">
            <v>C</v>
          </cell>
          <cell r="AH11" t="str">
            <v>..</v>
          </cell>
          <cell r="AI11"/>
          <cell r="AJ11" t="str">
            <v>..</v>
          </cell>
          <cell r="AK11"/>
          <cell r="AL11">
            <v>2.1744290545154281</v>
          </cell>
          <cell r="AM11"/>
          <cell r="AN11" t="str">
            <v>..</v>
          </cell>
          <cell r="AO11"/>
          <cell r="AP11" t="str">
            <v>..</v>
          </cell>
          <cell r="AQ11"/>
          <cell r="AR11" t="str">
            <v>..</v>
          </cell>
          <cell r="AS11"/>
          <cell r="AT11" t="str">
            <v>..</v>
          </cell>
          <cell r="AU11"/>
          <cell r="AV11" t="str">
            <v>..</v>
          </cell>
          <cell r="AW11"/>
          <cell r="AX11" t="str">
            <v>..</v>
          </cell>
          <cell r="AY11"/>
          <cell r="AZ11" t="str">
            <v>..</v>
          </cell>
          <cell r="BA11"/>
          <cell r="BB11" t="str">
            <v>..</v>
          </cell>
          <cell r="BC11"/>
          <cell r="BD11" t="str">
            <v>..</v>
          </cell>
          <cell r="BE11"/>
          <cell r="BF11" t="str">
            <v>..</v>
          </cell>
          <cell r="BG11"/>
          <cell r="BH11" t="str">
            <v>..</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0.57265550611738425</v>
          </cell>
          <cell r="AK12"/>
          <cell r="AL12">
            <v>0.68318866956299706</v>
          </cell>
          <cell r="AM12"/>
          <cell r="AN12">
            <v>0.60115761270425672</v>
          </cell>
          <cell r="AO12"/>
          <cell r="AP12">
            <v>0.70000480684199318</v>
          </cell>
          <cell r="AQ12"/>
          <cell r="AR12">
            <v>0.71585286352575039</v>
          </cell>
          <cell r="AS12"/>
          <cell r="AT12">
            <v>0.76688812307513843</v>
          </cell>
          <cell r="AU12"/>
          <cell r="AV12" t="str">
            <v>..</v>
          </cell>
          <cell r="AW12"/>
          <cell r="AX12">
            <v>0.92628876683025307</v>
          </cell>
          <cell r="AY12"/>
          <cell r="AZ12">
            <v>1.122375389605881</v>
          </cell>
          <cell r="BA12"/>
          <cell r="BB12">
            <v>1.0759186263579199</v>
          </cell>
          <cell r="BC12"/>
          <cell r="BD12">
            <v>1.2682596371427124</v>
          </cell>
          <cell r="BE12"/>
          <cell r="BF12">
            <v>1.4196473533847958</v>
          </cell>
          <cell r="BG12"/>
          <cell r="BH12">
            <v>1.6196583350635558</v>
          </cell>
          <cell r="BI12" t="str">
            <v>P</v>
          </cell>
          <cell r="BJ12" t="str">
            <v>..</v>
          </cell>
          <cell r="BK12"/>
          <cell r="BL12" t="str">
            <v>..</v>
          </cell>
          <cell r="BM12"/>
        </row>
        <row r="13">
          <cell r="A13" t="str">
            <v>Finland</v>
          </cell>
          <cell r="B13">
            <v>1.1469879671901042</v>
          </cell>
          <cell r="C13"/>
          <cell r="D13" t="str">
            <v>..</v>
          </cell>
          <cell r="E13"/>
          <cell r="F13">
            <v>1.3071133490840392</v>
          </cell>
          <cell r="G13"/>
          <cell r="H13" t="str">
            <v>..</v>
          </cell>
          <cell r="I13"/>
          <cell r="J13">
            <v>1.5266005854134901</v>
          </cell>
          <cell r="K13" t="str">
            <v>C</v>
          </cell>
          <cell r="L13" t="str">
            <v>..</v>
          </cell>
          <cell r="M13"/>
          <cell r="N13">
            <v>1.7003475727738278</v>
          </cell>
          <cell r="O13"/>
          <cell r="P13" t="str">
            <v>..</v>
          </cell>
          <cell r="Q13"/>
          <cell r="R13">
            <v>1.766880102987654</v>
          </cell>
          <cell r="S13"/>
          <cell r="T13" t="str">
            <v>..</v>
          </cell>
          <cell r="U13"/>
          <cell r="V13">
            <v>1.992491183205447</v>
          </cell>
          <cell r="W13" t="str">
            <v>A</v>
          </cell>
          <cell r="X13" t="str">
            <v>..</v>
          </cell>
          <cell r="Y13"/>
          <cell r="Z13">
            <v>2.1129217064580996</v>
          </cell>
          <cell r="AA13"/>
          <cell r="AB13" t="str">
            <v>..</v>
          </cell>
          <cell r="AC13"/>
          <cell r="AD13">
            <v>2.2392433800904388</v>
          </cell>
          <cell r="AE13"/>
          <cell r="AF13" t="str">
            <v>..</v>
          </cell>
          <cell r="AG13"/>
          <cell r="AH13">
            <v>2.6845067312365205</v>
          </cell>
          <cell r="AI13"/>
          <cell r="AJ13">
            <v>2.8535318130003025</v>
          </cell>
          <cell r="AK13"/>
          <cell r="AL13">
            <v>3.1426218134348591</v>
          </cell>
          <cell r="AM13"/>
          <cell r="AN13">
            <v>3.3202514745891829</v>
          </cell>
          <cell r="AO13"/>
          <cell r="AP13">
            <v>3.2950578540816076</v>
          </cell>
          <cell r="AQ13"/>
          <cell r="AR13">
            <v>3.333350628899078</v>
          </cell>
          <cell r="AS13"/>
          <cell r="AT13">
            <v>3.4128247589860576</v>
          </cell>
          <cell r="AU13"/>
          <cell r="AV13">
            <v>3.4243474287837667</v>
          </cell>
          <cell r="AW13"/>
          <cell r="AX13">
            <v>3.4523499482306312</v>
          </cell>
          <cell r="AY13"/>
          <cell r="AZ13">
            <v>3.4443315520675415</v>
          </cell>
          <cell r="BA13"/>
          <cell r="BB13">
            <v>3.4555249082588224</v>
          </cell>
          <cell r="BC13"/>
          <cell r="BD13">
            <v>3.6854590155277429</v>
          </cell>
          <cell r="BE13"/>
          <cell r="BF13">
            <v>3.892069702151304</v>
          </cell>
          <cell r="BG13"/>
          <cell r="BH13" t="str">
            <v>..</v>
          </cell>
          <cell r="BI13"/>
          <cell r="BJ13" t="str">
            <v>..</v>
          </cell>
          <cell r="BK13"/>
          <cell r="BL13" t="str">
            <v>..</v>
          </cell>
          <cell r="BM13"/>
        </row>
        <row r="14">
          <cell r="A14" t="str">
            <v>France</v>
          </cell>
          <cell r="B14">
            <v>1.526580996055203</v>
          </cell>
          <cell r="C14"/>
          <cell r="D14">
            <v>1.6080939397449132</v>
          </cell>
          <cell r="E14"/>
          <cell r="F14">
            <v>1.6434596002708555</v>
          </cell>
          <cell r="G14"/>
          <cell r="H14">
            <v>1.7280917295521039</v>
          </cell>
          <cell r="I14"/>
          <cell r="J14">
            <v>1.7720969031727623</v>
          </cell>
          <cell r="K14"/>
          <cell r="L14">
            <v>1.7793900857959004</v>
          </cell>
          <cell r="M14"/>
          <cell r="N14">
            <v>1.7875336127403996</v>
          </cell>
          <cell r="O14"/>
          <cell r="P14">
            <v>1.7727877392118798</v>
          </cell>
          <cell r="Q14"/>
          <cell r="R14">
            <v>1.8180974568846633</v>
          </cell>
          <cell r="S14"/>
          <cell r="T14">
            <v>1.8837626849513769</v>
          </cell>
          <cell r="U14"/>
          <cell r="V14">
            <v>1.8968851387381425</v>
          </cell>
          <cell r="W14"/>
          <cell r="X14">
            <v>1.9418381874598625</v>
          </cell>
          <cell r="Y14"/>
          <cell r="Z14">
            <v>2.0024991804181242</v>
          </cell>
          <cell r="AA14"/>
          <cell r="AB14">
            <v>1.9676141685925601</v>
          </cell>
          <cell r="AC14"/>
          <cell r="AD14">
            <v>1.9784910780136702</v>
          </cell>
          <cell r="AE14"/>
          <cell r="AF14">
            <v>1.9954285968653487</v>
          </cell>
          <cell r="AG14"/>
          <cell r="AH14">
            <v>1.9853877860290179</v>
          </cell>
          <cell r="AI14" t="str">
            <v>A</v>
          </cell>
          <cell r="AJ14">
            <v>1.9591948950472065</v>
          </cell>
          <cell r="AK14"/>
          <cell r="AL14">
            <v>1.9778025609696954</v>
          </cell>
          <cell r="AM14"/>
          <cell r="AN14">
            <v>1.9753318170823992</v>
          </cell>
          <cell r="AO14" t="str">
            <v>A</v>
          </cell>
          <cell r="AP14">
            <v>2.0323471522518486</v>
          </cell>
          <cell r="AQ14"/>
          <cell r="AR14">
            <v>2.0587353605478622</v>
          </cell>
          <cell r="AS14"/>
          <cell r="AT14">
            <v>1.9998056732195033</v>
          </cell>
          <cell r="AU14"/>
          <cell r="AV14">
            <v>1.9812606014744394</v>
          </cell>
          <cell r="AW14" t="str">
            <v>A</v>
          </cell>
          <cell r="AX14">
            <v>1.9287291938195881</v>
          </cell>
          <cell r="AY14"/>
          <cell r="AZ14">
            <v>1.9479932971826344</v>
          </cell>
          <cell r="BA14"/>
          <cell r="BB14">
            <v>1.9441318158914416</v>
          </cell>
          <cell r="BC14"/>
          <cell r="BD14">
            <v>1.9658102762525251</v>
          </cell>
          <cell r="BE14"/>
          <cell r="BF14">
            <v>2.1192300766819936</v>
          </cell>
          <cell r="BG14"/>
          <cell r="BH14" t="str">
            <v>..</v>
          </cell>
          <cell r="BI14"/>
          <cell r="BJ14" t="str">
            <v>..</v>
          </cell>
          <cell r="BK14"/>
          <cell r="BL14" t="str">
            <v>..</v>
          </cell>
          <cell r="BM14"/>
        </row>
        <row r="15">
          <cell r="A15" t="str">
            <v>Germany</v>
          </cell>
          <cell r="B15" t="str">
            <v>..</v>
          </cell>
          <cell r="C15"/>
          <cell r="D15" t="str">
            <v>..</v>
          </cell>
          <cell r="E15"/>
          <cell r="F15" t="str">
            <v>..</v>
          </cell>
          <cell r="G15"/>
          <cell r="H15" t="str">
            <v>..</v>
          </cell>
          <cell r="I15"/>
          <cell r="J15" t="str">
            <v>..</v>
          </cell>
          <cell r="K15"/>
          <cell r="L15" t="str">
            <v>..</v>
          </cell>
          <cell r="M15"/>
          <cell r="N15" t="str">
            <v>..</v>
          </cell>
          <cell r="O15"/>
          <cell r="P15" t="str">
            <v>..</v>
          </cell>
          <cell r="Q15"/>
          <cell r="R15" t="str">
            <v>..</v>
          </cell>
          <cell r="S15"/>
          <cell r="T15" t="str">
            <v>..</v>
          </cell>
          <cell r="U15"/>
          <cell r="V15">
            <v>2.3733282713060437</v>
          </cell>
          <cell r="W15" t="str">
            <v>AC</v>
          </cell>
          <cell r="X15">
            <v>2.2645263066887562</v>
          </cell>
          <cell r="Y15" t="str">
            <v>C</v>
          </cell>
          <cell r="Z15">
            <v>2.2029373143375151</v>
          </cell>
          <cell r="AA15" t="str">
            <v>CO</v>
          </cell>
          <cell r="AB15">
            <v>2.1125046052919236</v>
          </cell>
          <cell r="AC15" t="str">
            <v>CO</v>
          </cell>
          <cell r="AD15">
            <v>2.1155140121628357</v>
          </cell>
          <cell r="AE15" t="str">
            <v>C</v>
          </cell>
          <cell r="AF15">
            <v>2.1201158281991077</v>
          </cell>
          <cell r="AG15" t="str">
            <v>C</v>
          </cell>
          <cell r="AH15">
            <v>2.1686924563824221</v>
          </cell>
          <cell r="AI15" t="str">
            <v>CO</v>
          </cell>
          <cell r="AJ15">
            <v>2.2175853640911574</v>
          </cell>
          <cell r="AK15" t="str">
            <v>CO</v>
          </cell>
          <cell r="AL15">
            <v>2.3586833628852411</v>
          </cell>
          <cell r="AM15" t="str">
            <v>C</v>
          </cell>
          <cell r="AN15">
            <v>2.423539967358602</v>
          </cell>
          <cell r="AO15" t="str">
            <v>C</v>
          </cell>
          <cell r="AP15">
            <v>2.4224620947000002</v>
          </cell>
          <cell r="AQ15" t="str">
            <v>C</v>
          </cell>
          <cell r="AR15">
            <v>2.4600477328000001</v>
          </cell>
          <cell r="AS15" t="str">
            <v>C</v>
          </cell>
          <cell r="AT15">
            <v>2.504628637951106</v>
          </cell>
          <cell r="AU15" t="str">
            <v>C</v>
          </cell>
          <cell r="AV15">
            <v>2.4703556952224806</v>
          </cell>
          <cell r="AW15" t="str">
            <v>C</v>
          </cell>
          <cell r="AX15">
            <v>2.470672450998022</v>
          </cell>
          <cell r="AY15" t="str">
            <v>C</v>
          </cell>
          <cell r="AZ15">
            <v>2.5008773067116121</v>
          </cell>
          <cell r="BA15" t="str">
            <v>C</v>
          </cell>
          <cell r="BB15">
            <v>2.489564782031064</v>
          </cell>
          <cell r="BC15" t="str">
            <v>C</v>
          </cell>
          <cell r="BD15">
            <v>2.6500299134934102</v>
          </cell>
          <cell r="BE15" t="str">
            <v>C</v>
          </cell>
          <cell r="BF15">
            <v>2.7877188460728579</v>
          </cell>
          <cell r="BG15" t="str">
            <v>C</v>
          </cell>
          <cell r="BH15" t="str">
            <v>..</v>
          </cell>
          <cell r="BI15"/>
          <cell r="BJ15" t="str">
            <v>..</v>
          </cell>
          <cell r="BK15"/>
          <cell r="BL15" t="str">
            <v>..</v>
          </cell>
          <cell r="BM15"/>
        </row>
        <row r="16">
          <cell r="A16" t="str">
            <v>Greece</v>
          </cell>
          <cell r="B16">
            <v>0.15215705293962131</v>
          </cell>
          <cell r="C16"/>
          <cell r="D16" t="str">
            <v>..</v>
          </cell>
          <cell r="E16"/>
          <cell r="F16" t="str">
            <v>..</v>
          </cell>
          <cell r="G16"/>
          <cell r="H16" t="str">
            <v>..</v>
          </cell>
          <cell r="I16"/>
          <cell r="J16" t="str">
            <v>..</v>
          </cell>
          <cell r="K16"/>
          <cell r="L16">
            <v>0.23860058704576564</v>
          </cell>
          <cell r="M16"/>
          <cell r="N16" t="str">
            <v>..</v>
          </cell>
          <cell r="O16"/>
          <cell r="P16">
            <v>0.26397594355339676</v>
          </cell>
          <cell r="Q16"/>
          <cell r="R16">
            <v>0.32971552222636435</v>
          </cell>
          <cell r="S16" t="str">
            <v>A</v>
          </cell>
          <cell r="T16" t="str">
            <v>..</v>
          </cell>
          <cell r="U16"/>
          <cell r="V16">
            <v>0.32289691887411409</v>
          </cell>
          <cell r="W16"/>
          <cell r="X16" t="str">
            <v>..</v>
          </cell>
          <cell r="Y16"/>
          <cell r="Z16">
            <v>0.41843298139085372</v>
          </cell>
          <cell r="AA16"/>
          <cell r="AB16" t="str">
            <v>..</v>
          </cell>
          <cell r="AC16"/>
          <cell r="AD16">
            <v>0.43429666929999999</v>
          </cell>
          <cell r="AE16" t="str">
            <v>AB</v>
          </cell>
          <cell r="AF16" t="str">
            <v>..</v>
          </cell>
          <cell r="AG16"/>
          <cell r="AH16">
            <v>0.45261103800000002</v>
          </cell>
          <cell r="AI16" t="str">
            <v>B</v>
          </cell>
          <cell r="AJ16" t="str">
            <v>..</v>
          </cell>
          <cell r="AK16"/>
          <cell r="AL16">
            <v>0.60541483399999996</v>
          </cell>
          <cell r="AM16" t="str">
            <v>B</v>
          </cell>
          <cell r="AN16" t="str">
            <v>..</v>
          </cell>
          <cell r="AO16"/>
          <cell r="AP16">
            <v>0.58424328189999997</v>
          </cell>
          <cell r="AQ16" t="str">
            <v>B</v>
          </cell>
          <cell r="AR16" t="str">
            <v>..</v>
          </cell>
          <cell r="AS16"/>
          <cell r="AT16">
            <v>0.57037627089999998</v>
          </cell>
          <cell r="AU16" t="str">
            <v>B</v>
          </cell>
          <cell r="AV16">
            <v>0.55468507</v>
          </cell>
          <cell r="AW16" t="str">
            <v>B</v>
          </cell>
          <cell r="AX16">
            <v>0.59571495990000001</v>
          </cell>
          <cell r="AY16" t="str">
            <v>B</v>
          </cell>
          <cell r="AZ16">
            <v>0.58344355280000004</v>
          </cell>
          <cell r="BA16" t="str">
            <v>B</v>
          </cell>
          <cell r="BB16">
            <v>0.60065548629999999</v>
          </cell>
          <cell r="BC16" t="str">
            <v>B</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t="str">
            <v>..</v>
          </cell>
          <cell r="AY17"/>
          <cell r="AZ17" t="str">
            <v>..</v>
          </cell>
          <cell r="BA17"/>
          <cell r="BB17" t="str">
            <v>..</v>
          </cell>
          <cell r="BC17"/>
          <cell r="BD17" t="str">
            <v>..</v>
          </cell>
          <cell r="BE17"/>
          <cell r="BF17" t="str">
            <v>..</v>
          </cell>
          <cell r="BG17"/>
          <cell r="BH17" t="str">
            <v>..</v>
          </cell>
          <cell r="BI17"/>
          <cell r="BJ17" t="str">
            <v>..</v>
          </cell>
          <cell r="BK17"/>
          <cell r="BL17" t="str">
            <v>..</v>
          </cell>
          <cell r="BM17"/>
        </row>
        <row r="18">
          <cell r="A18" t="str">
            <v>Iceland</v>
          </cell>
          <cell r="B18">
            <v>0.64440149891394394</v>
          </cell>
          <cell r="C18"/>
          <cell r="D18" t="str">
            <v>..</v>
          </cell>
          <cell r="E18"/>
          <cell r="F18">
            <v>0.68231519794004236</v>
          </cell>
          <cell r="G18"/>
          <cell r="H18">
            <v>0.72361511051686045</v>
          </cell>
          <cell r="I18"/>
          <cell r="J18">
            <v>0.73361291007851859</v>
          </cell>
          <cell r="K18"/>
          <cell r="L18">
            <v>0.71836726906214177</v>
          </cell>
          <cell r="M18"/>
          <cell r="N18">
            <v>0.75755630249107975</v>
          </cell>
          <cell r="O18"/>
          <cell r="P18" t="str">
            <v>..</v>
          </cell>
          <cell r="Q18"/>
          <cell r="R18">
            <v>0.98812352635324863</v>
          </cell>
          <cell r="S18"/>
          <cell r="T18">
            <v>0.97279209842495185</v>
          </cell>
          <cell r="U18"/>
          <cell r="V18">
            <v>1.1501780068399277</v>
          </cell>
          <cell r="W18"/>
          <cell r="X18">
            <v>1.3225952163546137</v>
          </cell>
          <cell r="Y18"/>
          <cell r="Z18">
            <v>1.3273988916454225</v>
          </cell>
          <cell r="AA18"/>
          <cell r="AB18">
            <v>1.3735219189173176</v>
          </cell>
          <cell r="AC18"/>
          <cell r="AD18">
            <v>1.532540171860195</v>
          </cell>
          <cell r="AE18"/>
          <cell r="AF18" t="str">
            <v>..</v>
          </cell>
          <cell r="AG18"/>
          <cell r="AH18">
            <v>1.8336101350005491</v>
          </cell>
          <cell r="AI18"/>
          <cell r="AJ18">
            <v>2.0008693939128142</v>
          </cell>
          <cell r="AK18" t="str">
            <v>C</v>
          </cell>
          <cell r="AL18">
            <v>2.2962801437721838</v>
          </cell>
          <cell r="AM18"/>
          <cell r="AN18">
            <v>2.6691167044170285</v>
          </cell>
          <cell r="AO18" t="str">
            <v>C</v>
          </cell>
          <cell r="AP18">
            <v>2.9516763602108993</v>
          </cell>
          <cell r="AQ18"/>
          <cell r="AR18">
            <v>2.9514405133713431</v>
          </cell>
          <cell r="AS18" t="str">
            <v>C</v>
          </cell>
          <cell r="AT18">
            <v>2.8188095711844272</v>
          </cell>
          <cell r="AU18"/>
          <cell r="AV18" t="str">
            <v>..</v>
          </cell>
          <cell r="AW18"/>
          <cell r="AX18">
            <v>2.7729251565789128</v>
          </cell>
          <cell r="AY18"/>
          <cell r="AZ18">
            <v>2.9920776739897397</v>
          </cell>
          <cell r="BA18"/>
          <cell r="BB18">
            <v>2.6847350128701484</v>
          </cell>
          <cell r="BC18"/>
          <cell r="BD18">
            <v>2.6431151687818071</v>
          </cell>
          <cell r="BE18" t="str">
            <v>P</v>
          </cell>
          <cell r="BF18" t="str">
            <v>..</v>
          </cell>
          <cell r="BG18"/>
          <cell r="BH18" t="str">
            <v>..</v>
          </cell>
          <cell r="BI18"/>
          <cell r="BJ18" t="str">
            <v>..</v>
          </cell>
          <cell r="BK18"/>
          <cell r="BL18" t="str">
            <v>..</v>
          </cell>
          <cell r="BM18"/>
        </row>
        <row r="19">
          <cell r="A19" t="str">
            <v>Ireland</v>
          </cell>
          <cell r="B19" t="str">
            <v>..</v>
          </cell>
          <cell r="C19"/>
          <cell r="D19" t="str">
            <v>..</v>
          </cell>
          <cell r="E19"/>
          <cell r="F19" t="str">
            <v>..</v>
          </cell>
          <cell r="G19"/>
          <cell r="H19" t="str">
            <v>..</v>
          </cell>
          <cell r="I19"/>
          <cell r="J19" t="str">
            <v>..</v>
          </cell>
          <cell r="K19"/>
          <cell r="L19" t="str">
            <v>..</v>
          </cell>
          <cell r="M19"/>
          <cell r="N19" t="str">
            <v>..</v>
          </cell>
          <cell r="O19"/>
          <cell r="P19" t="str">
            <v>..</v>
          </cell>
          <cell r="Q19"/>
          <cell r="R19" t="str">
            <v>..</v>
          </cell>
          <cell r="S19"/>
          <cell r="T19" t="str">
            <v>..</v>
          </cell>
          <cell r="U19"/>
          <cell r="V19" t="str">
            <v>..</v>
          </cell>
          <cell r="W19"/>
          <cell r="X19" t="str">
            <v>..</v>
          </cell>
          <cell r="Y19"/>
          <cell r="Z19" t="str">
            <v>..</v>
          </cell>
          <cell r="AA19"/>
          <cell r="AB19" t="str">
            <v>..</v>
          </cell>
          <cell r="AC19"/>
          <cell r="AD19" t="str">
            <v>..</v>
          </cell>
          <cell r="AE19"/>
          <cell r="AF19" t="str">
            <v>..</v>
          </cell>
          <cell r="AG19"/>
          <cell r="AH19" t="str">
            <v>..</v>
          </cell>
          <cell r="AI19"/>
          <cell r="AJ19" t="str">
            <v>..</v>
          </cell>
          <cell r="AK19"/>
          <cell r="AL19" t="str">
            <v>..</v>
          </cell>
          <cell r="AM19"/>
          <cell r="AN19">
            <v>1.1108703465403238</v>
          </cell>
          <cell r="AO19" t="str">
            <v>C</v>
          </cell>
          <cell r="AP19">
            <v>1.0982640565999999</v>
          </cell>
          <cell r="AQ19"/>
          <cell r="AR19">
            <v>1.1026414497999999</v>
          </cell>
          <cell r="AS19"/>
          <cell r="AT19">
            <v>1.1610044154273618</v>
          </cell>
          <cell r="AU19"/>
          <cell r="AV19">
            <v>1.2223656784880839</v>
          </cell>
          <cell r="AW19"/>
          <cell r="AX19">
            <v>1.2418826094942537</v>
          </cell>
          <cell r="AY19"/>
          <cell r="AZ19">
            <v>1.2433731277606972</v>
          </cell>
          <cell r="BA19"/>
          <cell r="BB19">
            <v>1.2816103904553593</v>
          </cell>
          <cell r="BC19"/>
          <cell r="BD19">
            <v>1.4536816857912811</v>
          </cell>
          <cell r="BE19"/>
          <cell r="BF19">
            <v>1.7436190698157648</v>
          </cell>
          <cell r="BG19" t="str">
            <v>C</v>
          </cell>
          <cell r="BH19">
            <v>1.7925893790490879</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t="str">
            <v>..</v>
          </cell>
          <cell r="C21"/>
          <cell r="D21" t="str">
            <v>..</v>
          </cell>
          <cell r="E21"/>
          <cell r="F21" t="str">
            <v>..</v>
          </cell>
          <cell r="G21"/>
          <cell r="H21" t="str">
            <v>..</v>
          </cell>
          <cell r="I21"/>
          <cell r="J21" t="str">
            <v>..</v>
          </cell>
          <cell r="K21"/>
          <cell r="L21" t="str">
            <v>..</v>
          </cell>
          <cell r="M21"/>
          <cell r="N21">
            <v>1.1520911481800427</v>
          </cell>
          <cell r="O21" t="str">
            <v>ACW</v>
          </cell>
          <cell r="P21">
            <v>1.1807538114168281</v>
          </cell>
          <cell r="Q21" t="str">
            <v>W</v>
          </cell>
          <cell r="R21">
            <v>1.1958696283856189</v>
          </cell>
          <cell r="S21" t="str">
            <v>CW</v>
          </cell>
          <cell r="T21">
            <v>1.2427198729657243</v>
          </cell>
          <cell r="U21" t="str">
            <v>CW</v>
          </cell>
          <cell r="V21">
            <v>1.181628131587245</v>
          </cell>
          <cell r="W21" t="str">
            <v>AC</v>
          </cell>
          <cell r="X21">
            <v>1.136510006797341</v>
          </cell>
          <cell r="Y21"/>
          <cell r="Z21">
            <v>1.08105166895892</v>
          </cell>
          <cell r="AA21"/>
          <cell r="AB21">
            <v>1.0085048661610847</v>
          </cell>
          <cell r="AC21"/>
          <cell r="AD21">
            <v>0.96394441710666856</v>
          </cell>
          <cell r="AE21"/>
          <cell r="AF21">
            <v>0.97693792882943775</v>
          </cell>
          <cell r="AG21"/>
          <cell r="AH21">
            <v>1.0180858618003779</v>
          </cell>
          <cell r="AI21" t="str">
            <v>A</v>
          </cell>
          <cell r="AJ21">
            <v>1.0391588419537934</v>
          </cell>
          <cell r="AK21"/>
          <cell r="AL21">
            <v>1.0136919649501863</v>
          </cell>
          <cell r="AM21"/>
          <cell r="AN21">
            <v>1.0380502891323784</v>
          </cell>
          <cell r="AO21"/>
          <cell r="AP21">
            <v>1.0710910938</v>
          </cell>
          <cell r="AQ21" t="str">
            <v>B</v>
          </cell>
          <cell r="AR21">
            <v>1.1119900388999999</v>
          </cell>
          <cell r="AS21" t="str">
            <v>B</v>
          </cell>
          <cell r="AT21">
            <v>1.0914406436999999</v>
          </cell>
          <cell r="AU21" t="str">
            <v>B</v>
          </cell>
          <cell r="AV21">
            <v>1.0823844113000001</v>
          </cell>
          <cell r="AW21" t="str">
            <v>B</v>
          </cell>
          <cell r="AX21">
            <v>1.0772838635999999</v>
          </cell>
          <cell r="AY21" t="str">
            <v>B</v>
          </cell>
          <cell r="AZ21">
            <v>1.1243446768000001</v>
          </cell>
          <cell r="BA21" t="str">
            <v>B</v>
          </cell>
          <cell r="BB21">
            <v>1.1626153368000001</v>
          </cell>
          <cell r="BC21" t="str">
            <v>B</v>
          </cell>
          <cell r="BD21">
            <v>1.2029456785999999</v>
          </cell>
          <cell r="BE21" t="str">
            <v>B</v>
          </cell>
          <cell r="BF21">
            <v>1.2565539777000001</v>
          </cell>
          <cell r="BG21" t="str">
            <v>B</v>
          </cell>
          <cell r="BH21">
            <v>1.2542618941999999</v>
          </cell>
          <cell r="BI21" t="str">
            <v>BP</v>
          </cell>
          <cell r="BJ21" t="str">
            <v>..</v>
          </cell>
          <cell r="BK21"/>
          <cell r="BL21" t="str">
            <v>..</v>
          </cell>
          <cell r="BM21"/>
        </row>
        <row r="22">
          <cell r="A22" t="str">
            <v>Japan</v>
          </cell>
          <cell r="B22">
            <v>2.279014832139648</v>
          </cell>
          <cell r="C22" t="str">
            <v>L</v>
          </cell>
          <cell r="D22">
            <v>2.3686721641991983</v>
          </cell>
          <cell r="E22" t="str">
            <v>L</v>
          </cell>
          <cell r="F22">
            <v>2.505217353783419</v>
          </cell>
          <cell r="G22" t="str">
            <v>L</v>
          </cell>
          <cell r="H22">
            <v>2.5907505869298082</v>
          </cell>
          <cell r="I22" t="str">
            <v>L</v>
          </cell>
          <cell r="J22">
            <v>2.7140658982015777</v>
          </cell>
          <cell r="K22" t="str">
            <v>L</v>
          </cell>
          <cell r="L22">
            <v>2.6799425651024271</v>
          </cell>
          <cell r="M22" t="str">
            <v>L</v>
          </cell>
          <cell r="N22">
            <v>2.7564445004125133</v>
          </cell>
          <cell r="O22" t="str">
            <v>L</v>
          </cell>
          <cell r="P22">
            <v>2.7695518419384837</v>
          </cell>
          <cell r="Q22" t="str">
            <v>L</v>
          </cell>
          <cell r="R22">
            <v>2.8582734609343263</v>
          </cell>
          <cell r="S22" t="str">
            <v>L</v>
          </cell>
          <cell r="T22">
            <v>2.9301273089857061</v>
          </cell>
          <cell r="U22" t="str">
            <v>L</v>
          </cell>
          <cell r="V22">
            <v>2.9092127804886778</v>
          </cell>
          <cell r="W22" t="str">
            <v>L</v>
          </cell>
          <cell r="X22">
            <v>2.8666799228258584</v>
          </cell>
          <cell r="Y22" t="str">
            <v>L</v>
          </cell>
          <cell r="Z22">
            <v>2.8057955170826929</v>
          </cell>
          <cell r="AA22" t="str">
            <v>L</v>
          </cell>
          <cell r="AB22">
            <v>2.7546798517679281</v>
          </cell>
          <cell r="AC22" t="str">
            <v>L</v>
          </cell>
          <cell r="AD22">
            <v>2.8785803938279222</v>
          </cell>
          <cell r="AE22" t="str">
            <v>L</v>
          </cell>
          <cell r="AF22">
            <v>2.7701885381688109</v>
          </cell>
          <cell r="AG22" t="str">
            <v>A</v>
          </cell>
          <cell r="AH22">
            <v>2.8350348622237704</v>
          </cell>
          <cell r="AI22"/>
          <cell r="AJ22">
            <v>2.9758103201114503</v>
          </cell>
          <cell r="AK22"/>
          <cell r="AL22">
            <v>2.9914138777393422</v>
          </cell>
          <cell r="AM22"/>
          <cell r="AN22">
            <v>3.0156355028202357</v>
          </cell>
          <cell r="AO22"/>
          <cell r="AP22">
            <v>3.0928721527397851</v>
          </cell>
          <cell r="AQ22"/>
          <cell r="AR22">
            <v>3.1360985947428128</v>
          </cell>
          <cell r="AS22"/>
          <cell r="AT22">
            <v>3.1659761286085488</v>
          </cell>
          <cell r="AU22"/>
          <cell r="AV22">
            <v>3.1299081087893046</v>
          </cell>
          <cell r="AW22"/>
          <cell r="AX22">
            <v>3.294183336841165</v>
          </cell>
          <cell r="AY22"/>
          <cell r="AZ22">
            <v>3.368360398671725</v>
          </cell>
          <cell r="BA22"/>
          <cell r="BB22">
            <v>3.4138218390581634</v>
          </cell>
          <cell r="BC22"/>
          <cell r="BD22">
            <v>3.4087818332931517</v>
          </cell>
          <cell r="BE22" t="str">
            <v>A</v>
          </cell>
          <cell r="BF22">
            <v>3.3308049680562162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2.1978742528000001</v>
          </cell>
          <cell r="AE23" t="str">
            <v>BG</v>
          </cell>
          <cell r="AF23">
            <v>2.2552921791</v>
          </cell>
          <cell r="AG23" t="str">
            <v>BG</v>
          </cell>
          <cell r="AH23">
            <v>2.3016573128000002</v>
          </cell>
          <cell r="AI23" t="str">
            <v>BG</v>
          </cell>
          <cell r="AJ23">
            <v>2.1412989155000002</v>
          </cell>
          <cell r="AK23" t="str">
            <v>BG</v>
          </cell>
          <cell r="AL23">
            <v>2.1003338767000002</v>
          </cell>
          <cell r="AM23" t="str">
            <v>BG</v>
          </cell>
          <cell r="AN23">
            <v>2.1683932987999999</v>
          </cell>
          <cell r="AO23" t="str">
            <v>BG</v>
          </cell>
          <cell r="AP23">
            <v>2.3645250773000002</v>
          </cell>
          <cell r="AQ23" t="str">
            <v>BG</v>
          </cell>
          <cell r="AR23">
            <v>2.2958356793000001</v>
          </cell>
          <cell r="AS23" t="str">
            <v>BG</v>
          </cell>
          <cell r="AT23">
            <v>2.3817637702000001</v>
          </cell>
          <cell r="AU23" t="str">
            <v>BG</v>
          </cell>
          <cell r="AV23">
            <v>2.5905657455000002</v>
          </cell>
          <cell r="AW23" t="str">
            <v>BG</v>
          </cell>
          <cell r="AX23">
            <v>2.6782037084999999</v>
          </cell>
          <cell r="AY23" t="str">
            <v>BG</v>
          </cell>
          <cell r="AZ23">
            <v>2.8834942899999998</v>
          </cell>
          <cell r="BA23" t="str">
            <v>BG</v>
          </cell>
          <cell r="BB23">
            <v>3.0638661693999998</v>
          </cell>
          <cell r="BC23" t="str">
            <v>AB</v>
          </cell>
          <cell r="BD23">
            <v>3.1972235194</v>
          </cell>
          <cell r="BE23" t="str">
            <v>B</v>
          </cell>
          <cell r="BF23">
            <v>3.4019893868</v>
          </cell>
          <cell r="BG23" t="str">
            <v>B</v>
          </cell>
          <cell r="BH23">
            <v>3.5788874249</v>
          </cell>
          <cell r="BI23" t="str">
            <v>B</v>
          </cell>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1.6540457987509434</v>
          </cell>
          <cell r="AO24"/>
          <cell r="AP24" t="str">
            <v>..</v>
          </cell>
          <cell r="AQ24"/>
          <cell r="AR24" t="str">
            <v>..</v>
          </cell>
          <cell r="AS24"/>
          <cell r="AT24">
            <v>1.6481963900705652</v>
          </cell>
          <cell r="AU24"/>
          <cell r="AV24">
            <v>1.630614913370168</v>
          </cell>
          <cell r="AW24"/>
          <cell r="AX24">
            <v>1.5586559894328409</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t="str">
            <v>..</v>
          </cell>
          <cell r="AA25"/>
          <cell r="AB25" t="str">
            <v>..</v>
          </cell>
          <cell r="AC25"/>
          <cell r="AD25" t="str">
            <v>..</v>
          </cell>
          <cell r="AE25"/>
          <cell r="AF25" t="str">
            <v>..</v>
          </cell>
          <cell r="AG25"/>
          <cell r="AH25" t="str">
            <v>..</v>
          </cell>
          <cell r="AI25"/>
          <cell r="AJ25" t="str">
            <v>..</v>
          </cell>
          <cell r="AK25"/>
          <cell r="AL25" t="str">
            <v>..</v>
          </cell>
          <cell r="AM25"/>
          <cell r="AN25" t="str">
            <v>..</v>
          </cell>
          <cell r="AO25"/>
          <cell r="AP25" t="str">
            <v>..</v>
          </cell>
          <cell r="AQ25"/>
          <cell r="AR25" t="str">
            <v>..</v>
          </cell>
          <cell r="AS25"/>
          <cell r="AT25" t="str">
            <v>..</v>
          </cell>
          <cell r="AU25"/>
          <cell r="AV25" t="str">
            <v>..</v>
          </cell>
          <cell r="AW25"/>
          <cell r="AX25" t="str">
            <v>..</v>
          </cell>
          <cell r="AY25"/>
          <cell r="AZ25" t="str">
            <v>..</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1.7325851773483356</v>
          </cell>
          <cell r="C26"/>
          <cell r="D26">
            <v>1.8400907918113367</v>
          </cell>
          <cell r="E26" t="str">
            <v>A</v>
          </cell>
          <cell r="F26">
            <v>1.8786513764642656</v>
          </cell>
          <cell r="G26"/>
          <cell r="H26">
            <v>1.8154014157705904</v>
          </cell>
          <cell r="I26"/>
          <cell r="J26">
            <v>1.9549694162696634</v>
          </cell>
          <cell r="K26"/>
          <cell r="L26">
            <v>2.0705843342509302</v>
          </cell>
          <cell r="M26"/>
          <cell r="N26">
            <v>2.1592114841540471</v>
          </cell>
          <cell r="O26"/>
          <cell r="P26">
            <v>2.0943926865352593</v>
          </cell>
          <cell r="Q26"/>
          <cell r="R26">
            <v>2.0005370721987403</v>
          </cell>
          <cell r="S26"/>
          <cell r="T26">
            <v>2.0439963027552706</v>
          </cell>
          <cell r="U26" t="str">
            <v>A</v>
          </cell>
          <cell r="V26">
            <v>1.9362464625942308</v>
          </cell>
          <cell r="W26"/>
          <cell r="X26">
            <v>1.8594402870286446</v>
          </cell>
          <cell r="Y26"/>
          <cell r="Z26">
            <v>1.8860584968773484</v>
          </cell>
          <cell r="AA26"/>
          <cell r="AB26">
            <v>1.9271516100088006</v>
          </cell>
          <cell r="AC26" t="str">
            <v>A</v>
          </cell>
          <cell r="AD26" t="str">
            <v>..</v>
          </cell>
          <cell r="AE26"/>
          <cell r="AF26" t="str">
            <v>..</v>
          </cell>
          <cell r="AG26"/>
          <cell r="AH26" t="str">
            <v>..</v>
          </cell>
          <cell r="AI26"/>
          <cell r="AJ26" t="str">
            <v>..</v>
          </cell>
          <cell r="AK26"/>
          <cell r="AL26" t="str">
            <v>..</v>
          </cell>
          <cell r="AM26"/>
          <cell r="AN26" t="str">
            <v>..</v>
          </cell>
          <cell r="AO26"/>
          <cell r="AP26" t="str">
            <v>..</v>
          </cell>
          <cell r="AQ26"/>
          <cell r="AR26" t="str">
            <v>..</v>
          </cell>
          <cell r="AS26"/>
          <cell r="AT26" t="str">
            <v>..</v>
          </cell>
          <cell r="AU26"/>
          <cell r="AV26" t="str">
            <v>..</v>
          </cell>
          <cell r="AW26"/>
          <cell r="AX26" t="str">
            <v>..</v>
          </cell>
          <cell r="AY26"/>
          <cell r="AZ26" t="str">
            <v>..</v>
          </cell>
          <cell r="BA26"/>
          <cell r="BB26" t="str">
            <v>..</v>
          </cell>
          <cell r="BC26"/>
          <cell r="BD26" t="str">
            <v>..</v>
          </cell>
          <cell r="BE26"/>
          <cell r="BF26" t="str">
            <v>..</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0.8454147553537702</v>
          </cell>
          <cell r="S27"/>
          <cell r="T27">
            <v>0.96565198541943187</v>
          </cell>
          <cell r="U27"/>
          <cell r="V27">
            <v>0.95179278180770599</v>
          </cell>
          <cell r="W27"/>
          <cell r="X27">
            <v>0.9803987446168545</v>
          </cell>
          <cell r="Y27" t="str">
            <v>A</v>
          </cell>
          <cell r="Z27">
            <v>0.98803438990995496</v>
          </cell>
          <cell r="AA27"/>
          <cell r="AB27" t="str">
            <v>..</v>
          </cell>
          <cell r="AC27"/>
          <cell r="AD27">
            <v>1</v>
          </cell>
          <cell r="AE27" t="str">
            <v>B</v>
          </cell>
          <cell r="AF27" t="str">
            <v>..</v>
          </cell>
          <cell r="AG27"/>
          <cell r="AH27">
            <v>1.1000000000000001</v>
          </cell>
          <cell r="AI27" t="str">
            <v>B</v>
          </cell>
          <cell r="AJ27" t="str">
            <v>..</v>
          </cell>
          <cell r="AK27"/>
          <cell r="AL27">
            <v>1</v>
          </cell>
          <cell r="AM27" t="str">
            <v>B</v>
          </cell>
          <cell r="AN27" t="str">
            <v>..</v>
          </cell>
          <cell r="AO27"/>
          <cell r="AP27">
            <v>1</v>
          </cell>
          <cell r="AQ27" t="str">
            <v>B</v>
          </cell>
          <cell r="AR27" t="str">
            <v>..</v>
          </cell>
          <cell r="AS27"/>
          <cell r="AT27">
            <v>1</v>
          </cell>
          <cell r="AU27" t="str">
            <v>B</v>
          </cell>
          <cell r="AV27" t="str">
            <v>..</v>
          </cell>
          <cell r="AW27"/>
          <cell r="AX27">
            <v>1</v>
          </cell>
          <cell r="AY27" t="str">
            <v>B</v>
          </cell>
          <cell r="AZ27" t="str">
            <v>..</v>
          </cell>
          <cell r="BA27"/>
          <cell r="BB27" t="str">
            <v>..</v>
          </cell>
          <cell r="BC27"/>
          <cell r="BD27" t="str">
            <v>..</v>
          </cell>
          <cell r="BE27"/>
          <cell r="BF27" t="str">
            <v>..</v>
          </cell>
          <cell r="BG27"/>
          <cell r="BH27" t="str">
            <v>..</v>
          </cell>
          <cell r="BI27"/>
          <cell r="BJ27" t="str">
            <v>..</v>
          </cell>
          <cell r="BK27"/>
          <cell r="BL27" t="str">
            <v>..</v>
          </cell>
          <cell r="BM27"/>
        </row>
        <row r="28">
          <cell r="A28" t="str">
            <v>Norway</v>
          </cell>
          <cell r="B28">
            <v>1.1259135264267919</v>
          </cell>
          <cell r="C28"/>
          <cell r="D28" t="str">
            <v>..</v>
          </cell>
          <cell r="E28"/>
          <cell r="F28">
            <v>1.2125824454591578</v>
          </cell>
          <cell r="G28"/>
          <cell r="H28" t="str">
            <v>..</v>
          </cell>
          <cell r="I28"/>
          <cell r="J28">
            <v>1.3789570481072781</v>
          </cell>
          <cell r="K28"/>
          <cell r="L28" t="str">
            <v>..</v>
          </cell>
          <cell r="M28"/>
          <cell r="N28">
            <v>1.5316753014688531</v>
          </cell>
          <cell r="O28"/>
          <cell r="P28" t="str">
            <v>..</v>
          </cell>
          <cell r="Q28"/>
          <cell r="R28">
            <v>1.5803210831165475</v>
          </cell>
          <cell r="S28"/>
          <cell r="T28" t="str">
            <v>..</v>
          </cell>
          <cell r="U28"/>
          <cell r="V28">
            <v>1.5561531311917725</v>
          </cell>
          <cell r="W28"/>
          <cell r="X28" t="str">
            <v>..</v>
          </cell>
          <cell r="Y28"/>
          <cell r="Z28">
            <v>1.6336791928407319</v>
          </cell>
          <cell r="AA28"/>
          <cell r="AB28" t="str">
            <v>..</v>
          </cell>
          <cell r="AC28"/>
          <cell r="AD28">
            <v>1.6206699546445602</v>
          </cell>
          <cell r="AE28" t="str">
            <v>A</v>
          </cell>
          <cell r="AF28" t="str">
            <v>..</v>
          </cell>
          <cell r="AG28"/>
          <cell r="AH28">
            <v>1.5662608617955192</v>
          </cell>
          <cell r="AI28"/>
          <cell r="AJ28" t="str">
            <v>..</v>
          </cell>
          <cell r="AK28"/>
          <cell r="AL28">
            <v>1.5839558345278153</v>
          </cell>
          <cell r="AM28"/>
          <cell r="AN28" t="str">
            <v>..</v>
          </cell>
          <cell r="AO28"/>
          <cell r="AP28" t="str">
            <v>..</v>
          </cell>
          <cell r="AQ28"/>
          <cell r="AR28" t="str">
            <v>..</v>
          </cell>
          <cell r="AS28"/>
          <cell r="AT28" t="str">
            <v>..</v>
          </cell>
          <cell r="AU28"/>
          <cell r="AV28" t="str">
            <v>..</v>
          </cell>
          <cell r="AW28"/>
          <cell r="AX28" t="str">
            <v>..</v>
          </cell>
          <cell r="AY28"/>
          <cell r="AZ28" t="str">
            <v>..</v>
          </cell>
          <cell r="BA28"/>
          <cell r="BB28" t="str">
            <v>..</v>
          </cell>
          <cell r="BC28"/>
          <cell r="BD28" t="str">
            <v>..</v>
          </cell>
          <cell r="BE28"/>
          <cell r="BF28" t="str">
            <v>..</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t="str">
            <v>..</v>
          </cell>
          <cell r="AC29"/>
          <cell r="AD29" t="str">
            <v>..</v>
          </cell>
          <cell r="AE29"/>
          <cell r="AF29" t="str">
            <v>..</v>
          </cell>
          <cell r="AG29"/>
          <cell r="AH29" t="str">
            <v>..</v>
          </cell>
          <cell r="AI29"/>
          <cell r="AJ29" t="str">
            <v>..</v>
          </cell>
          <cell r="AK29"/>
          <cell r="AL29" t="str">
            <v>..</v>
          </cell>
          <cell r="AM29"/>
          <cell r="AN29" t="str">
            <v>..</v>
          </cell>
          <cell r="AO29"/>
          <cell r="AP29" t="str">
            <v>..</v>
          </cell>
          <cell r="AQ29"/>
          <cell r="AR29" t="str">
            <v>..</v>
          </cell>
          <cell r="AS29"/>
          <cell r="AT29" t="str">
            <v>..</v>
          </cell>
          <cell r="AU29"/>
          <cell r="AV29" t="str">
            <v>..</v>
          </cell>
          <cell r="AW29"/>
          <cell r="AX29" t="str">
            <v>..</v>
          </cell>
          <cell r="AY29"/>
          <cell r="AZ29" t="str">
            <v>..</v>
          </cell>
          <cell r="BA29"/>
          <cell r="BB29" t="str">
            <v>..</v>
          </cell>
          <cell r="BC29"/>
          <cell r="BD29" t="str">
            <v>..</v>
          </cell>
          <cell r="BE29"/>
          <cell r="BF29" t="str">
            <v>..</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t="str">
            <v>..</v>
          </cell>
          <cell r="K30"/>
          <cell r="L30" t="str">
            <v>..</v>
          </cell>
          <cell r="M30"/>
          <cell r="N30" t="str">
            <v>..</v>
          </cell>
          <cell r="O30"/>
          <cell r="P30" t="str">
            <v>..</v>
          </cell>
          <cell r="Q30"/>
          <cell r="R30" t="str">
            <v>..</v>
          </cell>
          <cell r="S30"/>
          <cell r="T30">
            <v>0.46805059903108459</v>
          </cell>
          <cell r="U30"/>
          <cell r="V30" t="str">
            <v>..</v>
          </cell>
          <cell r="W30"/>
          <cell r="X30">
            <v>0.55981617148354756</v>
          </cell>
          <cell r="Y30"/>
          <cell r="Z30" t="str">
            <v>..</v>
          </cell>
          <cell r="AA30"/>
          <cell r="AB30" t="str">
            <v>..</v>
          </cell>
          <cell r="AC30"/>
          <cell r="AD30">
            <v>0.51823926666817921</v>
          </cell>
          <cell r="AE30"/>
          <cell r="AF30" t="str">
            <v>..</v>
          </cell>
          <cell r="AG30"/>
          <cell r="AH30">
            <v>0.56734238801426107</v>
          </cell>
          <cell r="AI30"/>
          <cell r="AJ30">
            <v>0.62840415860234333</v>
          </cell>
          <cell r="AK30" t="str">
            <v>C</v>
          </cell>
          <cell r="AL30">
            <v>0.68508291991884562</v>
          </cell>
          <cell r="AM30"/>
          <cell r="AN30">
            <v>0.72436051686531866</v>
          </cell>
          <cell r="AO30" t="str">
            <v>C</v>
          </cell>
          <cell r="AP30">
            <v>0.79574421630000003</v>
          </cell>
          <cell r="AQ30"/>
          <cell r="AR30">
            <v>0.75343851299999998</v>
          </cell>
          <cell r="AS30" t="str">
            <v>C</v>
          </cell>
          <cell r="AT30">
            <v>0.70738427408759186</v>
          </cell>
          <cell r="AU30"/>
          <cell r="AV30">
            <v>0.74053254456454876</v>
          </cell>
          <cell r="AW30" t="str">
            <v>C</v>
          </cell>
          <cell r="AX30">
            <v>0.77576054339428091</v>
          </cell>
          <cell r="AY30"/>
          <cell r="AZ30">
            <v>0.98611000945667571</v>
          </cell>
          <cell r="BA30" t="str">
            <v>C</v>
          </cell>
          <cell r="BB30">
            <v>1.1625272153552264</v>
          </cell>
          <cell r="BC30"/>
          <cell r="BD30">
            <v>1.5012209671077099</v>
          </cell>
          <cell r="BE30" t="str">
            <v>AC</v>
          </cell>
          <cell r="BF30">
            <v>1.635172471337528</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t="str">
            <v>..</v>
          </cell>
          <cell r="AC31"/>
          <cell r="AD31" t="str">
            <v>..</v>
          </cell>
          <cell r="AE31"/>
          <cell r="AF31" t="str">
            <v>..</v>
          </cell>
          <cell r="AG31"/>
          <cell r="AH31">
            <v>1.0418232195632926</v>
          </cell>
          <cell r="AI31" t="str">
            <v>A</v>
          </cell>
          <cell r="AJ31">
            <v>0.7541346766739595</v>
          </cell>
          <cell r="AK31"/>
          <cell r="AL31">
            <v>0.62764543953934737</v>
          </cell>
          <cell r="AM31"/>
          <cell r="AN31">
            <v>0.62084201208237755</v>
          </cell>
          <cell r="AO31"/>
          <cell r="AP31">
            <v>0.60347533345739846</v>
          </cell>
          <cell r="AQ31"/>
          <cell r="AR31">
            <v>0.54638300688838926</v>
          </cell>
          <cell r="AS31"/>
          <cell r="AT31">
            <v>0.54943472539701765</v>
          </cell>
          <cell r="AU31"/>
          <cell r="AV31">
            <v>0.48231881828287088</v>
          </cell>
          <cell r="AW31"/>
          <cell r="AX31">
            <v>0.48303751190335198</v>
          </cell>
          <cell r="AY31"/>
          <cell r="AZ31">
            <v>0.46991591316574866</v>
          </cell>
          <cell r="BA31"/>
          <cell r="BB31">
            <v>0.44710175075627862</v>
          </cell>
          <cell r="BC31"/>
          <cell r="BD31">
            <v>0.46044635739276568</v>
          </cell>
          <cell r="BE31"/>
          <cell r="BF31">
            <v>0.46853706092472058</v>
          </cell>
          <cell r="BG31"/>
          <cell r="BH31">
            <v>0.62212510041978519</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t="str">
            <v>..</v>
          </cell>
          <cell r="AG32"/>
          <cell r="AH32" t="str">
            <v>..</v>
          </cell>
          <cell r="AI32"/>
          <cell r="AJ32" t="str">
            <v>..</v>
          </cell>
          <cell r="AK32"/>
          <cell r="AL32" t="str">
            <v>..</v>
          </cell>
          <cell r="AM32"/>
          <cell r="AN32" t="str">
            <v>..</v>
          </cell>
          <cell r="AO32"/>
          <cell r="AP32">
            <v>1.4932364748801477</v>
          </cell>
          <cell r="AQ32"/>
          <cell r="AR32">
            <v>1.4641894655081538</v>
          </cell>
          <cell r="AS32"/>
          <cell r="AT32">
            <v>1.267068735193519</v>
          </cell>
          <cell r="AU32"/>
          <cell r="AV32">
            <v>1.3868963001220838</v>
          </cell>
          <cell r="AW32"/>
          <cell r="AX32">
            <v>1.4360724629771446</v>
          </cell>
          <cell r="AY32"/>
          <cell r="AZ32">
            <v>1.5570829627208369</v>
          </cell>
          <cell r="BA32"/>
          <cell r="BB32">
            <v>1.4467326607542303</v>
          </cell>
          <cell r="BC32"/>
          <cell r="BD32">
            <v>1.633844575949595</v>
          </cell>
          <cell r="BE32" t="str">
            <v>A</v>
          </cell>
          <cell r="BF32">
            <v>1.8481197042028368</v>
          </cell>
          <cell r="BG32"/>
          <cell r="BH32" t="str">
            <v>..</v>
          </cell>
          <cell r="BI32"/>
          <cell r="BJ32" t="str">
            <v>..</v>
          </cell>
          <cell r="BK32"/>
          <cell r="BL32" t="str">
            <v>..</v>
          </cell>
          <cell r="BM32"/>
        </row>
        <row r="33">
          <cell r="A33" t="str">
            <v>Spain</v>
          </cell>
          <cell r="B33">
            <v>0.38111972681813089</v>
          </cell>
          <cell r="C33"/>
          <cell r="D33">
            <v>0.43933629607839425</v>
          </cell>
          <cell r="E33"/>
          <cell r="F33">
            <v>0.43352896247658579</v>
          </cell>
          <cell r="G33"/>
          <cell r="H33">
            <v>0.43256155189198908</v>
          </cell>
          <cell r="I33"/>
          <cell r="J33">
            <v>0.47061262242205176</v>
          </cell>
          <cell r="K33"/>
          <cell r="L33">
            <v>0.53245854472982457</v>
          </cell>
          <cell r="M33" t="str">
            <v>C</v>
          </cell>
          <cell r="N33">
            <v>0.55543626812413027</v>
          </cell>
          <cell r="O33" t="str">
            <v>C</v>
          </cell>
          <cell r="P33">
            <v>0.62075888631630805</v>
          </cell>
          <cell r="Q33" t="str">
            <v>C</v>
          </cell>
          <cell r="R33">
            <v>0.66752114777059635</v>
          </cell>
          <cell r="S33" t="str">
            <v>C</v>
          </cell>
          <cell r="T33">
            <v>0.74814755527797916</v>
          </cell>
          <cell r="U33" t="str">
            <v>C</v>
          </cell>
          <cell r="V33">
            <v>0.77235112228796599</v>
          </cell>
          <cell r="W33" t="str">
            <v>C</v>
          </cell>
          <cell r="X33">
            <v>0.80246796615056659</v>
          </cell>
          <cell r="Y33" t="str">
            <v>AC</v>
          </cell>
          <cell r="Z33">
            <v>0.80539043576499436</v>
          </cell>
          <cell r="AA33" t="str">
            <v>C</v>
          </cell>
          <cell r="AB33" t="str">
            <v>..</v>
          </cell>
          <cell r="AC33"/>
          <cell r="AD33">
            <v>0.762877422691428</v>
          </cell>
          <cell r="AE33" t="str">
            <v>C</v>
          </cell>
          <cell r="AF33" t="str">
            <v>..</v>
          </cell>
          <cell r="AG33"/>
          <cell r="AH33">
            <v>0.77709594544107852</v>
          </cell>
          <cell r="AI33" t="str">
            <v>C</v>
          </cell>
          <cell r="AJ33" t="str">
            <v>..</v>
          </cell>
          <cell r="AK33"/>
          <cell r="AL33">
            <v>0.82761336030054844</v>
          </cell>
          <cell r="AM33" t="str">
            <v>C</v>
          </cell>
          <cell r="AN33" t="str">
            <v>..</v>
          </cell>
          <cell r="AO33"/>
          <cell r="AP33" t="str">
            <v>..</v>
          </cell>
          <cell r="AQ33"/>
          <cell r="AR33" t="str">
            <v>..</v>
          </cell>
          <cell r="AS33"/>
          <cell r="AT33">
            <v>1.0249889836754034</v>
          </cell>
          <cell r="AU33" t="str">
            <v>C</v>
          </cell>
          <cell r="AV33" t="str">
            <v>..</v>
          </cell>
          <cell r="AW33"/>
          <cell r="AX33" t="str">
            <v>..</v>
          </cell>
          <cell r="AY33"/>
          <cell r="AZ33" t="str">
            <v>..</v>
          </cell>
          <cell r="BA33"/>
          <cell r="BB33">
            <v>1.2354821520269339</v>
          </cell>
          <cell r="BC33"/>
          <cell r="BD33">
            <v>1.3167393605875801</v>
          </cell>
          <cell r="BE33" t="str">
            <v>A</v>
          </cell>
          <cell r="BF33">
            <v>1.3449710982110497</v>
          </cell>
          <cell r="BG33"/>
          <cell r="BH33" t="str">
            <v>..</v>
          </cell>
          <cell r="BI33"/>
          <cell r="BJ33" t="str">
            <v>..</v>
          </cell>
          <cell r="BK33"/>
          <cell r="BL33" t="str">
            <v>..</v>
          </cell>
          <cell r="BM33"/>
        </row>
        <row r="34">
          <cell r="A34" t="str">
            <v>Sweden</v>
          </cell>
          <cell r="B34">
            <v>2.0296900729962886</v>
          </cell>
          <cell r="C34" t="str">
            <v>M</v>
          </cell>
          <cell r="D34" t="str">
            <v>..</v>
          </cell>
          <cell r="E34"/>
          <cell r="F34">
            <v>2.2859080616909471</v>
          </cell>
          <cell r="G34" t="str">
            <v>M</v>
          </cell>
          <cell r="H34" t="str">
            <v>..</v>
          </cell>
          <cell r="I34"/>
          <cell r="J34">
            <v>2.5235934396409139</v>
          </cell>
          <cell r="K34" t="str">
            <v>M</v>
          </cell>
          <cell r="L34" t="str">
            <v>..</v>
          </cell>
          <cell r="M34"/>
          <cell r="N34">
            <v>2.5960113142726828</v>
          </cell>
          <cell r="O34" t="str">
            <v>M</v>
          </cell>
          <cell r="P34" t="str">
            <v>..</v>
          </cell>
          <cell r="Q34"/>
          <cell r="R34">
            <v>2.5403972967002768</v>
          </cell>
          <cell r="S34" t="str">
            <v>M</v>
          </cell>
          <cell r="T34" t="str">
            <v>..</v>
          </cell>
          <cell r="U34"/>
          <cell r="V34">
            <v>2.4998187746859348</v>
          </cell>
          <cell r="W34" t="str">
            <v>M</v>
          </cell>
          <cell r="X34" t="str">
            <v>..</v>
          </cell>
          <cell r="Y34"/>
          <cell r="Z34">
            <v>2.8939150076214228</v>
          </cell>
          <cell r="AA34" t="str">
            <v>AM</v>
          </cell>
          <cell r="AB34" t="str">
            <v>..</v>
          </cell>
          <cell r="AC34"/>
          <cell r="AD34">
            <v>3.0168962325407898</v>
          </cell>
          <cell r="AE34" t="str">
            <v>AM</v>
          </cell>
          <cell r="AF34" t="str">
            <v>..</v>
          </cell>
          <cell r="AG34"/>
          <cell r="AH34">
            <v>3.2519777226242477</v>
          </cell>
          <cell r="AI34" t="str">
            <v>M</v>
          </cell>
          <cell r="AJ34" t="str">
            <v>..</v>
          </cell>
          <cell r="AK34"/>
          <cell r="AL34">
            <v>3.3567630256760572</v>
          </cell>
          <cell r="AM34" t="str">
            <v>M</v>
          </cell>
          <cell r="AN34" t="str">
            <v>..</v>
          </cell>
          <cell r="AO34"/>
          <cell r="AP34">
            <v>3.917852855568555</v>
          </cell>
          <cell r="AQ34" t="str">
            <v>M</v>
          </cell>
          <cell r="AR34" t="str">
            <v>..</v>
          </cell>
          <cell r="AS34"/>
          <cell r="AT34">
            <v>3.608086395084694</v>
          </cell>
          <cell r="AU34" t="str">
            <v>M</v>
          </cell>
          <cell r="AV34" t="str">
            <v>..</v>
          </cell>
          <cell r="AW34"/>
          <cell r="AX34">
            <v>3.4306657639359064</v>
          </cell>
          <cell r="AY34" t="str">
            <v>A</v>
          </cell>
          <cell r="AZ34" t="str">
            <v>..</v>
          </cell>
          <cell r="BA34"/>
          <cell r="BB34">
            <v>3.276852532519007</v>
          </cell>
          <cell r="BC34"/>
          <cell r="BD34" t="str">
            <v>..</v>
          </cell>
          <cell r="BE34"/>
          <cell r="BF34">
            <v>3.4764207492106096</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t="str">
            <v>..</v>
          </cell>
          <cell r="S35"/>
          <cell r="T35" t="str">
            <v>..</v>
          </cell>
          <cell r="U35"/>
          <cell r="V35" t="str">
            <v>..</v>
          </cell>
          <cell r="W35"/>
          <cell r="X35">
            <v>2.5132380556740852</v>
          </cell>
          <cell r="Y35"/>
          <cell r="Z35" t="str">
            <v>..</v>
          </cell>
          <cell r="AA35"/>
          <cell r="AB35" t="str">
            <v>..</v>
          </cell>
          <cell r="AC35"/>
          <cell r="AD35" t="str">
            <v>..</v>
          </cell>
          <cell r="AE35"/>
          <cell r="AF35">
            <v>2.6189829595485601</v>
          </cell>
          <cell r="AG35"/>
          <cell r="AH35" t="str">
            <v>..</v>
          </cell>
          <cell r="AI35"/>
          <cell r="AJ35" t="str">
            <v>..</v>
          </cell>
          <cell r="AK35"/>
          <cell r="AL35" t="str">
            <v>..</v>
          </cell>
          <cell r="AM35"/>
          <cell r="AN35">
            <v>2.5119487244748209</v>
          </cell>
          <cell r="AO35"/>
          <cell r="AP35" t="str">
            <v>..</v>
          </cell>
          <cell r="AQ35"/>
          <cell r="AR35" t="str">
            <v>..</v>
          </cell>
          <cell r="AS35"/>
          <cell r="AT35" t="str">
            <v>..</v>
          </cell>
          <cell r="AU35"/>
          <cell r="AV35">
            <v>2.8756332834836069</v>
          </cell>
          <cell r="AW35"/>
          <cell r="AX35" t="str">
            <v>..</v>
          </cell>
          <cell r="AY35"/>
          <cell r="AZ35" t="str">
            <v>..</v>
          </cell>
          <cell r="BA35"/>
          <cell r="BB35" t="str">
            <v>..</v>
          </cell>
          <cell r="BC35"/>
          <cell r="BD35">
            <v>2.9686567950831915</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t="str">
            <v>..</v>
          </cell>
          <cell r="C37"/>
          <cell r="D37" t="str">
            <v>..</v>
          </cell>
          <cell r="E37"/>
          <cell r="F37" t="str">
            <v>..</v>
          </cell>
          <cell r="G37"/>
          <cell r="H37" t="str">
            <v>..</v>
          </cell>
          <cell r="I37"/>
          <cell r="J37">
            <v>1.7728149757572742</v>
          </cell>
          <cell r="K37" t="str">
            <v>A</v>
          </cell>
          <cell r="L37" t="str">
            <v>..</v>
          </cell>
          <cell r="M37"/>
          <cell r="N37" t="str">
            <v>..</v>
          </cell>
          <cell r="O37"/>
          <cell r="P37" t="str">
            <v>..</v>
          </cell>
          <cell r="Q37"/>
          <cell r="R37">
            <v>1.6222009846289747</v>
          </cell>
          <cell r="S37"/>
          <cell r="T37">
            <v>1.6518114690425629</v>
          </cell>
          <cell r="U37"/>
          <cell r="V37">
            <v>1.6623682065398955</v>
          </cell>
          <cell r="W37"/>
          <cell r="X37">
            <v>1.6529867541152261</v>
          </cell>
          <cell r="Y37" t="str">
            <v>A</v>
          </cell>
          <cell r="Z37">
            <v>1.695210609664382</v>
          </cell>
          <cell r="AA37"/>
          <cell r="AB37">
            <v>1.66586097574702</v>
          </cell>
          <cell r="AC37"/>
          <cell r="AD37">
            <v>1.6195350664015513</v>
          </cell>
          <cell r="AE37"/>
          <cell r="AF37">
            <v>1.5512084796974901</v>
          </cell>
          <cell r="AG37"/>
          <cell r="AH37">
            <v>1.5014082742436399</v>
          </cell>
          <cell r="AI37"/>
          <cell r="AJ37">
            <v>1.4930001315041941</v>
          </cell>
          <cell r="AK37"/>
          <cell r="AL37">
            <v>1.5533941904451347</v>
          </cell>
          <cell r="AM37"/>
          <cell r="AN37">
            <v>1.5450373924895522</v>
          </cell>
          <cell r="AO37"/>
          <cell r="AP37">
            <v>1.5831627240592352</v>
          </cell>
          <cell r="AQ37"/>
          <cell r="AR37">
            <v>1.6043675690149539</v>
          </cell>
          <cell r="AS37"/>
          <cell r="AT37">
            <v>1.5600054749040575</v>
          </cell>
          <cell r="AU37"/>
          <cell r="AV37">
            <v>1.4803700218461855</v>
          </cell>
          <cell r="AW37"/>
          <cell r="AX37">
            <v>1.517306217096817</v>
          </cell>
          <cell r="AY37"/>
          <cell r="AZ37">
            <v>1.5698796187487905</v>
          </cell>
          <cell r="BA37"/>
          <cell r="BB37">
            <v>1.5848310631486544</v>
          </cell>
          <cell r="BC37"/>
          <cell r="BD37">
            <v>1.6100119663074199</v>
          </cell>
          <cell r="BE37" t="str">
            <v>C</v>
          </cell>
          <cell r="BF37">
            <v>1.6969596176027193</v>
          </cell>
          <cell r="BG37" t="str">
            <v>C</v>
          </cell>
          <cell r="BH37" t="str">
            <v>..</v>
          </cell>
          <cell r="BI37"/>
          <cell r="BJ37" t="str">
            <v>..</v>
          </cell>
          <cell r="BK37"/>
          <cell r="BL37" t="str">
            <v>..</v>
          </cell>
          <cell r="BM37"/>
        </row>
        <row r="38">
          <cell r="A38" t="str">
            <v>United States</v>
          </cell>
          <cell r="B38">
            <v>1.7414014021548809</v>
          </cell>
          <cell r="C38" t="str">
            <v>J</v>
          </cell>
          <cell r="D38">
            <v>1.805182251538114</v>
          </cell>
          <cell r="E38" t="str">
            <v>J</v>
          </cell>
          <cell r="F38">
            <v>1.807951842275574</v>
          </cell>
          <cell r="G38" t="str">
            <v>J</v>
          </cell>
          <cell r="H38">
            <v>1.8376191806607785</v>
          </cell>
          <cell r="I38" t="str">
            <v>J</v>
          </cell>
          <cell r="J38">
            <v>1.8954029912778867</v>
          </cell>
          <cell r="K38" t="str">
            <v>J</v>
          </cell>
          <cell r="L38">
            <v>1.8635424227564521</v>
          </cell>
          <cell r="M38" t="str">
            <v>J</v>
          </cell>
          <cell r="N38">
            <v>1.8358486568604386</v>
          </cell>
          <cell r="O38" t="str">
            <v>J</v>
          </cell>
          <cell r="P38">
            <v>1.8416847126985401</v>
          </cell>
          <cell r="Q38" t="str">
            <v>J</v>
          </cell>
          <cell r="R38">
            <v>1.8829623314201043</v>
          </cell>
          <cell r="S38" t="str">
            <v>J</v>
          </cell>
          <cell r="T38">
            <v>1.9738078714852121</v>
          </cell>
          <cell r="U38" t="str">
            <v>J</v>
          </cell>
          <cell r="V38">
            <v>2.0996735216453932</v>
          </cell>
          <cell r="W38" t="str">
            <v>J</v>
          </cell>
          <cell r="X38">
            <v>2.0636531172317412</v>
          </cell>
          <cell r="Y38" t="str">
            <v>J</v>
          </cell>
          <cell r="Z38">
            <v>1.9676534401533041</v>
          </cell>
          <cell r="AA38" t="str">
            <v>J</v>
          </cell>
          <cell r="AB38">
            <v>1.9317621095650095</v>
          </cell>
          <cell r="AC38" t="str">
            <v>J</v>
          </cell>
          <cell r="AD38">
            <v>2.0352070466418004</v>
          </cell>
          <cell r="AE38" t="str">
            <v>J</v>
          </cell>
          <cell r="AF38">
            <v>2.091395695158083</v>
          </cell>
          <cell r="AG38" t="str">
            <v>J</v>
          </cell>
          <cell r="AH38">
            <v>2.1344476800196519</v>
          </cell>
          <cell r="AI38" t="str">
            <v>J</v>
          </cell>
          <cell r="AJ38">
            <v>2.1838920032032947</v>
          </cell>
          <cell r="AK38" t="str">
            <v>AJ</v>
          </cell>
          <cell r="AL38">
            <v>2.254144715621976</v>
          </cell>
          <cell r="AM38" t="str">
            <v>J</v>
          </cell>
          <cell r="AN38">
            <v>2.3476684042510203</v>
          </cell>
          <cell r="AO38" t="str">
            <v>J</v>
          </cell>
          <cell r="AP38">
            <v>2.3403492314757814</v>
          </cell>
          <cell r="AQ38" t="str">
            <v>J</v>
          </cell>
          <cell r="AR38">
            <v>2.2139902929123152</v>
          </cell>
          <cell r="AS38" t="str">
            <v>J</v>
          </cell>
          <cell r="AT38">
            <v>2.1873878423345023</v>
          </cell>
          <cell r="AU38" t="str">
            <v>J</v>
          </cell>
          <cell r="AV38">
            <v>2.1117750767092169</v>
          </cell>
          <cell r="AW38" t="str">
            <v>J</v>
          </cell>
          <cell r="AX38">
            <v>2.1551220521636703</v>
          </cell>
          <cell r="AY38" t="str">
            <v>J</v>
          </cell>
          <cell r="AZ38">
            <v>2.1990536632994102</v>
          </cell>
          <cell r="BA38" t="str">
            <v>J</v>
          </cell>
          <cell r="BB38">
            <v>2.283974845650274</v>
          </cell>
          <cell r="BC38" t="str">
            <v>JP</v>
          </cell>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2.0953229079604485</v>
          </cell>
          <cell r="C40" t="str">
            <v>B</v>
          </cell>
          <cell r="D40">
            <v>2.1812036779616366</v>
          </cell>
          <cell r="E40" t="str">
            <v>B</v>
          </cell>
          <cell r="F40">
            <v>2.308908177730661</v>
          </cell>
          <cell r="G40" t="str">
            <v>B</v>
          </cell>
          <cell r="H40">
            <v>2.3955165922985699</v>
          </cell>
          <cell r="I40" t="str">
            <v>B</v>
          </cell>
          <cell r="J40">
            <v>2.5248899898863528</v>
          </cell>
          <cell r="K40" t="str">
            <v>B</v>
          </cell>
          <cell r="L40">
            <v>2.4949001275841667</v>
          </cell>
          <cell r="M40" t="str">
            <v>B</v>
          </cell>
          <cell r="N40">
            <v>2.5659865793338912</v>
          </cell>
          <cell r="O40" t="str">
            <v>B</v>
          </cell>
          <cell r="P40">
            <v>2.5868267536965228</v>
          </cell>
          <cell r="Q40" t="str">
            <v>B</v>
          </cell>
          <cell r="R40">
            <v>2.6778249019438598</v>
          </cell>
          <cell r="S40" t="str">
            <v>B</v>
          </cell>
          <cell r="T40">
            <v>2.7492755109184901</v>
          </cell>
          <cell r="U40" t="str">
            <v>B</v>
          </cell>
          <cell r="V40">
            <v>2.7286434076985775</v>
          </cell>
          <cell r="W40" t="str">
            <v>B</v>
          </cell>
          <cell r="X40">
            <v>2.677742007409583</v>
          </cell>
          <cell r="Y40" t="str">
            <v>B</v>
          </cell>
          <cell r="Z40">
            <v>2.6047858249478306</v>
          </cell>
          <cell r="AA40" t="str">
            <v>B</v>
          </cell>
          <cell r="AB40">
            <v>2.5562695733834131</v>
          </cell>
          <cell r="AC40" t="str">
            <v>B</v>
          </cell>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1.6072613929645843</v>
          </cell>
          <cell r="C42" t="str">
            <v>B</v>
          </cell>
          <cell r="D42">
            <v>1.6648253334546361</v>
          </cell>
          <cell r="E42" t="str">
            <v>B</v>
          </cell>
          <cell r="F42">
            <v>1.6882829997886144</v>
          </cell>
          <cell r="G42" t="str">
            <v>B</v>
          </cell>
          <cell r="H42">
            <v>1.7293699919663268</v>
          </cell>
          <cell r="I42" t="str">
            <v>B</v>
          </cell>
          <cell r="J42">
            <v>1.811240668988054</v>
          </cell>
          <cell r="K42" t="str">
            <v>B</v>
          </cell>
          <cell r="L42">
            <v>1.8091002480927252</v>
          </cell>
          <cell r="M42" t="str">
            <v>B</v>
          </cell>
          <cell r="N42">
            <v>1.8160291315435444</v>
          </cell>
          <cell r="O42" t="str">
            <v>B</v>
          </cell>
          <cell r="P42">
            <v>1.821588148361672</v>
          </cell>
          <cell r="Q42" t="str">
            <v>B</v>
          </cell>
          <cell r="R42">
            <v>1.8592451914533534</v>
          </cell>
          <cell r="S42" t="str">
            <v>B</v>
          </cell>
          <cell r="T42">
            <v>1.9178231132268846</v>
          </cell>
          <cell r="U42" t="str">
            <v>B</v>
          </cell>
          <cell r="V42">
            <v>1.8990913445652822</v>
          </cell>
          <cell r="W42" t="str">
            <v>AB</v>
          </cell>
          <cell r="X42">
            <v>1.8769853308525315</v>
          </cell>
          <cell r="Y42" t="str">
            <v>B</v>
          </cell>
          <cell r="Z42">
            <v>1.839293207339902</v>
          </cell>
          <cell r="AA42" t="str">
            <v>B</v>
          </cell>
          <cell r="AB42">
            <v>1.8154105352468999</v>
          </cell>
          <cell r="AC42" t="str">
            <v>B</v>
          </cell>
          <cell r="AD42">
            <v>1.8376217761555669</v>
          </cell>
          <cell r="AE42" t="str">
            <v>AB</v>
          </cell>
          <cell r="AF42">
            <v>1.8725823081304049</v>
          </cell>
          <cell r="AG42" t="str">
            <v>B</v>
          </cell>
          <cell r="AH42">
            <v>1.9013755325238337</v>
          </cell>
          <cell r="AI42" t="str">
            <v>B</v>
          </cell>
          <cell r="AJ42">
            <v>1.9332933829854084</v>
          </cell>
          <cell r="AK42" t="str">
            <v>B</v>
          </cell>
          <cell r="AL42">
            <v>1.9853072044228506</v>
          </cell>
          <cell r="AM42" t="str">
            <v>B</v>
          </cell>
          <cell r="AN42">
            <v>2.0342145134036089</v>
          </cell>
          <cell r="AO42" t="str">
            <v>B</v>
          </cell>
          <cell r="AP42">
            <v>2.0695333769293054</v>
          </cell>
          <cell r="AQ42" t="str">
            <v>B</v>
          </cell>
          <cell r="AR42">
            <v>2.0342513976616865</v>
          </cell>
          <cell r="AS42" t="str">
            <v>B</v>
          </cell>
          <cell r="AT42">
            <v>2.0256295506640929</v>
          </cell>
          <cell r="AU42" t="str">
            <v>B</v>
          </cell>
          <cell r="AV42">
            <v>1.9909696404689992</v>
          </cell>
          <cell r="AW42" t="str">
            <v>B</v>
          </cell>
          <cell r="AX42">
            <v>2.0296155696326799</v>
          </cell>
          <cell r="AY42" t="str">
            <v>B</v>
          </cell>
          <cell r="AZ42">
            <v>2.064427374039667</v>
          </cell>
          <cell r="BA42" t="str">
            <v>B</v>
          </cell>
          <cell r="BB42">
            <v>2.1015218737809738</v>
          </cell>
          <cell r="BC42" t="str">
            <v>B</v>
          </cell>
          <cell r="BD42">
            <v>2.1695428071050737</v>
          </cell>
          <cell r="BE42" t="str">
            <v>B</v>
          </cell>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1.5461448079897098</v>
          </cell>
          <cell r="AE44" t="str">
            <v>B</v>
          </cell>
          <cell r="AF44">
            <v>1.549006022850546</v>
          </cell>
          <cell r="AG44" t="str">
            <v>B</v>
          </cell>
          <cell r="AH44">
            <v>1.565641398252644</v>
          </cell>
          <cell r="AI44" t="str">
            <v>B</v>
          </cell>
          <cell r="AJ44">
            <v>1.580281109294009</v>
          </cell>
          <cell r="AK44" t="str">
            <v>B</v>
          </cell>
          <cell r="AL44">
            <v>1.6327372940981859</v>
          </cell>
          <cell r="AM44" t="str">
            <v>B</v>
          </cell>
          <cell r="AN44">
            <v>1.6565667655407248</v>
          </cell>
          <cell r="AO44" t="str">
            <v>B</v>
          </cell>
          <cell r="AP44">
            <v>1.6851531060561296</v>
          </cell>
          <cell r="AQ44" t="str">
            <v>B</v>
          </cell>
          <cell r="AR44">
            <v>1.6971301312001938</v>
          </cell>
          <cell r="AS44" t="str">
            <v>B</v>
          </cell>
          <cell r="AT44">
            <v>1.6881264743691022</v>
          </cell>
          <cell r="AU44" t="str">
            <v>B</v>
          </cell>
          <cell r="AV44">
            <v>1.6607139479928115</v>
          </cell>
          <cell r="AW44" t="str">
            <v>B</v>
          </cell>
          <cell r="AX44">
            <v>1.6687136582100515</v>
          </cell>
          <cell r="AY44" t="str">
            <v>B</v>
          </cell>
          <cell r="AZ44">
            <v>1.702375964095729</v>
          </cell>
          <cell r="BA44" t="str">
            <v>B</v>
          </cell>
          <cell r="BB44">
            <v>1.7066157587400697</v>
          </cell>
          <cell r="BC44" t="str">
            <v>B</v>
          </cell>
          <cell r="BD44">
            <v>1.7776987362067391</v>
          </cell>
          <cell r="BE44" t="str">
            <v>B</v>
          </cell>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1.5642038093175568</v>
          </cell>
          <cell r="AE45" t="str">
            <v>B</v>
          </cell>
          <cell r="AF45">
            <v>1.5683160236978224</v>
          </cell>
          <cell r="AG45" t="str">
            <v>B</v>
          </cell>
          <cell r="AH45">
            <v>1.5845408183604577</v>
          </cell>
          <cell r="AI45" t="str">
            <v>B</v>
          </cell>
          <cell r="AJ45">
            <v>1.5991656598707544</v>
          </cell>
          <cell r="AK45" t="str">
            <v>B</v>
          </cell>
          <cell r="AL45">
            <v>1.6534190225061327</v>
          </cell>
          <cell r="AM45" t="str">
            <v>B</v>
          </cell>
          <cell r="AN45">
            <v>1.6781488315973763</v>
          </cell>
          <cell r="AO45" t="str">
            <v>B</v>
          </cell>
          <cell r="AP45">
            <v>1.7082173890823515</v>
          </cell>
          <cell r="AQ45" t="str">
            <v>B</v>
          </cell>
          <cell r="AR45">
            <v>1.7212716488088979</v>
          </cell>
          <cell r="AS45" t="str">
            <v>B</v>
          </cell>
          <cell r="AT45">
            <v>1.7133211088097442</v>
          </cell>
          <cell r="AU45" t="str">
            <v>B</v>
          </cell>
          <cell r="AV45">
            <v>1.6871089681129079</v>
          </cell>
          <cell r="AW45" t="str">
            <v>B</v>
          </cell>
          <cell r="AX45">
            <v>1.6956603130399479</v>
          </cell>
          <cell r="AY45" t="str">
            <v>B</v>
          </cell>
          <cell r="AZ45">
            <v>1.7315755342923174</v>
          </cell>
          <cell r="BA45" t="str">
            <v>B</v>
          </cell>
          <cell r="BB45">
            <v>1.7365984156059333</v>
          </cell>
          <cell r="BC45" t="str">
            <v>B</v>
          </cell>
          <cell r="BD45">
            <v>1.8117836737661881</v>
          </cell>
          <cell r="BE45" t="str">
            <v>B</v>
          </cell>
          <cell r="BF45" t="str">
            <v>..</v>
          </cell>
          <cell r="BG45"/>
          <cell r="BH45" t="str">
            <v>..</v>
          </cell>
          <cell r="BI45"/>
          <cell r="BJ45" t="str">
            <v>..</v>
          </cell>
          <cell r="BK45"/>
          <cell r="BL45" t="str">
            <v>..</v>
          </cell>
          <cell r="BM45"/>
        </row>
        <row r="46">
          <cell r="A46" t="str">
            <v>EU-15</v>
          </cell>
          <cell r="B46">
            <v>1.472060614223766</v>
          </cell>
          <cell r="C46" t="str">
            <v>B</v>
          </cell>
          <cell r="D46" t="str">
            <v>..</v>
          </cell>
          <cell r="E46"/>
          <cell r="F46">
            <v>1.5245696753782549</v>
          </cell>
          <cell r="G46" t="str">
            <v>B</v>
          </cell>
          <cell r="H46">
            <v>1.5562633805260189</v>
          </cell>
          <cell r="I46" t="str">
            <v>B</v>
          </cell>
          <cell r="J46">
            <v>1.6445019336440909</v>
          </cell>
          <cell r="K46" t="str">
            <v>B</v>
          </cell>
          <cell r="L46">
            <v>1.667049865987837</v>
          </cell>
          <cell r="M46" t="str">
            <v>B</v>
          </cell>
          <cell r="N46">
            <v>1.6943371599421879</v>
          </cell>
          <cell r="O46" t="str">
            <v>B</v>
          </cell>
          <cell r="P46">
            <v>1.6869575786635633</v>
          </cell>
          <cell r="Q46" t="str">
            <v>B</v>
          </cell>
          <cell r="R46">
            <v>1.6958836265077537</v>
          </cell>
          <cell r="S46" t="str">
            <v>B</v>
          </cell>
          <cell r="T46">
            <v>1.7091275533841461</v>
          </cell>
          <cell r="U46" t="str">
            <v>B</v>
          </cell>
          <cell r="V46">
            <v>1.6968665049271212</v>
          </cell>
          <cell r="W46" t="str">
            <v>AB</v>
          </cell>
          <cell r="X46">
            <v>1.6785845915979918</v>
          </cell>
          <cell r="Y46" t="str">
            <v>B</v>
          </cell>
          <cell r="Z46">
            <v>1.6820256339131818</v>
          </cell>
          <cell r="AA46" t="str">
            <v>B</v>
          </cell>
          <cell r="AB46">
            <v>1.6424529014156914</v>
          </cell>
          <cell r="AC46" t="str">
            <v>B</v>
          </cell>
          <cell r="AD46">
            <v>1.6346207221242415</v>
          </cell>
          <cell r="AE46" t="str">
            <v>B</v>
          </cell>
          <cell r="AF46">
            <v>1.6425575910130095</v>
          </cell>
          <cell r="AG46" t="str">
            <v>B</v>
          </cell>
          <cell r="AH46">
            <v>1.6581921224911507</v>
          </cell>
          <cell r="AI46" t="str">
            <v>B</v>
          </cell>
          <cell r="AJ46">
            <v>1.6755566416258125</v>
          </cell>
          <cell r="AK46" t="str">
            <v>B</v>
          </cell>
          <cell r="AL46">
            <v>1.7344348810641916</v>
          </cell>
          <cell r="AM46" t="str">
            <v>B</v>
          </cell>
          <cell r="AN46">
            <v>1.7597499072119853</v>
          </cell>
          <cell r="AO46" t="str">
            <v>B</v>
          </cell>
          <cell r="AP46">
            <v>1.791729961905238</v>
          </cell>
          <cell r="AQ46" t="str">
            <v>B</v>
          </cell>
          <cell r="AR46">
            <v>1.8111661837513049</v>
          </cell>
          <cell r="AS46" t="str">
            <v>B</v>
          </cell>
          <cell r="AT46">
            <v>1.8056837257657525</v>
          </cell>
          <cell r="AU46" t="str">
            <v>B</v>
          </cell>
          <cell r="AV46">
            <v>1.7787218251606334</v>
          </cell>
          <cell r="AW46" t="str">
            <v>B</v>
          </cell>
          <cell r="AX46">
            <v>1.7846874520486198</v>
          </cell>
          <cell r="AY46" t="str">
            <v>B</v>
          </cell>
          <cell r="AZ46">
            <v>1.8211922516346388</v>
          </cell>
          <cell r="BA46" t="str">
            <v>B</v>
          </cell>
          <cell r="BB46">
            <v>1.8315516500346418</v>
          </cell>
          <cell r="BC46" t="str">
            <v>B</v>
          </cell>
          <cell r="BD46">
            <v>1.9163447787378545</v>
          </cell>
          <cell r="BE46" t="str">
            <v>B</v>
          </cell>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0.41098658827852291</v>
          </cell>
          <cell r="AG49"/>
          <cell r="AH49">
            <v>0.41443151823915264</v>
          </cell>
          <cell r="AI49"/>
          <cell r="AJ49">
            <v>0.40619104325835931</v>
          </cell>
          <cell r="AK49"/>
          <cell r="AL49">
            <v>0.4470536781848386</v>
          </cell>
          <cell r="AM49"/>
          <cell r="AN49">
            <v>0.43384329566086333</v>
          </cell>
          <cell r="AO49"/>
          <cell r="AP49">
            <v>0.41976650278938737</v>
          </cell>
          <cell r="AQ49"/>
          <cell r="AR49">
            <v>0.38431761469063919</v>
          </cell>
          <cell r="AS49"/>
          <cell r="AT49">
            <v>0.40594931220055913</v>
          </cell>
          <cell r="AU49"/>
          <cell r="AV49">
            <v>0.43389486711508951</v>
          </cell>
          <cell r="AW49"/>
          <cell r="AX49">
            <v>0.45522136936754032</v>
          </cell>
          <cell r="AY49"/>
          <cell r="AZ49">
            <v>0.48909065627201315</v>
          </cell>
          <cell r="BA49"/>
          <cell r="BB49">
            <v>0.50531967269612132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0.85076934932842663</v>
          </cell>
          <cell r="AA51" t="str">
            <v>BJ</v>
          </cell>
          <cell r="AB51">
            <v>0.71697008759870862</v>
          </cell>
          <cell r="AC51" t="str">
            <v>BJ</v>
          </cell>
          <cell r="AD51">
            <v>0.73760148518087565</v>
          </cell>
          <cell r="AE51" t="str">
            <v>A</v>
          </cell>
          <cell r="AF51">
            <v>0.66172941445160838</v>
          </cell>
          <cell r="AG51"/>
          <cell r="AH51">
            <v>0.56853481030011999</v>
          </cell>
          <cell r="AI51"/>
          <cell r="AJ51">
            <v>0.48065345453961755</v>
          </cell>
          <cell r="AK51"/>
          <cell r="AL51">
            <v>0.38797656881325709</v>
          </cell>
          <cell r="AM51"/>
          <cell r="AN51">
            <v>0.35921335661347964</v>
          </cell>
          <cell r="AO51"/>
          <cell r="AP51">
            <v>0.38734978269679804</v>
          </cell>
          <cell r="AQ51"/>
          <cell r="AR51">
            <v>0.37364196109645637</v>
          </cell>
          <cell r="AS51"/>
          <cell r="AT51">
            <v>0.38074478948232165</v>
          </cell>
          <cell r="AU51"/>
          <cell r="AV51">
            <v>0.37474305488179555</v>
          </cell>
          <cell r="AW51"/>
          <cell r="AX51">
            <v>0.40544118487817815</v>
          </cell>
          <cell r="AY51"/>
          <cell r="AZ51">
            <v>0.43850264586801824</v>
          </cell>
          <cell r="BA51"/>
          <cell r="BB51">
            <v>0.51373167698220323</v>
          </cell>
          <cell r="BC51"/>
          <cell r="BD51">
            <v>0.56851077307169229</v>
          </cell>
          <cell r="BE51"/>
          <cell r="BF51">
            <v>0.46081027052805434</v>
          </cell>
          <cell r="BG51"/>
          <cell r="BH51" t="str">
            <v>..</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t="str">
            <v>..</v>
          </cell>
          <cell r="AC52"/>
          <cell r="AD52" t="str">
            <v>..</v>
          </cell>
          <cell r="AE52"/>
          <cell r="AF52" t="str">
            <v>..</v>
          </cell>
          <cell r="AG52"/>
          <cell r="AH52" t="str">
            <v>..</v>
          </cell>
          <cell r="AI52"/>
          <cell r="AJ52">
            <v>0.73887697165448352</v>
          </cell>
          <cell r="AK52"/>
          <cell r="AL52" t="str">
            <v>..</v>
          </cell>
          <cell r="AM52"/>
          <cell r="AN52">
            <v>0.80224487534243261</v>
          </cell>
          <cell r="AO52"/>
          <cell r="AP52" t="str">
            <v>..</v>
          </cell>
          <cell r="AQ52"/>
          <cell r="AR52">
            <v>0.87764799661062198</v>
          </cell>
          <cell r="AS52"/>
          <cell r="AT52" t="str">
            <v>..</v>
          </cell>
          <cell r="AU52"/>
          <cell r="AV52" t="str">
            <v>..</v>
          </cell>
          <cell r="AW52"/>
          <cell r="AX52" t="str">
            <v>..</v>
          </cell>
          <cell r="AY52"/>
          <cell r="AZ52" t="str">
            <v>..</v>
          </cell>
          <cell r="BA52"/>
          <cell r="BB52" t="str">
            <v>..</v>
          </cell>
          <cell r="BC52"/>
          <cell r="BD52" t="str">
            <v>..</v>
          </cell>
          <cell r="BE52"/>
          <cell r="BF52" t="str">
            <v>..</v>
          </cell>
          <cell r="BG52"/>
          <cell r="BH52" t="str">
            <v>..</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0.66715549754843895</v>
          </cell>
          <cell r="AQ54" t="str">
            <v>M</v>
          </cell>
          <cell r="AR54" t="str">
            <v>..</v>
          </cell>
          <cell r="AS54"/>
          <cell r="AT54">
            <v>0.71326699064515142</v>
          </cell>
          <cell r="AU54"/>
          <cell r="AV54">
            <v>0.78620025959655837</v>
          </cell>
          <cell r="AW54"/>
          <cell r="AX54">
            <v>0.84292642268194784</v>
          </cell>
          <cell r="AY54"/>
          <cell r="AZ54">
            <v>0.87296944702510215</v>
          </cell>
          <cell r="BA54"/>
          <cell r="BB54">
            <v>0.86742766918993774</v>
          </cell>
          <cell r="BC54"/>
          <cell r="BD54">
            <v>0.87263118326979994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t="str">
            <v>..</v>
          </cell>
          <cell r="AO55"/>
          <cell r="AP55" t="str">
            <v>..</v>
          </cell>
          <cell r="AQ55"/>
          <cell r="AR55">
            <v>2.0696454768722123</v>
          </cell>
          <cell r="AS55" t="str">
            <v>A</v>
          </cell>
          <cell r="AT55">
            <v>2.1832926307231388</v>
          </cell>
          <cell r="AU55" t="str">
            <v>A</v>
          </cell>
          <cell r="AV55">
            <v>2.2332788216441113</v>
          </cell>
          <cell r="AW55"/>
          <cell r="AX55">
            <v>2.3127123954648638</v>
          </cell>
          <cell r="AY55"/>
          <cell r="AZ55">
            <v>2.4301856310282108</v>
          </cell>
          <cell r="BA55"/>
          <cell r="BB55">
            <v>2.4954611092008752</v>
          </cell>
          <cell r="BC55"/>
          <cell r="BD55">
            <v>2.7390891372857613</v>
          </cell>
          <cell r="BE55"/>
          <cell r="BF55">
            <v>2.8841835308902581</v>
          </cell>
          <cell r="BG55"/>
          <cell r="BH55" t="str">
            <v>..</v>
          </cell>
          <cell r="BI55"/>
          <cell r="BJ55" t="str">
            <v>..</v>
          </cell>
          <cell r="BK55"/>
          <cell r="BL55" t="str">
            <v>..</v>
          </cell>
          <cell r="BM55"/>
        </row>
      </sheetData>
      <sheetData sheetId="10">
        <row r="5">
          <cell r="A5" t="str">
            <v>Australia</v>
          </cell>
          <cell r="B5">
            <v>0.310468662791681</v>
          </cell>
          <cell r="C5" t="str">
            <v>KS</v>
          </cell>
          <cell r="D5" t="str">
            <v>..</v>
          </cell>
          <cell r="E5"/>
          <cell r="F5" t="str">
            <v>..</v>
          </cell>
          <cell r="G5"/>
          <cell r="H5">
            <v>0.31772371008974937</v>
          </cell>
          <cell r="I5" t="str">
            <v>KS</v>
          </cell>
          <cell r="J5" t="str">
            <v>..</v>
          </cell>
          <cell r="K5"/>
          <cell r="L5">
            <v>0.32383950848953663</v>
          </cell>
          <cell r="M5" t="str">
            <v>KS</v>
          </cell>
          <cell r="N5" t="str">
            <v>..</v>
          </cell>
          <cell r="O5"/>
          <cell r="P5">
            <v>0.30848239051635457</v>
          </cell>
          <cell r="Q5" t="str">
            <v>KS</v>
          </cell>
          <cell r="R5" t="str">
            <v>..</v>
          </cell>
          <cell r="S5"/>
          <cell r="T5">
            <v>0.34809900338876421</v>
          </cell>
          <cell r="U5" t="str">
            <v>KS</v>
          </cell>
          <cell r="V5" t="str">
            <v>..</v>
          </cell>
          <cell r="W5"/>
          <cell r="X5">
            <v>0.41010223562367293</v>
          </cell>
          <cell r="Y5" t="str">
            <v>K</v>
          </cell>
          <cell r="Z5" t="str">
            <v>..</v>
          </cell>
          <cell r="AA5"/>
          <cell r="AB5">
            <v>0.40412007887808932</v>
          </cell>
          <cell r="AC5" t="str">
            <v>K</v>
          </cell>
          <cell r="AD5" t="str">
            <v>..</v>
          </cell>
          <cell r="AE5"/>
          <cell r="AF5">
            <v>0.40508770649814202</v>
          </cell>
          <cell r="AG5" t="str">
            <v>K</v>
          </cell>
          <cell r="AH5" t="str">
            <v>..</v>
          </cell>
          <cell r="AI5"/>
          <cell r="AJ5">
            <v>0.38314822128676151</v>
          </cell>
          <cell r="AK5" t="str">
            <v>K</v>
          </cell>
          <cell r="AL5" t="str">
            <v>..</v>
          </cell>
          <cell r="AM5"/>
          <cell r="AN5">
            <v>0.37928169508787324</v>
          </cell>
          <cell r="AO5" t="str">
            <v>K</v>
          </cell>
          <cell r="AP5" t="str">
            <v>..</v>
          </cell>
          <cell r="AQ5"/>
          <cell r="AR5">
            <v>0.38728721148980244</v>
          </cell>
          <cell r="AS5" t="str">
            <v>K</v>
          </cell>
          <cell r="AT5" t="str">
            <v>..</v>
          </cell>
          <cell r="AU5"/>
          <cell r="AV5">
            <v>0.38996531911701371</v>
          </cell>
          <cell r="AW5" t="str">
            <v>K</v>
          </cell>
          <cell r="AX5" t="str">
            <v>..</v>
          </cell>
          <cell r="AY5"/>
          <cell r="AZ5">
            <v>0.43032777499397695</v>
          </cell>
          <cell r="BA5" t="str">
            <v>K</v>
          </cell>
          <cell r="BB5" t="str">
            <v>..</v>
          </cell>
          <cell r="BC5"/>
          <cell r="BD5">
            <v>0.4490850760929575</v>
          </cell>
          <cell r="BE5" t="str">
            <v>K</v>
          </cell>
          <cell r="BF5" t="str">
            <v>..</v>
          </cell>
          <cell r="BG5"/>
          <cell r="BH5" t="str">
            <v>..</v>
          </cell>
          <cell r="BI5"/>
          <cell r="BJ5" t="str">
            <v>..</v>
          </cell>
          <cell r="BK5"/>
          <cell r="BL5" t="str">
            <v>..</v>
          </cell>
          <cell r="BM5"/>
        </row>
        <row r="6">
          <cell r="A6" t="str">
            <v>Austria</v>
          </cell>
          <cell r="B6" t="str">
            <v>..</v>
          </cell>
          <cell r="C6"/>
          <cell r="D6" t="str">
            <v>..</v>
          </cell>
          <cell r="E6"/>
          <cell r="F6" t="str">
            <v>..</v>
          </cell>
          <cell r="G6"/>
          <cell r="H6" t="str">
            <v>..</v>
          </cell>
          <cell r="I6"/>
          <cell r="J6">
            <v>0.20646067030969834</v>
          </cell>
          <cell r="K6" t="str">
            <v>M</v>
          </cell>
          <cell r="L6" t="str">
            <v>..</v>
          </cell>
          <cell r="M6"/>
          <cell r="N6" t="str">
            <v>..</v>
          </cell>
          <cell r="O6"/>
          <cell r="P6" t="str">
            <v>..</v>
          </cell>
          <cell r="Q6"/>
          <cell r="R6">
            <v>0.28540098752357557</v>
          </cell>
          <cell r="S6" t="str">
            <v>AKM</v>
          </cell>
          <cell r="T6" t="str">
            <v>..</v>
          </cell>
          <cell r="U6"/>
          <cell r="V6" t="str">
            <v>..</v>
          </cell>
          <cell r="W6"/>
          <cell r="X6" t="str">
            <v>..</v>
          </cell>
          <cell r="Y6"/>
          <cell r="Z6">
            <v>0.3084250055755447</v>
          </cell>
          <cell r="AA6" t="str">
            <v>KM</v>
          </cell>
          <cell r="AB6" t="str">
            <v>..</v>
          </cell>
          <cell r="AC6"/>
          <cell r="AD6" t="str">
            <v>..</v>
          </cell>
          <cell r="AE6"/>
          <cell r="AF6" t="str">
            <v>..</v>
          </cell>
          <cell r="AG6"/>
          <cell r="AH6" t="str">
            <v>..</v>
          </cell>
          <cell r="AI6"/>
          <cell r="AJ6">
            <v>0.30891928481854075</v>
          </cell>
          <cell r="AK6" t="str">
            <v>KM</v>
          </cell>
          <cell r="AL6" t="str">
            <v>..</v>
          </cell>
          <cell r="AM6"/>
          <cell r="AN6" t="str">
            <v>..</v>
          </cell>
          <cell r="AO6"/>
          <cell r="AP6" t="str">
            <v>..</v>
          </cell>
          <cell r="AQ6"/>
          <cell r="AR6">
            <v>0.37135404134783545</v>
          </cell>
          <cell r="AS6" t="str">
            <v>KM</v>
          </cell>
          <cell r="AT6" t="str">
            <v>..</v>
          </cell>
          <cell r="AU6"/>
          <cell r="AV6">
            <v>0.39075688271669506</v>
          </cell>
          <cell r="AW6" t="str">
            <v>KM</v>
          </cell>
          <cell r="AX6" t="str">
            <v>..</v>
          </cell>
          <cell r="AY6"/>
          <cell r="AZ6">
            <v>0.41093989198974468</v>
          </cell>
          <cell r="BA6" t="str">
            <v>K</v>
          </cell>
          <cell r="BB6">
            <v>0.43138309369996247</v>
          </cell>
          <cell r="BC6" t="str">
            <v>K</v>
          </cell>
          <cell r="BD6" t="str">
            <v>..</v>
          </cell>
          <cell r="BE6"/>
          <cell r="BF6">
            <v>0.50833500170913015</v>
          </cell>
          <cell r="BG6" t="str">
            <v>K</v>
          </cell>
          <cell r="BH6" t="str">
            <v>..</v>
          </cell>
          <cell r="BI6"/>
          <cell r="BJ6" t="str">
            <v>..</v>
          </cell>
          <cell r="BK6"/>
          <cell r="BL6" t="str">
            <v>..</v>
          </cell>
          <cell r="BM6"/>
        </row>
        <row r="7">
          <cell r="A7" t="str">
            <v>Belgium</v>
          </cell>
          <cell r="B7" t="str">
            <v>..</v>
          </cell>
          <cell r="C7"/>
          <cell r="D7" t="str">
            <v>..</v>
          </cell>
          <cell r="E7"/>
          <cell r="F7" t="str">
            <v>..</v>
          </cell>
          <cell r="G7"/>
          <cell r="H7" t="str">
            <v>..</v>
          </cell>
          <cell r="I7"/>
          <cell r="J7" t="str">
            <v>..</v>
          </cell>
          <cell r="K7"/>
          <cell r="L7" t="str">
            <v>..</v>
          </cell>
          <cell r="M7"/>
          <cell r="N7" t="str">
            <v>..</v>
          </cell>
          <cell r="O7"/>
          <cell r="P7" t="str">
            <v>..</v>
          </cell>
          <cell r="Q7"/>
          <cell r="R7" t="str">
            <v>..</v>
          </cell>
          <cell r="S7"/>
          <cell r="T7" t="str">
            <v>..</v>
          </cell>
          <cell r="U7"/>
          <cell r="V7" t="str">
            <v>..</v>
          </cell>
          <cell r="W7"/>
          <cell r="X7" t="str">
            <v>..</v>
          </cell>
          <cell r="Y7"/>
          <cell r="Z7" t="str">
            <v>..</v>
          </cell>
          <cell r="AA7"/>
          <cell r="AB7" t="str">
            <v>..</v>
          </cell>
          <cell r="AC7"/>
          <cell r="AD7" t="str">
            <v>..</v>
          </cell>
          <cell r="AE7"/>
          <cell r="AF7" t="str">
            <v>..</v>
          </cell>
          <cell r="AG7"/>
          <cell r="AH7" t="str">
            <v>..</v>
          </cell>
          <cell r="AI7"/>
          <cell r="AJ7" t="str">
            <v>..</v>
          </cell>
          <cell r="AK7"/>
          <cell r="AL7" t="str">
            <v>..</v>
          </cell>
          <cell r="AM7"/>
          <cell r="AN7" t="str">
            <v>..</v>
          </cell>
          <cell r="AO7"/>
          <cell r="AP7" t="str">
            <v>..</v>
          </cell>
          <cell r="AQ7"/>
          <cell r="AR7" t="str">
            <v>..</v>
          </cell>
          <cell r="AS7"/>
          <cell r="AT7" t="str">
            <v>..</v>
          </cell>
          <cell r="AU7"/>
          <cell r="AV7" t="str">
            <v>..</v>
          </cell>
          <cell r="AW7"/>
          <cell r="AX7" t="str">
            <v>..</v>
          </cell>
          <cell r="AY7"/>
          <cell r="AZ7" t="str">
            <v>..</v>
          </cell>
          <cell r="BA7"/>
          <cell r="BB7" t="str">
            <v>..</v>
          </cell>
          <cell r="BC7"/>
          <cell r="BD7" t="str">
            <v>..</v>
          </cell>
          <cell r="BE7"/>
          <cell r="BF7" t="str">
            <v>..</v>
          </cell>
          <cell r="BG7"/>
          <cell r="BH7" t="str">
            <v>..</v>
          </cell>
          <cell r="BI7"/>
          <cell r="BJ7" t="str">
            <v>..</v>
          </cell>
          <cell r="BK7"/>
          <cell r="BL7" t="str">
            <v>..</v>
          </cell>
          <cell r="BM7"/>
        </row>
        <row r="8">
          <cell r="A8" t="str">
            <v>Canada</v>
          </cell>
          <cell r="B8" t="str">
            <v>..</v>
          </cell>
          <cell r="C8"/>
          <cell r="D8" t="str">
            <v>..</v>
          </cell>
          <cell r="E8"/>
          <cell r="F8" t="str">
            <v>..</v>
          </cell>
          <cell r="G8"/>
          <cell r="H8" t="str">
            <v>..</v>
          </cell>
          <cell r="I8"/>
          <cell r="J8" t="str">
            <v>..</v>
          </cell>
          <cell r="K8"/>
          <cell r="L8" t="str">
            <v>..</v>
          </cell>
          <cell r="M8"/>
          <cell r="N8" t="str">
            <v>..</v>
          </cell>
          <cell r="O8"/>
          <cell r="P8" t="str">
            <v>..</v>
          </cell>
          <cell r="Q8"/>
          <cell r="R8" t="str">
            <v>..</v>
          </cell>
          <cell r="S8"/>
          <cell r="T8" t="str">
            <v>..</v>
          </cell>
          <cell r="U8"/>
          <cell r="V8" t="str">
            <v>..</v>
          </cell>
          <cell r="W8"/>
          <cell r="X8" t="str">
            <v>..</v>
          </cell>
          <cell r="Y8"/>
          <cell r="Z8" t="str">
            <v>..</v>
          </cell>
          <cell r="AA8"/>
          <cell r="AB8" t="str">
            <v>..</v>
          </cell>
          <cell r="AC8"/>
          <cell r="AD8" t="str">
            <v>..</v>
          </cell>
          <cell r="AE8"/>
          <cell r="AF8" t="str">
            <v>..</v>
          </cell>
          <cell r="AG8"/>
          <cell r="AH8" t="str">
            <v>..</v>
          </cell>
          <cell r="AI8"/>
          <cell r="AJ8" t="str">
            <v>..</v>
          </cell>
          <cell r="AK8"/>
          <cell r="AL8" t="str">
            <v>..</v>
          </cell>
          <cell r="AM8"/>
          <cell r="AN8" t="str">
            <v>..</v>
          </cell>
          <cell r="AO8"/>
          <cell r="AP8" t="str">
            <v>..</v>
          </cell>
          <cell r="AQ8"/>
          <cell r="AR8" t="str">
            <v>..</v>
          </cell>
          <cell r="AS8"/>
          <cell r="AT8" t="str">
            <v>..</v>
          </cell>
          <cell r="AU8"/>
          <cell r="AV8" t="str">
            <v>..</v>
          </cell>
          <cell r="AW8"/>
          <cell r="AX8" t="str">
            <v>..</v>
          </cell>
          <cell r="AY8"/>
          <cell r="AZ8" t="str">
            <v>..</v>
          </cell>
          <cell r="BA8"/>
          <cell r="BB8" t="str">
            <v>..</v>
          </cell>
          <cell r="BC8"/>
          <cell r="BD8" t="str">
            <v>..</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6.2557005682973607E-2</v>
          </cell>
          <cell r="BC9"/>
          <cell r="BD9">
            <v>7.0093489719766922E-2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0.15486321752443147</v>
          </cell>
          <cell r="AE10" t="str">
            <v>K</v>
          </cell>
          <cell r="AF10">
            <v>0.17312915998467282</v>
          </cell>
          <cell r="AG10" t="str">
            <v>K</v>
          </cell>
          <cell r="AH10">
            <v>0.1860817730582241</v>
          </cell>
          <cell r="AI10" t="str">
            <v>K</v>
          </cell>
          <cell r="AJ10">
            <v>0.19670806365787843</v>
          </cell>
          <cell r="AK10" t="str">
            <v>K</v>
          </cell>
          <cell r="AL10">
            <v>0.22519535621535924</v>
          </cell>
          <cell r="AM10" t="str">
            <v>K</v>
          </cell>
          <cell r="AN10">
            <v>0.27233403607092582</v>
          </cell>
          <cell r="AO10" t="str">
            <v>CK</v>
          </cell>
          <cell r="AP10">
            <v>0.28964357374567956</v>
          </cell>
          <cell r="AQ10" t="str">
            <v>CK</v>
          </cell>
          <cell r="AR10">
            <v>0.27966851409720628</v>
          </cell>
          <cell r="AS10" t="str">
            <v>CK</v>
          </cell>
          <cell r="AT10">
            <v>0.3011347427762362</v>
          </cell>
          <cell r="AU10" t="str">
            <v>K</v>
          </cell>
          <cell r="AV10">
            <v>0.31583452013060348</v>
          </cell>
          <cell r="AW10" t="str">
            <v>K</v>
          </cell>
          <cell r="AX10">
            <v>0.33461125634455863</v>
          </cell>
          <cell r="AY10"/>
          <cell r="AZ10">
            <v>0.36636321283875589</v>
          </cell>
          <cell r="BA10"/>
          <cell r="BB10">
            <v>0.3574083533625132</v>
          </cell>
          <cell r="BC10"/>
          <cell r="BD10">
            <v>0.37412575631864686</v>
          </cell>
          <cell r="BE10"/>
          <cell r="BF10">
            <v>0.40116509758038094</v>
          </cell>
          <cell r="BG10"/>
          <cell r="BH10">
            <v>0.42009459114752273</v>
          </cell>
          <cell r="BI10" t="str">
            <v>K</v>
          </cell>
          <cell r="BJ10" t="str">
            <v>..</v>
          </cell>
          <cell r="BK10"/>
          <cell r="BL10" t="str">
            <v>..</v>
          </cell>
          <cell r="BM10"/>
        </row>
        <row r="11">
          <cell r="A11" t="str">
            <v>Denmark</v>
          </cell>
          <cell r="B11" t="str">
            <v>..</v>
          </cell>
          <cell r="C11"/>
          <cell r="D11" t="str">
            <v>..</v>
          </cell>
          <cell r="E11"/>
          <cell r="F11" t="str">
            <v>..</v>
          </cell>
          <cell r="G11"/>
          <cell r="H11" t="str">
            <v>..</v>
          </cell>
          <cell r="I11"/>
          <cell r="J11" t="str">
            <v>..</v>
          </cell>
          <cell r="K11"/>
          <cell r="L11" t="str">
            <v>..</v>
          </cell>
          <cell r="M11"/>
          <cell r="N11" t="str">
            <v>..</v>
          </cell>
          <cell r="O11"/>
          <cell r="P11" t="str">
            <v>..</v>
          </cell>
          <cell r="Q11"/>
          <cell r="R11" t="str">
            <v>..</v>
          </cell>
          <cell r="S11"/>
          <cell r="T11" t="str">
            <v>..</v>
          </cell>
          <cell r="U11"/>
          <cell r="V11" t="str">
            <v>..</v>
          </cell>
          <cell r="W11"/>
          <cell r="X11" t="str">
            <v>..</v>
          </cell>
          <cell r="Y11"/>
          <cell r="Z11" t="str">
            <v>..</v>
          </cell>
          <cell r="AA11"/>
          <cell r="AB11" t="str">
            <v>..</v>
          </cell>
          <cell r="AC11"/>
          <cell r="AD11" t="str">
            <v>..</v>
          </cell>
          <cell r="AE11"/>
          <cell r="AF11" t="str">
            <v>..</v>
          </cell>
          <cell r="AG11"/>
          <cell r="AH11" t="str">
            <v>..</v>
          </cell>
          <cell r="AI11"/>
          <cell r="AJ11" t="str">
            <v>..</v>
          </cell>
          <cell r="AK11"/>
          <cell r="AL11" t="str">
            <v>..</v>
          </cell>
          <cell r="AM11"/>
          <cell r="AN11" t="str">
            <v>..</v>
          </cell>
          <cell r="AO11"/>
          <cell r="AP11" t="str">
            <v>..</v>
          </cell>
          <cell r="AQ11"/>
          <cell r="AR11" t="str">
            <v>..</v>
          </cell>
          <cell r="AS11"/>
          <cell r="AT11">
            <v>0.43365800688089928</v>
          </cell>
          <cell r="AU11"/>
          <cell r="AV11" t="str">
            <v>..</v>
          </cell>
          <cell r="AW11"/>
          <cell r="AX11">
            <v>0.44239982535862643</v>
          </cell>
          <cell r="AY11"/>
          <cell r="AZ11" t="str">
            <v>..</v>
          </cell>
          <cell r="BA11"/>
          <cell r="BB11">
            <v>0.30054198048209602</v>
          </cell>
          <cell r="BC11"/>
          <cell r="BD11" t="str">
            <v>..</v>
          </cell>
          <cell r="BE11"/>
          <cell r="BF11">
            <v>0.49989030715794508</v>
          </cell>
          <cell r="BG11" t="str">
            <v>P</v>
          </cell>
          <cell r="BH11" t="str">
            <v>..</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0.19367922972477511</v>
          </cell>
          <cell r="AK12"/>
          <cell r="AL12">
            <v>0.22697416867639378</v>
          </cell>
          <cell r="AM12"/>
          <cell r="AN12">
            <v>0.21933848692730384</v>
          </cell>
          <cell r="AO12"/>
          <cell r="AP12">
            <v>0.22141605874569925</v>
          </cell>
          <cell r="AQ12"/>
          <cell r="AR12">
            <v>0.27425958732324102</v>
          </cell>
          <cell r="AS12"/>
          <cell r="AT12" t="str">
            <v>..</v>
          </cell>
          <cell r="AU12"/>
          <cell r="AV12" t="str">
            <v>..</v>
          </cell>
          <cell r="AW12"/>
          <cell r="AX12">
            <v>0.25206274178674704</v>
          </cell>
          <cell r="AY12"/>
          <cell r="AZ12">
            <v>0.24508375186430104</v>
          </cell>
          <cell r="BA12"/>
          <cell r="BB12">
            <v>0.23246912162604538</v>
          </cell>
          <cell r="BC12"/>
          <cell r="BD12">
            <v>0.28980185689905463</v>
          </cell>
          <cell r="BE12"/>
          <cell r="BF12">
            <v>0.34336559286543955</v>
          </cell>
          <cell r="BG12"/>
          <cell r="BH12" t="str">
            <v>..</v>
          </cell>
          <cell r="BI12"/>
          <cell r="BJ12" t="str">
            <v>..</v>
          </cell>
          <cell r="BK12"/>
          <cell r="BL12" t="str">
            <v>..</v>
          </cell>
          <cell r="BM12"/>
        </row>
        <row r="13">
          <cell r="A13" t="str">
            <v>Finland</v>
          </cell>
          <cell r="B13" t="str">
            <v>..</v>
          </cell>
          <cell r="C13"/>
          <cell r="D13" t="str">
            <v>..</v>
          </cell>
          <cell r="E13"/>
          <cell r="F13" t="str">
            <v>..</v>
          </cell>
          <cell r="G13"/>
          <cell r="H13" t="str">
            <v>..</v>
          </cell>
          <cell r="I13"/>
          <cell r="J13" t="str">
            <v>..</v>
          </cell>
          <cell r="K13"/>
          <cell r="L13" t="str">
            <v>..</v>
          </cell>
          <cell r="M13"/>
          <cell r="N13" t="str">
            <v>..</v>
          </cell>
          <cell r="O13"/>
          <cell r="P13" t="str">
            <v>..</v>
          </cell>
          <cell r="Q13"/>
          <cell r="R13" t="str">
            <v>..</v>
          </cell>
          <cell r="S13"/>
          <cell r="T13" t="str">
            <v>..</v>
          </cell>
          <cell r="U13"/>
          <cell r="V13" t="str">
            <v>..</v>
          </cell>
          <cell r="W13"/>
          <cell r="X13" t="str">
            <v>..</v>
          </cell>
          <cell r="Y13"/>
          <cell r="Z13" t="str">
            <v>..</v>
          </cell>
          <cell r="AA13"/>
          <cell r="AB13" t="str">
            <v>..</v>
          </cell>
          <cell r="AC13"/>
          <cell r="AD13" t="str">
            <v>..</v>
          </cell>
          <cell r="AE13"/>
          <cell r="AF13" t="str">
            <v>..</v>
          </cell>
          <cell r="AG13"/>
          <cell r="AH13" t="str">
            <v>..</v>
          </cell>
          <cell r="AI13"/>
          <cell r="AJ13" t="str">
            <v>..</v>
          </cell>
          <cell r="AK13"/>
          <cell r="AL13" t="str">
            <v>..</v>
          </cell>
          <cell r="AM13"/>
          <cell r="AN13" t="str">
            <v>..</v>
          </cell>
          <cell r="AO13"/>
          <cell r="AP13" t="str">
            <v>..</v>
          </cell>
          <cell r="AQ13"/>
          <cell r="AR13" t="str">
            <v>..</v>
          </cell>
          <cell r="AS13"/>
          <cell r="AT13" t="str">
            <v>..</v>
          </cell>
          <cell r="AU13"/>
          <cell r="AV13" t="str">
            <v>..</v>
          </cell>
          <cell r="AW13"/>
          <cell r="AX13" t="str">
            <v>..</v>
          </cell>
          <cell r="AY13"/>
          <cell r="AZ13" t="str">
            <v>..</v>
          </cell>
          <cell r="BA13"/>
          <cell r="BB13" t="str">
            <v>..</v>
          </cell>
          <cell r="BC13"/>
          <cell r="BD13" t="str">
            <v>..</v>
          </cell>
          <cell r="BE13"/>
          <cell r="BF13" t="str">
            <v>..</v>
          </cell>
          <cell r="BG13"/>
          <cell r="BH13" t="str">
            <v>..</v>
          </cell>
          <cell r="BI13"/>
          <cell r="BJ13" t="str">
            <v>..</v>
          </cell>
          <cell r="BK13"/>
          <cell r="BL13" t="str">
            <v>..</v>
          </cell>
          <cell r="BM13"/>
        </row>
        <row r="14">
          <cell r="A14" t="str">
            <v>France</v>
          </cell>
          <cell r="B14" t="str">
            <v>..</v>
          </cell>
          <cell r="C14"/>
          <cell r="D14" t="str">
            <v>..</v>
          </cell>
          <cell r="E14"/>
          <cell r="F14" t="str">
            <v>..</v>
          </cell>
          <cell r="G14"/>
          <cell r="H14" t="str">
            <v>..</v>
          </cell>
          <cell r="I14"/>
          <cell r="J14" t="str">
            <v>..</v>
          </cell>
          <cell r="K14"/>
          <cell r="L14">
            <v>0.42908860800435855</v>
          </cell>
          <cell r="M14" t="str">
            <v>K</v>
          </cell>
          <cell r="N14">
            <v>0.44817485584541578</v>
          </cell>
          <cell r="O14" t="str">
            <v>K</v>
          </cell>
          <cell r="P14">
            <v>0.44523092513207863</v>
          </cell>
          <cell r="Q14" t="str">
            <v>K</v>
          </cell>
          <cell r="R14">
            <v>0.45255768984637895</v>
          </cell>
          <cell r="S14" t="str">
            <v>K</v>
          </cell>
          <cell r="T14">
            <v>0.46685776737647028</v>
          </cell>
          <cell r="U14" t="str">
            <v>K</v>
          </cell>
          <cell r="V14">
            <v>0.4709586059259227</v>
          </cell>
          <cell r="W14" t="str">
            <v>K</v>
          </cell>
          <cell r="X14">
            <v>0.48510556922355952</v>
          </cell>
          <cell r="Y14" t="str">
            <v>K</v>
          </cell>
          <cell r="Z14">
            <v>0.51301721232821118</v>
          </cell>
          <cell r="AA14" t="str">
            <v>K</v>
          </cell>
          <cell r="AB14">
            <v>0.51352278201681301</v>
          </cell>
          <cell r="AC14" t="str">
            <v>K</v>
          </cell>
          <cell r="AD14">
            <v>0.50669107360481724</v>
          </cell>
          <cell r="AE14" t="str">
            <v>K</v>
          </cell>
          <cell r="AF14">
            <v>0.49873638136983384</v>
          </cell>
          <cell r="AG14" t="str">
            <v>K</v>
          </cell>
          <cell r="AH14">
            <v>0.48314815457436144</v>
          </cell>
          <cell r="AI14" t="str">
            <v>AK</v>
          </cell>
          <cell r="AJ14">
            <v>0.53760897912730377</v>
          </cell>
          <cell r="AK14" t="str">
            <v>K</v>
          </cell>
          <cell r="AL14">
            <v>0.52738926094189209</v>
          </cell>
          <cell r="AM14" t="str">
            <v>K</v>
          </cell>
          <cell r="AN14">
            <v>0.5074465216640125</v>
          </cell>
          <cell r="AO14" t="str">
            <v>AK</v>
          </cell>
          <cell r="AP14">
            <v>0.51259156921334481</v>
          </cell>
          <cell r="AQ14" t="str">
            <v>K</v>
          </cell>
          <cell r="AR14">
            <v>0.52392324387335432</v>
          </cell>
          <cell r="AS14" t="str">
            <v>K</v>
          </cell>
          <cell r="AT14">
            <v>0.52425449044544659</v>
          </cell>
          <cell r="AU14" t="str">
            <v>K</v>
          </cell>
          <cell r="AV14">
            <v>0.51227150767746921</v>
          </cell>
          <cell r="AW14" t="str">
            <v>AK</v>
          </cell>
          <cell r="AX14">
            <v>0.50496783499312481</v>
          </cell>
          <cell r="AY14" t="str">
            <v>K</v>
          </cell>
          <cell r="AZ14">
            <v>0.50368936750131965</v>
          </cell>
          <cell r="BA14" t="str">
            <v>K</v>
          </cell>
          <cell r="BB14">
            <v>0.51864047404735758</v>
          </cell>
          <cell r="BC14" t="str">
            <v>K</v>
          </cell>
          <cell r="BD14">
            <v>0.53946078217665572</v>
          </cell>
          <cell r="BE14" t="str">
            <v>K</v>
          </cell>
          <cell r="BF14">
            <v>0.5876513368137618</v>
          </cell>
          <cell r="BG14" t="str">
            <v>K</v>
          </cell>
          <cell r="BH14" t="str">
            <v>..</v>
          </cell>
          <cell r="BI14"/>
          <cell r="BJ14" t="str">
            <v>..</v>
          </cell>
          <cell r="BK14"/>
          <cell r="BL14" t="str">
            <v>..</v>
          </cell>
          <cell r="BM14"/>
        </row>
        <row r="15">
          <cell r="A15" t="str">
            <v>Germany</v>
          </cell>
          <cell r="B15">
            <v>0.44842289802051488</v>
          </cell>
          <cell r="C15" t="str">
            <v>V</v>
          </cell>
          <cell r="D15" t="str">
            <v>..</v>
          </cell>
          <cell r="E15"/>
          <cell r="F15">
            <v>0.43401780347883046</v>
          </cell>
          <cell r="G15"/>
          <cell r="H15" t="str">
            <v>..</v>
          </cell>
          <cell r="I15"/>
          <cell r="J15">
            <v>0.43232914747931039</v>
          </cell>
          <cell r="K15"/>
          <cell r="L15" t="str">
            <v>..</v>
          </cell>
          <cell r="M15"/>
          <cell r="N15">
            <v>0.45593508931208399</v>
          </cell>
          <cell r="O15" t="str">
            <v>A</v>
          </cell>
          <cell r="P15" t="str">
            <v>..</v>
          </cell>
          <cell r="Q15"/>
          <cell r="R15">
            <v>0.46303968402271084</v>
          </cell>
          <cell r="S15"/>
          <cell r="T15" t="str">
            <v>..</v>
          </cell>
          <cell r="U15"/>
          <cell r="V15">
            <v>0.45972290076382505</v>
          </cell>
          <cell r="W15" t="str">
            <v>A</v>
          </cell>
          <cell r="X15" t="str">
            <v>..</v>
          </cell>
          <cell r="Y15"/>
          <cell r="Z15">
            <v>0.42755499233815897</v>
          </cell>
          <cell r="AA15"/>
          <cell r="AB15" t="str">
            <v>..</v>
          </cell>
          <cell r="AC15"/>
          <cell r="AD15" t="str">
            <v>..</v>
          </cell>
          <cell r="AE15"/>
          <cell r="AF15" t="str">
            <v>..</v>
          </cell>
          <cell r="AG15"/>
          <cell r="AH15" t="str">
            <v>..</v>
          </cell>
          <cell r="AI15"/>
          <cell r="AJ15" t="str">
            <v>..</v>
          </cell>
          <cell r="AK15"/>
          <cell r="AL15" t="str">
            <v>..</v>
          </cell>
          <cell r="AM15"/>
          <cell r="AN15" t="str">
            <v>..</v>
          </cell>
          <cell r="AO15"/>
          <cell r="AP15" t="str">
            <v>..</v>
          </cell>
          <cell r="AQ15"/>
          <cell r="AR15" t="str">
            <v>..</v>
          </cell>
          <cell r="AS15"/>
          <cell r="AT15" t="str">
            <v>..</v>
          </cell>
          <cell r="AU15"/>
          <cell r="AV15" t="str">
            <v>..</v>
          </cell>
          <cell r="AW15"/>
          <cell r="AX15" t="str">
            <v>..</v>
          </cell>
          <cell r="AY15"/>
          <cell r="AZ15" t="str">
            <v>..</v>
          </cell>
          <cell r="BA15"/>
          <cell r="BB15" t="str">
            <v>..</v>
          </cell>
          <cell r="BC15"/>
          <cell r="BD15" t="str">
            <v>..</v>
          </cell>
          <cell r="BE15"/>
          <cell r="BF15" t="str">
            <v>..</v>
          </cell>
          <cell r="BG15"/>
          <cell r="BH15" t="str">
            <v>..</v>
          </cell>
          <cell r="BI15"/>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t="str">
            <v>..</v>
          </cell>
          <cell r="S16"/>
          <cell r="T16" t="str">
            <v>..</v>
          </cell>
          <cell r="U16"/>
          <cell r="V16" t="str">
            <v>..</v>
          </cell>
          <cell r="W16"/>
          <cell r="X16" t="str">
            <v>..</v>
          </cell>
          <cell r="Y16"/>
          <cell r="Z16" t="str">
            <v>..</v>
          </cell>
          <cell r="AA16"/>
          <cell r="AB16" t="str">
            <v>..</v>
          </cell>
          <cell r="AC16"/>
          <cell r="AD16" t="str">
            <v>..</v>
          </cell>
          <cell r="AE16"/>
          <cell r="AF16" t="str">
            <v>..</v>
          </cell>
          <cell r="AG16"/>
          <cell r="AH16" t="str">
            <v>..</v>
          </cell>
          <cell r="AI16"/>
          <cell r="AJ16" t="str">
            <v>..</v>
          </cell>
          <cell r="AK16"/>
          <cell r="AL16" t="str">
            <v>..</v>
          </cell>
          <cell r="AM16"/>
          <cell r="AN16" t="str">
            <v>..</v>
          </cell>
          <cell r="AO16"/>
          <cell r="AP16" t="str">
            <v>..</v>
          </cell>
          <cell r="AQ16"/>
          <cell r="AR16" t="str">
            <v>..</v>
          </cell>
          <cell r="AS16"/>
          <cell r="AT16" t="str">
            <v>..</v>
          </cell>
          <cell r="AU16"/>
          <cell r="AV16" t="str">
            <v>..</v>
          </cell>
          <cell r="AW16"/>
          <cell r="AX16" t="str">
            <v>..</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0.21577464564522175</v>
          </cell>
          <cell r="W17"/>
          <cell r="X17">
            <v>0.22992289560688725</v>
          </cell>
          <cell r="Y17" t="str">
            <v>TV</v>
          </cell>
          <cell r="Z17">
            <v>0.21899468502354466</v>
          </cell>
          <cell r="AA17" t="str">
            <v>T</v>
          </cell>
          <cell r="AB17">
            <v>0.23654484301423176</v>
          </cell>
          <cell r="AC17" t="str">
            <v>A</v>
          </cell>
          <cell r="AD17">
            <v>0.17799064881301449</v>
          </cell>
          <cell r="AE17"/>
          <cell r="AF17">
            <v>0.17353601761304502</v>
          </cell>
          <cell r="AG17"/>
          <cell r="AH17">
            <v>0.17038854225066352</v>
          </cell>
          <cell r="AI17"/>
          <cell r="AJ17">
            <v>0.16651648532074612</v>
          </cell>
          <cell r="AK17" t="str">
            <v>V</v>
          </cell>
          <cell r="AL17">
            <v>0.171192753949303</v>
          </cell>
          <cell r="AM17" t="str">
            <v>V</v>
          </cell>
          <cell r="AN17">
            <v>0.19514942531721371</v>
          </cell>
          <cell r="AO17"/>
          <cell r="AP17">
            <v>0.23454872377978189</v>
          </cell>
          <cell r="AQ17" t="str">
            <v>D</v>
          </cell>
          <cell r="AR17">
            <v>0.24692899845000549</v>
          </cell>
          <cell r="AS17" t="str">
            <v>D</v>
          </cell>
          <cell r="AT17">
            <v>0.24903760838679714</v>
          </cell>
          <cell r="AU17" t="str">
            <v>D</v>
          </cell>
          <cell r="AV17">
            <v>0.25631818951234397</v>
          </cell>
          <cell r="AW17" t="str">
            <v>A</v>
          </cell>
          <cell r="AX17">
            <v>0.22471506974453911</v>
          </cell>
          <cell r="AY17"/>
          <cell r="AZ17">
            <v>0.21483156887714697</v>
          </cell>
          <cell r="BA17"/>
          <cell r="BB17">
            <v>0.20144449507873505</v>
          </cell>
          <cell r="BC17"/>
          <cell r="BD17">
            <v>0.20459624098849494</v>
          </cell>
          <cell r="BE17"/>
          <cell r="BF17">
            <v>0.24073965808508696</v>
          </cell>
          <cell r="BG17"/>
          <cell r="BH17" t="str">
            <v>..</v>
          </cell>
          <cell r="BI17"/>
          <cell r="BJ17" t="str">
            <v>..</v>
          </cell>
          <cell r="BK17"/>
          <cell r="BL17" t="str">
            <v>..</v>
          </cell>
          <cell r="BM17"/>
        </row>
        <row r="18">
          <cell r="A18" t="str">
            <v>Iceland</v>
          </cell>
          <cell r="B18">
            <v>0.16331273942513189</v>
          </cell>
          <cell r="C18"/>
          <cell r="D18" t="str">
            <v>..</v>
          </cell>
          <cell r="E18"/>
          <cell r="F18">
            <v>0.1877511618492734</v>
          </cell>
          <cell r="G18" t="str">
            <v>AK</v>
          </cell>
          <cell r="H18" t="str">
            <v>..</v>
          </cell>
          <cell r="I18"/>
          <cell r="J18">
            <v>0.13824899232601212</v>
          </cell>
          <cell r="K18" t="str">
            <v>A</v>
          </cell>
          <cell r="L18" t="str">
            <v>..</v>
          </cell>
          <cell r="M18"/>
          <cell r="N18">
            <v>0.21079414152779716</v>
          </cell>
          <cell r="O18" t="str">
            <v>AK</v>
          </cell>
          <cell r="P18" t="str">
            <v>..</v>
          </cell>
          <cell r="Q18"/>
          <cell r="R18">
            <v>0.232630667464473</v>
          </cell>
          <cell r="S18" t="str">
            <v>K</v>
          </cell>
          <cell r="T18">
            <v>0.22902126453193586</v>
          </cell>
          <cell r="U18" t="str">
            <v>K</v>
          </cell>
          <cell r="V18">
            <v>0.28602667120359709</v>
          </cell>
          <cell r="W18" t="str">
            <v>K</v>
          </cell>
          <cell r="X18">
            <v>0.33147569232475316</v>
          </cell>
          <cell r="Y18" t="str">
            <v>K</v>
          </cell>
          <cell r="Z18" t="str">
            <v>..</v>
          </cell>
          <cell r="AA18"/>
          <cell r="AB18" t="str">
            <v>..</v>
          </cell>
          <cell r="AC18"/>
          <cell r="AD18">
            <v>0.37468698874852241</v>
          </cell>
          <cell r="AE18" t="str">
            <v>K</v>
          </cell>
          <cell r="AF18" t="str">
            <v>..</v>
          </cell>
          <cell r="AG18"/>
          <cell r="AH18">
            <v>0.39246944726738153</v>
          </cell>
          <cell r="AI18" t="str">
            <v>K</v>
          </cell>
          <cell r="AJ18" t="str">
            <v>..</v>
          </cell>
          <cell r="AK18"/>
          <cell r="AL18">
            <v>0.40800215367908677</v>
          </cell>
          <cell r="AM18" t="str">
            <v>K</v>
          </cell>
          <cell r="AN18" t="str">
            <v>..</v>
          </cell>
          <cell r="AO18"/>
          <cell r="AP18">
            <v>0.45008701954599395</v>
          </cell>
          <cell r="AQ18" t="str">
            <v>K</v>
          </cell>
          <cell r="AR18">
            <v>0.44388547500728676</v>
          </cell>
          <cell r="AS18" t="str">
            <v>CK</v>
          </cell>
          <cell r="AT18">
            <v>0.45728411593244833</v>
          </cell>
          <cell r="AU18" t="str">
            <v>K</v>
          </cell>
          <cell r="AV18" t="str">
            <v>..</v>
          </cell>
          <cell r="AW18"/>
          <cell r="AX18">
            <v>0.52173863205540005</v>
          </cell>
          <cell r="AY18" t="str">
            <v>K</v>
          </cell>
          <cell r="AZ18">
            <v>0.55612858269723953</v>
          </cell>
          <cell r="BA18" t="str">
            <v>K</v>
          </cell>
          <cell r="BB18">
            <v>0.44557610593633579</v>
          </cell>
          <cell r="BC18"/>
          <cell r="BD18">
            <v>0.43866860557981635</v>
          </cell>
          <cell r="BE18"/>
          <cell r="BF18" t="str">
            <v>..</v>
          </cell>
          <cell r="BG18"/>
          <cell r="BH18" t="str">
            <v>..</v>
          </cell>
          <cell r="BI18"/>
          <cell r="BJ18" t="str">
            <v>..</v>
          </cell>
          <cell r="BK18"/>
          <cell r="BL18" t="str">
            <v>..</v>
          </cell>
          <cell r="BM18"/>
        </row>
        <row r="19">
          <cell r="A19" t="str">
            <v>Ireland</v>
          </cell>
          <cell r="B19">
            <v>6.9828034493076008E-2</v>
          </cell>
          <cell r="C19"/>
          <cell r="D19">
            <v>6.9405151486294919E-2</v>
          </cell>
          <cell r="E19"/>
          <cell r="F19">
            <v>7.3394478895173462E-2</v>
          </cell>
          <cell r="G19"/>
          <cell r="H19">
            <v>7.8213513237316068E-2</v>
          </cell>
          <cell r="I19"/>
          <cell r="J19">
            <v>9.1873681835653837E-2</v>
          </cell>
          <cell r="K19"/>
          <cell r="L19">
            <v>0.10525085966620626</v>
          </cell>
          <cell r="M19"/>
          <cell r="N19">
            <v>0.10291225466571147</v>
          </cell>
          <cell r="O19"/>
          <cell r="P19">
            <v>9.0805744723027965E-2</v>
          </cell>
          <cell r="Q19"/>
          <cell r="R19">
            <v>7.3608399506061364E-2</v>
          </cell>
          <cell r="S19" t="str">
            <v>CS</v>
          </cell>
          <cell r="T19">
            <v>6.3003749894164643E-2</v>
          </cell>
          <cell r="U19" t="str">
            <v>CS</v>
          </cell>
          <cell r="V19">
            <v>8.3090596445625109E-2</v>
          </cell>
          <cell r="W19"/>
          <cell r="X19">
            <v>9.8816887522930871E-2</v>
          </cell>
          <cell r="Y19" t="str">
            <v>C</v>
          </cell>
          <cell r="Z19">
            <v>0.11470151323727733</v>
          </cell>
          <cell r="AA19"/>
          <cell r="AB19" t="str">
            <v>..</v>
          </cell>
          <cell r="AC19"/>
          <cell r="AD19" t="str">
            <v>..</v>
          </cell>
          <cell r="AE19"/>
          <cell r="AF19" t="str">
            <v>..</v>
          </cell>
          <cell r="AG19"/>
          <cell r="AH19" t="str">
            <v>..</v>
          </cell>
          <cell r="AI19"/>
          <cell r="AJ19" t="str">
            <v>..</v>
          </cell>
          <cell r="AK19"/>
          <cell r="AL19" t="str">
            <v>..</v>
          </cell>
          <cell r="AM19"/>
          <cell r="AN19" t="str">
            <v>..</v>
          </cell>
          <cell r="AO19"/>
          <cell r="AP19" t="str">
            <v>..</v>
          </cell>
          <cell r="AQ19"/>
          <cell r="AR19">
            <v>0.1732194220413473</v>
          </cell>
          <cell r="AS19" t="str">
            <v>K</v>
          </cell>
          <cell r="AT19">
            <v>0.22960479549965604</v>
          </cell>
          <cell r="AU19" t="str">
            <v>K</v>
          </cell>
          <cell r="AV19">
            <v>0.27895760973972789</v>
          </cell>
          <cell r="AW19" t="str">
            <v>K</v>
          </cell>
          <cell r="AX19">
            <v>0.29670594364764186</v>
          </cell>
          <cell r="AY19" t="str">
            <v>K</v>
          </cell>
          <cell r="AZ19">
            <v>0.28716091903715857</v>
          </cell>
          <cell r="BA19" t="str">
            <v>K</v>
          </cell>
          <cell r="BB19">
            <v>0.28799641918457053</v>
          </cell>
          <cell r="BC19" t="str">
            <v>K</v>
          </cell>
          <cell r="BD19">
            <v>0.36979869896248996</v>
          </cell>
          <cell r="BE19" t="str">
            <v>KP</v>
          </cell>
          <cell r="BF19">
            <v>0.40383281220722739</v>
          </cell>
          <cell r="BG19" t="str">
            <v>CK</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v>0.67340875292671409</v>
          </cell>
          <cell r="AK20" t="str">
            <v>DK</v>
          </cell>
          <cell r="AL20">
            <v>0.71890172281676812</v>
          </cell>
          <cell r="AM20" t="str">
            <v>DK</v>
          </cell>
          <cell r="AN20">
            <v>0.73211764089555442</v>
          </cell>
          <cell r="AO20" t="str">
            <v>DK</v>
          </cell>
          <cell r="AP20">
            <v>0.7033933400553205</v>
          </cell>
          <cell r="AQ20" t="str">
            <v>D</v>
          </cell>
          <cell r="AR20">
            <v>0.72577304950744692</v>
          </cell>
          <cell r="AS20" t="str">
            <v>D</v>
          </cell>
          <cell r="AT20">
            <v>0.71999240225945171</v>
          </cell>
          <cell r="AU20" t="str">
            <v>D</v>
          </cell>
          <cell r="AV20">
            <v>0.67950844423308621</v>
          </cell>
          <cell r="AW20" t="str">
            <v>D</v>
          </cell>
          <cell r="AX20">
            <v>0.66925228184015562</v>
          </cell>
          <cell r="AY20" t="str">
            <v>D</v>
          </cell>
          <cell r="AZ20">
            <v>0.68365931589853091</v>
          </cell>
          <cell r="BA20" t="str">
            <v>D</v>
          </cell>
          <cell r="BB20">
            <v>0.67200587849662019</v>
          </cell>
          <cell r="BC20" t="str">
            <v>D</v>
          </cell>
          <cell r="BD20">
            <v>0.64800202426005726</v>
          </cell>
          <cell r="BE20" t="str">
            <v>D</v>
          </cell>
          <cell r="BF20">
            <v>0.6100487224645581</v>
          </cell>
          <cell r="BG20" t="str">
            <v>DP</v>
          </cell>
          <cell r="BH20">
            <v>0.60264197850176071</v>
          </cell>
          <cell r="BI20" t="str">
            <v>DP</v>
          </cell>
          <cell r="BJ20" t="str">
            <v>..</v>
          </cell>
          <cell r="BK20"/>
          <cell r="BL20" t="str">
            <v>..</v>
          </cell>
          <cell r="BM20"/>
        </row>
        <row r="21">
          <cell r="A21" t="str">
            <v>Italy</v>
          </cell>
          <cell r="B21">
            <v>0.10871857141269263</v>
          </cell>
          <cell r="C21" t="str">
            <v>W</v>
          </cell>
          <cell r="D21">
            <v>0.11668368106897004</v>
          </cell>
          <cell r="E21" t="str">
            <v>W</v>
          </cell>
          <cell r="F21">
            <v>0.12313803412361454</v>
          </cell>
          <cell r="G21" t="str">
            <v>W</v>
          </cell>
          <cell r="H21">
            <v>0.12890231499461249</v>
          </cell>
          <cell r="I21" t="str">
            <v>W</v>
          </cell>
          <cell r="J21">
            <v>0.14580293153750623</v>
          </cell>
          <cell r="K21" t="str">
            <v>W</v>
          </cell>
          <cell r="L21">
            <v>0.15210956409781037</v>
          </cell>
          <cell r="M21" t="str">
            <v>W</v>
          </cell>
          <cell r="N21">
            <v>0.20578654810958502</v>
          </cell>
          <cell r="O21" t="str">
            <v>AKW</v>
          </cell>
          <cell r="P21">
            <v>0.2123398625615214</v>
          </cell>
          <cell r="Q21" t="str">
            <v>KW</v>
          </cell>
          <cell r="R21">
            <v>0.2201819970039833</v>
          </cell>
          <cell r="S21" t="str">
            <v>KW</v>
          </cell>
          <cell r="T21">
            <v>0.24564669907478032</v>
          </cell>
          <cell r="U21" t="str">
            <v>KSW</v>
          </cell>
          <cell r="V21">
            <v>0.24174731504948763</v>
          </cell>
          <cell r="W21" t="str">
            <v>AK</v>
          </cell>
          <cell r="X21">
            <v>0.2406021534937223</v>
          </cell>
          <cell r="Y21" t="str">
            <v>K</v>
          </cell>
          <cell r="Z21">
            <v>0.24921401466980903</v>
          </cell>
          <cell r="AA21" t="str">
            <v>K</v>
          </cell>
          <cell r="AB21">
            <v>0.2214296503706436</v>
          </cell>
          <cell r="AC21" t="str">
            <v>K</v>
          </cell>
          <cell r="AD21">
            <v>0.21405832810418327</v>
          </cell>
          <cell r="AE21" t="str">
            <v>K</v>
          </cell>
          <cell r="AF21">
            <v>0.21760268716951042</v>
          </cell>
          <cell r="AG21" t="str">
            <v>K</v>
          </cell>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0.30089541848313733</v>
          </cell>
          <cell r="AY21" t="str">
            <v>K</v>
          </cell>
          <cell r="AZ21">
            <v>0.3234426489099721</v>
          </cell>
          <cell r="BA21" t="str">
            <v>K</v>
          </cell>
          <cell r="BB21">
            <v>0.30631857923463196</v>
          </cell>
          <cell r="BC21" t="str">
            <v>K</v>
          </cell>
          <cell r="BD21">
            <v>0.31917084401535301</v>
          </cell>
          <cell r="BE21" t="str">
            <v>K</v>
          </cell>
          <cell r="BF21">
            <v>0.33636574312552175</v>
          </cell>
          <cell r="BG21" t="str">
            <v>K</v>
          </cell>
          <cell r="BH21" t="str">
            <v>..</v>
          </cell>
          <cell r="BI21"/>
          <cell r="BJ21" t="str">
            <v>..</v>
          </cell>
          <cell r="BK21"/>
          <cell r="BL21" t="str">
            <v>..</v>
          </cell>
          <cell r="BM21"/>
        </row>
        <row r="22">
          <cell r="A22" t="str">
            <v>Japan</v>
          </cell>
          <cell r="B22">
            <v>0.27745546949034777</v>
          </cell>
          <cell r="C22" t="str">
            <v>GKL</v>
          </cell>
          <cell r="D22">
            <v>0.29761141186763601</v>
          </cell>
          <cell r="E22" t="str">
            <v>GKL</v>
          </cell>
          <cell r="F22">
            <v>0.31456477499515012</v>
          </cell>
          <cell r="G22" t="str">
            <v>GKL</v>
          </cell>
          <cell r="H22">
            <v>0.31683845757519852</v>
          </cell>
          <cell r="I22" t="str">
            <v>GKL</v>
          </cell>
          <cell r="J22">
            <v>0.3175313358649719</v>
          </cell>
          <cell r="K22" t="str">
            <v>GKL</v>
          </cell>
          <cell r="L22">
            <v>0.33980875588553539</v>
          </cell>
          <cell r="M22" t="str">
            <v>AKL</v>
          </cell>
          <cell r="N22">
            <v>0.36893137819048583</v>
          </cell>
          <cell r="O22" t="str">
            <v>KL</v>
          </cell>
          <cell r="P22">
            <v>0.35380252658683853</v>
          </cell>
          <cell r="Q22" t="str">
            <v>KL</v>
          </cell>
          <cell r="R22">
            <v>0.35427318979562678</v>
          </cell>
          <cell r="S22" t="str">
            <v>KL</v>
          </cell>
          <cell r="T22" t="str">
            <v>..</v>
          </cell>
          <cell r="U22"/>
          <cell r="V22">
            <v>0.36106333365855614</v>
          </cell>
          <cell r="W22" t="str">
            <v>KL</v>
          </cell>
          <cell r="X22">
            <v>0.37086975657199051</v>
          </cell>
          <cell r="Y22" t="str">
            <v>KL</v>
          </cell>
          <cell r="Z22">
            <v>0.38273244522874983</v>
          </cell>
          <cell r="AA22" t="str">
            <v>KL</v>
          </cell>
          <cell r="AB22">
            <v>0.38050278605622717</v>
          </cell>
          <cell r="AC22" t="str">
            <v>KL</v>
          </cell>
          <cell r="AD22">
            <v>0.41225368084004232</v>
          </cell>
          <cell r="AE22" t="str">
            <v>KL</v>
          </cell>
          <cell r="AF22">
            <v>0.34082411539690755</v>
          </cell>
          <cell r="AG22" t="str">
            <v>AK</v>
          </cell>
          <cell r="AH22">
            <v>0.34333564565171987</v>
          </cell>
          <cell r="AI22" t="str">
            <v>K</v>
          </cell>
          <cell r="AJ22">
            <v>0.36151108702739165</v>
          </cell>
          <cell r="AK22" t="str">
            <v>K</v>
          </cell>
          <cell r="AL22">
            <v>0.37007499167049485</v>
          </cell>
          <cell r="AM22" t="str">
            <v>K</v>
          </cell>
          <cell r="AN22">
            <v>0.37664275167354255</v>
          </cell>
          <cell r="AO22" t="str">
            <v>K</v>
          </cell>
          <cell r="AP22">
            <v>0.38015654192510362</v>
          </cell>
          <cell r="AQ22" t="str">
            <v>K</v>
          </cell>
          <cell r="AR22">
            <v>0.40027420446713924</v>
          </cell>
          <cell r="AS22" t="str">
            <v>K</v>
          </cell>
          <cell r="AT22">
            <v>0.40344609560794137</v>
          </cell>
          <cell r="AU22" t="str">
            <v>K</v>
          </cell>
          <cell r="AV22">
            <v>0.37927960758407508</v>
          </cell>
          <cell r="AW22" t="str">
            <v>K</v>
          </cell>
          <cell r="AX22">
            <v>0.39875639382111333</v>
          </cell>
          <cell r="AY22" t="str">
            <v>K</v>
          </cell>
          <cell r="AZ22">
            <v>0.39635406319082445</v>
          </cell>
          <cell r="BA22" t="str">
            <v>K</v>
          </cell>
          <cell r="BB22">
            <v>0.39784613761162507</v>
          </cell>
          <cell r="BC22" t="str">
            <v>K</v>
          </cell>
          <cell r="BD22">
            <v>0.3922541365833852</v>
          </cell>
          <cell r="BE22" t="str">
            <v>AK</v>
          </cell>
          <cell r="BF22">
            <v>0.41851803013016398</v>
          </cell>
          <cell r="BG22" t="str">
            <v>K</v>
          </cell>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0.28727173397231226</v>
          </cell>
          <cell r="AE23" t="str">
            <v>GK</v>
          </cell>
          <cell r="AF23">
            <v>0.31218394255721738</v>
          </cell>
          <cell r="AG23" t="str">
            <v>GK</v>
          </cell>
          <cell r="AH23">
            <v>0.31926655732731651</v>
          </cell>
          <cell r="AI23" t="str">
            <v>GK</v>
          </cell>
          <cell r="AJ23">
            <v>0.3164233398905289</v>
          </cell>
          <cell r="AK23" t="str">
            <v>GK</v>
          </cell>
          <cell r="AL23">
            <v>0.29607690276044846</v>
          </cell>
          <cell r="AM23" t="str">
            <v>GK</v>
          </cell>
          <cell r="AN23">
            <v>0.28946183583207902</v>
          </cell>
          <cell r="AO23" t="str">
            <v>GK</v>
          </cell>
          <cell r="AP23">
            <v>0.31086466651919287</v>
          </cell>
          <cell r="AQ23" t="str">
            <v>GK</v>
          </cell>
          <cell r="AR23">
            <v>0.32936940262775505</v>
          </cell>
          <cell r="AS23" t="str">
            <v>GK</v>
          </cell>
          <cell r="AT23">
            <v>0.35961044627413119</v>
          </cell>
          <cell r="AU23" t="str">
            <v>GK</v>
          </cell>
          <cell r="AV23">
            <v>0.41110539685621</v>
          </cell>
          <cell r="AW23" t="str">
            <v>GK</v>
          </cell>
          <cell r="AX23">
            <v>0.42841703391506342</v>
          </cell>
          <cell r="AY23" t="str">
            <v>GK</v>
          </cell>
          <cell r="AZ23">
            <v>0.45593413005587052</v>
          </cell>
          <cell r="BA23" t="str">
            <v>GK</v>
          </cell>
          <cell r="BB23">
            <v>0.50447415865531953</v>
          </cell>
          <cell r="BC23" t="str">
            <v>AK</v>
          </cell>
          <cell r="BD23">
            <v>0.53943990140192544</v>
          </cell>
          <cell r="BE23" t="str">
            <v>K</v>
          </cell>
          <cell r="BF23">
            <v>0.64308540287997562</v>
          </cell>
          <cell r="BG23" t="str">
            <v>K</v>
          </cell>
          <cell r="BH23">
            <v>0.6813605417583195</v>
          </cell>
          <cell r="BI23" t="str">
            <v>K</v>
          </cell>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t="str">
            <v>..</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4.6461441994647648E-2</v>
          </cell>
          <cell r="AA25" t="str">
            <v>C</v>
          </cell>
          <cell r="AB25">
            <v>6.1035375197052169E-2</v>
          </cell>
          <cell r="AC25"/>
          <cell r="AD25">
            <v>8.5684241302690395E-2</v>
          </cell>
          <cell r="AE25"/>
          <cell r="AF25">
            <v>5.6468501849828448E-2</v>
          </cell>
          <cell r="AG25"/>
          <cell r="AH25">
            <v>6.4335675381644516E-2</v>
          </cell>
          <cell r="AI25"/>
          <cell r="AJ25" t="str">
            <v>..</v>
          </cell>
          <cell r="AK25"/>
          <cell r="AL25" t="str">
            <v>..</v>
          </cell>
          <cell r="AM25"/>
          <cell r="AN25">
            <v>0.10447212794375953</v>
          </cell>
          <cell r="AO25"/>
          <cell r="AP25">
            <v>0.11029860944252619</v>
          </cell>
          <cell r="AQ25"/>
          <cell r="AR25" t="str">
            <v>..</v>
          </cell>
          <cell r="AS25"/>
          <cell r="AT25">
            <v>8.6149678598025914E-2</v>
          </cell>
          <cell r="AU25"/>
          <cell r="AV25" t="str">
            <v>..</v>
          </cell>
          <cell r="AW25"/>
          <cell r="AX25" t="str">
            <v>..</v>
          </cell>
          <cell r="AY25"/>
          <cell r="AZ25" t="str">
            <v>..</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t="str">
            <v>..</v>
          </cell>
          <cell r="C26"/>
          <cell r="D26" t="str">
            <v>..</v>
          </cell>
          <cell r="E26"/>
          <cell r="F26">
            <v>0.47280584438504902</v>
          </cell>
          <cell r="G26" t="str">
            <v>A</v>
          </cell>
          <cell r="H26" t="str">
            <v>..</v>
          </cell>
          <cell r="I26"/>
          <cell r="J26">
            <v>0.28718979751256851</v>
          </cell>
          <cell r="K26" t="str">
            <v>AK</v>
          </cell>
          <cell r="L26">
            <v>0.37094587448017025</v>
          </cell>
          <cell r="M26" t="str">
            <v>K</v>
          </cell>
          <cell r="N26">
            <v>0.3629858951503937</v>
          </cell>
          <cell r="O26" t="str">
            <v>K</v>
          </cell>
          <cell r="P26">
            <v>0.35473085331041287</v>
          </cell>
          <cell r="Q26" t="str">
            <v>K</v>
          </cell>
          <cell r="R26">
            <v>0.30642584192957439</v>
          </cell>
          <cell r="S26" t="str">
            <v>K</v>
          </cell>
          <cell r="T26" t="str">
            <v>..</v>
          </cell>
          <cell r="U26"/>
          <cell r="V26" t="str">
            <v>..</v>
          </cell>
          <cell r="W26"/>
          <cell r="X26">
            <v>0.27230297090377636</v>
          </cell>
          <cell r="Y26" t="str">
            <v>K</v>
          </cell>
          <cell r="Z26">
            <v>0.25170463377956909</v>
          </cell>
          <cell r="AA26" t="str">
            <v>K</v>
          </cell>
          <cell r="AB26" t="str">
            <v>..</v>
          </cell>
          <cell r="AC26"/>
          <cell r="AD26">
            <v>0.18938416479630119</v>
          </cell>
          <cell r="AE26" t="str">
            <v>K</v>
          </cell>
          <cell r="AF26" t="str">
            <v>..</v>
          </cell>
          <cell r="AG26"/>
          <cell r="AH26" t="str">
            <v>..</v>
          </cell>
          <cell r="AI26"/>
          <cell r="AJ26" t="str">
            <v>..</v>
          </cell>
          <cell r="AK26"/>
          <cell r="AL26" t="str">
            <v>..</v>
          </cell>
          <cell r="AM26"/>
          <cell r="AN26" t="str">
            <v>..</v>
          </cell>
          <cell r="AO26"/>
          <cell r="AP26" t="str">
            <v>..</v>
          </cell>
          <cell r="AQ26"/>
          <cell r="AR26" t="str">
            <v>..</v>
          </cell>
          <cell r="AS26"/>
          <cell r="AT26" t="str">
            <v>..</v>
          </cell>
          <cell r="AU26"/>
          <cell r="AV26" t="str">
            <v>..</v>
          </cell>
          <cell r="AW26"/>
          <cell r="AX26" t="str">
            <v>..</v>
          </cell>
          <cell r="AY26"/>
          <cell r="AZ26" t="str">
            <v>..</v>
          </cell>
          <cell r="BA26"/>
          <cell r="BB26" t="str">
            <v>..</v>
          </cell>
          <cell r="BC26"/>
          <cell r="BD26" t="str">
            <v>..</v>
          </cell>
          <cell r="BE26"/>
          <cell r="BF26" t="str">
            <v>..</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t="str">
            <v>..</v>
          </cell>
          <cell r="S27"/>
          <cell r="T27" t="str">
            <v>..</v>
          </cell>
          <cell r="U27"/>
          <cell r="V27" t="str">
            <v>..</v>
          </cell>
          <cell r="W27"/>
          <cell r="X27" t="str">
            <v>..</v>
          </cell>
          <cell r="Y27"/>
          <cell r="Z27" t="str">
            <v>..</v>
          </cell>
          <cell r="AA27"/>
          <cell r="AB27" t="str">
            <v>..</v>
          </cell>
          <cell r="AC27"/>
          <cell r="AD27" t="str">
            <v>..</v>
          </cell>
          <cell r="AE27"/>
          <cell r="AF27" t="str">
            <v>..</v>
          </cell>
          <cell r="AG27"/>
          <cell r="AH27" t="str">
            <v>..</v>
          </cell>
          <cell r="AI27"/>
          <cell r="AJ27" t="str">
            <v>..</v>
          </cell>
          <cell r="AK27"/>
          <cell r="AL27" t="str">
            <v>..</v>
          </cell>
          <cell r="AM27"/>
          <cell r="AN27" t="str">
            <v>..</v>
          </cell>
          <cell r="AO27"/>
          <cell r="AP27">
            <v>0.51304531264489761</v>
          </cell>
          <cell r="AQ27" t="str">
            <v>K</v>
          </cell>
          <cell r="AR27" t="str">
            <v>..</v>
          </cell>
          <cell r="AS27"/>
          <cell r="AT27">
            <v>0.40725433729935429</v>
          </cell>
          <cell r="AU27" t="str">
            <v>K</v>
          </cell>
          <cell r="AV27" t="str">
            <v>..</v>
          </cell>
          <cell r="AW27"/>
          <cell r="AX27">
            <v>0.34314509100067381</v>
          </cell>
          <cell r="AY27" t="str">
            <v>K</v>
          </cell>
          <cell r="AZ27" t="str">
            <v>..</v>
          </cell>
          <cell r="BA27"/>
          <cell r="BB27">
            <v>0.35827840825203422</v>
          </cell>
          <cell r="BC27" t="str">
            <v>K</v>
          </cell>
          <cell r="BD27" t="str">
            <v>..</v>
          </cell>
          <cell r="BE27"/>
          <cell r="BF27">
            <v>0.35516111025416292</v>
          </cell>
          <cell r="BG27" t="str">
            <v>K</v>
          </cell>
          <cell r="BH27" t="str">
            <v>..</v>
          </cell>
          <cell r="BI27"/>
          <cell r="BJ27" t="str">
            <v>..</v>
          </cell>
          <cell r="BK27"/>
          <cell r="BL27" t="str">
            <v>..</v>
          </cell>
          <cell r="BM27"/>
        </row>
        <row r="28">
          <cell r="A28" t="str">
            <v>Norway</v>
          </cell>
          <cell r="B28">
            <v>0.18493627139875896</v>
          </cell>
          <cell r="C28"/>
          <cell r="D28" t="str">
            <v>..</v>
          </cell>
          <cell r="E28"/>
          <cell r="F28">
            <v>0.1814983933705395</v>
          </cell>
          <cell r="G28"/>
          <cell r="H28" t="str">
            <v>..</v>
          </cell>
          <cell r="I28"/>
          <cell r="J28">
            <v>0.18042039563240364</v>
          </cell>
          <cell r="K28" t="str">
            <v>A</v>
          </cell>
          <cell r="L28" t="str">
            <v>..</v>
          </cell>
          <cell r="M28"/>
          <cell r="N28">
            <v>0.20094177408660271</v>
          </cell>
          <cell r="O28"/>
          <cell r="P28" t="str">
            <v>..</v>
          </cell>
          <cell r="Q28"/>
          <cell r="R28">
            <v>0.22089196142403381</v>
          </cell>
          <cell r="S28"/>
          <cell r="T28" t="str">
            <v>..</v>
          </cell>
          <cell r="U28"/>
          <cell r="V28">
            <v>0.21347716400228431</v>
          </cell>
          <cell r="W28"/>
          <cell r="X28" t="str">
            <v>..</v>
          </cell>
          <cell r="Y28"/>
          <cell r="Z28">
            <v>0.24797864243980067</v>
          </cell>
          <cell r="AA28"/>
          <cell r="AB28" t="str">
            <v>..</v>
          </cell>
          <cell r="AC28"/>
          <cell r="AD28">
            <v>0.24541119332822436</v>
          </cell>
          <cell r="AE28" t="str">
            <v>A</v>
          </cell>
          <cell r="AF28" t="str">
            <v>..</v>
          </cell>
          <cell r="AG28"/>
          <cell r="AH28">
            <v>0.23982844505997719</v>
          </cell>
          <cell r="AI28"/>
          <cell r="AJ28" t="str">
            <v>..</v>
          </cell>
          <cell r="AK28"/>
          <cell r="AL28">
            <v>0.24570591071132017</v>
          </cell>
          <cell r="AM28"/>
          <cell r="AN28" t="str">
            <v>..</v>
          </cell>
          <cell r="AO28"/>
          <cell r="AP28">
            <v>0.2411888447231319</v>
          </cell>
          <cell r="AQ28"/>
          <cell r="AR28" t="str">
            <v>..</v>
          </cell>
          <cell r="AS28"/>
          <cell r="AT28">
            <v>0.2777350347098137</v>
          </cell>
          <cell r="AU28"/>
          <cell r="AV28" t="str">
            <v>..</v>
          </cell>
          <cell r="AW28"/>
          <cell r="AX28">
            <v>0.27445051884947319</v>
          </cell>
          <cell r="AY28"/>
          <cell r="AZ28" t="str">
            <v>..</v>
          </cell>
          <cell r="BA28"/>
          <cell r="BB28">
            <v>0.26885098062169271</v>
          </cell>
          <cell r="BC28"/>
          <cell r="BD28" t="str">
            <v>..</v>
          </cell>
          <cell r="BE28"/>
          <cell r="BF28">
            <v>0.3247518988168967</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0.19401561979594312</v>
          </cell>
          <cell r="AC29" t="str">
            <v>DO</v>
          </cell>
          <cell r="AD29">
            <v>0.19808909264520108</v>
          </cell>
          <cell r="AE29" t="str">
            <v>AO</v>
          </cell>
          <cell r="AF29">
            <v>0.17659479779185486</v>
          </cell>
          <cell r="AG29" t="str">
            <v>O</v>
          </cell>
          <cell r="AH29">
            <v>0.18199176098712921</v>
          </cell>
          <cell r="AI29" t="str">
            <v>O</v>
          </cell>
          <cell r="AJ29">
            <v>0.1849386422411641</v>
          </cell>
          <cell r="AK29" t="str">
            <v>O</v>
          </cell>
          <cell r="AL29">
            <v>0.2011753253776544</v>
          </cell>
          <cell r="AM29" t="str">
            <v>O</v>
          </cell>
          <cell r="AN29">
            <v>0.20610496280115748</v>
          </cell>
          <cell r="AO29"/>
          <cell r="AP29">
            <v>0.18915701597303108</v>
          </cell>
          <cell r="AQ29"/>
          <cell r="AR29">
            <v>0.18434832508428375</v>
          </cell>
          <cell r="AS29"/>
          <cell r="AT29">
            <v>0.17914834265545165</v>
          </cell>
          <cell r="AU29"/>
          <cell r="AV29">
            <v>0.17647733246226763</v>
          </cell>
          <cell r="AW29"/>
          <cell r="AX29">
            <v>0.16759856076769905</v>
          </cell>
          <cell r="AY29"/>
          <cell r="AZ29">
            <v>0.16508951153315329</v>
          </cell>
          <cell r="BA29"/>
          <cell r="BB29">
            <v>0.16625111643468338</v>
          </cell>
          <cell r="BC29"/>
          <cell r="BD29">
            <v>0.17920986771540934</v>
          </cell>
          <cell r="BE29"/>
          <cell r="BF29">
            <v>0.20700985435093641</v>
          </cell>
          <cell r="BG29"/>
          <cell r="BH29" t="str">
            <v>..</v>
          </cell>
          <cell r="BI29"/>
          <cell r="BJ29" t="str">
            <v>..</v>
          </cell>
          <cell r="BK29"/>
          <cell r="BL29" t="str">
            <v>..</v>
          </cell>
          <cell r="BM29"/>
        </row>
        <row r="30">
          <cell r="A30" t="str">
            <v>Portugal</v>
          </cell>
          <cell r="B30" t="str">
            <v>..</v>
          </cell>
          <cell r="C30"/>
          <cell r="D30">
            <v>4.7216687865193091E-2</v>
          </cell>
          <cell r="E30" t="str">
            <v>KS</v>
          </cell>
          <cell r="F30" t="str">
            <v>..</v>
          </cell>
          <cell r="G30"/>
          <cell r="H30">
            <v>5.5008998064630159E-2</v>
          </cell>
          <cell r="I30" t="str">
            <v>KS</v>
          </cell>
          <cell r="J30" t="str">
            <v>..</v>
          </cell>
          <cell r="K30"/>
          <cell r="L30">
            <v>6.537921976521395E-2</v>
          </cell>
          <cell r="M30" t="str">
            <v>K</v>
          </cell>
          <cell r="N30">
            <v>7.3799273646172198E-2</v>
          </cell>
          <cell r="O30" t="str">
            <v>CK</v>
          </cell>
          <cell r="P30">
            <v>7.6807084077124527E-2</v>
          </cell>
          <cell r="Q30" t="str">
            <v>K</v>
          </cell>
          <cell r="R30">
            <v>8.97407297665158E-2</v>
          </cell>
          <cell r="S30" t="str">
            <v>CK</v>
          </cell>
          <cell r="T30">
            <v>9.7085734114209593E-2</v>
          </cell>
          <cell r="U30" t="str">
            <v>K</v>
          </cell>
          <cell r="V30">
            <v>0.11766555355534891</v>
          </cell>
          <cell r="W30" t="str">
            <v>CK</v>
          </cell>
          <cell r="X30">
            <v>0.13388184000165387</v>
          </cell>
          <cell r="Y30" t="str">
            <v>K</v>
          </cell>
          <cell r="Z30">
            <v>0.13324570615116782</v>
          </cell>
          <cell r="AA30" t="str">
            <v>CK</v>
          </cell>
          <cell r="AB30">
            <v>0.12878007389742788</v>
          </cell>
          <cell r="AC30" t="str">
            <v>CK</v>
          </cell>
          <cell r="AD30">
            <v>0.13071080827809237</v>
          </cell>
          <cell r="AE30" t="str">
            <v>K</v>
          </cell>
          <cell r="AF30">
            <v>0.13990248362273208</v>
          </cell>
          <cell r="AG30" t="str">
            <v>AC</v>
          </cell>
          <cell r="AH30">
            <v>0.14435250372720124</v>
          </cell>
          <cell r="AI30" t="str">
            <v>A</v>
          </cell>
          <cell r="AJ30">
            <v>0.15211698072155491</v>
          </cell>
          <cell r="AK30" t="str">
            <v>C</v>
          </cell>
          <cell r="AL30">
            <v>0.15984243846449692</v>
          </cell>
          <cell r="AM30"/>
          <cell r="AN30">
            <v>0.16672341643609392</v>
          </cell>
          <cell r="AO30" t="str">
            <v>C</v>
          </cell>
          <cell r="AP30">
            <v>0.17466979072137315</v>
          </cell>
          <cell r="AQ30"/>
          <cell r="AR30">
            <v>0.17135307950991172</v>
          </cell>
          <cell r="AS30" t="str">
            <v>C</v>
          </cell>
          <cell r="AT30">
            <v>0.17199509717518946</v>
          </cell>
          <cell r="AU30"/>
          <cell r="AV30">
            <v>0.17526625981146407</v>
          </cell>
          <cell r="AW30" t="str">
            <v>C</v>
          </cell>
          <cell r="AX30">
            <v>0.17934842771197451</v>
          </cell>
          <cell r="AY30"/>
          <cell r="AZ30">
            <v>0.18966322718072484</v>
          </cell>
          <cell r="BA30" t="str">
            <v>C</v>
          </cell>
          <cell r="BB30">
            <v>0.19622719483922851</v>
          </cell>
          <cell r="BC30"/>
          <cell r="BD30">
            <v>0.28211346527136849</v>
          </cell>
          <cell r="BE30"/>
          <cell r="BF30">
            <v>0.31042396346251006</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0.20164691913335853</v>
          </cell>
          <cell r="AC31" t="str">
            <v>D</v>
          </cell>
          <cell r="AD31">
            <v>0.19570303682124435</v>
          </cell>
          <cell r="AE31" t="str">
            <v>D</v>
          </cell>
          <cell r="AF31">
            <v>0.17963566683822718</v>
          </cell>
          <cell r="AG31" t="str">
            <v>D</v>
          </cell>
          <cell r="AH31">
            <v>0.18538918057373768</v>
          </cell>
          <cell r="AI31" t="str">
            <v>A</v>
          </cell>
          <cell r="AJ31">
            <v>0.17134812448478293</v>
          </cell>
          <cell r="AK31"/>
          <cell r="AL31">
            <v>0.16792320132172192</v>
          </cell>
          <cell r="AM31"/>
          <cell r="AN31">
            <v>0.14756602907569202</v>
          </cell>
          <cell r="AO31"/>
          <cell r="AP31">
            <v>0.15028835195279788</v>
          </cell>
          <cell r="AQ31"/>
          <cell r="AR31">
            <v>0.14835356050695722</v>
          </cell>
          <cell r="AS31"/>
          <cell r="AT31">
            <v>0.1903593281142564</v>
          </cell>
          <cell r="AU31"/>
          <cell r="AV31">
            <v>0.20462589568880576</v>
          </cell>
          <cell r="AW31"/>
          <cell r="AX31">
            <v>0.20933734595181638</v>
          </cell>
          <cell r="AY31"/>
          <cell r="AZ31">
            <v>0.20711810623568438</v>
          </cell>
          <cell r="BA31"/>
          <cell r="BB31">
            <v>0.19293076067140166</v>
          </cell>
          <cell r="BC31"/>
          <cell r="BD31">
            <v>0.18834007314512063</v>
          </cell>
          <cell r="BE31"/>
          <cell r="BF31">
            <v>0.19655078687991775</v>
          </cell>
          <cell r="BG31"/>
          <cell r="BH31">
            <v>0.23086822177681326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0.40392332518280127</v>
          </cell>
          <cell r="AA32"/>
          <cell r="AB32">
            <v>0.47936718348885515</v>
          </cell>
          <cell r="AC32"/>
          <cell r="AD32">
            <v>0.39650893290351763</v>
          </cell>
          <cell r="AE32"/>
          <cell r="AF32">
            <v>0.32359344420457165</v>
          </cell>
          <cell r="AG32"/>
          <cell r="AH32">
            <v>0.27817407034168407</v>
          </cell>
          <cell r="AI32"/>
          <cell r="AJ32">
            <v>0.2781706740125604</v>
          </cell>
          <cell r="AK32"/>
          <cell r="AL32">
            <v>0.27926821234964372</v>
          </cell>
          <cell r="AM32"/>
          <cell r="AN32">
            <v>0.30446401755868951</v>
          </cell>
          <cell r="AO32"/>
          <cell r="AP32">
            <v>0.31843270640272742</v>
          </cell>
          <cell r="AQ32"/>
          <cell r="AR32">
            <v>0.29572794076059644</v>
          </cell>
          <cell r="AS32"/>
          <cell r="AT32">
            <v>0.13402742801990156</v>
          </cell>
          <cell r="AU32"/>
          <cell r="AV32">
            <v>0.13942176324671035</v>
          </cell>
          <cell r="AW32"/>
          <cell r="AX32">
            <v>0.18592322588486063</v>
          </cell>
          <cell r="AY32"/>
          <cell r="AZ32">
            <v>0.16613207513363129</v>
          </cell>
          <cell r="BA32"/>
          <cell r="BB32">
            <v>0.15915021158981382</v>
          </cell>
          <cell r="BC32" t="str">
            <v>M</v>
          </cell>
          <cell r="BD32">
            <v>0.18176074974695558</v>
          </cell>
          <cell r="BE32" t="str">
            <v>A</v>
          </cell>
          <cell r="BF32">
            <v>0.23520746744529705</v>
          </cell>
          <cell r="BG32"/>
          <cell r="BH32" t="str">
            <v>..</v>
          </cell>
          <cell r="BI32"/>
          <cell r="BJ32" t="str">
            <v>..</v>
          </cell>
          <cell r="BK32"/>
          <cell r="BL32" t="str">
            <v>..</v>
          </cell>
          <cell r="BM32"/>
        </row>
        <row r="33">
          <cell r="A33" t="str">
            <v>Spain</v>
          </cell>
          <cell r="B33">
            <v>6.0397044203930307E-2</v>
          </cell>
          <cell r="C33"/>
          <cell r="D33">
            <v>6.6495447734773339E-2</v>
          </cell>
          <cell r="E33"/>
          <cell r="F33">
            <v>6.9371825398213349E-2</v>
          </cell>
          <cell r="G33"/>
          <cell r="H33">
            <v>8.0423353451967397E-2</v>
          </cell>
          <cell r="I33" t="str">
            <v>AO</v>
          </cell>
          <cell r="J33">
            <v>7.6988927072555016E-2</v>
          </cell>
          <cell r="K33" t="str">
            <v>A</v>
          </cell>
          <cell r="L33">
            <v>8.0603738947388634E-2</v>
          </cell>
          <cell r="M33"/>
          <cell r="N33">
            <v>8.4188357052214974E-2</v>
          </cell>
          <cell r="O33" t="str">
            <v>M</v>
          </cell>
          <cell r="P33">
            <v>9.3894038563176907E-2</v>
          </cell>
          <cell r="Q33" t="str">
            <v>M</v>
          </cell>
          <cell r="R33">
            <v>0.10507517966146399</v>
          </cell>
          <cell r="S33"/>
          <cell r="T33">
            <v>0.1162352477607871</v>
          </cell>
          <cell r="U33"/>
          <cell r="V33">
            <v>0.12359564044449781</v>
          </cell>
          <cell r="W33"/>
          <cell r="X33">
            <v>0.13724726940648821</v>
          </cell>
          <cell r="Y33" t="str">
            <v>A</v>
          </cell>
          <cell r="Z33">
            <v>0.14911004432448272</v>
          </cell>
          <cell r="AA33"/>
          <cell r="AB33" t="str">
            <v>..</v>
          </cell>
          <cell r="AC33"/>
          <cell r="AD33">
            <v>0.1651002916117503</v>
          </cell>
          <cell r="AE33"/>
          <cell r="AF33" t="str">
            <v>..</v>
          </cell>
          <cell r="AG33"/>
          <cell r="AH33">
            <v>0.1470364512857712</v>
          </cell>
          <cell r="AI33"/>
          <cell r="AJ33" t="str">
            <v>..</v>
          </cell>
          <cell r="AK33"/>
          <cell r="AL33">
            <v>0.15178565660239818</v>
          </cell>
          <cell r="AM33"/>
          <cell r="AN33">
            <v>0.15147644713397423</v>
          </cell>
          <cell r="AO33" t="str">
            <v>C</v>
          </cell>
          <cell r="AP33">
            <v>0.14653037118872653</v>
          </cell>
          <cell r="AQ33"/>
          <cell r="AR33">
            <v>0.1513701203775065</v>
          </cell>
          <cell r="AS33"/>
          <cell r="AT33">
            <v>0.20503174617366324</v>
          </cell>
          <cell r="AU33"/>
          <cell r="AV33">
            <v>0.1991889822386991</v>
          </cell>
          <cell r="AW33"/>
          <cell r="AX33">
            <v>0.19748908441095436</v>
          </cell>
          <cell r="AY33"/>
          <cell r="AZ33">
            <v>0.18679874914150793</v>
          </cell>
          <cell r="BA33"/>
          <cell r="BB33">
            <v>0.20755398244200249</v>
          </cell>
          <cell r="BC33"/>
          <cell r="BD33">
            <v>0.23049560528028054</v>
          </cell>
          <cell r="BE33" t="str">
            <v>A</v>
          </cell>
          <cell r="BF33">
            <v>0.26705328897803804</v>
          </cell>
          <cell r="BG33"/>
          <cell r="BH33" t="str">
            <v>..</v>
          </cell>
          <cell r="BI33"/>
          <cell r="BJ33" t="str">
            <v>..</v>
          </cell>
          <cell r="BK33"/>
          <cell r="BL33" t="str">
            <v>..</v>
          </cell>
          <cell r="BM33"/>
        </row>
        <row r="34">
          <cell r="A34" t="str">
            <v>Sweden</v>
          </cell>
          <cell r="B34">
            <v>0.49421191043822349</v>
          </cell>
          <cell r="C34" t="str">
            <v>M</v>
          </cell>
          <cell r="D34" t="str">
            <v>..</v>
          </cell>
          <cell r="E34"/>
          <cell r="F34">
            <v>0.532559704361943</v>
          </cell>
          <cell r="G34" t="str">
            <v>M</v>
          </cell>
          <cell r="H34" t="str">
            <v>..</v>
          </cell>
          <cell r="I34"/>
          <cell r="J34">
            <v>0.55697243123112228</v>
          </cell>
          <cell r="K34" t="str">
            <v>M</v>
          </cell>
          <cell r="L34" t="str">
            <v>..</v>
          </cell>
          <cell r="M34"/>
          <cell r="N34">
            <v>0.55366739128035924</v>
          </cell>
          <cell r="O34" t="str">
            <v>M</v>
          </cell>
          <cell r="P34" t="str">
            <v>..</v>
          </cell>
          <cell r="Q34"/>
          <cell r="R34">
            <v>0.57311897418535507</v>
          </cell>
          <cell r="S34" t="str">
            <v>MS</v>
          </cell>
          <cell r="T34" t="str">
            <v>..</v>
          </cell>
          <cell r="U34"/>
          <cell r="V34">
            <v>0.4883781649477526</v>
          </cell>
          <cell r="W34" t="str">
            <v>MS</v>
          </cell>
          <cell r="X34" t="str">
            <v>..</v>
          </cell>
          <cell r="Y34"/>
          <cell r="Z34" t="str">
            <v>..</v>
          </cell>
          <cell r="AA34"/>
          <cell r="AB34" t="str">
            <v>..</v>
          </cell>
          <cell r="AC34"/>
          <cell r="AD34" t="str">
            <v>..</v>
          </cell>
          <cell r="AE34"/>
          <cell r="AF34" t="str">
            <v>..</v>
          </cell>
          <cell r="AG34"/>
          <cell r="AH34" t="str">
            <v>..</v>
          </cell>
          <cell r="AI34"/>
          <cell r="AJ34" t="str">
            <v>..</v>
          </cell>
          <cell r="AK34"/>
          <cell r="AL34" t="str">
            <v>..</v>
          </cell>
          <cell r="AM34"/>
          <cell r="AN34" t="str">
            <v>..</v>
          </cell>
          <cell r="AO34"/>
          <cell r="AP34" t="str">
            <v>..</v>
          </cell>
          <cell r="AQ34"/>
          <cell r="AR34" t="str">
            <v>..</v>
          </cell>
          <cell r="AS34"/>
          <cell r="AT34" t="str">
            <v>..</v>
          </cell>
          <cell r="AU34"/>
          <cell r="AV34" t="str">
            <v>..</v>
          </cell>
          <cell r="AW34"/>
          <cell r="AX34" t="str">
            <v>..</v>
          </cell>
          <cell r="AY34"/>
          <cell r="AZ34" t="str">
            <v>..</v>
          </cell>
          <cell r="BA34"/>
          <cell r="BB34" t="str">
            <v>..</v>
          </cell>
          <cell r="BC34"/>
          <cell r="BD34" t="str">
            <v>..</v>
          </cell>
          <cell r="BE34"/>
          <cell r="BF34" t="str">
            <v>..</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t="str">
            <v>..</v>
          </cell>
          <cell r="S35"/>
          <cell r="T35" t="str">
            <v>..</v>
          </cell>
          <cell r="U35"/>
          <cell r="V35" t="str">
            <v>..</v>
          </cell>
          <cell r="W35"/>
          <cell r="X35" t="str">
            <v>..</v>
          </cell>
          <cell r="Y35"/>
          <cell r="Z35" t="str">
            <v>..</v>
          </cell>
          <cell r="AA35"/>
          <cell r="AB35" t="str">
            <v>..</v>
          </cell>
          <cell r="AC35"/>
          <cell r="AD35" t="str">
            <v>..</v>
          </cell>
          <cell r="AE35"/>
          <cell r="AF35">
            <v>0.79777433283765053</v>
          </cell>
          <cell r="AG35" t="str">
            <v>K</v>
          </cell>
          <cell r="AH35" t="str">
            <v>..</v>
          </cell>
          <cell r="AI35"/>
          <cell r="AJ35" t="str">
            <v>..</v>
          </cell>
          <cell r="AK35"/>
          <cell r="AL35" t="str">
            <v>..</v>
          </cell>
          <cell r="AM35"/>
          <cell r="AN35">
            <v>0.70724079820386165</v>
          </cell>
          <cell r="AO35" t="str">
            <v>K</v>
          </cell>
          <cell r="AP35" t="str">
            <v>..</v>
          </cell>
          <cell r="AQ35"/>
          <cell r="AR35" t="str">
            <v>..</v>
          </cell>
          <cell r="AS35"/>
          <cell r="AT35" t="str">
            <v>..</v>
          </cell>
          <cell r="AU35"/>
          <cell r="AV35">
            <v>0.8330031699459447</v>
          </cell>
          <cell r="AW35" t="str">
            <v>K</v>
          </cell>
          <cell r="AX35" t="str">
            <v>..</v>
          </cell>
          <cell r="AY35"/>
          <cell r="AZ35" t="str">
            <v>..</v>
          </cell>
          <cell r="BA35"/>
          <cell r="BB35" t="str">
            <v>..</v>
          </cell>
          <cell r="BC35"/>
          <cell r="BD35">
            <v>0.80087681770940233</v>
          </cell>
          <cell r="BE35" t="str">
            <v>K</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t="str">
            <v>..</v>
          </cell>
          <cell r="C37"/>
          <cell r="D37" t="str">
            <v>..</v>
          </cell>
          <cell r="E37"/>
          <cell r="F37" t="str">
            <v>..</v>
          </cell>
          <cell r="G37"/>
          <cell r="H37" t="str">
            <v>..</v>
          </cell>
          <cell r="I37"/>
          <cell r="J37" t="str">
            <v>..</v>
          </cell>
          <cell r="K37"/>
          <cell r="L37" t="str">
            <v>..</v>
          </cell>
          <cell r="M37"/>
          <cell r="N37" t="str">
            <v>..</v>
          </cell>
          <cell r="O37"/>
          <cell r="P37" t="str">
            <v>..</v>
          </cell>
          <cell r="Q37"/>
          <cell r="R37" t="str">
            <v>..</v>
          </cell>
          <cell r="S37"/>
          <cell r="T37" t="str">
            <v>..</v>
          </cell>
          <cell r="U37"/>
          <cell r="V37" t="str">
            <v>..</v>
          </cell>
          <cell r="W37"/>
          <cell r="X37" t="str">
            <v>..</v>
          </cell>
          <cell r="Y37"/>
          <cell r="Z37" t="str">
            <v>..</v>
          </cell>
          <cell r="AA37"/>
          <cell r="AB37" t="str">
            <v>..</v>
          </cell>
          <cell r="AC37"/>
          <cell r="AD37" t="str">
            <v>..</v>
          </cell>
          <cell r="AE37"/>
          <cell r="AF37" t="str">
            <v>..</v>
          </cell>
          <cell r="AG37"/>
          <cell r="AH37" t="str">
            <v>..</v>
          </cell>
          <cell r="AI37"/>
          <cell r="AJ37" t="str">
            <v>..</v>
          </cell>
          <cell r="AK37"/>
          <cell r="AL37" t="str">
            <v>..</v>
          </cell>
          <cell r="AM37"/>
          <cell r="AN37" t="str">
            <v>..</v>
          </cell>
          <cell r="AO37"/>
          <cell r="AP37" t="str">
            <v>..</v>
          </cell>
          <cell r="AQ37"/>
          <cell r="AR37" t="str">
            <v>..</v>
          </cell>
          <cell r="AS37"/>
          <cell r="AT37" t="str">
            <v>..</v>
          </cell>
          <cell r="AU37"/>
          <cell r="AV37" t="str">
            <v>..</v>
          </cell>
          <cell r="AW37"/>
          <cell r="AX37" t="str">
            <v>..</v>
          </cell>
          <cell r="AY37"/>
          <cell r="AZ37" t="str">
            <v>..</v>
          </cell>
          <cell r="BA37"/>
          <cell r="BB37">
            <v>0.18781431403464441</v>
          </cell>
          <cell r="BC37" t="str">
            <v>C</v>
          </cell>
          <cell r="BD37">
            <v>0.19208757232840795</v>
          </cell>
          <cell r="BE37" t="str">
            <v>C</v>
          </cell>
          <cell r="BF37">
            <v>0.2060016243855686</v>
          </cell>
          <cell r="BG37" t="str">
            <v>C</v>
          </cell>
          <cell r="BH37" t="str">
            <v>..</v>
          </cell>
          <cell r="BI37"/>
          <cell r="BJ37" t="str">
            <v>..</v>
          </cell>
          <cell r="BK37"/>
          <cell r="BL37" t="str">
            <v>..</v>
          </cell>
          <cell r="BM37"/>
        </row>
        <row r="38">
          <cell r="A38" t="str">
            <v>United States</v>
          </cell>
          <cell r="B38">
            <v>0.31115666429155681</v>
          </cell>
          <cell r="C38"/>
          <cell r="D38">
            <v>0.3299752539466369</v>
          </cell>
          <cell r="E38"/>
          <cell r="F38">
            <v>0.3387615513952551</v>
          </cell>
          <cell r="G38"/>
          <cell r="H38">
            <v>0.34180057087687676</v>
          </cell>
          <cell r="I38"/>
          <cell r="J38">
            <v>0.35242527310566574</v>
          </cell>
          <cell r="K38"/>
          <cell r="L38">
            <v>0.38765197845839772</v>
          </cell>
          <cell r="M38"/>
          <cell r="N38">
            <v>0.39329498160026388</v>
          </cell>
          <cell r="O38"/>
          <cell r="P38">
            <v>0.39097572557817301</v>
          </cell>
          <cell r="Q38"/>
          <cell r="R38">
            <v>0.4024055829509891</v>
          </cell>
          <cell r="S38"/>
          <cell r="T38">
            <v>0.4001458210485786</v>
          </cell>
          <cell r="U38"/>
          <cell r="V38">
            <v>0.45664408439094428</v>
          </cell>
          <cell r="W38"/>
          <cell r="X38">
            <v>0.43874935030813161</v>
          </cell>
          <cell r="Y38"/>
          <cell r="Z38">
            <v>0.43452846908364301</v>
          </cell>
          <cell r="AA38"/>
          <cell r="AB38">
            <v>0.42170852881521947</v>
          </cell>
          <cell r="AC38"/>
          <cell r="AD38">
            <v>0.40231238830679683</v>
          </cell>
          <cell r="AE38"/>
          <cell r="AF38">
            <v>0.42133079530500783</v>
          </cell>
          <cell r="AG38"/>
          <cell r="AH38">
            <v>0.44583670546066262</v>
          </cell>
          <cell r="AI38"/>
          <cell r="AJ38">
            <v>0.40423292529458871</v>
          </cell>
          <cell r="AK38" t="str">
            <v>A</v>
          </cell>
          <cell r="AL38">
            <v>0.41797656166003655</v>
          </cell>
          <cell r="AM38"/>
          <cell r="AN38">
            <v>0.43204226774962623</v>
          </cell>
          <cell r="AO38"/>
          <cell r="AP38">
            <v>0.46699694153743931</v>
          </cell>
          <cell r="AQ38"/>
          <cell r="AR38">
            <v>0.48543936847273894</v>
          </cell>
          <cell r="AS38"/>
          <cell r="AT38">
            <v>0.49452174618776656</v>
          </cell>
          <cell r="AU38"/>
          <cell r="AV38">
            <v>0.47354591534014817</v>
          </cell>
          <cell r="AW38"/>
          <cell r="AX38">
            <v>0.47504437175170916</v>
          </cell>
          <cell r="AY38"/>
          <cell r="AZ38">
            <v>0.45964174396334828</v>
          </cell>
          <cell r="BA38"/>
          <cell r="BB38">
            <v>0.47419387185033446</v>
          </cell>
          <cell r="BC38"/>
          <cell r="BD38">
            <v>0.49383584283333215</v>
          </cell>
          <cell r="BE38"/>
          <cell r="BF38">
            <v>0.54797455206439882</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0.10791842733786516</v>
          </cell>
          <cell r="AG49" t="str">
            <v>K</v>
          </cell>
          <cell r="AH49">
            <v>0.1081749237687761</v>
          </cell>
          <cell r="AI49" t="str">
            <v>K</v>
          </cell>
          <cell r="AJ49">
            <v>0.12259657197907327</v>
          </cell>
          <cell r="AK49" t="str">
            <v>K</v>
          </cell>
          <cell r="AL49">
            <v>0.11304197543056471</v>
          </cell>
          <cell r="AM49" t="str">
            <v>K</v>
          </cell>
          <cell r="AN49">
            <v>0.12177872232621639</v>
          </cell>
          <cell r="AO49" t="str">
            <v>K</v>
          </cell>
          <cell r="AP49">
            <v>0.12408028373967703</v>
          </cell>
          <cell r="AQ49" t="str">
            <v>K</v>
          </cell>
          <cell r="AR49">
            <v>0.10192590696781625</v>
          </cell>
          <cell r="AS49" t="str">
            <v>K</v>
          </cell>
          <cell r="AT49">
            <v>0.10507862275178301</v>
          </cell>
          <cell r="AU49" t="str">
            <v>K</v>
          </cell>
          <cell r="AV49">
            <v>0.10680385932539994</v>
          </cell>
          <cell r="AW49" t="str">
            <v>K</v>
          </cell>
          <cell r="AX49">
            <v>0.12326601358426438</v>
          </cell>
          <cell r="AY49" t="str">
            <v>K</v>
          </cell>
          <cell r="AZ49">
            <v>0.138851749360903</v>
          </cell>
          <cell r="BA49" t="str">
            <v>K</v>
          </cell>
          <cell r="BB49">
            <v>0.148918833758382</v>
          </cell>
          <cell r="BC49" t="str">
            <v>K</v>
          </cell>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3.4111517578027016E-2</v>
          </cell>
          <cell r="W50" t="str">
            <v>KM</v>
          </cell>
          <cell r="X50">
            <v>3.3130936922523613E-2</v>
          </cell>
          <cell r="Y50" t="str">
            <v>KM</v>
          </cell>
          <cell r="Z50">
            <v>3.362207877416401E-2</v>
          </cell>
          <cell r="AA50" t="str">
            <v>KM</v>
          </cell>
          <cell r="AB50">
            <v>3.5063800028198928E-2</v>
          </cell>
          <cell r="AC50" t="str">
            <v>KM</v>
          </cell>
          <cell r="AD50">
            <v>2.9707011289956033E-2</v>
          </cell>
          <cell r="AE50" t="str">
            <v>KM</v>
          </cell>
          <cell r="AF50">
            <v>2.8436315269951534E-2</v>
          </cell>
          <cell r="AG50" t="str">
            <v>KM</v>
          </cell>
          <cell r="AH50">
            <v>3.4746037049228261E-2</v>
          </cell>
          <cell r="AI50" t="str">
            <v>KM</v>
          </cell>
          <cell r="AJ50">
            <v>3.4300021372515109E-2</v>
          </cell>
          <cell r="AK50" t="str">
            <v>KM</v>
          </cell>
          <cell r="AL50">
            <v>3.7802311967655253E-2</v>
          </cell>
          <cell r="AM50" t="str">
            <v>KM</v>
          </cell>
          <cell r="AN50">
            <v>4.7101960317217091E-2</v>
          </cell>
          <cell r="AO50" t="str">
            <v>AK</v>
          </cell>
          <cell r="AP50">
            <v>5.0704403354418739E-2</v>
          </cell>
          <cell r="AQ50" t="str">
            <v>K</v>
          </cell>
          <cell r="AR50">
            <v>6.1329968131943011E-2</v>
          </cell>
          <cell r="AS50" t="str">
            <v>K</v>
          </cell>
          <cell r="AT50">
            <v>4.8534576894806516E-2</v>
          </cell>
          <cell r="AU50"/>
          <cell r="AV50">
            <v>5.3849696669882631E-2</v>
          </cell>
          <cell r="AW50"/>
          <cell r="AX50">
            <v>5.3985303532678684E-2</v>
          </cell>
          <cell r="AY50"/>
          <cell r="AZ50">
            <v>5.421140985493561E-2</v>
          </cell>
          <cell r="BA50"/>
          <cell r="BB50">
            <v>4.6931965118712865E-2</v>
          </cell>
          <cell r="BC50"/>
          <cell r="BD50">
            <v>4.8944161174190842E-2</v>
          </cell>
          <cell r="BE50"/>
          <cell r="BF50">
            <v>7.9377488666584672E-2</v>
          </cell>
          <cell r="BG50" t="str">
            <v>K</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0.15473369011852811</v>
          </cell>
          <cell r="AA51" t="str">
            <v>B</v>
          </cell>
          <cell r="AB51">
            <v>0.11029026432347495</v>
          </cell>
          <cell r="AC51" t="str">
            <v>B</v>
          </cell>
          <cell r="AD51">
            <v>9.4837166128462907E-2</v>
          </cell>
          <cell r="AE51"/>
          <cell r="AF51">
            <v>9.4516962105374108E-2</v>
          </cell>
          <cell r="AG51"/>
          <cell r="AH51">
            <v>7.4365643287452307E-2</v>
          </cell>
          <cell r="AI51"/>
          <cell r="AJ51">
            <v>8.3019973354592574E-2</v>
          </cell>
          <cell r="AK51"/>
          <cell r="AL51">
            <v>6.7447827016527934E-2</v>
          </cell>
          <cell r="AM51"/>
          <cell r="AN51">
            <v>5.6902546903979272E-2</v>
          </cell>
          <cell r="AO51"/>
          <cell r="AP51">
            <v>7.091740443491841E-2</v>
          </cell>
          <cell r="AQ51"/>
          <cell r="AR51">
            <v>6.7895432747653223E-2</v>
          </cell>
          <cell r="AS51"/>
          <cell r="AT51">
            <v>8.6489832222039875E-2</v>
          </cell>
          <cell r="AU51"/>
          <cell r="AV51">
            <v>8.0884956825458418E-2</v>
          </cell>
          <cell r="AW51"/>
          <cell r="AX51">
            <v>8.6023202260839607E-2</v>
          </cell>
          <cell r="AY51"/>
          <cell r="AZ51">
            <v>0.14880055337202372</v>
          </cell>
          <cell r="BA51"/>
          <cell r="BB51">
            <v>0.18978487851640888</v>
          </cell>
          <cell r="BC51"/>
          <cell r="BD51">
            <v>0.24097318826500877</v>
          </cell>
          <cell r="BE51"/>
          <cell r="BF51">
            <v>0.1756268730892607</v>
          </cell>
          <cell r="BG51"/>
          <cell r="BH51" t="str">
            <v>..</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0.16247352312243438</v>
          </cell>
          <cell r="S52"/>
          <cell r="T52">
            <v>0.18600632027176892</v>
          </cell>
          <cell r="U52"/>
          <cell r="V52">
            <v>0.12748401128878084</v>
          </cell>
          <cell r="W52"/>
          <cell r="X52">
            <v>7.3134257382880707E-2</v>
          </cell>
          <cell r="Y52"/>
          <cell r="Z52">
            <v>8.1669200166232664E-2</v>
          </cell>
          <cell r="AA52"/>
          <cell r="AB52">
            <v>0.13801356488224772</v>
          </cell>
          <cell r="AC52"/>
          <cell r="AD52">
            <v>0.12822994134524263</v>
          </cell>
          <cell r="AE52"/>
          <cell r="AF52">
            <v>0.14720510061320388</v>
          </cell>
          <cell r="AG52"/>
          <cell r="AH52">
            <v>0.1783835052942109</v>
          </cell>
          <cell r="AI52"/>
          <cell r="AJ52">
            <v>0.14917465451650552</v>
          </cell>
          <cell r="AK52"/>
          <cell r="AL52">
            <v>0.13686887757750862</v>
          </cell>
          <cell r="AM52"/>
          <cell r="AN52">
            <v>0.13532047631801075</v>
          </cell>
          <cell r="AO52"/>
          <cell r="AP52">
            <v>0.15603802883454046</v>
          </cell>
          <cell r="AQ52"/>
          <cell r="AR52">
            <v>0.1735616187141461</v>
          </cell>
          <cell r="AS52"/>
          <cell r="AT52">
            <v>0.18395873640577137</v>
          </cell>
          <cell r="AU52"/>
          <cell r="AV52">
            <v>0.15560934364105827</v>
          </cell>
          <cell r="AW52"/>
          <cell r="AX52">
            <v>0.14355963279657061</v>
          </cell>
          <cell r="AY52"/>
          <cell r="AZ52">
            <v>0.15866248264576274</v>
          </cell>
          <cell r="BA52"/>
          <cell r="BB52">
            <v>0.19126362810196584</v>
          </cell>
          <cell r="BC52"/>
          <cell r="BD52">
            <v>0.18683911561738098</v>
          </cell>
          <cell r="BE52"/>
          <cell r="BF52">
            <v>0.24959565566175843</v>
          </cell>
          <cell r="BG52"/>
          <cell r="BH52">
            <v>0.21335827182447845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0.13225502672936296</v>
          </cell>
          <cell r="AC53" t="str">
            <v>K</v>
          </cell>
          <cell r="AD53">
            <v>0.16042842949756889</v>
          </cell>
          <cell r="AE53" t="str">
            <v>K</v>
          </cell>
          <cell r="AF53">
            <v>0.15729770058416787</v>
          </cell>
          <cell r="AG53" t="str">
            <v>K</v>
          </cell>
          <cell r="AH53">
            <v>0.18321998901218156</v>
          </cell>
          <cell r="AI53" t="str">
            <v>K</v>
          </cell>
          <cell r="AJ53">
            <v>0.2147401038811341</v>
          </cell>
          <cell r="AK53" t="str">
            <v>K</v>
          </cell>
          <cell r="AL53">
            <v>0.25154265576778712</v>
          </cell>
          <cell r="AM53" t="str">
            <v>K</v>
          </cell>
          <cell r="AN53">
            <v>0.21754908232052353</v>
          </cell>
          <cell r="AO53" t="str">
            <v>K</v>
          </cell>
          <cell r="AP53">
            <v>0.31593739499541801</v>
          </cell>
          <cell r="AQ53" t="str">
            <v>K</v>
          </cell>
          <cell r="AR53">
            <v>0.32329415650030807</v>
          </cell>
          <cell r="AS53" t="str">
            <v>K</v>
          </cell>
          <cell r="AT53">
            <v>0.35399181092753662</v>
          </cell>
          <cell r="AU53" t="str">
            <v>K</v>
          </cell>
          <cell r="AV53">
            <v>0.40163535730035071</v>
          </cell>
          <cell r="AW53" t="str">
            <v>K</v>
          </cell>
          <cell r="AX53">
            <v>0.45280817190703376</v>
          </cell>
          <cell r="AY53" t="str">
            <v>K</v>
          </cell>
          <cell r="AZ53">
            <v>0.44751195290204954</v>
          </cell>
          <cell r="BA53" t="str">
            <v>K</v>
          </cell>
          <cell r="BB53">
            <v>0.41224792182717568</v>
          </cell>
          <cell r="BC53" t="str">
            <v>K</v>
          </cell>
          <cell r="BD53">
            <v>0.45212429576939156</v>
          </cell>
          <cell r="BE53" t="str">
            <v>K</v>
          </cell>
          <cell r="BF53">
            <v>0.4596633501963181</v>
          </cell>
          <cell r="BG53" t="str">
            <v>K</v>
          </cell>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0.20375350843946463</v>
          </cell>
          <cell r="AQ54" t="str">
            <v>K</v>
          </cell>
          <cell r="AR54" t="str">
            <v>..</v>
          </cell>
          <cell r="AS54"/>
          <cell r="AT54">
            <v>0.19137965757577186</v>
          </cell>
          <cell r="AU54" t="str">
            <v>K</v>
          </cell>
          <cell r="AV54">
            <v>0.1580685846476263</v>
          </cell>
          <cell r="AW54" t="str">
            <v>K</v>
          </cell>
          <cell r="AX54">
            <v>0.16865796947581349</v>
          </cell>
          <cell r="AY54" t="str">
            <v>K</v>
          </cell>
          <cell r="AZ54">
            <v>0.17399715517855951</v>
          </cell>
          <cell r="BA54" t="str">
            <v>K</v>
          </cell>
          <cell r="BB54">
            <v>0.19000449367760394</v>
          </cell>
          <cell r="BC54" t="str">
            <v>K</v>
          </cell>
          <cell r="BD54">
            <v>0.18658296922043904</v>
          </cell>
          <cell r="BE54" t="str">
            <v>K</v>
          </cell>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0.19433633244160528</v>
          </cell>
          <cell r="AK55" t="str">
            <v>DK</v>
          </cell>
          <cell r="AL55">
            <v>0.20846146645251881</v>
          </cell>
          <cell r="AM55" t="str">
            <v>DK</v>
          </cell>
          <cell r="AN55">
            <v>0.20085742288817435</v>
          </cell>
          <cell r="AO55" t="str">
            <v>DK</v>
          </cell>
          <cell r="AP55">
            <v>0.22297809953455183</v>
          </cell>
          <cell r="AQ55" t="str">
            <v>DK</v>
          </cell>
          <cell r="AR55">
            <v>0.23747528064623252</v>
          </cell>
          <cell r="AS55" t="str">
            <v>AK</v>
          </cell>
          <cell r="AT55">
            <v>0.26649147968078274</v>
          </cell>
          <cell r="AU55" t="str">
            <v>AK</v>
          </cell>
          <cell r="AV55">
            <v>0.26071057925901509</v>
          </cell>
          <cell r="AW55" t="str">
            <v>K</v>
          </cell>
          <cell r="AX55">
            <v>0.24668066523660812</v>
          </cell>
          <cell r="AY55" t="str">
            <v>K</v>
          </cell>
          <cell r="AZ55">
            <v>0.25506247495995293</v>
          </cell>
          <cell r="BA55" t="str">
            <v>K</v>
          </cell>
          <cell r="BB55">
            <v>0.25707296098054833</v>
          </cell>
          <cell r="BC55" t="str">
            <v>K</v>
          </cell>
          <cell r="BD55">
            <v>0.28350535758509132</v>
          </cell>
          <cell r="BE55" t="str">
            <v>K</v>
          </cell>
          <cell r="BF55">
            <v>0.30533099594524871</v>
          </cell>
          <cell r="BG55" t="str">
            <v>K</v>
          </cell>
          <cell r="BH55" t="str">
            <v>..</v>
          </cell>
          <cell r="BI55"/>
          <cell r="BJ55" t="str">
            <v>..</v>
          </cell>
          <cell r="BK55"/>
          <cell r="BL55" t="str">
            <v>..</v>
          </cell>
          <cell r="BM55"/>
        </row>
      </sheetData>
      <sheetData sheetId="11">
        <row r="5">
          <cell r="A5" t="str">
            <v>Australia</v>
          </cell>
          <cell r="B5">
            <v>24208</v>
          </cell>
          <cell r="C5"/>
          <cell r="D5" t="str">
            <v>..</v>
          </cell>
          <cell r="E5"/>
          <cell r="F5" t="str">
            <v>..</v>
          </cell>
          <cell r="G5"/>
          <cell r="H5">
            <v>28776</v>
          </cell>
          <cell r="I5" t="str">
            <v>S</v>
          </cell>
          <cell r="J5">
            <v>29866</v>
          </cell>
          <cell r="K5"/>
          <cell r="L5">
            <v>35029</v>
          </cell>
          <cell r="M5"/>
          <cell r="N5">
            <v>36730</v>
          </cell>
          <cell r="O5"/>
          <cell r="P5">
            <v>40012</v>
          </cell>
          <cell r="Q5"/>
          <cell r="R5" t="str">
            <v>..</v>
          </cell>
          <cell r="S5"/>
          <cell r="T5">
            <v>43176</v>
          </cell>
          <cell r="U5"/>
          <cell r="V5" t="str">
            <v>..</v>
          </cell>
          <cell r="W5"/>
          <cell r="X5">
            <v>52157</v>
          </cell>
          <cell r="Y5"/>
          <cell r="Z5" t="str">
            <v>..</v>
          </cell>
          <cell r="AA5"/>
          <cell r="AB5">
            <v>56872.800000000003</v>
          </cell>
          <cell r="AC5"/>
          <cell r="AD5" t="str">
            <v>..</v>
          </cell>
          <cell r="AE5"/>
          <cell r="AF5">
            <v>61040.76</v>
          </cell>
          <cell r="AG5"/>
          <cell r="AH5" t="str">
            <v>..</v>
          </cell>
          <cell r="AI5"/>
          <cell r="AJ5">
            <v>62864.5</v>
          </cell>
          <cell r="AK5"/>
          <cell r="AL5" t="str">
            <v>..</v>
          </cell>
          <cell r="AM5"/>
          <cell r="AN5">
            <v>66001.399999999994</v>
          </cell>
          <cell r="AO5"/>
          <cell r="AP5" t="str">
            <v>..</v>
          </cell>
          <cell r="AQ5"/>
          <cell r="AR5">
            <v>73173</v>
          </cell>
          <cell r="AS5"/>
          <cell r="AT5" t="str">
            <v>..</v>
          </cell>
          <cell r="AU5"/>
          <cell r="AV5">
            <v>81191.5</v>
          </cell>
          <cell r="AW5"/>
          <cell r="AX5" t="str">
            <v>..</v>
          </cell>
          <cell r="AY5"/>
          <cell r="AZ5">
            <v>87201</v>
          </cell>
          <cell r="BA5"/>
          <cell r="BB5" t="str">
            <v>..</v>
          </cell>
          <cell r="BC5"/>
          <cell r="BD5">
            <v>92378.8</v>
          </cell>
          <cell r="BE5"/>
          <cell r="BF5" t="str">
            <v>..</v>
          </cell>
          <cell r="BG5"/>
          <cell r="BH5" t="str">
            <v>..</v>
          </cell>
          <cell r="BI5"/>
          <cell r="BJ5" t="str">
            <v>..</v>
          </cell>
          <cell r="BK5"/>
          <cell r="BL5" t="str">
            <v>..</v>
          </cell>
          <cell r="BM5"/>
        </row>
        <row r="6">
          <cell r="A6" t="str">
            <v>Austria</v>
          </cell>
          <cell r="B6">
            <v>6712</v>
          </cell>
          <cell r="C6"/>
          <cell r="D6" t="str">
            <v>..</v>
          </cell>
          <cell r="E6"/>
          <cell r="F6" t="str">
            <v>..</v>
          </cell>
          <cell r="G6"/>
          <cell r="H6" t="str">
            <v>..</v>
          </cell>
          <cell r="I6"/>
          <cell r="J6">
            <v>7609</v>
          </cell>
          <cell r="K6"/>
          <cell r="L6" t="str">
            <v>..</v>
          </cell>
          <cell r="M6"/>
          <cell r="N6" t="str">
            <v>..</v>
          </cell>
          <cell r="O6"/>
          <cell r="P6" t="str">
            <v>..</v>
          </cell>
          <cell r="Q6"/>
          <cell r="R6">
            <v>8782</v>
          </cell>
          <cell r="S6"/>
          <cell r="T6" t="str">
            <v>..</v>
          </cell>
          <cell r="U6"/>
          <cell r="V6" t="str">
            <v>..</v>
          </cell>
          <cell r="W6"/>
          <cell r="X6" t="str">
            <v>..</v>
          </cell>
          <cell r="Y6"/>
          <cell r="Z6">
            <v>12821</v>
          </cell>
          <cell r="AA6"/>
          <cell r="AB6" t="str">
            <v>..</v>
          </cell>
          <cell r="AC6"/>
          <cell r="AD6" t="str">
            <v>..</v>
          </cell>
          <cell r="AE6"/>
          <cell r="AF6" t="str">
            <v>..</v>
          </cell>
          <cell r="AG6"/>
          <cell r="AH6" t="str">
            <v>..</v>
          </cell>
          <cell r="AI6"/>
          <cell r="AJ6">
            <v>18714.8</v>
          </cell>
          <cell r="AK6"/>
          <cell r="AL6" t="str">
            <v>..</v>
          </cell>
          <cell r="AM6"/>
          <cell r="AN6" t="str">
            <v>..</v>
          </cell>
          <cell r="AO6"/>
          <cell r="AP6" t="str">
            <v>..</v>
          </cell>
          <cell r="AQ6"/>
          <cell r="AR6">
            <v>24124.1</v>
          </cell>
          <cell r="AS6"/>
          <cell r="AT6" t="str">
            <v>..</v>
          </cell>
          <cell r="AU6"/>
          <cell r="AV6">
            <v>25955.200000000001</v>
          </cell>
          <cell r="AW6"/>
          <cell r="AX6">
            <v>28469.599999999999</v>
          </cell>
          <cell r="AY6" t="str">
            <v>C</v>
          </cell>
          <cell r="AZ6">
            <v>29198.7</v>
          </cell>
          <cell r="BA6"/>
          <cell r="BB6">
            <v>31675.599999999999</v>
          </cell>
          <cell r="BC6"/>
          <cell r="BD6">
            <v>34508.300000000003</v>
          </cell>
          <cell r="BE6" t="str">
            <v>CP</v>
          </cell>
          <cell r="BF6">
            <v>34663.699999999997</v>
          </cell>
          <cell r="BG6"/>
          <cell r="BH6">
            <v>35942.199999999997</v>
          </cell>
          <cell r="BI6" t="str">
            <v>CP</v>
          </cell>
          <cell r="BJ6" t="str">
            <v>..</v>
          </cell>
          <cell r="BK6"/>
          <cell r="BL6" t="str">
            <v>..</v>
          </cell>
          <cell r="BM6"/>
        </row>
        <row r="7">
          <cell r="A7" t="str">
            <v>Belgium</v>
          </cell>
          <cell r="B7">
            <v>12747</v>
          </cell>
          <cell r="C7" t="str">
            <v>CU</v>
          </cell>
          <cell r="D7">
            <v>13410</v>
          </cell>
          <cell r="E7" t="str">
            <v>U</v>
          </cell>
          <cell r="F7">
            <v>13431</v>
          </cell>
          <cell r="G7" t="str">
            <v>CU</v>
          </cell>
          <cell r="H7">
            <v>13906</v>
          </cell>
          <cell r="I7" t="str">
            <v>U</v>
          </cell>
          <cell r="J7">
            <v>14759</v>
          </cell>
          <cell r="K7" t="str">
            <v>CU</v>
          </cell>
          <cell r="L7">
            <v>15705</v>
          </cell>
          <cell r="M7" t="str">
            <v>U</v>
          </cell>
          <cell r="N7">
            <v>16045</v>
          </cell>
          <cell r="O7" t="str">
            <v>U</v>
          </cell>
          <cell r="P7">
            <v>16646</v>
          </cell>
          <cell r="Q7" t="str">
            <v>U</v>
          </cell>
          <cell r="R7">
            <v>17620</v>
          </cell>
          <cell r="S7" t="str">
            <v>AU</v>
          </cell>
          <cell r="T7" t="str">
            <v>..</v>
          </cell>
          <cell r="U7"/>
          <cell r="V7">
            <v>18105</v>
          </cell>
          <cell r="W7" t="str">
            <v>CU</v>
          </cell>
          <cell r="X7" t="str">
            <v>..</v>
          </cell>
          <cell r="Y7"/>
          <cell r="Z7">
            <v>20978.790544671301</v>
          </cell>
          <cell r="AA7" t="str">
            <v>A</v>
          </cell>
          <cell r="AB7">
            <v>22563.097337955202</v>
          </cell>
          <cell r="AC7"/>
          <cell r="AD7">
            <v>23308.515833228801</v>
          </cell>
          <cell r="AE7"/>
          <cell r="AF7">
            <v>25129.7469700785</v>
          </cell>
          <cell r="AG7"/>
          <cell r="AH7">
            <v>26262.9120208682</v>
          </cell>
          <cell r="AI7"/>
          <cell r="AJ7">
            <v>27592.006063139201</v>
          </cell>
          <cell r="AK7"/>
          <cell r="AL7">
            <v>29731.562912945999</v>
          </cell>
          <cell r="AM7"/>
          <cell r="AN7">
            <v>30539.635000153801</v>
          </cell>
          <cell r="AO7"/>
          <cell r="AP7">
            <v>32236.503953961699</v>
          </cell>
          <cell r="AQ7"/>
          <cell r="AR7">
            <v>30668.086721572799</v>
          </cell>
          <cell r="AS7"/>
          <cell r="AT7">
            <v>30917.123341693299</v>
          </cell>
          <cell r="AU7"/>
          <cell r="AV7">
            <v>32400.384024999999</v>
          </cell>
          <cell r="AW7"/>
          <cell r="AX7">
            <v>33146.014150095398</v>
          </cell>
          <cell r="AY7"/>
          <cell r="AZ7">
            <v>34878.929799999998</v>
          </cell>
          <cell r="BA7"/>
          <cell r="BB7">
            <v>36318.444000000003</v>
          </cell>
          <cell r="BC7"/>
          <cell r="BD7">
            <v>36774.455582545503</v>
          </cell>
          <cell r="BE7"/>
          <cell r="BF7">
            <v>38225.413500000002</v>
          </cell>
          <cell r="BG7"/>
          <cell r="BH7">
            <v>38167.742174178398</v>
          </cell>
          <cell r="BI7" t="str">
            <v>P</v>
          </cell>
          <cell r="BJ7" t="str">
            <v>..</v>
          </cell>
          <cell r="BK7"/>
          <cell r="BL7" t="str">
            <v>..</v>
          </cell>
          <cell r="BM7"/>
        </row>
        <row r="8">
          <cell r="A8" t="str">
            <v>Canada</v>
          </cell>
          <cell r="B8">
            <v>40420</v>
          </cell>
          <cell r="C8"/>
          <cell r="D8">
            <v>44200</v>
          </cell>
          <cell r="E8"/>
          <cell r="F8">
            <v>45690</v>
          </cell>
          <cell r="G8"/>
          <cell r="H8">
            <v>48820</v>
          </cell>
          <cell r="I8"/>
          <cell r="J8">
            <v>52520</v>
          </cell>
          <cell r="K8"/>
          <cell r="L8">
            <v>57320</v>
          </cell>
          <cell r="M8"/>
          <cell r="N8">
            <v>59350</v>
          </cell>
          <cell r="O8"/>
          <cell r="P8">
            <v>62360</v>
          </cell>
          <cell r="Q8"/>
          <cell r="R8">
            <v>63860</v>
          </cell>
          <cell r="S8"/>
          <cell r="T8">
            <v>65730</v>
          </cell>
          <cell r="U8"/>
          <cell r="V8">
            <v>67730</v>
          </cell>
          <cell r="W8"/>
          <cell r="X8">
            <v>72070</v>
          </cell>
          <cell r="Y8"/>
          <cell r="Z8">
            <v>75490</v>
          </cell>
          <cell r="AA8"/>
          <cell r="AB8">
            <v>85900</v>
          </cell>
          <cell r="AC8"/>
          <cell r="AD8">
            <v>87380</v>
          </cell>
          <cell r="AE8"/>
          <cell r="AF8">
            <v>90490</v>
          </cell>
          <cell r="AG8"/>
          <cell r="AH8">
            <v>93180</v>
          </cell>
          <cell r="AI8"/>
          <cell r="AJ8">
            <v>95214</v>
          </cell>
          <cell r="AK8"/>
          <cell r="AL8">
            <v>98648</v>
          </cell>
          <cell r="AM8"/>
          <cell r="AN8">
            <v>107967</v>
          </cell>
          <cell r="AO8"/>
          <cell r="AP8">
            <v>114601</v>
          </cell>
          <cell r="AQ8"/>
          <cell r="AR8">
            <v>116032</v>
          </cell>
          <cell r="AS8"/>
          <cell r="AT8">
            <v>123297</v>
          </cell>
          <cell r="AU8"/>
          <cell r="AV8">
            <v>130399</v>
          </cell>
          <cell r="AW8"/>
          <cell r="AX8">
            <v>136768</v>
          </cell>
          <cell r="AY8"/>
          <cell r="AZ8">
            <v>140656</v>
          </cell>
          <cell r="BA8"/>
          <cell r="BB8">
            <v>149308</v>
          </cell>
          <cell r="BC8"/>
          <cell r="BD8">
            <v>148983</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5550.9408607435098</v>
          </cell>
          <cell r="BC9"/>
          <cell r="BD9">
            <v>5959.0750766901801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11936</v>
          </cell>
          <cell r="AE10"/>
          <cell r="AF10">
            <v>12963</v>
          </cell>
          <cell r="AG10"/>
          <cell r="AH10">
            <v>12580</v>
          </cell>
          <cell r="AI10"/>
          <cell r="AJ10">
            <v>12566</v>
          </cell>
          <cell r="AK10"/>
          <cell r="AL10">
            <v>13535</v>
          </cell>
          <cell r="AM10"/>
          <cell r="AN10">
            <v>13852</v>
          </cell>
          <cell r="AO10"/>
          <cell r="AP10">
            <v>14987</v>
          </cell>
          <cell r="AQ10"/>
          <cell r="AR10">
            <v>14974</v>
          </cell>
          <cell r="AS10"/>
          <cell r="AT10">
            <v>15809</v>
          </cell>
          <cell r="AU10"/>
          <cell r="AV10">
            <v>16299.66725</v>
          </cell>
          <cell r="AW10"/>
          <cell r="AX10">
            <v>24169.069495</v>
          </cell>
          <cell r="AY10" t="str">
            <v>A</v>
          </cell>
          <cell r="AZ10">
            <v>26267.306215000001</v>
          </cell>
          <cell r="BA10"/>
          <cell r="BB10">
            <v>27877.824860000001</v>
          </cell>
          <cell r="BC10"/>
          <cell r="BD10">
            <v>29785.216990000001</v>
          </cell>
          <cell r="BE10"/>
          <cell r="BF10">
            <v>28759.309379999999</v>
          </cell>
          <cell r="BG10"/>
          <cell r="BH10">
            <v>29227.878639999999</v>
          </cell>
          <cell r="BI10"/>
          <cell r="BJ10" t="str">
            <v>..</v>
          </cell>
          <cell r="BK10"/>
          <cell r="BL10" t="str">
            <v>..</v>
          </cell>
          <cell r="BM10"/>
        </row>
        <row r="11">
          <cell r="A11" t="str">
            <v>Denmark</v>
          </cell>
          <cell r="B11">
            <v>6785</v>
          </cell>
          <cell r="C11" t="str">
            <v>U</v>
          </cell>
          <cell r="D11">
            <v>7255</v>
          </cell>
          <cell r="E11" t="str">
            <v>U</v>
          </cell>
          <cell r="F11">
            <v>7676</v>
          </cell>
          <cell r="G11" t="str">
            <v>U</v>
          </cell>
          <cell r="H11">
            <v>8123</v>
          </cell>
          <cell r="I11" t="str">
            <v>U</v>
          </cell>
          <cell r="J11">
            <v>8567</v>
          </cell>
          <cell r="K11" t="str">
            <v>U</v>
          </cell>
          <cell r="L11">
            <v>9170</v>
          </cell>
          <cell r="M11" t="str">
            <v>U</v>
          </cell>
          <cell r="N11">
            <v>9775</v>
          </cell>
          <cell r="O11" t="str">
            <v>U</v>
          </cell>
          <cell r="P11">
            <v>10369</v>
          </cell>
          <cell r="Q11" t="str">
            <v>U</v>
          </cell>
          <cell r="R11">
            <v>10962</v>
          </cell>
          <cell r="S11" t="str">
            <v>U</v>
          </cell>
          <cell r="T11">
            <v>11505</v>
          </cell>
          <cell r="U11" t="str">
            <v>U</v>
          </cell>
          <cell r="V11">
            <v>12049</v>
          </cell>
          <cell r="W11" t="str">
            <v>U</v>
          </cell>
          <cell r="X11">
            <v>12861</v>
          </cell>
          <cell r="Y11" t="str">
            <v>U</v>
          </cell>
          <cell r="Z11">
            <v>13672</v>
          </cell>
          <cell r="AA11" t="str">
            <v>U</v>
          </cell>
          <cell r="AB11" t="str">
            <v>..</v>
          </cell>
          <cell r="AC11"/>
          <cell r="AD11">
            <v>15954</v>
          </cell>
          <cell r="AE11" t="str">
            <v>U</v>
          </cell>
          <cell r="AF11">
            <v>16699</v>
          </cell>
          <cell r="AG11" t="str">
            <v>CU</v>
          </cell>
          <cell r="AH11">
            <v>17511</v>
          </cell>
          <cell r="AI11" t="str">
            <v>U</v>
          </cell>
          <cell r="AJ11" t="str">
            <v>..</v>
          </cell>
          <cell r="AK11"/>
          <cell r="AL11">
            <v>18945</v>
          </cell>
          <cell r="AM11" t="str">
            <v>U</v>
          </cell>
          <cell r="AN11" t="str">
            <v>..</v>
          </cell>
          <cell r="AO11"/>
          <cell r="AP11">
            <v>19453</v>
          </cell>
          <cell r="AQ11" t="str">
            <v>U</v>
          </cell>
          <cell r="AR11">
            <v>25546.9</v>
          </cell>
          <cell r="AS11" t="str">
            <v>A</v>
          </cell>
          <cell r="AT11">
            <v>24881.989330807199</v>
          </cell>
          <cell r="AU11"/>
          <cell r="AV11">
            <v>26166.943795478201</v>
          </cell>
          <cell r="AW11"/>
          <cell r="AX11">
            <v>28179.0109351545</v>
          </cell>
          <cell r="AY11"/>
          <cell r="AZ11">
            <v>28846.278083196801</v>
          </cell>
          <cell r="BA11"/>
          <cell r="BB11">
            <v>30174.03</v>
          </cell>
          <cell r="BC11" t="str">
            <v>A</v>
          </cell>
          <cell r="BD11">
            <v>35701.676506000003</v>
          </cell>
          <cell r="BE11" t="str">
            <v>C</v>
          </cell>
          <cell r="BF11">
            <v>36062.199999999997</v>
          </cell>
          <cell r="BG11"/>
          <cell r="BH11">
            <v>35326.199999999997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2978</v>
          </cell>
          <cell r="AK12"/>
          <cell r="AL12">
            <v>3002</v>
          </cell>
          <cell r="AM12"/>
          <cell r="AN12">
            <v>2666</v>
          </cell>
          <cell r="AO12"/>
          <cell r="AP12">
            <v>2631</v>
          </cell>
          <cell r="AQ12"/>
          <cell r="AR12">
            <v>3059</v>
          </cell>
          <cell r="AS12"/>
          <cell r="AT12">
            <v>3017</v>
          </cell>
          <cell r="AU12"/>
          <cell r="AV12">
            <v>3369</v>
          </cell>
          <cell r="AW12"/>
          <cell r="AX12">
            <v>3331</v>
          </cell>
          <cell r="AY12"/>
          <cell r="AZ12">
            <v>3513</v>
          </cell>
          <cell r="BA12"/>
          <cell r="BB12">
            <v>3690</v>
          </cell>
          <cell r="BC12"/>
          <cell r="BD12">
            <v>3979</v>
          </cell>
          <cell r="BE12"/>
          <cell r="BF12">
            <v>4314</v>
          </cell>
          <cell r="BG12"/>
          <cell r="BH12">
            <v>4069</v>
          </cell>
          <cell r="BI12" t="str">
            <v>P</v>
          </cell>
          <cell r="BJ12" t="str">
            <v>..</v>
          </cell>
          <cell r="BK12"/>
          <cell r="BL12" t="str">
            <v>..</v>
          </cell>
          <cell r="BM12"/>
        </row>
        <row r="13">
          <cell r="A13" t="str">
            <v>Finland</v>
          </cell>
          <cell r="B13" t="str">
            <v>..</v>
          </cell>
          <cell r="C13"/>
          <cell r="D13" t="str">
            <v>..</v>
          </cell>
          <cell r="E13"/>
          <cell r="F13">
            <v>9421</v>
          </cell>
          <cell r="G13" t="str">
            <v>U</v>
          </cell>
          <cell r="H13" t="str">
            <v>..</v>
          </cell>
          <cell r="I13"/>
          <cell r="J13" t="str">
            <v>..</v>
          </cell>
          <cell r="K13"/>
          <cell r="L13" t="str">
            <v>..</v>
          </cell>
          <cell r="M13"/>
          <cell r="N13">
            <v>10593</v>
          </cell>
          <cell r="O13" t="str">
            <v>U</v>
          </cell>
          <cell r="P13" t="str">
            <v>..</v>
          </cell>
          <cell r="Q13"/>
          <cell r="R13" t="str">
            <v>..</v>
          </cell>
          <cell r="S13"/>
          <cell r="T13" t="str">
            <v>..</v>
          </cell>
          <cell r="U13"/>
          <cell r="V13">
            <v>14030</v>
          </cell>
          <cell r="W13" t="str">
            <v>U</v>
          </cell>
          <cell r="X13" t="str">
            <v>..</v>
          </cell>
          <cell r="Y13"/>
          <cell r="Z13">
            <v>15229</v>
          </cell>
          <cell r="AA13" t="str">
            <v>U</v>
          </cell>
          <cell r="AB13" t="str">
            <v>..</v>
          </cell>
          <cell r="AC13"/>
          <cell r="AD13">
            <v>16863</v>
          </cell>
          <cell r="AE13" t="str">
            <v>U</v>
          </cell>
          <cell r="AF13" t="str">
            <v>..</v>
          </cell>
          <cell r="AG13"/>
          <cell r="AH13">
            <v>26483.200000000001</v>
          </cell>
          <cell r="AI13" t="str">
            <v>AU</v>
          </cell>
          <cell r="AJ13">
            <v>30430.5</v>
          </cell>
          <cell r="AK13" t="str">
            <v>U</v>
          </cell>
          <cell r="AL13">
            <v>32675.956492984598</v>
          </cell>
          <cell r="AM13" t="str">
            <v>U</v>
          </cell>
          <cell r="AN13">
            <v>34847.467359402799</v>
          </cell>
          <cell r="AO13" t="str">
            <v>U</v>
          </cell>
          <cell r="AP13">
            <v>36888.789544877698</v>
          </cell>
          <cell r="AQ13" t="str">
            <v>U</v>
          </cell>
          <cell r="AR13">
            <v>38630.361277999997</v>
          </cell>
          <cell r="AS13" t="str">
            <v>U</v>
          </cell>
          <cell r="AT13">
            <v>41723.9</v>
          </cell>
          <cell r="AU13" t="str">
            <v>U</v>
          </cell>
          <cell r="AV13">
            <v>41003.52734375</v>
          </cell>
          <cell r="AW13"/>
          <cell r="AX13">
            <v>39582</v>
          </cell>
          <cell r="AY13"/>
          <cell r="AZ13">
            <v>40410.914029476196</v>
          </cell>
          <cell r="BA13"/>
          <cell r="BB13">
            <v>38999.519862815199</v>
          </cell>
          <cell r="BC13"/>
          <cell r="BD13">
            <v>40878.946215463002</v>
          </cell>
          <cell r="BE13"/>
          <cell r="BF13">
            <v>40848.736159514003</v>
          </cell>
          <cell r="BG13"/>
          <cell r="BH13">
            <v>41425.035633304396</v>
          </cell>
          <cell r="BI13"/>
          <cell r="BJ13" t="str">
            <v>..</v>
          </cell>
          <cell r="BK13"/>
          <cell r="BL13" t="str">
            <v>..</v>
          </cell>
          <cell r="BM13"/>
        </row>
        <row r="14">
          <cell r="A14" t="str">
            <v>France</v>
          </cell>
          <cell r="B14">
            <v>85500</v>
          </cell>
          <cell r="C14"/>
          <cell r="D14">
            <v>90076</v>
          </cell>
          <cell r="E14"/>
          <cell r="F14">
            <v>92682</v>
          </cell>
          <cell r="G14"/>
          <cell r="H14">
            <v>98210</v>
          </cell>
          <cell r="I14"/>
          <cell r="J14">
            <v>102253</v>
          </cell>
          <cell r="K14"/>
          <cell r="L14">
            <v>104953</v>
          </cell>
          <cell r="M14"/>
          <cell r="N14">
            <v>109359</v>
          </cell>
          <cell r="O14"/>
          <cell r="P14">
            <v>115163</v>
          </cell>
          <cell r="Q14"/>
          <cell r="R14">
            <v>120430</v>
          </cell>
          <cell r="S14"/>
          <cell r="T14">
            <v>123938</v>
          </cell>
          <cell r="U14"/>
          <cell r="V14">
            <v>129780</v>
          </cell>
          <cell r="W14"/>
          <cell r="X14">
            <v>141710</v>
          </cell>
          <cell r="Y14"/>
          <cell r="Z14">
            <v>145898</v>
          </cell>
          <cell r="AA14"/>
          <cell r="AB14">
            <v>149193</v>
          </cell>
          <cell r="AC14"/>
          <cell r="AD14">
            <v>151248.85</v>
          </cell>
          <cell r="AE14"/>
          <cell r="AF14">
            <v>154826.99999999901</v>
          </cell>
          <cell r="AG14"/>
          <cell r="AH14">
            <v>154742.39999999999</v>
          </cell>
          <cell r="AI14" t="str">
            <v>A</v>
          </cell>
          <cell r="AJ14">
            <v>155727.04000000001</v>
          </cell>
          <cell r="AK14"/>
          <cell r="AL14">
            <v>160424</v>
          </cell>
          <cell r="AM14"/>
          <cell r="AN14">
            <v>172070</v>
          </cell>
          <cell r="AO14" t="str">
            <v>A</v>
          </cell>
          <cell r="AP14">
            <v>177372</v>
          </cell>
          <cell r="AQ14"/>
          <cell r="AR14">
            <v>186420</v>
          </cell>
          <cell r="AS14"/>
          <cell r="AT14">
            <v>192789.9118</v>
          </cell>
          <cell r="AU14"/>
          <cell r="AV14">
            <v>202377.2</v>
          </cell>
          <cell r="AW14"/>
          <cell r="AX14">
            <v>202506.79</v>
          </cell>
          <cell r="AY14"/>
          <cell r="AZ14">
            <v>210591.08989999999</v>
          </cell>
          <cell r="BA14"/>
          <cell r="BB14">
            <v>221851.4828</v>
          </cell>
          <cell r="BC14"/>
          <cell r="BD14">
            <v>229129.50659999999</v>
          </cell>
          <cell r="BE14"/>
          <cell r="BF14">
            <v>234201.2935</v>
          </cell>
          <cell r="BG14"/>
          <cell r="BH14" t="str">
            <v>..</v>
          </cell>
          <cell r="BI14"/>
          <cell r="BJ14" t="str">
            <v>..</v>
          </cell>
          <cell r="BK14"/>
          <cell r="BL14" t="str">
            <v>..</v>
          </cell>
          <cell r="BM14"/>
        </row>
        <row r="15">
          <cell r="A15" t="str">
            <v>Germany</v>
          </cell>
          <cell r="B15">
            <v>128200</v>
          </cell>
          <cell r="C15"/>
          <cell r="D15" t="str">
            <v>..</v>
          </cell>
          <cell r="E15"/>
          <cell r="F15">
            <v>134525</v>
          </cell>
          <cell r="G15"/>
          <cell r="H15" t="str">
            <v>..</v>
          </cell>
          <cell r="I15"/>
          <cell r="J15">
            <v>147419</v>
          </cell>
          <cell r="K15"/>
          <cell r="L15" t="str">
            <v>..</v>
          </cell>
          <cell r="M15"/>
          <cell r="N15">
            <v>165616</v>
          </cell>
          <cell r="O15" t="str">
            <v>A</v>
          </cell>
          <cell r="P15" t="str">
            <v>..</v>
          </cell>
          <cell r="Q15"/>
          <cell r="R15">
            <v>176402</v>
          </cell>
          <cell r="S15"/>
          <cell r="T15" t="str">
            <v>..</v>
          </cell>
          <cell r="U15"/>
          <cell r="V15">
            <v>241869</v>
          </cell>
          <cell r="W15" t="str">
            <v>A</v>
          </cell>
          <cell r="X15" t="str">
            <v>..</v>
          </cell>
          <cell r="Y15"/>
          <cell r="Z15" t="str">
            <v>..</v>
          </cell>
          <cell r="AA15"/>
          <cell r="AB15" t="str">
            <v>..</v>
          </cell>
          <cell r="AC15"/>
          <cell r="AD15">
            <v>231128</v>
          </cell>
          <cell r="AE15"/>
          <cell r="AF15">
            <v>230189</v>
          </cell>
          <cell r="AG15" t="str">
            <v>C</v>
          </cell>
          <cell r="AH15">
            <v>235793</v>
          </cell>
          <cell r="AI15"/>
          <cell r="AJ15">
            <v>237712</v>
          </cell>
          <cell r="AK15" t="str">
            <v>C</v>
          </cell>
          <cell r="AL15">
            <v>254691</v>
          </cell>
          <cell r="AM15"/>
          <cell r="AN15">
            <v>257874</v>
          </cell>
          <cell r="AO15" t="str">
            <v>C</v>
          </cell>
          <cell r="AP15">
            <v>264385</v>
          </cell>
          <cell r="AQ15"/>
          <cell r="AR15">
            <v>265812</v>
          </cell>
          <cell r="AS15" t="str">
            <v>C</v>
          </cell>
          <cell r="AT15">
            <v>268942</v>
          </cell>
          <cell r="AU15"/>
          <cell r="AV15">
            <v>270215</v>
          </cell>
          <cell r="AW15"/>
          <cell r="AX15">
            <v>272148</v>
          </cell>
          <cell r="AY15"/>
          <cell r="AZ15">
            <v>279822</v>
          </cell>
          <cell r="BA15"/>
          <cell r="BB15">
            <v>290853</v>
          </cell>
          <cell r="BC15"/>
          <cell r="BD15">
            <v>302467.42289564299</v>
          </cell>
          <cell r="BE15"/>
          <cell r="BF15">
            <v>317225.75180000003</v>
          </cell>
          <cell r="BG15"/>
          <cell r="BH15">
            <v>327500</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5461</v>
          </cell>
          <cell r="S16" t="str">
            <v>A</v>
          </cell>
          <cell r="T16" t="str">
            <v>..</v>
          </cell>
          <cell r="U16"/>
          <cell r="V16">
            <v>6230</v>
          </cell>
          <cell r="W16"/>
          <cell r="X16" t="str">
            <v>..</v>
          </cell>
          <cell r="Y16"/>
          <cell r="Z16">
            <v>8031</v>
          </cell>
          <cell r="AA16"/>
          <cell r="AB16" t="str">
            <v>..</v>
          </cell>
          <cell r="AC16"/>
          <cell r="AD16">
            <v>9705.26</v>
          </cell>
          <cell r="AE16" t="str">
            <v>A</v>
          </cell>
          <cell r="AF16" t="str">
            <v>..</v>
          </cell>
          <cell r="AG16"/>
          <cell r="AH16">
            <v>10964.4</v>
          </cell>
          <cell r="AI16"/>
          <cell r="AJ16" t="str">
            <v>..</v>
          </cell>
          <cell r="AK16"/>
          <cell r="AL16">
            <v>14747.63</v>
          </cell>
          <cell r="AM16"/>
          <cell r="AN16" t="str">
            <v>..</v>
          </cell>
          <cell r="AO16"/>
          <cell r="AP16">
            <v>14371.31</v>
          </cell>
          <cell r="AQ16"/>
          <cell r="AR16" t="str">
            <v>..</v>
          </cell>
          <cell r="AS16"/>
          <cell r="AT16">
            <v>15631.26</v>
          </cell>
          <cell r="AU16"/>
          <cell r="AV16" t="str">
            <v>..</v>
          </cell>
          <cell r="AW16"/>
          <cell r="AX16">
            <v>19592.7841096025</v>
          </cell>
          <cell r="AY16"/>
          <cell r="AZ16">
            <v>19906.900000000001</v>
          </cell>
          <cell r="BA16" t="str">
            <v>C</v>
          </cell>
          <cell r="BB16">
            <v>21013.4</v>
          </cell>
          <cell r="BC16" t="str">
            <v>C</v>
          </cell>
          <cell r="BD16" t="str">
            <v>..</v>
          </cell>
          <cell r="BE16"/>
          <cell r="BF16" t="str">
            <v>..</v>
          </cell>
          <cell r="BG16"/>
          <cell r="BH16" t="str">
            <v>..</v>
          </cell>
          <cell r="BI16"/>
          <cell r="BJ16" t="str">
            <v>..</v>
          </cell>
          <cell r="BK16"/>
          <cell r="BL16" t="str">
            <v>..</v>
          </cell>
          <cell r="BM16"/>
        </row>
        <row r="17">
          <cell r="A17" t="str">
            <v>Hungary</v>
          </cell>
          <cell r="B17">
            <v>22267</v>
          </cell>
          <cell r="C17" t="str">
            <v>D</v>
          </cell>
          <cell r="D17">
            <v>21970</v>
          </cell>
          <cell r="E17" t="str">
            <v>D</v>
          </cell>
          <cell r="F17">
            <v>22132</v>
          </cell>
          <cell r="G17" t="str">
            <v>D</v>
          </cell>
          <cell r="H17">
            <v>22518</v>
          </cell>
          <cell r="I17" t="str">
            <v>D</v>
          </cell>
          <cell r="J17">
            <v>22479</v>
          </cell>
          <cell r="K17" t="str">
            <v>D</v>
          </cell>
          <cell r="L17">
            <v>22974</v>
          </cell>
          <cell r="M17" t="str">
            <v>D</v>
          </cell>
          <cell r="N17">
            <v>22284</v>
          </cell>
          <cell r="O17" t="str">
            <v>D</v>
          </cell>
          <cell r="P17">
            <v>21427</v>
          </cell>
          <cell r="Q17" t="str">
            <v>D</v>
          </cell>
          <cell r="R17">
            <v>20431</v>
          </cell>
          <cell r="S17" t="str">
            <v>D</v>
          </cell>
          <cell r="T17">
            <v>17550</v>
          </cell>
          <cell r="U17" t="str">
            <v>D</v>
          </cell>
          <cell r="V17">
            <v>14471</v>
          </cell>
          <cell r="W17" t="str">
            <v>D</v>
          </cell>
          <cell r="X17">
            <v>12311</v>
          </cell>
          <cell r="Y17" t="str">
            <v>D</v>
          </cell>
          <cell r="Z17">
            <v>11818</v>
          </cell>
          <cell r="AA17" t="str">
            <v>D</v>
          </cell>
          <cell r="AB17">
            <v>11752</v>
          </cell>
          <cell r="AC17" t="str">
            <v>D</v>
          </cell>
          <cell r="AD17">
            <v>10499</v>
          </cell>
          <cell r="AE17" t="str">
            <v>D</v>
          </cell>
          <cell r="AF17">
            <v>10408</v>
          </cell>
          <cell r="AG17" t="str">
            <v>D</v>
          </cell>
          <cell r="AH17">
            <v>11154</v>
          </cell>
          <cell r="AI17" t="str">
            <v>D</v>
          </cell>
          <cell r="AJ17">
            <v>11731</v>
          </cell>
          <cell r="AK17" t="str">
            <v>D</v>
          </cell>
          <cell r="AL17">
            <v>12579</v>
          </cell>
          <cell r="AM17" t="str">
            <v>D</v>
          </cell>
          <cell r="AN17">
            <v>14406</v>
          </cell>
          <cell r="AO17" t="str">
            <v>D</v>
          </cell>
          <cell r="AP17">
            <v>14666</v>
          </cell>
          <cell r="AQ17" t="str">
            <v>D</v>
          </cell>
          <cell r="AR17">
            <v>14965</v>
          </cell>
          <cell r="AS17" t="str">
            <v>D</v>
          </cell>
          <cell r="AT17">
            <v>15180</v>
          </cell>
          <cell r="AU17" t="str">
            <v>D</v>
          </cell>
          <cell r="AV17">
            <v>14904</v>
          </cell>
          <cell r="AW17" t="str">
            <v>A</v>
          </cell>
          <cell r="AX17">
            <v>15878</v>
          </cell>
          <cell r="AY17"/>
          <cell r="AZ17">
            <v>17547</v>
          </cell>
          <cell r="BA17"/>
          <cell r="BB17">
            <v>17391</v>
          </cell>
          <cell r="BC17"/>
          <cell r="BD17">
            <v>18504</v>
          </cell>
          <cell r="BE17"/>
          <cell r="BF17">
            <v>20064</v>
          </cell>
          <cell r="BG17"/>
          <cell r="BH17">
            <v>21342</v>
          </cell>
          <cell r="BI17"/>
          <cell r="BJ17" t="str">
            <v>..</v>
          </cell>
          <cell r="BK17"/>
          <cell r="BL17" t="str">
            <v>..</v>
          </cell>
          <cell r="BM17"/>
        </row>
        <row r="18">
          <cell r="A18" t="str">
            <v>Iceland</v>
          </cell>
          <cell r="B18">
            <v>344.6</v>
          </cell>
          <cell r="C18"/>
          <cell r="D18" t="str">
            <v>..</v>
          </cell>
          <cell r="E18"/>
          <cell r="F18">
            <v>413.4</v>
          </cell>
          <cell r="G18"/>
          <cell r="H18" t="str">
            <v>..</v>
          </cell>
          <cell r="I18"/>
          <cell r="J18">
            <v>467.5</v>
          </cell>
          <cell r="K18"/>
          <cell r="L18" t="str">
            <v>..</v>
          </cell>
          <cell r="M18"/>
          <cell r="N18">
            <v>491</v>
          </cell>
          <cell r="O18"/>
          <cell r="P18" t="str">
            <v>..</v>
          </cell>
          <cell r="Q18"/>
          <cell r="R18">
            <v>685.4</v>
          </cell>
          <cell r="S18"/>
          <cell r="T18">
            <v>676</v>
          </cell>
          <cell r="U18"/>
          <cell r="V18">
            <v>687.3</v>
          </cell>
          <cell r="W18"/>
          <cell r="X18">
            <v>708.2</v>
          </cell>
          <cell r="Y18"/>
          <cell r="Z18">
            <v>815.1</v>
          </cell>
          <cell r="AA18"/>
          <cell r="AB18">
            <v>845.01700000000005</v>
          </cell>
          <cell r="AC18"/>
          <cell r="AD18">
            <v>1076.3</v>
          </cell>
          <cell r="AE18"/>
          <cell r="AF18" t="str">
            <v>..</v>
          </cell>
          <cell r="AG18"/>
          <cell r="AH18">
            <v>1340.9</v>
          </cell>
          <cell r="AI18"/>
          <cell r="AJ18">
            <v>1414.2929999999999</v>
          </cell>
          <cell r="AK18" t="str">
            <v>C</v>
          </cell>
          <cell r="AL18">
            <v>1577.5</v>
          </cell>
          <cell r="AM18"/>
          <cell r="AN18" t="str">
            <v>..</v>
          </cell>
          <cell r="AO18"/>
          <cell r="AP18">
            <v>1859.4</v>
          </cell>
          <cell r="AQ18"/>
          <cell r="AR18" t="str">
            <v>..</v>
          </cell>
          <cell r="AS18"/>
          <cell r="AT18">
            <v>1917</v>
          </cell>
          <cell r="AU18"/>
          <cell r="AV18" t="str">
            <v>..</v>
          </cell>
          <cell r="AW18"/>
          <cell r="AX18">
            <v>2154.9</v>
          </cell>
          <cell r="AY18"/>
          <cell r="AZ18">
            <v>2399.7600000000002</v>
          </cell>
          <cell r="BA18"/>
          <cell r="BB18">
            <v>2208.3000000000002</v>
          </cell>
          <cell r="BC18"/>
          <cell r="BD18">
            <v>2307.6734999999999</v>
          </cell>
          <cell r="BE18"/>
          <cell r="BF18">
            <v>2861.2</v>
          </cell>
          <cell r="BG18"/>
          <cell r="BH18" t="str">
            <v>..</v>
          </cell>
          <cell r="BI18"/>
          <cell r="BJ18" t="str">
            <v>..</v>
          </cell>
          <cell r="BK18"/>
          <cell r="BL18" t="str">
            <v>..</v>
          </cell>
          <cell r="BM18"/>
        </row>
        <row r="19">
          <cell r="A19" t="str">
            <v>Ireland</v>
          </cell>
          <cell r="B19">
            <v>2114</v>
          </cell>
          <cell r="C19"/>
          <cell r="D19">
            <v>2291</v>
          </cell>
          <cell r="E19"/>
          <cell r="F19">
            <v>2461</v>
          </cell>
          <cell r="G19"/>
          <cell r="H19">
            <v>2663</v>
          </cell>
          <cell r="I19"/>
          <cell r="J19">
            <v>2812.7</v>
          </cell>
          <cell r="K19"/>
          <cell r="L19">
            <v>2966.7</v>
          </cell>
          <cell r="M19"/>
          <cell r="N19">
            <v>3344.1</v>
          </cell>
          <cell r="O19"/>
          <cell r="P19">
            <v>3585</v>
          </cell>
          <cell r="Q19"/>
          <cell r="R19">
            <v>4097.8999999999996</v>
          </cell>
          <cell r="S19" t="str">
            <v>C</v>
          </cell>
          <cell r="T19">
            <v>4618.2</v>
          </cell>
          <cell r="U19"/>
          <cell r="V19">
            <v>5161.3999999999996</v>
          </cell>
          <cell r="W19" t="str">
            <v>C</v>
          </cell>
          <cell r="X19">
            <v>5546.5</v>
          </cell>
          <cell r="Y19" t="str">
            <v>C</v>
          </cell>
          <cell r="Z19">
            <v>4853.6535852828902</v>
          </cell>
          <cell r="AA19" t="str">
            <v>C</v>
          </cell>
          <cell r="AB19">
            <v>5269.6989999999996</v>
          </cell>
          <cell r="AC19" t="str">
            <v>C</v>
          </cell>
          <cell r="AD19">
            <v>5764.1378978113198</v>
          </cell>
          <cell r="AE19" t="str">
            <v>C</v>
          </cell>
          <cell r="AF19">
            <v>6420.3443565124398</v>
          </cell>
          <cell r="AG19" t="str">
            <v>C</v>
          </cell>
          <cell r="AH19">
            <v>7047.4455580713802</v>
          </cell>
          <cell r="AI19" t="str">
            <v>C</v>
          </cell>
          <cell r="AJ19">
            <v>7719.5467596303197</v>
          </cell>
          <cell r="AK19" t="str">
            <v>C</v>
          </cell>
          <cell r="AL19">
            <v>7877</v>
          </cell>
          <cell r="AM19" t="str">
            <v>C</v>
          </cell>
          <cell r="AN19">
            <v>8516</v>
          </cell>
          <cell r="AO19" t="str">
            <v>C</v>
          </cell>
          <cell r="AP19">
            <v>8949</v>
          </cell>
          <cell r="AQ19"/>
          <cell r="AR19">
            <v>9376</v>
          </cell>
          <cell r="AS19"/>
          <cell r="AT19">
            <v>10039</v>
          </cell>
          <cell r="AU19"/>
          <cell r="AV19">
            <v>11010</v>
          </cell>
          <cell r="AW19"/>
          <cell r="AX19">
            <v>11587</v>
          </cell>
          <cell r="AY19"/>
          <cell r="AZ19">
            <v>12184</v>
          </cell>
          <cell r="BA19"/>
          <cell r="BB19">
            <v>12668.7</v>
          </cell>
          <cell r="BC19"/>
          <cell r="BD19">
            <v>14545.7</v>
          </cell>
          <cell r="BE19"/>
          <cell r="BF19">
            <v>14526.1</v>
          </cell>
          <cell r="BG19" t="str">
            <v>C</v>
          </cell>
          <cell r="BH19">
            <v>14437</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52060</v>
          </cell>
          <cell r="C21"/>
          <cell r="D21">
            <v>56707</v>
          </cell>
          <cell r="E21"/>
          <cell r="F21">
            <v>63021</v>
          </cell>
          <cell r="G21"/>
          <cell r="H21">
            <v>61979</v>
          </cell>
          <cell r="I21"/>
          <cell r="J21">
            <v>63759</v>
          </cell>
          <cell r="K21"/>
          <cell r="L21">
            <v>67844</v>
          </cell>
          <cell r="M21"/>
          <cell r="N21">
            <v>70556</v>
          </cell>
          <cell r="O21"/>
          <cell r="P21">
            <v>74833</v>
          </cell>
          <cell r="Q21"/>
          <cell r="R21">
            <v>76074</v>
          </cell>
          <cell r="S21"/>
          <cell r="T21">
            <v>77876</v>
          </cell>
          <cell r="U21"/>
          <cell r="V21">
            <v>75238</v>
          </cell>
          <cell r="W21"/>
          <cell r="X21">
            <v>74422</v>
          </cell>
          <cell r="Y21"/>
          <cell r="Z21">
            <v>74434</v>
          </cell>
          <cell r="AA21"/>
          <cell r="AB21">
            <v>75722</v>
          </cell>
          <cell r="AC21"/>
          <cell r="AD21">
            <v>75536</v>
          </cell>
          <cell r="AE21"/>
          <cell r="AF21">
            <v>76440.999999999898</v>
          </cell>
          <cell r="AG21"/>
          <cell r="AH21">
            <v>65694.000000000306</v>
          </cell>
          <cell r="AI21" t="str">
            <v>A</v>
          </cell>
          <cell r="AJ21">
            <v>65354</v>
          </cell>
          <cell r="AK21"/>
          <cell r="AL21">
            <v>65098</v>
          </cell>
          <cell r="AM21"/>
          <cell r="AN21">
            <v>66110</v>
          </cell>
          <cell r="AO21"/>
          <cell r="AP21">
            <v>66702</v>
          </cell>
          <cell r="AQ21"/>
          <cell r="AR21">
            <v>71242</v>
          </cell>
          <cell r="AS21"/>
          <cell r="AT21">
            <v>70332.3</v>
          </cell>
          <cell r="AU21"/>
          <cell r="AV21">
            <v>72012.100000000006</v>
          </cell>
          <cell r="AW21"/>
          <cell r="AX21">
            <v>82488.899999999994</v>
          </cell>
          <cell r="AY21"/>
          <cell r="AZ21">
            <v>88429.6</v>
          </cell>
          <cell r="BA21"/>
          <cell r="BB21">
            <v>93000.1</v>
          </cell>
          <cell r="BC21"/>
          <cell r="BD21" t="str">
            <v>..</v>
          </cell>
          <cell r="BE21"/>
          <cell r="BF21">
            <v>101825.2</v>
          </cell>
          <cell r="BG21"/>
          <cell r="BH21">
            <v>105846.3</v>
          </cell>
          <cell r="BI21" t="str">
            <v>P</v>
          </cell>
          <cell r="BJ21" t="str">
            <v>..</v>
          </cell>
          <cell r="BK21"/>
          <cell r="BL21" t="str">
            <v>..</v>
          </cell>
          <cell r="BM21"/>
        </row>
        <row r="22">
          <cell r="A22" t="str">
            <v>Japan</v>
          </cell>
          <cell r="B22">
            <v>392625</v>
          </cell>
          <cell r="C22" t="str">
            <v>L</v>
          </cell>
          <cell r="D22">
            <v>406042</v>
          </cell>
          <cell r="E22" t="str">
            <v>L</v>
          </cell>
          <cell r="F22">
            <v>435340</v>
          </cell>
          <cell r="G22" t="str">
            <v>L</v>
          </cell>
          <cell r="H22">
            <v>447719</v>
          </cell>
          <cell r="I22" t="str">
            <v>L</v>
          </cell>
          <cell r="J22">
            <v>473296</v>
          </cell>
          <cell r="K22" t="str">
            <v>L</v>
          </cell>
          <cell r="L22">
            <v>487779</v>
          </cell>
          <cell r="M22" t="str">
            <v>L</v>
          </cell>
          <cell r="N22">
            <v>513267</v>
          </cell>
          <cell r="O22" t="str">
            <v>L</v>
          </cell>
          <cell r="P22">
            <v>535008</v>
          </cell>
          <cell r="Q22" t="str">
            <v>L</v>
          </cell>
          <cell r="R22">
            <v>560276</v>
          </cell>
          <cell r="S22" t="str">
            <v>L</v>
          </cell>
          <cell r="T22">
            <v>582815</v>
          </cell>
          <cell r="U22" t="str">
            <v>L</v>
          </cell>
          <cell r="V22">
            <v>598333</v>
          </cell>
          <cell r="W22" t="str">
            <v>L</v>
          </cell>
          <cell r="X22">
            <v>622410</v>
          </cell>
          <cell r="Y22" t="str">
            <v>L</v>
          </cell>
          <cell r="Z22">
            <v>641083</v>
          </cell>
          <cell r="AA22" t="str">
            <v>L</v>
          </cell>
          <cell r="AB22">
            <v>658866</v>
          </cell>
          <cell r="AC22" t="str">
            <v>L</v>
          </cell>
          <cell r="AD22">
            <v>673421</v>
          </cell>
          <cell r="AE22" t="str">
            <v>L</v>
          </cell>
          <cell r="AF22">
            <v>617365</v>
          </cell>
          <cell r="AG22" t="str">
            <v>A</v>
          </cell>
          <cell r="AH22">
            <v>625442</v>
          </cell>
          <cell r="AI22"/>
          <cell r="AJ22">
            <v>652845</v>
          </cell>
          <cell r="AK22"/>
          <cell r="AL22">
            <v>658910</v>
          </cell>
          <cell r="AM22"/>
          <cell r="AN22">
            <v>647572</v>
          </cell>
          <cell r="AO22"/>
          <cell r="AP22">
            <v>653021</v>
          </cell>
          <cell r="AQ22"/>
          <cell r="AR22">
            <v>623035</v>
          </cell>
          <cell r="AS22"/>
          <cell r="AT22">
            <v>652369</v>
          </cell>
          <cell r="AU22"/>
          <cell r="AV22">
            <v>653747</v>
          </cell>
          <cell r="AW22"/>
          <cell r="AX22">
            <v>680631</v>
          </cell>
          <cell r="AY22"/>
          <cell r="AZ22">
            <v>684884</v>
          </cell>
          <cell r="BA22"/>
          <cell r="BB22">
            <v>684311</v>
          </cell>
          <cell r="BC22"/>
          <cell r="BD22">
            <v>656676</v>
          </cell>
          <cell r="BE22" t="str">
            <v>A</v>
          </cell>
          <cell r="BF22">
            <v>655530</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100456</v>
          </cell>
          <cell r="AE23" t="str">
            <v>G</v>
          </cell>
          <cell r="AF23">
            <v>99432.999999999796</v>
          </cell>
          <cell r="AG23" t="str">
            <v>G</v>
          </cell>
          <cell r="AH23">
            <v>102660</v>
          </cell>
          <cell r="AI23" t="str">
            <v>G</v>
          </cell>
          <cell r="AJ23">
            <v>92541</v>
          </cell>
          <cell r="AK23" t="str">
            <v>G</v>
          </cell>
          <cell r="AL23">
            <v>100210</v>
          </cell>
          <cell r="AM23" t="str">
            <v>G</v>
          </cell>
          <cell r="AN23">
            <v>108370</v>
          </cell>
          <cell r="AO23" t="str">
            <v>G</v>
          </cell>
          <cell r="AP23">
            <v>136337</v>
          </cell>
          <cell r="AQ23" t="str">
            <v>G</v>
          </cell>
          <cell r="AR23">
            <v>141917</v>
          </cell>
          <cell r="AS23" t="str">
            <v>G</v>
          </cell>
          <cell r="AT23">
            <v>151254</v>
          </cell>
          <cell r="AU23" t="str">
            <v>G</v>
          </cell>
          <cell r="AV23">
            <v>156219.69130000001</v>
          </cell>
          <cell r="AW23" t="str">
            <v>G</v>
          </cell>
          <cell r="AX23">
            <v>179812.4276</v>
          </cell>
          <cell r="AY23" t="str">
            <v>G</v>
          </cell>
          <cell r="AZ23">
            <v>199990.02107482299</v>
          </cell>
          <cell r="BA23" t="str">
            <v>G</v>
          </cell>
          <cell r="BB23">
            <v>221928.23089999901</v>
          </cell>
          <cell r="BC23" t="str">
            <v>A</v>
          </cell>
          <cell r="BD23">
            <v>236136.87096101799</v>
          </cell>
          <cell r="BE23"/>
          <cell r="BF23">
            <v>244076.77299999801</v>
          </cell>
          <cell r="BG23"/>
          <cell r="BH23">
            <v>264117.935999999</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1645.6</v>
          </cell>
          <cell r="AO24"/>
          <cell r="AP24" t="str">
            <v>..</v>
          </cell>
          <cell r="AQ24"/>
          <cell r="AR24" t="str">
            <v>..</v>
          </cell>
          <cell r="AS24"/>
          <cell r="AT24">
            <v>1949</v>
          </cell>
          <cell r="AU24"/>
          <cell r="AV24">
            <v>2030.8</v>
          </cell>
          <cell r="AW24"/>
          <cell r="AX24">
            <v>2227</v>
          </cell>
          <cell r="AY24"/>
          <cell r="AZ24">
            <v>2054.1999999999998</v>
          </cell>
          <cell r="BA24"/>
          <cell r="BB24">
            <v>2200.6</v>
          </cell>
          <cell r="BC24" t="str">
            <v>C</v>
          </cell>
          <cell r="BD24">
            <v>2287.6</v>
          </cell>
          <cell r="BE24"/>
          <cell r="BF24">
            <v>2396.4</v>
          </cell>
          <cell r="BG24"/>
          <cell r="BH24">
            <v>2536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14103</v>
          </cell>
          <cell r="AA25"/>
          <cell r="AB25">
            <v>17061</v>
          </cell>
          <cell r="AC25"/>
          <cell r="AD25">
            <v>19434</v>
          </cell>
          <cell r="AE25"/>
          <cell r="AF25">
            <v>19894</v>
          </cell>
          <cell r="AG25"/>
          <cell r="AH25">
            <v>21417</v>
          </cell>
          <cell r="AI25"/>
          <cell r="AJ25">
            <v>20832</v>
          </cell>
          <cell r="AK25" t="str">
            <v>C</v>
          </cell>
          <cell r="AL25">
            <v>21879</v>
          </cell>
          <cell r="AM25" t="str">
            <v>C</v>
          </cell>
          <cell r="AN25" t="str">
            <v>..</v>
          </cell>
          <cell r="AO25"/>
          <cell r="AP25" t="str">
            <v>..</v>
          </cell>
          <cell r="AQ25"/>
          <cell r="AR25" t="str">
            <v>..</v>
          </cell>
          <cell r="AS25"/>
          <cell r="AT25">
            <v>33558</v>
          </cell>
          <cell r="AU25"/>
          <cell r="AV25">
            <v>39724</v>
          </cell>
          <cell r="AW25" t="str">
            <v>A</v>
          </cell>
          <cell r="AX25">
            <v>43922</v>
          </cell>
          <cell r="AY25"/>
          <cell r="AZ25">
            <v>36264</v>
          </cell>
          <cell r="BA25"/>
          <cell r="BB25">
            <v>37930</v>
          </cell>
          <cell r="BC25"/>
          <cell r="BD25" t="str">
            <v>..</v>
          </cell>
          <cell r="BE25"/>
          <cell r="BF25" t="str">
            <v>..</v>
          </cell>
          <cell r="BG25"/>
          <cell r="BH25" t="str">
            <v>..</v>
          </cell>
          <cell r="BI25"/>
          <cell r="BJ25" t="str">
            <v>..</v>
          </cell>
          <cell r="BK25"/>
          <cell r="BL25" t="str">
            <v>..</v>
          </cell>
          <cell r="BM25"/>
        </row>
        <row r="26">
          <cell r="A26" t="str">
            <v>Netherlands</v>
          </cell>
          <cell r="B26">
            <v>19436</v>
          </cell>
          <cell r="C26"/>
          <cell r="D26" t="str">
            <v>..</v>
          </cell>
          <cell r="E26"/>
          <cell r="F26">
            <v>22040</v>
          </cell>
          <cell r="G26" t="str">
            <v>AC</v>
          </cell>
          <cell r="H26" t="str">
            <v>..</v>
          </cell>
          <cell r="I26"/>
          <cell r="J26">
            <v>24150</v>
          </cell>
          <cell r="K26"/>
          <cell r="L26" t="str">
            <v>..</v>
          </cell>
          <cell r="M26"/>
          <cell r="N26">
            <v>25500</v>
          </cell>
          <cell r="O26" t="str">
            <v>C</v>
          </cell>
          <cell r="P26" t="str">
            <v>..</v>
          </cell>
          <cell r="Q26"/>
          <cell r="R26">
            <v>26680</v>
          </cell>
          <cell r="S26"/>
          <cell r="T26" t="str">
            <v>..</v>
          </cell>
          <cell r="U26"/>
          <cell r="V26" t="str">
            <v>..</v>
          </cell>
          <cell r="W26"/>
          <cell r="X26" t="str">
            <v>..</v>
          </cell>
          <cell r="Y26"/>
          <cell r="Z26">
            <v>32190</v>
          </cell>
          <cell r="AA26"/>
          <cell r="AB26">
            <v>34178</v>
          </cell>
          <cell r="AC26" t="str">
            <v>A</v>
          </cell>
          <cell r="AD26">
            <v>34640</v>
          </cell>
          <cell r="AE26"/>
          <cell r="AF26">
            <v>35535</v>
          </cell>
          <cell r="AG26" t="str">
            <v>A</v>
          </cell>
          <cell r="AH26">
            <v>38053</v>
          </cell>
          <cell r="AI26"/>
          <cell r="AJ26">
            <v>39081</v>
          </cell>
          <cell r="AK26"/>
          <cell r="AL26">
            <v>41803</v>
          </cell>
          <cell r="AM26"/>
          <cell r="AN26">
            <v>42194</v>
          </cell>
          <cell r="AO26"/>
          <cell r="AP26">
            <v>45599</v>
          </cell>
          <cell r="AQ26"/>
          <cell r="AR26">
            <v>43875</v>
          </cell>
          <cell r="AS26" t="str">
            <v>A</v>
          </cell>
          <cell r="AT26">
            <v>43805</v>
          </cell>
          <cell r="AU26" t="str">
            <v>A</v>
          </cell>
          <cell r="AV26">
            <v>48402</v>
          </cell>
          <cell r="AW26"/>
          <cell r="AX26">
            <v>47854</v>
          </cell>
          <cell r="AY26"/>
          <cell r="AZ26">
            <v>53150</v>
          </cell>
          <cell r="BA26"/>
          <cell r="BB26">
            <v>51057</v>
          </cell>
          <cell r="BC26"/>
          <cell r="BD26">
            <v>50727</v>
          </cell>
          <cell r="BE26"/>
          <cell r="BF26">
            <v>46958</v>
          </cell>
          <cell r="BG26"/>
          <cell r="BH26">
            <v>52066</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4818</v>
          </cell>
          <cell r="S27"/>
          <cell r="T27">
            <v>4893</v>
          </cell>
          <cell r="U27"/>
          <cell r="V27">
            <v>4752</v>
          </cell>
          <cell r="W27"/>
          <cell r="X27">
            <v>5903</v>
          </cell>
          <cell r="Y27" t="str">
            <v>A</v>
          </cell>
          <cell r="Z27">
            <v>6200</v>
          </cell>
          <cell r="AA27"/>
          <cell r="AB27" t="str">
            <v>..</v>
          </cell>
          <cell r="AC27"/>
          <cell r="AD27">
            <v>6104</v>
          </cell>
          <cell r="AE27"/>
          <cell r="AF27" t="str">
            <v>..</v>
          </cell>
          <cell r="AG27"/>
          <cell r="AH27">
            <v>8264.256899</v>
          </cell>
          <cell r="AI27"/>
          <cell r="AJ27" t="str">
            <v>..</v>
          </cell>
          <cell r="AK27"/>
          <cell r="AL27">
            <v>8768</v>
          </cell>
          <cell r="AM27"/>
          <cell r="AN27" t="str">
            <v>..</v>
          </cell>
          <cell r="AO27"/>
          <cell r="AP27">
            <v>13133</v>
          </cell>
          <cell r="AQ27" t="str">
            <v>A</v>
          </cell>
          <cell r="AR27" t="str">
            <v>..</v>
          </cell>
          <cell r="AS27"/>
          <cell r="AT27">
            <v>15822</v>
          </cell>
          <cell r="AU27"/>
          <cell r="AV27" t="str">
            <v>..</v>
          </cell>
          <cell r="AW27"/>
          <cell r="AX27">
            <v>17235</v>
          </cell>
          <cell r="AY27"/>
          <cell r="AZ27" t="str">
            <v>..</v>
          </cell>
          <cell r="BA27"/>
          <cell r="BB27">
            <v>18300</v>
          </cell>
          <cell r="BC27"/>
          <cell r="BD27" t="str">
            <v>..</v>
          </cell>
          <cell r="BE27"/>
          <cell r="BF27">
            <v>21400</v>
          </cell>
          <cell r="BG27"/>
          <cell r="BH27" t="str">
            <v>..</v>
          </cell>
          <cell r="BI27"/>
          <cell r="BJ27" t="str">
            <v>..</v>
          </cell>
          <cell r="BK27"/>
          <cell r="BL27" t="str">
            <v>..</v>
          </cell>
          <cell r="BM27"/>
        </row>
        <row r="28">
          <cell r="A28" t="str">
            <v>Norway</v>
          </cell>
          <cell r="B28">
            <v>7498</v>
          </cell>
          <cell r="C28" t="str">
            <v>U</v>
          </cell>
          <cell r="D28">
            <v>7754</v>
          </cell>
          <cell r="E28" t="str">
            <v>CU</v>
          </cell>
          <cell r="F28">
            <v>8283</v>
          </cell>
          <cell r="G28" t="str">
            <v>U</v>
          </cell>
          <cell r="H28">
            <v>8970</v>
          </cell>
          <cell r="I28" t="str">
            <v>CU</v>
          </cell>
          <cell r="J28">
            <v>9692</v>
          </cell>
          <cell r="K28" t="str">
            <v>U</v>
          </cell>
          <cell r="L28" t="str">
            <v>..</v>
          </cell>
          <cell r="M28"/>
          <cell r="N28">
            <v>11465</v>
          </cell>
          <cell r="O28" t="str">
            <v>U</v>
          </cell>
          <cell r="P28" t="str">
            <v>..</v>
          </cell>
          <cell r="Q28"/>
          <cell r="R28">
            <v>12156</v>
          </cell>
          <cell r="S28" t="str">
            <v>U</v>
          </cell>
          <cell r="T28" t="str">
            <v>..</v>
          </cell>
          <cell r="U28"/>
          <cell r="V28">
            <v>13460</v>
          </cell>
          <cell r="W28" t="str">
            <v>U</v>
          </cell>
          <cell r="X28" t="str">
            <v>..</v>
          </cell>
          <cell r="Y28"/>
          <cell r="Z28">
            <v>14763</v>
          </cell>
          <cell r="AA28" t="str">
            <v>U</v>
          </cell>
          <cell r="AB28" t="str">
            <v>..</v>
          </cell>
          <cell r="AC28"/>
          <cell r="AD28">
            <v>15931</v>
          </cell>
          <cell r="AE28" t="str">
            <v>AU</v>
          </cell>
          <cell r="AF28" t="str">
            <v>..</v>
          </cell>
          <cell r="AG28"/>
          <cell r="AH28">
            <v>17490</v>
          </cell>
          <cell r="AI28" t="str">
            <v>U</v>
          </cell>
          <cell r="AJ28" t="str">
            <v>..</v>
          </cell>
          <cell r="AK28"/>
          <cell r="AL28">
            <v>18295</v>
          </cell>
          <cell r="AM28" t="str">
            <v>U</v>
          </cell>
          <cell r="AN28" t="str">
            <v>..</v>
          </cell>
          <cell r="AO28"/>
          <cell r="AP28">
            <v>19685</v>
          </cell>
          <cell r="AQ28"/>
          <cell r="AR28" t="str">
            <v>..</v>
          </cell>
          <cell r="AS28"/>
          <cell r="AT28">
            <v>20546.8</v>
          </cell>
          <cell r="AU28"/>
          <cell r="AV28">
            <v>20662.3</v>
          </cell>
          <cell r="AW28"/>
          <cell r="AX28">
            <v>21200.3</v>
          </cell>
          <cell r="AY28"/>
          <cell r="AZ28">
            <v>22579.599999999999</v>
          </cell>
          <cell r="BA28"/>
          <cell r="BB28">
            <v>24350.6</v>
          </cell>
          <cell r="BC28"/>
          <cell r="BD28">
            <v>25578</v>
          </cell>
          <cell r="BE28"/>
          <cell r="BF28">
            <v>26273</v>
          </cell>
          <cell r="BG28"/>
          <cell r="BH28">
            <v>26537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47433</v>
          </cell>
          <cell r="AC29"/>
          <cell r="AD29">
            <v>50425</v>
          </cell>
          <cell r="AE29"/>
          <cell r="AF29">
            <v>52474</v>
          </cell>
          <cell r="AG29"/>
          <cell r="AH29">
            <v>55602</v>
          </cell>
          <cell r="AI29"/>
          <cell r="AJ29">
            <v>56179</v>
          </cell>
          <cell r="AK29"/>
          <cell r="AL29">
            <v>56433</v>
          </cell>
          <cell r="AM29"/>
          <cell r="AN29">
            <v>55174</v>
          </cell>
          <cell r="AO29"/>
          <cell r="AP29">
            <v>56148</v>
          </cell>
          <cell r="AQ29"/>
          <cell r="AR29">
            <v>56725</v>
          </cell>
          <cell r="AS29"/>
          <cell r="AT29">
            <v>58595</v>
          </cell>
          <cell r="AU29"/>
          <cell r="AV29">
            <v>60944</v>
          </cell>
          <cell r="AW29"/>
          <cell r="AX29">
            <v>62162.2</v>
          </cell>
          <cell r="AY29"/>
          <cell r="AZ29">
            <v>59572.7</v>
          </cell>
          <cell r="BA29"/>
          <cell r="BB29">
            <v>61395.3</v>
          </cell>
          <cell r="BC29"/>
          <cell r="BD29">
            <v>61805.2</v>
          </cell>
          <cell r="BE29"/>
          <cell r="BF29">
            <v>61105</v>
          </cell>
          <cell r="BG29"/>
          <cell r="BH29">
            <v>64511.1</v>
          </cell>
          <cell r="BI29"/>
          <cell r="BJ29" t="str">
            <v>..</v>
          </cell>
          <cell r="BK29"/>
          <cell r="BL29" t="str">
            <v>..</v>
          </cell>
          <cell r="BM29"/>
        </row>
        <row r="30">
          <cell r="A30" t="str">
            <v>Portugal</v>
          </cell>
          <cell r="B30" t="str">
            <v>..</v>
          </cell>
          <cell r="C30"/>
          <cell r="D30">
            <v>3962.5</v>
          </cell>
          <cell r="E30" t="str">
            <v>AU</v>
          </cell>
          <cell r="F30">
            <v>4208.5</v>
          </cell>
          <cell r="G30" t="str">
            <v>CU</v>
          </cell>
          <cell r="H30">
            <v>4454.5</v>
          </cell>
          <cell r="I30" t="str">
            <v>U</v>
          </cell>
          <cell r="J30">
            <v>5088.7</v>
          </cell>
          <cell r="K30" t="str">
            <v>CU</v>
          </cell>
          <cell r="L30">
            <v>5722.9</v>
          </cell>
          <cell r="M30" t="str">
            <v>U</v>
          </cell>
          <cell r="N30">
            <v>6141.85</v>
          </cell>
          <cell r="O30" t="str">
            <v>CU</v>
          </cell>
          <cell r="P30">
            <v>6560.8</v>
          </cell>
          <cell r="Q30" t="str">
            <v>U</v>
          </cell>
          <cell r="R30">
            <v>7148.55</v>
          </cell>
          <cell r="S30" t="str">
            <v>CU</v>
          </cell>
          <cell r="T30">
            <v>7736.3</v>
          </cell>
          <cell r="U30" t="str">
            <v>U</v>
          </cell>
          <cell r="V30">
            <v>8593.65</v>
          </cell>
          <cell r="W30" t="str">
            <v>CU</v>
          </cell>
          <cell r="X30">
            <v>9451</v>
          </cell>
          <cell r="Y30" t="str">
            <v>U</v>
          </cell>
          <cell r="Z30">
            <v>9864.9172980186595</v>
          </cell>
          <cell r="AA30" t="str">
            <v>CU</v>
          </cell>
          <cell r="AB30">
            <v>10330.9842813587</v>
          </cell>
          <cell r="AC30" t="str">
            <v>CU</v>
          </cell>
          <cell r="AD30">
            <v>11599.2</v>
          </cell>
          <cell r="AE30" t="str">
            <v>U</v>
          </cell>
          <cell r="AF30">
            <v>12620.754999999999</v>
          </cell>
          <cell r="AG30" t="str">
            <v>CU</v>
          </cell>
          <cell r="AH30">
            <v>13642.31</v>
          </cell>
          <cell r="AI30" t="str">
            <v>U</v>
          </cell>
          <cell r="AJ30">
            <v>14696.9050047008</v>
          </cell>
          <cell r="AK30" t="str">
            <v>CU</v>
          </cell>
          <cell r="AL30">
            <v>15751.500009401499</v>
          </cell>
          <cell r="AM30"/>
          <cell r="AN30">
            <v>16738.307504700799</v>
          </cell>
          <cell r="AO30" t="str">
            <v>C</v>
          </cell>
          <cell r="AP30">
            <v>17725.115000000002</v>
          </cell>
          <cell r="AQ30"/>
          <cell r="AR30">
            <v>18983.5575025</v>
          </cell>
          <cell r="AS30" t="str">
            <v>C</v>
          </cell>
          <cell r="AT30">
            <v>20242.000005000002</v>
          </cell>
          <cell r="AU30"/>
          <cell r="AV30">
            <v>20684.125499397702</v>
          </cell>
          <cell r="AW30" t="str">
            <v>C</v>
          </cell>
          <cell r="AX30">
            <v>21126.250993795398</v>
          </cell>
          <cell r="AY30"/>
          <cell r="AZ30">
            <v>24651.069871500898</v>
          </cell>
          <cell r="BA30" t="str">
            <v>C</v>
          </cell>
          <cell r="BB30">
            <v>28175.888749206399</v>
          </cell>
          <cell r="BC30"/>
          <cell r="BD30">
            <v>40407.952661749201</v>
          </cell>
          <cell r="BE30" t="str">
            <v>A</v>
          </cell>
          <cell r="BF30">
            <v>44084.189257953498</v>
          </cell>
          <cell r="BG30"/>
          <cell r="BH30">
            <v>45915.827245686603</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10249</v>
          </cell>
          <cell r="AC31" t="str">
            <v>D</v>
          </cell>
          <cell r="AD31">
            <v>9711</v>
          </cell>
          <cell r="AE31" t="str">
            <v>D</v>
          </cell>
          <cell r="AF31">
            <v>10010</v>
          </cell>
          <cell r="AG31" t="str">
            <v>D</v>
          </cell>
          <cell r="AH31">
            <v>9993</v>
          </cell>
          <cell r="AI31" t="str">
            <v>A</v>
          </cell>
          <cell r="AJ31">
            <v>10145</v>
          </cell>
          <cell r="AK31"/>
          <cell r="AL31">
            <v>9204</v>
          </cell>
          <cell r="AM31"/>
          <cell r="AN31">
            <v>9955</v>
          </cell>
          <cell r="AO31"/>
          <cell r="AP31">
            <v>9585</v>
          </cell>
          <cell r="AQ31"/>
          <cell r="AR31">
            <v>9181</v>
          </cell>
          <cell r="AS31"/>
          <cell r="AT31">
            <v>9627</v>
          </cell>
          <cell r="AU31"/>
          <cell r="AV31">
            <v>10717.8</v>
          </cell>
          <cell r="AW31"/>
          <cell r="AX31">
            <v>10920.6</v>
          </cell>
          <cell r="AY31"/>
          <cell r="AZ31">
            <v>11775.9</v>
          </cell>
          <cell r="BA31"/>
          <cell r="BB31">
            <v>12354.2</v>
          </cell>
          <cell r="BC31"/>
          <cell r="BD31">
            <v>12587.3</v>
          </cell>
          <cell r="BE31"/>
          <cell r="BF31">
            <v>13290</v>
          </cell>
          <cell r="BG31"/>
          <cell r="BH31">
            <v>15182.8</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3745</v>
          </cell>
          <cell r="AA32" t="str">
            <v>C</v>
          </cell>
          <cell r="AB32">
            <v>4767</v>
          </cell>
          <cell r="AC32"/>
          <cell r="AD32">
            <v>4897</v>
          </cell>
          <cell r="AE32"/>
          <cell r="AF32">
            <v>4489</v>
          </cell>
          <cell r="AG32"/>
          <cell r="AH32">
            <v>4022</v>
          </cell>
          <cell r="AI32"/>
          <cell r="AJ32">
            <v>4285</v>
          </cell>
          <cell r="AK32"/>
          <cell r="AL32">
            <v>4427</v>
          </cell>
          <cell r="AM32"/>
          <cell r="AN32">
            <v>4336</v>
          </cell>
          <cell r="AO32"/>
          <cell r="AP32">
            <v>4498</v>
          </cell>
          <cell r="AQ32"/>
          <cell r="AR32">
            <v>4642</v>
          </cell>
          <cell r="AS32"/>
          <cell r="AT32">
            <v>3775</v>
          </cell>
          <cell r="AU32"/>
          <cell r="AV32">
            <v>4030</v>
          </cell>
          <cell r="AW32"/>
          <cell r="AX32">
            <v>5253</v>
          </cell>
          <cell r="AY32"/>
          <cell r="AZ32">
            <v>5857</v>
          </cell>
          <cell r="BA32"/>
          <cell r="BB32">
            <v>6250</v>
          </cell>
          <cell r="BC32"/>
          <cell r="BD32">
            <v>7032</v>
          </cell>
          <cell r="BE32" t="str">
            <v>A</v>
          </cell>
          <cell r="BF32">
            <v>7446</v>
          </cell>
          <cell r="BG32"/>
          <cell r="BH32">
            <v>7703</v>
          </cell>
          <cell r="BI32" t="str">
            <v>P</v>
          </cell>
          <cell r="BJ32" t="str">
            <v>..</v>
          </cell>
          <cell r="BK32"/>
          <cell r="BL32" t="str">
            <v>..</v>
          </cell>
          <cell r="BM32"/>
        </row>
        <row r="33">
          <cell r="A33" t="str">
            <v>Spain</v>
          </cell>
          <cell r="B33">
            <v>19268</v>
          </cell>
          <cell r="C33"/>
          <cell r="D33">
            <v>18782</v>
          </cell>
          <cell r="E33"/>
          <cell r="F33">
            <v>19450</v>
          </cell>
          <cell r="G33"/>
          <cell r="H33">
            <v>20506</v>
          </cell>
          <cell r="I33"/>
          <cell r="J33">
            <v>21455</v>
          </cell>
          <cell r="K33"/>
          <cell r="L33">
            <v>24525</v>
          </cell>
          <cell r="M33" t="str">
            <v>MV</v>
          </cell>
          <cell r="N33">
            <v>26463</v>
          </cell>
          <cell r="O33" t="str">
            <v>M</v>
          </cell>
          <cell r="P33">
            <v>31170</v>
          </cell>
          <cell r="Q33" t="str">
            <v>M</v>
          </cell>
          <cell r="R33">
            <v>32914</v>
          </cell>
          <cell r="S33"/>
          <cell r="T33">
            <v>37676</v>
          </cell>
          <cell r="U33"/>
          <cell r="V33">
            <v>40642</v>
          </cell>
          <cell r="W33"/>
          <cell r="X33">
            <v>41681</v>
          </cell>
          <cell r="Y33"/>
          <cell r="Z33">
            <v>43367</v>
          </cell>
          <cell r="AA33"/>
          <cell r="AB33">
            <v>47867</v>
          </cell>
          <cell r="AC33" t="str">
            <v>C</v>
          </cell>
          <cell r="AD33">
            <v>47342</v>
          </cell>
          <cell r="AE33"/>
          <cell r="AF33">
            <v>51633</v>
          </cell>
          <cell r="AG33" t="str">
            <v>C</v>
          </cell>
          <cell r="AH33">
            <v>53883</v>
          </cell>
          <cell r="AI33"/>
          <cell r="AJ33">
            <v>60269</v>
          </cell>
          <cell r="AK33" t="str">
            <v>C</v>
          </cell>
          <cell r="AL33">
            <v>61568</v>
          </cell>
          <cell r="AM33"/>
          <cell r="AN33">
            <v>76669.7</v>
          </cell>
          <cell r="AO33"/>
          <cell r="AP33">
            <v>80080.600000000006</v>
          </cell>
          <cell r="AQ33"/>
          <cell r="AR33">
            <v>83317.8</v>
          </cell>
          <cell r="AS33"/>
          <cell r="AT33">
            <v>92522.7</v>
          </cell>
          <cell r="AU33"/>
          <cell r="AV33">
            <v>100994.4</v>
          </cell>
          <cell r="AW33"/>
          <cell r="AX33">
            <v>109720.3</v>
          </cell>
          <cell r="AY33"/>
          <cell r="AZ33">
            <v>115798.39999999999</v>
          </cell>
          <cell r="BA33"/>
          <cell r="BB33">
            <v>122624.1</v>
          </cell>
          <cell r="BC33"/>
          <cell r="BD33">
            <v>130986.3</v>
          </cell>
          <cell r="BE33" t="str">
            <v>A</v>
          </cell>
          <cell r="BF33">
            <v>133803.4</v>
          </cell>
          <cell r="BG33"/>
          <cell r="BH33">
            <v>134653</v>
          </cell>
          <cell r="BI33" t="str">
            <v>P</v>
          </cell>
          <cell r="BJ33" t="str">
            <v>..</v>
          </cell>
          <cell r="BK33"/>
          <cell r="BL33" t="str">
            <v>..</v>
          </cell>
          <cell r="BM33"/>
        </row>
        <row r="34">
          <cell r="A34" t="str">
            <v>Sweden</v>
          </cell>
          <cell r="B34">
            <v>17896</v>
          </cell>
          <cell r="C34" t="str">
            <v>M</v>
          </cell>
          <cell r="D34" t="str">
            <v>..</v>
          </cell>
          <cell r="E34"/>
          <cell r="F34">
            <v>19181</v>
          </cell>
          <cell r="G34" t="str">
            <v>M</v>
          </cell>
          <cell r="H34" t="str">
            <v>..</v>
          </cell>
          <cell r="I34"/>
          <cell r="J34">
            <v>21899</v>
          </cell>
          <cell r="K34" t="str">
            <v>MU</v>
          </cell>
          <cell r="L34" t="str">
            <v>..</v>
          </cell>
          <cell r="M34"/>
          <cell r="N34">
            <v>22725</v>
          </cell>
          <cell r="O34" t="str">
            <v>MU</v>
          </cell>
          <cell r="P34" t="str">
            <v>..</v>
          </cell>
          <cell r="Q34"/>
          <cell r="R34">
            <v>25585</v>
          </cell>
          <cell r="S34" t="str">
            <v>MU</v>
          </cell>
          <cell r="T34" t="str">
            <v>..</v>
          </cell>
          <cell r="U34"/>
          <cell r="V34">
            <v>26515</v>
          </cell>
          <cell r="W34" t="str">
            <v>MU</v>
          </cell>
          <cell r="X34" t="str">
            <v>..</v>
          </cell>
          <cell r="Y34"/>
          <cell r="Z34">
            <v>29252</v>
          </cell>
          <cell r="AA34" t="str">
            <v>AM</v>
          </cell>
          <cell r="AB34" t="str">
            <v>..</v>
          </cell>
          <cell r="AC34"/>
          <cell r="AD34">
            <v>33665</v>
          </cell>
          <cell r="AE34"/>
          <cell r="AF34" t="str">
            <v>..</v>
          </cell>
          <cell r="AG34"/>
          <cell r="AH34">
            <v>36878</v>
          </cell>
          <cell r="AI34"/>
          <cell r="AJ34" t="str">
            <v>..</v>
          </cell>
          <cell r="AK34"/>
          <cell r="AL34">
            <v>39920.776939553398</v>
          </cell>
          <cell r="AM34"/>
          <cell r="AN34" t="str">
            <v>..</v>
          </cell>
          <cell r="AO34"/>
          <cell r="AP34">
            <v>45995.3731863832</v>
          </cell>
          <cell r="AQ34"/>
          <cell r="AR34" t="str">
            <v>..</v>
          </cell>
          <cell r="AS34"/>
          <cell r="AT34">
            <v>48186</v>
          </cell>
          <cell r="AU34"/>
          <cell r="AV34">
            <v>48784</v>
          </cell>
          <cell r="AW34"/>
          <cell r="AX34">
            <v>55090</v>
          </cell>
          <cell r="AY34" t="str">
            <v>A</v>
          </cell>
          <cell r="AZ34">
            <v>55729</v>
          </cell>
          <cell r="BA34"/>
          <cell r="BB34">
            <v>45610</v>
          </cell>
          <cell r="BC34" t="str">
            <v>AMV</v>
          </cell>
          <cell r="BD34">
            <v>50220</v>
          </cell>
          <cell r="BE34" t="str">
            <v>C</v>
          </cell>
          <cell r="BF34">
            <v>46983</v>
          </cell>
          <cell r="BG34" t="str">
            <v>M</v>
          </cell>
          <cell r="BH34">
            <v>49312</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14910</v>
          </cell>
          <cell r="M35" t="str">
            <v>ACU</v>
          </cell>
          <cell r="N35" t="str">
            <v>..</v>
          </cell>
          <cell r="O35"/>
          <cell r="P35" t="str">
            <v>..</v>
          </cell>
          <cell r="Q35"/>
          <cell r="R35">
            <v>16300</v>
          </cell>
          <cell r="S35" t="str">
            <v>ACU</v>
          </cell>
          <cell r="T35" t="str">
            <v>..</v>
          </cell>
          <cell r="U35"/>
          <cell r="V35" t="str">
            <v>..</v>
          </cell>
          <cell r="W35"/>
          <cell r="X35">
            <v>17710</v>
          </cell>
          <cell r="Y35"/>
          <cell r="Z35" t="str">
            <v>..</v>
          </cell>
          <cell r="AA35"/>
          <cell r="AB35" t="str">
            <v>..</v>
          </cell>
          <cell r="AC35"/>
          <cell r="AD35" t="str">
            <v>..</v>
          </cell>
          <cell r="AE35"/>
          <cell r="AF35">
            <v>22105</v>
          </cell>
          <cell r="AG35"/>
          <cell r="AH35" t="str">
            <v>..</v>
          </cell>
          <cell r="AI35"/>
          <cell r="AJ35" t="str">
            <v>..</v>
          </cell>
          <cell r="AK35"/>
          <cell r="AL35" t="str">
            <v>..</v>
          </cell>
          <cell r="AM35"/>
          <cell r="AN35">
            <v>26105</v>
          </cell>
          <cell r="AO35"/>
          <cell r="AP35" t="str">
            <v>..</v>
          </cell>
          <cell r="AQ35"/>
          <cell r="AR35" t="str">
            <v>..</v>
          </cell>
          <cell r="AS35"/>
          <cell r="AT35" t="str">
            <v>..</v>
          </cell>
          <cell r="AU35"/>
          <cell r="AV35">
            <v>25400</v>
          </cell>
          <cell r="AW35"/>
          <cell r="AX35" t="str">
            <v>..</v>
          </cell>
          <cell r="AY35"/>
          <cell r="AZ35" t="str">
            <v>..</v>
          </cell>
          <cell r="BA35"/>
          <cell r="BB35" t="str">
            <v>..</v>
          </cell>
          <cell r="BC35"/>
          <cell r="BD35">
            <v>25141.699799999999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11225</v>
          </cell>
          <cell r="U36"/>
          <cell r="V36">
            <v>11948</v>
          </cell>
          <cell r="W36"/>
          <cell r="X36">
            <v>12573</v>
          </cell>
          <cell r="Y36"/>
          <cell r="Z36">
            <v>13605</v>
          </cell>
          <cell r="AA36"/>
          <cell r="AB36">
            <v>14460</v>
          </cell>
          <cell r="AC36"/>
          <cell r="AD36">
            <v>15854</v>
          </cell>
          <cell r="AE36"/>
          <cell r="AF36">
            <v>18085</v>
          </cell>
          <cell r="AG36"/>
          <cell r="AH36">
            <v>18908</v>
          </cell>
          <cell r="AI36"/>
          <cell r="AJ36">
            <v>18925</v>
          </cell>
          <cell r="AK36"/>
          <cell r="AL36">
            <v>20065</v>
          </cell>
          <cell r="AM36"/>
          <cell r="AN36">
            <v>23083</v>
          </cell>
          <cell r="AO36"/>
          <cell r="AP36">
            <v>22702</v>
          </cell>
          <cell r="AQ36"/>
          <cell r="AR36">
            <v>23995</v>
          </cell>
          <cell r="AS36"/>
          <cell r="AT36">
            <v>32660</v>
          </cell>
          <cell r="AU36"/>
          <cell r="AV36">
            <v>33876.550000000003</v>
          </cell>
          <cell r="AW36"/>
          <cell r="AX36">
            <v>39138.981623265703</v>
          </cell>
          <cell r="AY36"/>
          <cell r="AZ36">
            <v>42663.480280324096</v>
          </cell>
          <cell r="BA36"/>
          <cell r="BB36">
            <v>49667.860279687498</v>
          </cell>
          <cell r="BC36"/>
          <cell r="BD36">
            <v>52810.856929761801</v>
          </cell>
          <cell r="BE36"/>
          <cell r="BF36">
            <v>57758.56156324</v>
          </cell>
          <cell r="BG36"/>
          <cell r="BH36">
            <v>64340.964033256401</v>
          </cell>
          <cell r="BI36"/>
          <cell r="BJ36" t="str">
            <v>..</v>
          </cell>
          <cell r="BK36"/>
          <cell r="BL36" t="str">
            <v>..</v>
          </cell>
          <cell r="BM36"/>
        </row>
        <row r="37">
          <cell r="A37" t="str">
            <v>United Kingdom</v>
          </cell>
          <cell r="B37">
            <v>127000</v>
          </cell>
          <cell r="C37"/>
          <cell r="D37">
            <v>128000</v>
          </cell>
          <cell r="E37"/>
          <cell r="F37">
            <v>127000</v>
          </cell>
          <cell r="G37"/>
          <cell r="H37">
            <v>129000</v>
          </cell>
          <cell r="I37"/>
          <cell r="J37">
            <v>131000</v>
          </cell>
          <cell r="K37"/>
          <cell r="L37">
            <v>134000</v>
          </cell>
          <cell r="M37"/>
          <cell r="N37">
            <v>134000</v>
          </cell>
          <cell r="O37"/>
          <cell r="P37">
            <v>137000</v>
          </cell>
          <cell r="Q37"/>
          <cell r="R37">
            <v>133000</v>
          </cell>
          <cell r="S37"/>
          <cell r="T37">
            <v>133000</v>
          </cell>
          <cell r="U37"/>
          <cell r="V37">
            <v>128000</v>
          </cell>
          <cell r="W37" t="str">
            <v>A</v>
          </cell>
          <cell r="X37">
            <v>129000</v>
          </cell>
          <cell r="Y37" t="str">
            <v>A</v>
          </cell>
          <cell r="Z37">
            <v>131000</v>
          </cell>
          <cell r="AA37"/>
          <cell r="AB37">
            <v>134000</v>
          </cell>
          <cell r="AC37" t="str">
            <v>A</v>
          </cell>
          <cell r="AD37">
            <v>145673</v>
          </cell>
          <cell r="AE37"/>
          <cell r="AF37">
            <v>144735</v>
          </cell>
          <cell r="AG37"/>
          <cell r="AH37">
            <v>145641.20000000001</v>
          </cell>
          <cell r="AI37"/>
          <cell r="AJ37">
            <v>157662</v>
          </cell>
          <cell r="AK37"/>
          <cell r="AL37">
            <v>167573.03</v>
          </cell>
          <cell r="AM37" t="str">
            <v>B</v>
          </cell>
          <cell r="AN37">
            <v>170554.39</v>
          </cell>
          <cell r="AO37" t="str">
            <v>B</v>
          </cell>
          <cell r="AP37">
            <v>182143.84</v>
          </cell>
          <cell r="AQ37" t="str">
            <v>B</v>
          </cell>
          <cell r="AR37">
            <v>198162.98</v>
          </cell>
          <cell r="AS37" t="str">
            <v>B</v>
          </cell>
          <cell r="AT37">
            <v>216689.87</v>
          </cell>
          <cell r="AU37" t="str">
            <v>B</v>
          </cell>
          <cell r="AV37">
            <v>228969.09</v>
          </cell>
          <cell r="AW37" t="str">
            <v>B</v>
          </cell>
          <cell r="AX37">
            <v>248599.3</v>
          </cell>
          <cell r="AY37" t="str">
            <v>AC</v>
          </cell>
          <cell r="AZ37">
            <v>254009</v>
          </cell>
          <cell r="BA37" t="str">
            <v>C</v>
          </cell>
          <cell r="BB37">
            <v>252650.8</v>
          </cell>
          <cell r="BC37" t="str">
            <v>C</v>
          </cell>
          <cell r="BD37">
            <v>251931.7</v>
          </cell>
          <cell r="BE37" t="str">
            <v>C</v>
          </cell>
          <cell r="BF37">
            <v>256124.11265388899</v>
          </cell>
          <cell r="BG37" t="str">
            <v>C</v>
          </cell>
          <cell r="BH37">
            <v>235372.6</v>
          </cell>
          <cell r="BI37" t="str">
            <v>P</v>
          </cell>
          <cell r="BJ37" t="str">
            <v>..</v>
          </cell>
          <cell r="BK37"/>
          <cell r="BL37" t="str">
            <v>..</v>
          </cell>
          <cell r="BM37"/>
        </row>
        <row r="38">
          <cell r="A38" t="str">
            <v>United States</v>
          </cell>
          <cell r="B38">
            <v>683300</v>
          </cell>
          <cell r="C38"/>
          <cell r="D38">
            <v>711900</v>
          </cell>
          <cell r="E38"/>
          <cell r="F38">
            <v>751700</v>
          </cell>
          <cell r="G38"/>
          <cell r="H38">
            <v>797800</v>
          </cell>
          <cell r="I38"/>
          <cell r="J38">
            <v>801900</v>
          </cell>
          <cell r="K38" t="str">
            <v>A</v>
          </cell>
          <cell r="L38" t="str">
            <v>..</v>
          </cell>
          <cell r="M38"/>
          <cell r="N38">
            <v>895739.00000000198</v>
          </cell>
          <cell r="O38" t="str">
            <v>A</v>
          </cell>
          <cell r="P38" t="str">
            <v>..</v>
          </cell>
          <cell r="Q38"/>
          <cell r="R38">
            <v>943036.00000000105</v>
          </cell>
          <cell r="S38"/>
          <cell r="T38" t="str">
            <v>..</v>
          </cell>
          <cell r="U38"/>
          <cell r="V38">
            <v>981659.00000000198</v>
          </cell>
          <cell r="W38"/>
          <cell r="X38" t="str">
            <v>..</v>
          </cell>
          <cell r="Y38"/>
          <cell r="Z38">
            <v>1013772</v>
          </cell>
          <cell r="AA38" t="str">
            <v>A</v>
          </cell>
          <cell r="AB38" t="str">
            <v>..</v>
          </cell>
          <cell r="AC38"/>
          <cell r="AD38">
            <v>1035995</v>
          </cell>
          <cell r="AE38"/>
          <cell r="AF38" t="str">
            <v>..</v>
          </cell>
          <cell r="AG38"/>
          <cell r="AH38">
            <v>1159908</v>
          </cell>
          <cell r="AI38"/>
          <cell r="AJ38" t="str">
            <v>..</v>
          </cell>
          <cell r="AK38"/>
          <cell r="AL38">
            <v>1260920</v>
          </cell>
          <cell r="AM38"/>
          <cell r="AN38">
            <v>1293582.23</v>
          </cell>
          <cell r="AO38" t="str">
            <v>B</v>
          </cell>
          <cell r="AP38">
            <v>1320305.33</v>
          </cell>
          <cell r="AQ38" t="str">
            <v>B</v>
          </cell>
          <cell r="AR38">
            <v>1342454.22</v>
          </cell>
          <cell r="AS38" t="str">
            <v>B</v>
          </cell>
          <cell r="AT38">
            <v>1430550.74</v>
          </cell>
          <cell r="AU38" t="str">
            <v>B</v>
          </cell>
          <cell r="AV38">
            <v>1384536.3</v>
          </cell>
          <cell r="AW38" t="str">
            <v>B</v>
          </cell>
          <cell r="AX38">
            <v>1375304.47</v>
          </cell>
          <cell r="AY38" t="str">
            <v>B</v>
          </cell>
          <cell r="AZ38">
            <v>1414341.36</v>
          </cell>
          <cell r="BA38" t="str">
            <v>B</v>
          </cell>
          <cell r="BB38">
            <v>1412638.79</v>
          </cell>
          <cell r="BC38" t="str">
            <v>B</v>
          </cell>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310993</v>
          </cell>
          <cell r="C40" t="str">
            <v>L</v>
          </cell>
          <cell r="D40">
            <v>320991</v>
          </cell>
          <cell r="E40" t="str">
            <v>L</v>
          </cell>
          <cell r="F40">
            <v>347420</v>
          </cell>
          <cell r="G40" t="str">
            <v>L</v>
          </cell>
          <cell r="H40">
            <v>357416</v>
          </cell>
          <cell r="I40" t="str">
            <v>L</v>
          </cell>
          <cell r="J40">
            <v>380761</v>
          </cell>
          <cell r="K40" t="str">
            <v>L</v>
          </cell>
          <cell r="L40">
            <v>392981</v>
          </cell>
          <cell r="M40" t="str">
            <v>L</v>
          </cell>
          <cell r="N40">
            <v>415553</v>
          </cell>
          <cell r="O40" t="str">
            <v>L</v>
          </cell>
          <cell r="P40">
            <v>434643</v>
          </cell>
          <cell r="Q40" t="str">
            <v>L</v>
          </cell>
          <cell r="R40">
            <v>457521.5</v>
          </cell>
          <cell r="S40" t="str">
            <v>L</v>
          </cell>
          <cell r="T40">
            <v>477866</v>
          </cell>
          <cell r="U40" t="str">
            <v>L</v>
          </cell>
          <cell r="V40">
            <v>491102</v>
          </cell>
          <cell r="W40" t="str">
            <v>L</v>
          </cell>
          <cell r="X40">
            <v>511407</v>
          </cell>
          <cell r="Y40" t="str">
            <v>L</v>
          </cell>
          <cell r="Z40">
            <v>526501</v>
          </cell>
          <cell r="AA40" t="str">
            <v>L</v>
          </cell>
          <cell r="AB40">
            <v>541015</v>
          </cell>
          <cell r="AC40" t="str">
            <v>L</v>
          </cell>
          <cell r="AD40">
            <v>551990</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1580153.8450080911</v>
          </cell>
          <cell r="C42" t="str">
            <v>B</v>
          </cell>
          <cell r="D42">
            <v>1641148.4932912895</v>
          </cell>
          <cell r="E42" t="str">
            <v>B</v>
          </cell>
          <cell r="F42">
            <v>1727597.7489629905</v>
          </cell>
          <cell r="G42" t="str">
            <v>B</v>
          </cell>
          <cell r="H42">
            <v>1807127.7095327694</v>
          </cell>
          <cell r="I42" t="str">
            <v>B</v>
          </cell>
          <cell r="J42">
            <v>1862488.3565462781</v>
          </cell>
          <cell r="K42" t="str">
            <v>B</v>
          </cell>
          <cell r="L42" t="str">
            <v>..</v>
          </cell>
          <cell r="M42"/>
          <cell r="N42">
            <v>2060649.395990792</v>
          </cell>
          <cell r="O42" t="str">
            <v>B</v>
          </cell>
          <cell r="P42" t="str">
            <v>..</v>
          </cell>
          <cell r="Q42"/>
          <cell r="R42">
            <v>2208292.6679486493</v>
          </cell>
          <cell r="S42" t="str">
            <v>B</v>
          </cell>
          <cell r="T42" t="str">
            <v>..</v>
          </cell>
          <cell r="U42"/>
          <cell r="V42">
            <v>2396798.9596766038</v>
          </cell>
          <cell r="W42" t="str">
            <v>AB</v>
          </cell>
          <cell r="X42" t="str">
            <v>..</v>
          </cell>
          <cell r="Y42"/>
          <cell r="Z42">
            <v>2507744.711185405</v>
          </cell>
          <cell r="AA42" t="str">
            <v>B</v>
          </cell>
          <cell r="AB42" t="str">
            <v>..</v>
          </cell>
          <cell r="AC42"/>
          <cell r="AD42">
            <v>2822746.6589439875</v>
          </cell>
          <cell r="AE42" t="str">
            <v>AB</v>
          </cell>
          <cell r="AF42" t="str">
            <v>..</v>
          </cell>
          <cell r="AG42"/>
          <cell r="AH42">
            <v>3079692.2083251141</v>
          </cell>
          <cell r="AI42" t="str">
            <v>B</v>
          </cell>
          <cell r="AJ42" t="str">
            <v>..</v>
          </cell>
          <cell r="AK42"/>
          <cell r="AL42">
            <v>3353714.2747007431</v>
          </cell>
          <cell r="AM42" t="str">
            <v>B</v>
          </cell>
          <cell r="AN42">
            <v>3438265.9629235612</v>
          </cell>
          <cell r="AO42" t="str">
            <v>B</v>
          </cell>
          <cell r="AP42">
            <v>3564461.8861172232</v>
          </cell>
          <cell r="AQ42" t="str">
            <v>B</v>
          </cell>
          <cell r="AR42">
            <v>3624836.2986209402</v>
          </cell>
          <cell r="AS42" t="str">
            <v>B</v>
          </cell>
          <cell r="AT42">
            <v>3822725.6757121221</v>
          </cell>
          <cell r="AU42" t="str">
            <v>B</v>
          </cell>
          <cell r="AV42">
            <v>3859923.5044414951</v>
          </cell>
          <cell r="AW42" t="str">
            <v>B</v>
          </cell>
          <cell r="AX42">
            <v>3991459.5747872554</v>
          </cell>
          <cell r="AY42" t="str">
            <v>B</v>
          </cell>
          <cell r="AZ42">
            <v>4112435.4444086561</v>
          </cell>
          <cell r="BA42" t="str">
            <v>B</v>
          </cell>
          <cell r="BB42">
            <v>4201254.5380765377</v>
          </cell>
          <cell r="BC42" t="str">
            <v>B</v>
          </cell>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964464.58669330901</v>
          </cell>
          <cell r="AE44" t="str">
            <v>B</v>
          </cell>
          <cell r="AF44">
            <v>985826.79265370348</v>
          </cell>
          <cell r="AG44" t="str">
            <v>B</v>
          </cell>
          <cell r="AH44">
            <v>997467.61551137106</v>
          </cell>
          <cell r="AI44" t="str">
            <v>B</v>
          </cell>
          <cell r="AJ44">
            <v>1032539.389461662</v>
          </cell>
          <cell r="AK44" t="str">
            <v>B</v>
          </cell>
          <cell r="AL44">
            <v>1075409.1300808142</v>
          </cell>
          <cell r="AM44" t="str">
            <v>B</v>
          </cell>
          <cell r="AN44">
            <v>1117809.4638013351</v>
          </cell>
          <cell r="AO44" t="str">
            <v>B</v>
          </cell>
          <cell r="AP44">
            <v>1159793.3801075162</v>
          </cell>
          <cell r="AQ44" t="str">
            <v>B</v>
          </cell>
          <cell r="AR44">
            <v>1203615.2301753245</v>
          </cell>
          <cell r="AS44" t="str">
            <v>B</v>
          </cell>
          <cell r="AT44">
            <v>1250793.5816899231</v>
          </cell>
          <cell r="AU44" t="str">
            <v>B</v>
          </cell>
          <cell r="AV44">
            <v>1301526.2820507574</v>
          </cell>
          <cell r="AW44" t="str">
            <v>B</v>
          </cell>
          <cell r="AX44">
            <v>1369122.8654588612</v>
          </cell>
          <cell r="AY44" t="str">
            <v>B</v>
          </cell>
          <cell r="AZ44">
            <v>1416879.0478991738</v>
          </cell>
          <cell r="BA44" t="str">
            <v>B</v>
          </cell>
          <cell r="BB44">
            <v>1451846.8813933895</v>
          </cell>
          <cell r="BC44" t="str">
            <v>B</v>
          </cell>
          <cell r="BD44">
            <v>1515079.2297047812</v>
          </cell>
          <cell r="BE44" t="str">
            <v>B</v>
          </cell>
          <cell r="BF44">
            <v>1550502.7863783706</v>
          </cell>
          <cell r="BG44" t="str">
            <v>BP</v>
          </cell>
          <cell r="BH44">
            <v>1568679.0302127392</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917694.58669330901</v>
          </cell>
          <cell r="AE45" t="str">
            <v>B</v>
          </cell>
          <cell r="AF45">
            <v>940772.79265370348</v>
          </cell>
          <cell r="AG45" t="str">
            <v>B</v>
          </cell>
          <cell r="AH45">
            <v>957056.61551137106</v>
          </cell>
          <cell r="AI45" t="str">
            <v>B</v>
          </cell>
          <cell r="AJ45">
            <v>993073.38946166204</v>
          </cell>
          <cell r="AK45" t="str">
            <v>B</v>
          </cell>
          <cell r="AL45">
            <v>1041356.1300808142</v>
          </cell>
          <cell r="AM45" t="str">
            <v>B</v>
          </cell>
          <cell r="AN45">
            <v>1087854.4638013351</v>
          </cell>
          <cell r="AO45" t="str">
            <v>B</v>
          </cell>
          <cell r="AP45">
            <v>1130850.3801075162</v>
          </cell>
          <cell r="AQ45" t="str">
            <v>B</v>
          </cell>
          <cell r="AR45">
            <v>1174106.2301753245</v>
          </cell>
          <cell r="AS45" t="str">
            <v>B</v>
          </cell>
          <cell r="AT45">
            <v>1220239.5816899231</v>
          </cell>
          <cell r="AU45" t="str">
            <v>B</v>
          </cell>
          <cell r="AV45">
            <v>1270442.2820507574</v>
          </cell>
          <cell r="AW45" t="str">
            <v>B</v>
          </cell>
          <cell r="AX45">
            <v>1336111.8654588612</v>
          </cell>
          <cell r="AY45" t="str">
            <v>B</v>
          </cell>
          <cell r="AZ45">
            <v>1387522.0478991738</v>
          </cell>
          <cell r="BA45" t="str">
            <v>B</v>
          </cell>
          <cell r="BB45">
            <v>1421835.8813933895</v>
          </cell>
          <cell r="BC45" t="str">
            <v>B</v>
          </cell>
          <cell r="BD45">
            <v>1484301.2297047812</v>
          </cell>
          <cell r="BE45" t="str">
            <v>B</v>
          </cell>
          <cell r="BF45">
            <v>1519389.1014219483</v>
          </cell>
          <cell r="BG45" t="str">
            <v>BP</v>
          </cell>
          <cell r="BH45">
            <v>1536644.1823773799</v>
          </cell>
          <cell r="BI45" t="str">
            <v>BP</v>
          </cell>
          <cell r="BJ45" t="str">
            <v>..</v>
          </cell>
          <cell r="BK45"/>
          <cell r="BL45" t="str">
            <v>..</v>
          </cell>
          <cell r="BM45"/>
        </row>
        <row r="46">
          <cell r="A46" t="str">
            <v>EU-15</v>
          </cell>
          <cell r="B46">
            <v>488539.71762542852</v>
          </cell>
          <cell r="C46" t="str">
            <v>B</v>
          </cell>
          <cell r="D46" t="str">
            <v>..</v>
          </cell>
          <cell r="E46"/>
          <cell r="F46">
            <v>521267.71671683394</v>
          </cell>
          <cell r="G46" t="str">
            <v>B</v>
          </cell>
          <cell r="H46" t="str">
            <v>..</v>
          </cell>
          <cell r="I46"/>
          <cell r="J46">
            <v>560058.42084918777</v>
          </cell>
          <cell r="K46" t="str">
            <v>B</v>
          </cell>
          <cell r="L46" t="str">
            <v>..</v>
          </cell>
          <cell r="M46"/>
          <cell r="N46">
            <v>612285.15889414819</v>
          </cell>
          <cell r="O46" t="str">
            <v>B</v>
          </cell>
          <cell r="P46" t="str">
            <v>..</v>
          </cell>
          <cell r="Q46"/>
          <cell r="R46">
            <v>658881.0266818488</v>
          </cell>
          <cell r="S46" t="str">
            <v>B</v>
          </cell>
          <cell r="T46" t="str">
            <v>..</v>
          </cell>
          <cell r="U46"/>
          <cell r="V46">
            <v>746995.48840301868</v>
          </cell>
          <cell r="W46" t="str">
            <v>AB</v>
          </cell>
          <cell r="X46" t="str">
            <v>..</v>
          </cell>
          <cell r="Y46"/>
          <cell r="Z46" t="str">
            <v>..</v>
          </cell>
          <cell r="AA46"/>
          <cell r="AB46" t="str">
            <v>..</v>
          </cell>
          <cell r="AC46"/>
          <cell r="AD46">
            <v>817334.58669330901</v>
          </cell>
          <cell r="AE46" t="str">
            <v>B</v>
          </cell>
          <cell r="AF46">
            <v>836653.79265370348</v>
          </cell>
          <cell r="AG46" t="str">
            <v>B</v>
          </cell>
          <cell r="AH46">
            <v>849955.61551137106</v>
          </cell>
          <cell r="AI46" t="str">
            <v>B</v>
          </cell>
          <cell r="AJ46">
            <v>883962.38946166204</v>
          </cell>
          <cell r="AK46" t="str">
            <v>B</v>
          </cell>
          <cell r="AL46">
            <v>930735.13008081424</v>
          </cell>
          <cell r="AM46" t="str">
            <v>B</v>
          </cell>
          <cell r="AN46">
            <v>975572.46380133519</v>
          </cell>
          <cell r="AO46" t="str">
            <v>B</v>
          </cell>
          <cell r="AP46">
            <v>1016431.3801075162</v>
          </cell>
          <cell r="AQ46" t="str">
            <v>B</v>
          </cell>
          <cell r="AR46">
            <v>1060077.2301753245</v>
          </cell>
          <cell r="AS46" t="str">
            <v>B</v>
          </cell>
          <cell r="AT46">
            <v>1103661.5816899231</v>
          </cell>
          <cell r="AU46" t="str">
            <v>B</v>
          </cell>
          <cell r="AV46">
            <v>1148478.8148007574</v>
          </cell>
          <cell r="AW46" t="str">
            <v>B</v>
          </cell>
          <cell r="AX46">
            <v>1202316.9959638612</v>
          </cell>
          <cell r="AY46" t="str">
            <v>B</v>
          </cell>
          <cell r="AZ46">
            <v>1249660.1416841738</v>
          </cell>
          <cell r="BA46" t="str">
            <v>B</v>
          </cell>
          <cell r="BB46">
            <v>1278872.5565333895</v>
          </cell>
          <cell r="BC46" t="str">
            <v>B</v>
          </cell>
          <cell r="BD46">
            <v>1336370.5127147811</v>
          </cell>
          <cell r="BE46" t="str">
            <v>B</v>
          </cell>
          <cell r="BF46">
            <v>1369825.9871636669</v>
          </cell>
          <cell r="BG46" t="str">
            <v>BP</v>
          </cell>
          <cell r="BH46">
            <v>1380171.1072048601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24804</v>
          </cell>
          <cell r="AI49"/>
          <cell r="AJ49">
            <v>25419</v>
          </cell>
          <cell r="AK49"/>
          <cell r="AL49">
            <v>26004</v>
          </cell>
          <cell r="AM49"/>
          <cell r="AN49">
            <v>26420</v>
          </cell>
          <cell r="AO49"/>
          <cell r="AP49">
            <v>25656</v>
          </cell>
          <cell r="AQ49"/>
          <cell r="AR49">
            <v>26083</v>
          </cell>
          <cell r="AS49"/>
          <cell r="AT49">
            <v>27367</v>
          </cell>
          <cell r="AU49"/>
          <cell r="AV49">
            <v>29471</v>
          </cell>
          <cell r="AW49"/>
          <cell r="AX49">
            <v>31868</v>
          </cell>
          <cell r="AY49"/>
          <cell r="AZ49">
            <v>35040</v>
          </cell>
          <cell r="BA49"/>
          <cell r="BB49">
            <v>38681</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471400</v>
          </cell>
          <cell r="W50" t="str">
            <v>MT</v>
          </cell>
          <cell r="X50">
            <v>471900</v>
          </cell>
          <cell r="Y50" t="str">
            <v>MT</v>
          </cell>
          <cell r="Z50">
            <v>489200</v>
          </cell>
          <cell r="AA50" t="str">
            <v>MT</v>
          </cell>
          <cell r="AB50">
            <v>552000</v>
          </cell>
          <cell r="AC50" t="str">
            <v>MT</v>
          </cell>
          <cell r="AD50">
            <v>522000</v>
          </cell>
          <cell r="AE50" t="str">
            <v>MT</v>
          </cell>
          <cell r="AF50">
            <v>548000</v>
          </cell>
          <cell r="AG50" t="str">
            <v>MT</v>
          </cell>
          <cell r="AH50">
            <v>588700</v>
          </cell>
          <cell r="AI50" t="str">
            <v>MT</v>
          </cell>
          <cell r="AJ50">
            <v>485500</v>
          </cell>
          <cell r="AK50" t="str">
            <v>MT</v>
          </cell>
          <cell r="AL50">
            <v>531100</v>
          </cell>
          <cell r="AM50" t="str">
            <v>MT</v>
          </cell>
          <cell r="AN50">
            <v>695062</v>
          </cell>
          <cell r="AO50" t="str">
            <v>AT</v>
          </cell>
          <cell r="AP50">
            <v>742726</v>
          </cell>
          <cell r="AQ50" t="str">
            <v>T</v>
          </cell>
          <cell r="AR50">
            <v>810525</v>
          </cell>
          <cell r="AS50" t="str">
            <v>T</v>
          </cell>
          <cell r="AT50">
            <v>862108</v>
          </cell>
          <cell r="AU50" t="str">
            <v>T</v>
          </cell>
          <cell r="AV50">
            <v>926252</v>
          </cell>
          <cell r="AW50" t="str">
            <v>T</v>
          </cell>
          <cell r="AX50">
            <v>1118698</v>
          </cell>
          <cell r="AY50" t="str">
            <v>T</v>
          </cell>
          <cell r="AZ50">
            <v>1223756.3999999999</v>
          </cell>
          <cell r="BA50" t="str">
            <v>T</v>
          </cell>
          <cell r="BB50">
            <v>1423381</v>
          </cell>
          <cell r="BC50" t="str">
            <v>T</v>
          </cell>
          <cell r="BD50">
            <v>1592420</v>
          </cell>
          <cell r="BE50" t="str">
            <v>T</v>
          </cell>
          <cell r="BF50">
            <v>1152311</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38612</v>
          </cell>
          <cell r="AA51"/>
          <cell r="AB51">
            <v>33751</v>
          </cell>
          <cell r="AC51"/>
          <cell r="AD51">
            <v>32780</v>
          </cell>
          <cell r="AE51"/>
          <cell r="AF51">
            <v>30303</v>
          </cell>
          <cell r="AG51"/>
          <cell r="AH51">
            <v>28431</v>
          </cell>
          <cell r="AI51"/>
          <cell r="AJ51">
            <v>27494</v>
          </cell>
          <cell r="AK51"/>
          <cell r="AL51">
            <v>23473</v>
          </cell>
          <cell r="AM51"/>
          <cell r="AN51">
            <v>20476</v>
          </cell>
          <cell r="AO51"/>
          <cell r="AP51">
            <v>19726</v>
          </cell>
          <cell r="AQ51"/>
          <cell r="AR51">
            <v>20286</v>
          </cell>
          <cell r="AS51"/>
          <cell r="AT51">
            <v>20965</v>
          </cell>
          <cell r="AU51"/>
          <cell r="AV51">
            <v>21257</v>
          </cell>
          <cell r="AW51"/>
          <cell r="AX51">
            <v>22958</v>
          </cell>
          <cell r="AY51"/>
          <cell r="AZ51">
            <v>19021</v>
          </cell>
          <cell r="BA51"/>
          <cell r="BB51">
            <v>18808</v>
          </cell>
          <cell r="BC51"/>
          <cell r="BD51">
            <v>19394</v>
          </cell>
          <cell r="BE51"/>
          <cell r="BF51">
            <v>19271</v>
          </cell>
          <cell r="BG51"/>
          <cell r="BH51">
            <v>19780</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621790</v>
          </cell>
          <cell r="AC52"/>
          <cell r="AD52">
            <v>610357</v>
          </cell>
          <cell r="AE52"/>
          <cell r="AF52">
            <v>562070</v>
          </cell>
          <cell r="AG52"/>
          <cell r="AH52">
            <v>532469</v>
          </cell>
          <cell r="AI52"/>
          <cell r="AJ52">
            <v>492494</v>
          </cell>
          <cell r="AK52"/>
          <cell r="AL52">
            <v>497030</v>
          </cell>
          <cell r="AM52"/>
          <cell r="AN52">
            <v>506420</v>
          </cell>
          <cell r="AO52"/>
          <cell r="AP52">
            <v>505778</v>
          </cell>
          <cell r="AQ52"/>
          <cell r="AR52">
            <v>491944</v>
          </cell>
          <cell r="AS52"/>
          <cell r="AT52">
            <v>487477</v>
          </cell>
          <cell r="AU52"/>
          <cell r="AV52">
            <v>477647</v>
          </cell>
          <cell r="AW52"/>
          <cell r="AX52">
            <v>464577</v>
          </cell>
          <cell r="AY52"/>
          <cell r="AZ52">
            <v>464357</v>
          </cell>
          <cell r="BA52"/>
          <cell r="BB52">
            <v>469076</v>
          </cell>
          <cell r="BC52"/>
          <cell r="BD52">
            <v>451213</v>
          </cell>
          <cell r="BE52"/>
          <cell r="BF52">
            <v>442263</v>
          </cell>
          <cell r="BG52"/>
          <cell r="BH52">
            <v>442071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6518.6</v>
          </cell>
          <cell r="AC53"/>
          <cell r="AD53">
            <v>7694.5</v>
          </cell>
          <cell r="AE53"/>
          <cell r="AF53">
            <v>9108</v>
          </cell>
          <cell r="AG53"/>
          <cell r="AH53">
            <v>9704.1</v>
          </cell>
          <cell r="AI53"/>
          <cell r="AJ53">
            <v>11396.1</v>
          </cell>
          <cell r="AK53"/>
          <cell r="AL53">
            <v>12598.42</v>
          </cell>
          <cell r="AM53"/>
          <cell r="AN53">
            <v>16632.810000000001</v>
          </cell>
          <cell r="AO53"/>
          <cell r="AP53">
            <v>16740.419999999998</v>
          </cell>
          <cell r="AQ53"/>
          <cell r="AR53">
            <v>18120.23</v>
          </cell>
          <cell r="AS53"/>
          <cell r="AT53">
            <v>20023.849999999999</v>
          </cell>
          <cell r="AU53"/>
          <cell r="AV53">
            <v>21359.22</v>
          </cell>
          <cell r="AW53"/>
          <cell r="AX53">
            <v>23789.31</v>
          </cell>
          <cell r="AY53"/>
          <cell r="AZ53">
            <v>25033.42</v>
          </cell>
          <cell r="BA53"/>
          <cell r="BB53">
            <v>27301.4</v>
          </cell>
          <cell r="BC53"/>
          <cell r="BD53">
            <v>27841</v>
          </cell>
          <cell r="BE53"/>
          <cell r="BF53">
            <v>30530.240000000002</v>
          </cell>
          <cell r="BG53"/>
          <cell r="BH53" t="str">
            <v>..</v>
          </cell>
          <cell r="BI53"/>
          <cell r="BJ53" t="str">
            <v>..</v>
          </cell>
          <cell r="BK53"/>
          <cell r="BL53" t="str">
            <v>..</v>
          </cell>
          <cell r="BM53"/>
        </row>
        <row r="54">
          <cell r="A54" t="str">
            <v>South Africa</v>
          </cell>
          <cell r="B54" t="str">
            <v>..</v>
          </cell>
          <cell r="C54"/>
          <cell r="D54" t="str">
            <v>..</v>
          </cell>
          <cell r="E54"/>
          <cell r="F54">
            <v>7939</v>
          </cell>
          <cell r="G54" t="str">
            <v>M</v>
          </cell>
          <cell r="H54" t="str">
            <v>..</v>
          </cell>
          <cell r="I54"/>
          <cell r="J54">
            <v>9946</v>
          </cell>
          <cell r="K54" t="str">
            <v>M</v>
          </cell>
          <cell r="L54" t="str">
            <v>..</v>
          </cell>
          <cell r="M54"/>
          <cell r="N54">
            <v>11469</v>
          </cell>
          <cell r="O54" t="str">
            <v>M</v>
          </cell>
          <cell r="P54" t="str">
            <v>..</v>
          </cell>
          <cell r="Q54"/>
          <cell r="R54">
            <v>9919</v>
          </cell>
          <cell r="S54" t="str">
            <v>M</v>
          </cell>
          <cell r="T54" t="str">
            <v>..</v>
          </cell>
          <cell r="U54"/>
          <cell r="V54">
            <v>12102</v>
          </cell>
          <cell r="W54" t="str">
            <v>M</v>
          </cell>
          <cell r="X54" t="str">
            <v>..</v>
          </cell>
          <cell r="Y54"/>
          <cell r="Z54">
            <v>10957</v>
          </cell>
          <cell r="AA54" t="str">
            <v>M</v>
          </cell>
          <cell r="AB54" t="str">
            <v>..</v>
          </cell>
          <cell r="AC54"/>
          <cell r="AD54" t="str">
            <v>..</v>
          </cell>
          <cell r="AE54"/>
          <cell r="AF54" t="str">
            <v>..</v>
          </cell>
          <cell r="AG54"/>
          <cell r="AH54">
            <v>8533</v>
          </cell>
          <cell r="AI54" t="str">
            <v>M</v>
          </cell>
          <cell r="AJ54" t="str">
            <v>..</v>
          </cell>
          <cell r="AK54"/>
          <cell r="AL54" t="str">
            <v>..</v>
          </cell>
          <cell r="AM54"/>
          <cell r="AN54" t="str">
            <v>..</v>
          </cell>
          <cell r="AO54"/>
          <cell r="AP54">
            <v>14182</v>
          </cell>
          <cell r="AQ54"/>
          <cell r="AR54" t="str">
            <v>..</v>
          </cell>
          <cell r="AS54"/>
          <cell r="AT54">
            <v>14130.9</v>
          </cell>
          <cell r="AU54"/>
          <cell r="AV54">
            <v>17914.509999999998</v>
          </cell>
          <cell r="AW54"/>
          <cell r="AX54">
            <v>17303.02</v>
          </cell>
          <cell r="AY54"/>
          <cell r="AZ54">
            <v>18572.75</v>
          </cell>
          <cell r="BA54"/>
          <cell r="BB54">
            <v>19320.28</v>
          </cell>
          <cell r="BC54"/>
          <cell r="BD54">
            <v>19384.330000000002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v>45778</v>
          </cell>
          <cell r="AG55" t="str">
            <v>DM</v>
          </cell>
          <cell r="AH55">
            <v>47573</v>
          </cell>
          <cell r="AI55" t="str">
            <v>DM</v>
          </cell>
          <cell r="AJ55">
            <v>53492</v>
          </cell>
          <cell r="AK55" t="str">
            <v>DM</v>
          </cell>
          <cell r="AL55">
            <v>54844</v>
          </cell>
          <cell r="AM55" t="str">
            <v>DM</v>
          </cell>
          <cell r="AN55">
            <v>55460.481142631499</v>
          </cell>
          <cell r="AO55" t="str">
            <v>DM</v>
          </cell>
          <cell r="AP55">
            <v>59656.4302054246</v>
          </cell>
          <cell r="AQ55" t="str">
            <v>DM</v>
          </cell>
          <cell r="AR55">
            <v>69886.6816065741</v>
          </cell>
          <cell r="AS55" t="str">
            <v>A</v>
          </cell>
          <cell r="AT55">
            <v>75110.732976895102</v>
          </cell>
          <cell r="AU55" t="str">
            <v>A</v>
          </cell>
          <cell r="AV55">
            <v>81208.812177687403</v>
          </cell>
          <cell r="AW55"/>
          <cell r="AX55">
            <v>88858.987647172398</v>
          </cell>
          <cell r="AY55"/>
          <cell r="AZ55">
            <v>95176.082787018502</v>
          </cell>
          <cell r="BA55"/>
          <cell r="BB55">
            <v>103454.560489065</v>
          </cell>
          <cell r="BC55"/>
          <cell r="BD55">
            <v>110089.375411905</v>
          </cell>
          <cell r="BE55"/>
          <cell r="BF55">
            <v>119185.132905304</v>
          </cell>
          <cell r="BG55"/>
          <cell r="BH55" t="str">
            <v>..</v>
          </cell>
          <cell r="BI55"/>
          <cell r="BJ55" t="str">
            <v>..</v>
          </cell>
          <cell r="BK55"/>
          <cell r="BL55" t="str">
            <v>..</v>
          </cell>
          <cell r="BM55"/>
        </row>
      </sheetData>
      <sheetData sheetId="12"/>
      <sheetData sheetId="13"/>
      <sheetData sheetId="14">
        <row r="5">
          <cell r="A5" t="str">
            <v>Australia</v>
          </cell>
          <cell r="B5">
            <v>3.5179184525344041</v>
          </cell>
          <cell r="C5"/>
          <cell r="D5" t="str">
            <v>..</v>
          </cell>
          <cell r="E5"/>
          <cell r="F5" t="str">
            <v>..</v>
          </cell>
          <cell r="G5"/>
          <cell r="H5">
            <v>3.9938554362012959</v>
          </cell>
          <cell r="I5" t="str">
            <v>S</v>
          </cell>
          <cell r="J5">
            <v>4.0527632705064107</v>
          </cell>
          <cell r="K5"/>
          <cell r="L5">
            <v>4.575000013060607</v>
          </cell>
          <cell r="M5"/>
          <cell r="N5">
            <v>4.6935722212084556</v>
          </cell>
          <cell r="O5"/>
          <cell r="P5">
            <v>4.9744755398204825</v>
          </cell>
          <cell r="Q5"/>
          <cell r="R5" t="str">
            <v>..</v>
          </cell>
          <cell r="S5"/>
          <cell r="T5">
            <v>5.0725954721422557</v>
          </cell>
          <cell r="U5"/>
          <cell r="V5" t="str">
            <v>..</v>
          </cell>
          <cell r="W5"/>
          <cell r="X5">
            <v>6.0443866136021818</v>
          </cell>
          <cell r="Y5"/>
          <cell r="Z5" t="str">
            <v>..</v>
          </cell>
          <cell r="AA5"/>
          <cell r="AB5">
            <v>6.4363843899729538</v>
          </cell>
          <cell r="AC5"/>
          <cell r="AD5" t="str">
            <v>..</v>
          </cell>
          <cell r="AE5"/>
          <cell r="AF5">
            <v>6.6518694201111064</v>
          </cell>
          <cell r="AG5"/>
          <cell r="AH5" t="str">
            <v>..</v>
          </cell>
          <cell r="AI5"/>
          <cell r="AJ5">
            <v>6.6915191013441371</v>
          </cell>
          <cell r="AK5"/>
          <cell r="AL5" t="str">
            <v>..</v>
          </cell>
          <cell r="AM5"/>
          <cell r="AN5">
            <v>6.8456382799972619</v>
          </cell>
          <cell r="AO5"/>
          <cell r="AP5" t="str">
            <v>..</v>
          </cell>
          <cell r="AQ5"/>
          <cell r="AR5">
            <v>7.3529818148529369</v>
          </cell>
          <cell r="AS5"/>
          <cell r="AT5" t="str">
            <v>..</v>
          </cell>
          <cell r="AU5"/>
          <cell r="AV5">
            <v>7.9096286819912605</v>
          </cell>
          <cell r="AW5"/>
          <cell r="AX5" t="str">
            <v>..</v>
          </cell>
          <cell r="AY5"/>
          <cell r="AZ5">
            <v>8.0564008109524394</v>
          </cell>
          <cell r="BA5"/>
          <cell r="BB5" t="str">
            <v>..</v>
          </cell>
          <cell r="BC5"/>
          <cell r="BD5">
            <v>8.0972204996097279</v>
          </cell>
          <cell r="BE5"/>
          <cell r="BF5" t="str">
            <v>..</v>
          </cell>
          <cell r="BG5"/>
          <cell r="BH5" t="str">
            <v>..</v>
          </cell>
          <cell r="BI5"/>
          <cell r="BJ5" t="str">
            <v>..</v>
          </cell>
          <cell r="BK5"/>
          <cell r="BL5" t="str">
            <v>..</v>
          </cell>
          <cell r="BM5"/>
        </row>
        <row r="6">
          <cell r="A6" t="str">
            <v>Austria</v>
          </cell>
          <cell r="B6">
            <v>2.1173501577287066</v>
          </cell>
          <cell r="C6"/>
          <cell r="D6" t="str">
            <v>..</v>
          </cell>
          <cell r="E6"/>
          <cell r="F6" t="str">
            <v>..</v>
          </cell>
          <cell r="G6"/>
          <cell r="H6" t="str">
            <v>..</v>
          </cell>
          <cell r="I6"/>
          <cell r="J6">
            <v>2.2679582712369597</v>
          </cell>
          <cell r="K6"/>
          <cell r="L6" t="str">
            <v>..</v>
          </cell>
          <cell r="M6"/>
          <cell r="N6" t="str">
            <v>..</v>
          </cell>
          <cell r="O6"/>
          <cell r="P6" t="str">
            <v>..</v>
          </cell>
          <cell r="Q6"/>
          <cell r="R6">
            <v>2.5455072463768116</v>
          </cell>
          <cell r="S6"/>
          <cell r="T6" t="str">
            <v>..</v>
          </cell>
          <cell r="U6"/>
          <cell r="V6" t="str">
            <v>..</v>
          </cell>
          <cell r="W6"/>
          <cell r="X6" t="str">
            <v>..</v>
          </cell>
          <cell r="Y6"/>
          <cell r="Z6">
            <v>3.4335832886984465</v>
          </cell>
          <cell r="AA6"/>
          <cell r="AB6" t="str">
            <v>..</v>
          </cell>
          <cell r="AC6"/>
          <cell r="AD6" t="str">
            <v>..</v>
          </cell>
          <cell r="AE6"/>
          <cell r="AF6" t="str">
            <v>..</v>
          </cell>
          <cell r="AG6"/>
          <cell r="AH6" t="str">
            <v>..</v>
          </cell>
          <cell r="AI6"/>
          <cell r="AJ6">
            <v>4.8134773662551442</v>
          </cell>
          <cell r="AK6"/>
          <cell r="AL6" t="str">
            <v>..</v>
          </cell>
          <cell r="AM6"/>
          <cell r="AN6" t="str">
            <v>..</v>
          </cell>
          <cell r="AO6"/>
          <cell r="AP6" t="str">
            <v>..</v>
          </cell>
          <cell r="AQ6"/>
          <cell r="AR6">
            <v>6.1400101807075584</v>
          </cell>
          <cell r="AS6"/>
          <cell r="AT6" t="str">
            <v>..</v>
          </cell>
          <cell r="AU6"/>
          <cell r="AV6">
            <v>6.5892866209697898</v>
          </cell>
          <cell r="AW6"/>
          <cell r="AX6">
            <v>7.0606315357294775</v>
          </cell>
          <cell r="AY6" t="str">
            <v>C</v>
          </cell>
          <cell r="AZ6">
            <v>7.0804831210292951</v>
          </cell>
          <cell r="BA6"/>
          <cell r="BB6">
            <v>7.5176774569864202</v>
          </cell>
          <cell r="BC6"/>
          <cell r="BD6">
            <v>8.1152582795362722</v>
          </cell>
          <cell r="BE6" t="str">
            <v>CP</v>
          </cell>
          <cell r="BF6">
            <v>8.0950606547822517</v>
          </cell>
          <cell r="BG6"/>
          <cell r="BH6">
            <v>8.3886548646450745</v>
          </cell>
          <cell r="BI6" t="str">
            <v>CP</v>
          </cell>
          <cell r="BJ6" t="str">
            <v>..</v>
          </cell>
          <cell r="BK6"/>
          <cell r="BL6" t="str">
            <v>..</v>
          </cell>
          <cell r="BM6"/>
        </row>
        <row r="7">
          <cell r="A7" t="str">
            <v>Belgium</v>
          </cell>
          <cell r="B7">
            <v>3.1135808500244262</v>
          </cell>
          <cell r="C7" t="str">
            <v>CU</v>
          </cell>
          <cell r="D7">
            <v>3.2548543689320391</v>
          </cell>
          <cell r="E7" t="str">
            <v>U</v>
          </cell>
          <cell r="F7">
            <v>3.2457709038182698</v>
          </cell>
          <cell r="G7" t="str">
            <v>CU</v>
          </cell>
          <cell r="H7">
            <v>3.3654404646660212</v>
          </cell>
          <cell r="I7" t="str">
            <v>U</v>
          </cell>
          <cell r="J7">
            <v>3.5892509727626458</v>
          </cell>
          <cell r="K7" t="str">
            <v>CU</v>
          </cell>
          <cell r="L7">
            <v>3.8220978340228764</v>
          </cell>
          <cell r="M7" t="str">
            <v>U</v>
          </cell>
          <cell r="N7">
            <v>3.8991494532199269</v>
          </cell>
          <cell r="O7" t="str">
            <v>U</v>
          </cell>
          <cell r="P7">
            <v>4.0334383329294887</v>
          </cell>
          <cell r="Q7" t="str">
            <v>U</v>
          </cell>
          <cell r="R7">
            <v>4.2519305019305023</v>
          </cell>
          <cell r="S7" t="str">
            <v>AU</v>
          </cell>
          <cell r="T7" t="str">
            <v>..</v>
          </cell>
          <cell r="U7"/>
          <cell r="V7">
            <v>4.300475059382423</v>
          </cell>
          <cell r="W7" t="str">
            <v>CU</v>
          </cell>
          <cell r="X7" t="str">
            <v>..</v>
          </cell>
          <cell r="Y7"/>
          <cell r="Z7">
            <v>4.903534241327467</v>
          </cell>
          <cell r="AA7" t="str">
            <v>A</v>
          </cell>
          <cell r="AB7">
            <v>5.2582375525414129</v>
          </cell>
          <cell r="AC7"/>
          <cell r="AD7">
            <v>5.3979888451201488</v>
          </cell>
          <cell r="AE7"/>
          <cell r="AF7">
            <v>5.8051114532741579</v>
          </cell>
          <cell r="AG7"/>
          <cell r="AH7">
            <v>6.0405060078357327</v>
          </cell>
          <cell r="AI7"/>
          <cell r="AJ7">
            <v>6.3304744787636391</v>
          </cell>
          <cell r="AK7"/>
          <cell r="AL7">
            <v>6.7849299208000913</v>
          </cell>
          <cell r="AM7"/>
          <cell r="AN7">
            <v>6.8738065228012797</v>
          </cell>
          <cell r="AO7"/>
          <cell r="AP7">
            <v>7.3517078961804607</v>
          </cell>
          <cell r="AQ7"/>
          <cell r="AR7">
            <v>6.9106509355024555</v>
          </cell>
          <cell r="AS7"/>
          <cell r="AT7">
            <v>6.9176657064178499</v>
          </cell>
          <cell r="AU7"/>
          <cell r="AV7">
            <v>7.1178348033831282</v>
          </cell>
          <cell r="AW7"/>
          <cell r="AX7">
            <v>7.1150161314762794</v>
          </cell>
          <cell r="AY7"/>
          <cell r="AZ7">
            <v>7.4524442972522538</v>
          </cell>
          <cell r="BA7"/>
          <cell r="BB7">
            <v>7.6204796575673024</v>
          </cell>
          <cell r="BC7"/>
          <cell r="BD7">
            <v>7.6413548104563755</v>
          </cell>
          <cell r="BE7"/>
          <cell r="BF7">
            <v>7.8362881303813046</v>
          </cell>
          <cell r="BG7"/>
          <cell r="BH7">
            <v>7.7261262280209504</v>
          </cell>
          <cell r="BI7" t="str">
            <v>P</v>
          </cell>
          <cell r="BJ7" t="str">
            <v>..</v>
          </cell>
          <cell r="BK7"/>
          <cell r="BL7" t="str">
            <v>..</v>
          </cell>
          <cell r="BM7"/>
        </row>
        <row r="8">
          <cell r="A8" t="str">
            <v>Canada</v>
          </cell>
          <cell r="B8">
            <v>3.2835626898893566</v>
          </cell>
          <cell r="C8"/>
          <cell r="D8">
            <v>3.5711977247753866</v>
          </cell>
          <cell r="E8"/>
          <cell r="F8">
            <v>3.6251547176997048</v>
          </cell>
          <cell r="G8"/>
          <cell r="H8">
            <v>3.8072510898470706</v>
          </cell>
          <cell r="I8"/>
          <cell r="J8">
            <v>4.012406985805308</v>
          </cell>
          <cell r="K8"/>
          <cell r="L8">
            <v>4.2939224367185798</v>
          </cell>
          <cell r="M8"/>
          <cell r="N8">
            <v>4.3623667769202497</v>
          </cell>
          <cell r="O8"/>
          <cell r="P8">
            <v>4.5002201037735166</v>
          </cell>
          <cell r="Q8"/>
          <cell r="R8">
            <v>4.5175438596491224</v>
          </cell>
          <cell r="S8"/>
          <cell r="T8">
            <v>4.5889301572230448</v>
          </cell>
          <cell r="U8"/>
          <cell r="V8">
            <v>4.6988060467729964</v>
          </cell>
          <cell r="W8"/>
          <cell r="X8">
            <v>5.000659168337716</v>
          </cell>
          <cell r="Y8"/>
          <cell r="Z8">
            <v>5.2026188835286007</v>
          </cell>
          <cell r="AA8"/>
          <cell r="AB8">
            <v>5.864802310418046</v>
          </cell>
          <cell r="AC8"/>
          <cell r="AD8">
            <v>5.9203750880806547</v>
          </cell>
          <cell r="AE8"/>
          <cell r="AF8">
            <v>6.0680637049455157</v>
          </cell>
          <cell r="AG8"/>
          <cell r="AH8">
            <v>6.153907116817245</v>
          </cell>
          <cell r="AI8"/>
          <cell r="AJ8">
            <v>6.1928610453469313</v>
          </cell>
          <cell r="AK8"/>
          <cell r="AL8">
            <v>6.305925068877567</v>
          </cell>
          <cell r="AM8"/>
          <cell r="AN8">
            <v>6.7908471655271754</v>
          </cell>
          <cell r="AO8"/>
          <cell r="AP8">
            <v>7.0924799326653503</v>
          </cell>
          <cell r="AQ8"/>
          <cell r="AR8">
            <v>6.9799981953258943</v>
          </cell>
          <cell r="AS8"/>
          <cell r="AT8">
            <v>7.2513144429937535</v>
          </cell>
          <cell r="AU8"/>
          <cell r="AV8">
            <v>7.5769760428590516</v>
          </cell>
          <cell r="AW8"/>
          <cell r="AX8">
            <v>7.8817461460884601</v>
          </cell>
          <cell r="AY8"/>
          <cell r="AZ8">
            <v>8.0019570250942955</v>
          </cell>
          <cell r="BA8"/>
          <cell r="BB8">
            <v>8.3198484341914636</v>
          </cell>
          <cell r="BC8"/>
          <cell r="BD8">
            <v>8.1558548201675158</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0.79938664469232568</v>
          </cell>
          <cell r="BC9"/>
          <cell r="BD9">
            <v>0.8273046059544884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2.3084230754593658</v>
          </cell>
          <cell r="AE10"/>
          <cell r="AF10">
            <v>2.5056755818305554</v>
          </cell>
          <cell r="AG10"/>
          <cell r="AH10">
            <v>2.4263062538779492</v>
          </cell>
          <cell r="AI10"/>
          <cell r="AJ10">
            <v>2.4158581140806077</v>
          </cell>
          <cell r="AK10"/>
          <cell r="AL10">
            <v>2.5938022849983469</v>
          </cell>
          <cell r="AM10"/>
          <cell r="AN10">
            <v>2.6709784614680157</v>
          </cell>
          <cell r="AO10"/>
          <cell r="AP10">
            <v>2.898184015879977</v>
          </cell>
          <cell r="AQ10"/>
          <cell r="AR10">
            <v>2.894631008538894</v>
          </cell>
          <cell r="AS10"/>
          <cell r="AT10">
            <v>3.080277908841675</v>
          </cell>
          <cell r="AU10"/>
          <cell r="AV10">
            <v>3.1757726657054599</v>
          </cell>
          <cell r="AW10"/>
          <cell r="AX10">
            <v>4.6711010662126764</v>
          </cell>
          <cell r="AY10" t="str">
            <v>A</v>
          </cell>
          <cell r="AZ10">
            <v>5.0520284043301569</v>
          </cell>
          <cell r="BA10"/>
          <cell r="BB10">
            <v>5.3628463119462575</v>
          </cell>
          <cell r="BC10"/>
          <cell r="BD10">
            <v>5.6925347543762808</v>
          </cell>
          <cell r="BE10"/>
          <cell r="BF10">
            <v>5.4401852698599278</v>
          </cell>
          <cell r="BG10"/>
          <cell r="BH10">
            <v>5.5471701160596441</v>
          </cell>
          <cell r="BI10"/>
          <cell r="BJ10" t="str">
            <v>..</v>
          </cell>
          <cell r="BK10"/>
          <cell r="BL10" t="str">
            <v>..</v>
          </cell>
          <cell r="BM10"/>
        </row>
        <row r="11">
          <cell r="A11" t="str">
            <v>Denmark</v>
          </cell>
          <cell r="B11">
            <v>2.5373971578160059</v>
          </cell>
          <cell r="C11" t="str">
            <v>U</v>
          </cell>
          <cell r="D11">
            <v>2.6870370370370371</v>
          </cell>
          <cell r="E11" t="str">
            <v>U</v>
          </cell>
          <cell r="F11">
            <v>2.8096632503660324</v>
          </cell>
          <cell r="G11" t="str">
            <v>U</v>
          </cell>
          <cell r="H11">
            <v>2.9863970588235293</v>
          </cell>
          <cell r="I11" t="str">
            <v>U</v>
          </cell>
          <cell r="J11">
            <v>3.1118779513258263</v>
          </cell>
          <cell r="K11" t="str">
            <v>U</v>
          </cell>
          <cell r="L11">
            <v>3.2563920454545454</v>
          </cell>
          <cell r="M11" t="str">
            <v>U</v>
          </cell>
          <cell r="N11">
            <v>3.4528435181914516</v>
          </cell>
          <cell r="O11" t="str">
            <v>U</v>
          </cell>
          <cell r="P11">
            <v>3.5990975355779242</v>
          </cell>
          <cell r="Q11" t="str">
            <v>U</v>
          </cell>
          <cell r="R11">
            <v>3.8075720736366794</v>
          </cell>
          <cell r="S11" t="str">
            <v>U</v>
          </cell>
          <cell r="T11">
            <v>3.9508928571428572</v>
          </cell>
          <cell r="U11" t="str">
            <v>U</v>
          </cell>
          <cell r="V11">
            <v>4.1377060439560438</v>
          </cell>
          <cell r="W11" t="str">
            <v>U</v>
          </cell>
          <cell r="X11">
            <v>4.413520933424846</v>
          </cell>
          <cell r="Y11" t="str">
            <v>U</v>
          </cell>
          <cell r="Z11">
            <v>4.7258900795022472</v>
          </cell>
          <cell r="AA11" t="str">
            <v>U</v>
          </cell>
          <cell r="AB11" t="str">
            <v>..</v>
          </cell>
          <cell r="AC11"/>
          <cell r="AD11">
            <v>5.7019299499642599</v>
          </cell>
          <cell r="AE11" t="str">
            <v>U</v>
          </cell>
          <cell r="AF11">
            <v>5.9174344436569806</v>
          </cell>
          <cell r="AG11" t="str">
            <v>CU</v>
          </cell>
          <cell r="AH11">
            <v>6.1313025210084033</v>
          </cell>
          <cell r="AI11" t="str">
            <v>U</v>
          </cell>
          <cell r="AJ11" t="str">
            <v>..</v>
          </cell>
          <cell r="AK11"/>
          <cell r="AL11">
            <v>6.6125654450261777</v>
          </cell>
          <cell r="AM11" t="str">
            <v>U</v>
          </cell>
          <cell r="AN11" t="str">
            <v>..</v>
          </cell>
          <cell r="AO11"/>
          <cell r="AP11">
            <v>6.7969951083158628</v>
          </cell>
          <cell r="AQ11" t="str">
            <v>U</v>
          </cell>
          <cell r="AR11">
            <v>8.9669708669708683</v>
          </cell>
          <cell r="AS11" t="str">
            <v>A</v>
          </cell>
          <cell r="AT11">
            <v>8.7305225722130526</v>
          </cell>
          <cell r="AU11"/>
          <cell r="AV11">
            <v>9.0762899047791183</v>
          </cell>
          <cell r="AW11"/>
          <cell r="AX11">
            <v>9.7979871123624829</v>
          </cell>
          <cell r="AY11"/>
          <cell r="AZ11">
            <v>9.9332913509630867</v>
          </cell>
          <cell r="BA11"/>
          <cell r="BB11">
            <v>10.430013826477705</v>
          </cell>
          <cell r="BC11" t="str">
            <v>A</v>
          </cell>
          <cell r="BD11">
            <v>12.201529906356802</v>
          </cell>
          <cell r="BE11" t="str">
            <v>C</v>
          </cell>
          <cell r="BF11">
            <v>12.337393089291822</v>
          </cell>
          <cell r="BG11"/>
          <cell r="BH11">
            <v>12.15629731589814</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4.4092389694995564</v>
          </cell>
          <cell r="AK12"/>
          <cell r="AL12">
            <v>4.5258555706316903</v>
          </cell>
          <cell r="AM12"/>
          <cell r="AN12">
            <v>4.0072147903201563</v>
          </cell>
          <cell r="AO12"/>
          <cell r="AP12">
            <v>3.967129071170084</v>
          </cell>
          <cell r="AQ12"/>
          <cell r="AR12">
            <v>4.670942128569247</v>
          </cell>
          <cell r="AS12"/>
          <cell r="AT12">
            <v>4.5512143611404436</v>
          </cell>
          <cell r="AU12"/>
          <cell r="AV12">
            <v>5.0898927330412453</v>
          </cell>
          <cell r="AW12"/>
          <cell r="AX12">
            <v>5.0317220543806647</v>
          </cell>
          <cell r="AY12"/>
          <cell r="AZ12">
            <v>5.1038791224756652</v>
          </cell>
          <cell r="BA12"/>
          <cell r="BB12">
            <v>5.3563652199158076</v>
          </cell>
          <cell r="BC12"/>
          <cell r="BD12">
            <v>5.70793286472529</v>
          </cell>
          <cell r="BE12"/>
          <cell r="BF12">
            <v>6.224210070696869</v>
          </cell>
          <cell r="BG12"/>
          <cell r="BH12">
            <v>5.9048033667102011</v>
          </cell>
          <cell r="BI12" t="str">
            <v>P</v>
          </cell>
          <cell r="BJ12" t="str">
            <v>..</v>
          </cell>
          <cell r="BK12"/>
          <cell r="BL12" t="str">
            <v>..</v>
          </cell>
          <cell r="BM12"/>
        </row>
        <row r="13">
          <cell r="A13" t="str">
            <v>Finland</v>
          </cell>
          <cell r="B13" t="str">
            <v>..</v>
          </cell>
          <cell r="C13"/>
          <cell r="D13" t="str">
            <v>..</v>
          </cell>
          <cell r="E13"/>
          <cell r="F13">
            <v>3.6843957763003519</v>
          </cell>
          <cell r="G13" t="str">
            <v>U</v>
          </cell>
          <cell r="H13" t="str">
            <v>..</v>
          </cell>
          <cell r="I13"/>
          <cell r="J13" t="str">
            <v>..</v>
          </cell>
          <cell r="K13"/>
          <cell r="L13" t="str">
            <v>..</v>
          </cell>
          <cell r="M13"/>
          <cell r="N13">
            <v>4.1010452961672472</v>
          </cell>
          <cell r="O13" t="str">
            <v>U</v>
          </cell>
          <cell r="P13" t="str">
            <v>..</v>
          </cell>
          <cell r="Q13"/>
          <cell r="R13" t="str">
            <v>..</v>
          </cell>
          <cell r="S13"/>
          <cell r="T13" t="str">
            <v>..</v>
          </cell>
          <cell r="U13"/>
          <cell r="V13">
            <v>5.4570206145468685</v>
          </cell>
          <cell r="W13" t="str">
            <v>U</v>
          </cell>
          <cell r="X13" t="str">
            <v>..</v>
          </cell>
          <cell r="Y13"/>
          <cell r="Z13">
            <v>6.0818690095846648</v>
          </cell>
          <cell r="AA13" t="str">
            <v>U</v>
          </cell>
          <cell r="AB13" t="str">
            <v>..</v>
          </cell>
          <cell r="AC13"/>
          <cell r="AD13">
            <v>6.718326693227092</v>
          </cell>
          <cell r="AE13" t="str">
            <v>U</v>
          </cell>
          <cell r="AF13" t="str">
            <v>..</v>
          </cell>
          <cell r="AG13"/>
          <cell r="AH13">
            <v>10.559489633173843</v>
          </cell>
          <cell r="AI13" t="str">
            <v>AU</v>
          </cell>
          <cell r="AJ13">
            <v>12.018364928909953</v>
          </cell>
          <cell r="AK13" t="str">
            <v>U</v>
          </cell>
          <cell r="AL13">
            <v>12.674924939094103</v>
          </cell>
          <cell r="AM13" t="str">
            <v>U</v>
          </cell>
          <cell r="AN13">
            <v>13.357149511059372</v>
          </cell>
          <cell r="AO13" t="str">
            <v>U</v>
          </cell>
          <cell r="AP13">
            <v>14.045916134819974</v>
          </cell>
          <cell r="AQ13" t="str">
            <v>U</v>
          </cell>
          <cell r="AR13">
            <v>14.688350295817489</v>
          </cell>
          <cell r="AS13" t="str">
            <v>U</v>
          </cell>
          <cell r="AT13">
            <v>15.927584364025043</v>
          </cell>
          <cell r="AU13" t="str">
            <v>U</v>
          </cell>
          <cell r="AV13">
            <v>15.678326518468243</v>
          </cell>
          <cell r="AW13"/>
          <cell r="AX13">
            <v>14.98750473305566</v>
          </cell>
          <cell r="AY13"/>
          <cell r="AZ13">
            <v>15.13517379381131</v>
          </cell>
          <cell r="BA13"/>
          <cell r="BB13">
            <v>14.471064884161484</v>
          </cell>
          <cell r="BC13"/>
          <cell r="BD13">
            <v>14.995945053361336</v>
          </cell>
          <cell r="BE13"/>
          <cell r="BF13">
            <v>15.140376634363975</v>
          </cell>
          <cell r="BG13"/>
          <cell r="BH13">
            <v>15.399641499369665</v>
          </cell>
          <cell r="BI13"/>
          <cell r="BJ13" t="str">
            <v>..</v>
          </cell>
          <cell r="BK13"/>
          <cell r="BL13" t="str">
            <v>..</v>
          </cell>
          <cell r="BM13"/>
        </row>
        <row r="14">
          <cell r="A14" t="str">
            <v>France</v>
          </cell>
          <cell r="B14">
            <v>3.5234928048540315</v>
          </cell>
          <cell r="C14"/>
          <cell r="D14">
            <v>3.6866030013642614</v>
          </cell>
          <cell r="E14"/>
          <cell r="F14">
            <v>3.8054070801192155</v>
          </cell>
          <cell r="G14"/>
          <cell r="H14">
            <v>4.0022686632177482</v>
          </cell>
          <cell r="I14"/>
          <cell r="J14">
            <v>4.1417339958230022</v>
          </cell>
          <cell r="K14"/>
          <cell r="L14">
            <v>4.2051548408073431</v>
          </cell>
          <cell r="M14"/>
          <cell r="N14">
            <v>4.3916812272004577</v>
          </cell>
          <cell r="O14"/>
          <cell r="P14">
            <v>4.6182775580371143</v>
          </cell>
          <cell r="Q14"/>
          <cell r="R14">
            <v>4.7976680433571852</v>
          </cell>
          <cell r="S14"/>
          <cell r="T14">
            <v>4.9233216109618398</v>
          </cell>
          <cell r="U14"/>
          <cell r="V14">
            <v>5.1808546709574079</v>
          </cell>
          <cell r="W14"/>
          <cell r="X14">
            <v>5.6175659567102052</v>
          </cell>
          <cell r="Y14"/>
          <cell r="Z14">
            <v>5.745138563129693</v>
          </cell>
          <cell r="AA14"/>
          <cell r="AB14">
            <v>5.8697019603816312</v>
          </cell>
          <cell r="AC14"/>
          <cell r="AD14">
            <v>5.9563206395463322</v>
          </cell>
          <cell r="AE14"/>
          <cell r="AF14">
            <v>6.0304390585897938</v>
          </cell>
          <cell r="AG14"/>
          <cell r="AH14">
            <v>6.0381976216722428</v>
          </cell>
          <cell r="AI14" t="str">
            <v>A</v>
          </cell>
          <cell r="AJ14">
            <v>6.0402629792680802</v>
          </cell>
          <cell r="AK14"/>
          <cell r="AL14">
            <v>6.1740126040313656</v>
          </cell>
          <cell r="AM14"/>
          <cell r="AN14">
            <v>6.5526137910680795</v>
          </cell>
          <cell r="AO14" t="str">
            <v>A</v>
          </cell>
          <cell r="AP14">
            <v>6.7104389524160828</v>
          </cell>
          <cell r="AQ14"/>
          <cell r="AR14">
            <v>6.9714478038929713</v>
          </cell>
          <cell r="AS14"/>
          <cell r="AT14">
            <v>7.1477796158979681</v>
          </cell>
          <cell r="AU14"/>
          <cell r="AV14">
            <v>7.4440055027108949</v>
          </cell>
          <cell r="AW14"/>
          <cell r="AX14">
            <v>7.395900799643548</v>
          </cell>
          <cell r="AY14"/>
          <cell r="AZ14">
            <v>7.6435712849437767</v>
          </cell>
          <cell r="BA14"/>
          <cell r="BB14">
            <v>7.9874018003486924</v>
          </cell>
          <cell r="BC14"/>
          <cell r="BD14">
            <v>8.1943981138502728</v>
          </cell>
          <cell r="BE14"/>
          <cell r="BF14">
            <v>8.2946347609506184</v>
          </cell>
          <cell r="BG14"/>
          <cell r="BH14" t="str">
            <v>..</v>
          </cell>
          <cell r="BI14"/>
          <cell r="BJ14" t="str">
            <v>..</v>
          </cell>
          <cell r="BK14"/>
          <cell r="BL14" t="str">
            <v>..</v>
          </cell>
          <cell r="BM14"/>
        </row>
        <row r="15">
          <cell r="A15" t="str">
            <v>Germany</v>
          </cell>
          <cell r="B15">
            <v>4.529235117470412</v>
          </cell>
          <cell r="C15"/>
          <cell r="D15" t="str">
            <v>..</v>
          </cell>
          <cell r="E15"/>
          <cell r="F15">
            <v>4.7028491522461104</v>
          </cell>
          <cell r="G15"/>
          <cell r="H15" t="str">
            <v>..</v>
          </cell>
          <cell r="I15"/>
          <cell r="J15">
            <v>5.1846029401420832</v>
          </cell>
          <cell r="K15"/>
          <cell r="L15" t="str">
            <v>..</v>
          </cell>
          <cell r="M15"/>
          <cell r="N15">
            <v>5.7038159526105527</v>
          </cell>
          <cell r="O15" t="str">
            <v>A</v>
          </cell>
          <cell r="P15" t="str">
            <v>..</v>
          </cell>
          <cell r="Q15"/>
          <cell r="R15">
            <v>5.9546988927896303</v>
          </cell>
          <cell r="S15"/>
          <cell r="T15" t="str">
            <v>..</v>
          </cell>
          <cell r="U15"/>
          <cell r="V15">
            <v>6.111352553250625</v>
          </cell>
          <cell r="W15" t="str">
            <v>A</v>
          </cell>
          <cell r="X15" t="str">
            <v>..</v>
          </cell>
          <cell r="Y15"/>
          <cell r="Z15" t="str">
            <v>..</v>
          </cell>
          <cell r="AA15"/>
          <cell r="AB15" t="str">
            <v>..</v>
          </cell>
          <cell r="AC15"/>
          <cell r="AD15">
            <v>5.86976838683462</v>
          </cell>
          <cell r="AE15"/>
          <cell r="AF15">
            <v>5.8202022756005061</v>
          </cell>
          <cell r="AG15" t="str">
            <v>C</v>
          </cell>
          <cell r="AH15">
            <v>5.9238518741834989</v>
          </cell>
          <cell r="AI15"/>
          <cell r="AJ15">
            <v>5.9234008621763721</v>
          </cell>
          <cell r="AK15" t="str">
            <v>C</v>
          </cell>
          <cell r="AL15">
            <v>6.4293179179078104</v>
          </cell>
          <cell r="AM15"/>
          <cell r="AN15">
            <v>6.5230060961728178</v>
          </cell>
          <cell r="AO15" t="str">
            <v>C</v>
          </cell>
          <cell r="AP15">
            <v>6.6619210804817817</v>
          </cell>
          <cell r="AQ15"/>
          <cell r="AR15">
            <v>6.7054816982417194</v>
          </cell>
          <cell r="AS15" t="str">
            <v>C</v>
          </cell>
          <cell r="AT15">
            <v>6.8074518439770166</v>
          </cell>
          <cell r="AU15"/>
          <cell r="AV15">
            <v>6.7641684189446281</v>
          </cell>
          <cell r="AW15"/>
          <cell r="AX15">
            <v>6.6494331508991396</v>
          </cell>
          <cell r="AY15"/>
          <cell r="AZ15">
            <v>6.7542542663351757</v>
          </cell>
          <cell r="BA15"/>
          <cell r="BB15">
            <v>6.9933397451310411</v>
          </cell>
          <cell r="BC15"/>
          <cell r="BD15">
            <v>7.2574183097546126</v>
          </cell>
          <cell r="BE15"/>
          <cell r="BF15">
            <v>7.6075146118611965</v>
          </cell>
          <cell r="BG15"/>
          <cell r="BH15">
            <v>7.8567315996545437</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1.3766070078144694</v>
          </cell>
          <cell r="S16" t="str">
            <v>A</v>
          </cell>
          <cell r="T16" t="str">
            <v>..</v>
          </cell>
          <cell r="U16"/>
          <cell r="V16">
            <v>1.5836298932384341</v>
          </cell>
          <cell r="W16"/>
          <cell r="X16" t="str">
            <v>..</v>
          </cell>
          <cell r="Y16"/>
          <cell r="Z16">
            <v>1.9528533397658423</v>
          </cell>
          <cell r="AA16"/>
          <cell r="AB16" t="str">
            <v>..</v>
          </cell>
          <cell r="AC16"/>
          <cell r="AD16">
            <v>2.2865534234595275</v>
          </cell>
          <cell r="AE16" t="str">
            <v>A</v>
          </cell>
          <cell r="AF16" t="str">
            <v>..</v>
          </cell>
          <cell r="AG16"/>
          <cell r="AH16">
            <v>2.5541728592926662</v>
          </cell>
          <cell r="AI16"/>
          <cell r="AJ16" t="str">
            <v>..</v>
          </cell>
          <cell r="AK16"/>
          <cell r="AL16">
            <v>3.2174073346859524</v>
          </cell>
          <cell r="AM16"/>
          <cell r="AN16" t="str">
            <v>..</v>
          </cell>
          <cell r="AO16"/>
          <cell r="AP16">
            <v>3.1367448053081888</v>
          </cell>
          <cell r="AQ16"/>
          <cell r="AR16" t="str">
            <v>..</v>
          </cell>
          <cell r="AS16"/>
          <cell r="AT16">
            <v>3.3058243803400731</v>
          </cell>
          <cell r="AU16"/>
          <cell r="AV16" t="str">
            <v>..</v>
          </cell>
          <cell r="AW16"/>
          <cell r="AX16">
            <v>4.040582410724376</v>
          </cell>
          <cell r="AY16"/>
          <cell r="AZ16">
            <v>4.0792827868852459</v>
          </cell>
          <cell r="BA16" t="str">
            <v>C</v>
          </cell>
          <cell r="BB16">
            <v>4.2728747479026721</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v>2.7194610117075326</v>
          </cell>
          <cell r="Y17" t="str">
            <v>D</v>
          </cell>
          <cell r="Z17">
            <v>2.7192820984813624</v>
          </cell>
          <cell r="AA17" t="str">
            <v>D</v>
          </cell>
          <cell r="AB17">
            <v>2.7960980252200809</v>
          </cell>
          <cell r="AC17" t="str">
            <v>D</v>
          </cell>
          <cell r="AD17">
            <v>2.5638583638583641</v>
          </cell>
          <cell r="AE17" t="str">
            <v>D</v>
          </cell>
          <cell r="AF17">
            <v>2.5711462450592886</v>
          </cell>
          <cell r="AG17" t="str">
            <v>D</v>
          </cell>
          <cell r="AH17">
            <v>2.7919899874843552</v>
          </cell>
          <cell r="AI17" t="str">
            <v>D</v>
          </cell>
          <cell r="AJ17">
            <v>2.924707055597108</v>
          </cell>
          <cell r="AK17" t="str">
            <v>D</v>
          </cell>
          <cell r="AL17">
            <v>3.071044921875</v>
          </cell>
          <cell r="AM17" t="str">
            <v>D</v>
          </cell>
          <cell r="AN17">
            <v>3.4966019417475729</v>
          </cell>
          <cell r="AO17" t="str">
            <v>D</v>
          </cell>
          <cell r="AP17">
            <v>3.5753291077523159</v>
          </cell>
          <cell r="AQ17" t="str">
            <v>D</v>
          </cell>
          <cell r="AR17">
            <v>3.6411192214111923</v>
          </cell>
          <cell r="AS17" t="str">
            <v>D</v>
          </cell>
          <cell r="AT17">
            <v>3.6437830052808451</v>
          </cell>
          <cell r="AU17" t="str">
            <v>D</v>
          </cell>
          <cell r="AV17">
            <v>3.5887310378039969</v>
          </cell>
          <cell r="AW17" t="str">
            <v>A</v>
          </cell>
          <cell r="AX17">
            <v>3.7759809750297264</v>
          </cell>
          <cell r="AY17"/>
          <cell r="AZ17">
            <v>4.1316223216388037</v>
          </cell>
          <cell r="BA17"/>
          <cell r="BB17">
            <v>4.1034897713598069</v>
          </cell>
          <cell r="BC17"/>
          <cell r="BD17">
            <v>4.3967114955091953</v>
          </cell>
          <cell r="BE17"/>
          <cell r="BF17">
            <v>4.774187407795174</v>
          </cell>
          <cell r="BG17"/>
          <cell r="BH17">
            <v>5.0145676691729326</v>
          </cell>
          <cell r="BI17"/>
          <cell r="BJ17" t="str">
            <v>..</v>
          </cell>
          <cell r="BK17"/>
          <cell r="BL17" t="str">
            <v>..</v>
          </cell>
          <cell r="BM17"/>
        </row>
        <row r="18">
          <cell r="A18" t="str">
            <v>Iceland</v>
          </cell>
          <cell r="B18">
            <v>2.8247525827865259</v>
          </cell>
          <cell r="C18" t="str">
            <v>B</v>
          </cell>
          <cell r="D18" t="str">
            <v>..</v>
          </cell>
          <cell r="E18"/>
          <cell r="F18">
            <v>3.2515361343301561</v>
          </cell>
          <cell r="G18" t="str">
            <v>B</v>
          </cell>
          <cell r="H18" t="str">
            <v>..</v>
          </cell>
          <cell r="I18"/>
          <cell r="J18">
            <v>3.5020975713714515</v>
          </cell>
          <cell r="K18" t="str">
            <v>B</v>
          </cell>
          <cell r="L18" t="str">
            <v>..</v>
          </cell>
          <cell r="M18"/>
          <cell r="N18">
            <v>3.3890032090337181</v>
          </cell>
          <cell r="O18" t="str">
            <v>B</v>
          </cell>
          <cell r="P18" t="str">
            <v>..</v>
          </cell>
          <cell r="Q18"/>
          <cell r="R18">
            <v>4.8897253113878945</v>
          </cell>
          <cell r="S18" t="str">
            <v>B</v>
          </cell>
          <cell r="T18">
            <v>4.8113879003558715</v>
          </cell>
          <cell r="U18" t="str">
            <v>B</v>
          </cell>
          <cell r="V18">
            <v>4.8918149466192169</v>
          </cell>
          <cell r="W18"/>
          <cell r="X18">
            <v>4.9524475524475529</v>
          </cell>
          <cell r="Y18"/>
          <cell r="Z18">
            <v>5.6525658807212213</v>
          </cell>
          <cell r="AA18"/>
          <cell r="AB18">
            <v>5.8116712517193951</v>
          </cell>
          <cell r="AC18"/>
          <cell r="AD18">
            <v>7.2234899328859061</v>
          </cell>
          <cell r="AE18"/>
          <cell r="AF18" t="str">
            <v>..</v>
          </cell>
          <cell r="AG18"/>
          <cell r="AH18">
            <v>9.0745440395222161</v>
          </cell>
          <cell r="AI18"/>
          <cell r="AJ18">
            <v>9.2992977657378049</v>
          </cell>
          <cell r="AK18" t="str">
            <v>C</v>
          </cell>
          <cell r="AL18">
            <v>10.080645161290322</v>
          </cell>
          <cell r="AM18"/>
          <cell r="AN18" t="str">
            <v>..</v>
          </cell>
          <cell r="AO18"/>
          <cell r="AP18">
            <v>11.426920926002175</v>
          </cell>
          <cell r="AQ18"/>
          <cell r="AR18" t="str">
            <v>..</v>
          </cell>
          <cell r="AS18"/>
          <cell r="AT18">
            <v>11.805977571524824</v>
          </cell>
          <cell r="AU18"/>
          <cell r="AV18" t="str">
            <v>..</v>
          </cell>
          <cell r="AW18"/>
          <cell r="AX18">
            <v>13.014320680906069</v>
          </cell>
          <cell r="AY18"/>
          <cell r="AZ18">
            <v>13.743215956516517</v>
          </cell>
          <cell r="BA18"/>
          <cell r="BB18">
            <v>12.170167679041503</v>
          </cell>
          <cell r="BC18"/>
          <cell r="BD18">
            <v>12.536366146678208</v>
          </cell>
          <cell r="BE18"/>
          <cell r="BF18">
            <v>15.819381559733499</v>
          </cell>
          <cell r="BG18"/>
          <cell r="BH18" t="str">
            <v>..</v>
          </cell>
          <cell r="BI18"/>
          <cell r="BJ18" t="str">
            <v>..</v>
          </cell>
          <cell r="BK18"/>
          <cell r="BL18" t="str">
            <v>..</v>
          </cell>
          <cell r="BM18"/>
        </row>
        <row r="19">
          <cell r="A19" t="str">
            <v>Ireland</v>
          </cell>
          <cell r="B19">
            <v>1.6438569206842923</v>
          </cell>
          <cell r="C19"/>
          <cell r="D19">
            <v>1.7677469135802468</v>
          </cell>
          <cell r="E19"/>
          <cell r="F19">
            <v>1.8624186468896624</v>
          </cell>
          <cell r="G19"/>
          <cell r="H19">
            <v>2.0162023016353725</v>
          </cell>
          <cell r="I19"/>
          <cell r="J19">
            <v>2.1132231404958675</v>
          </cell>
          <cell r="K19"/>
          <cell r="L19">
            <v>2.2289256198347105</v>
          </cell>
          <cell r="M19"/>
          <cell r="N19">
            <v>2.5021324354657688</v>
          </cell>
          <cell r="O19"/>
          <cell r="P19">
            <v>2.7001581682609022</v>
          </cell>
          <cell r="Q19"/>
          <cell r="R19">
            <v>3.1334301881021562</v>
          </cell>
          <cell r="S19" t="str">
            <v>C</v>
          </cell>
          <cell r="T19">
            <v>3.4673774307380429</v>
          </cell>
          <cell r="U19"/>
          <cell r="V19">
            <v>3.8111201358635456</v>
          </cell>
          <cell r="W19" t="str">
            <v>C</v>
          </cell>
          <cell r="X19">
            <v>4.0438174394867312</v>
          </cell>
          <cell r="Y19" t="str">
            <v>C</v>
          </cell>
          <cell r="Z19">
            <v>3.4599754671249574</v>
          </cell>
          <cell r="AA19" t="str">
            <v>C</v>
          </cell>
          <cell r="AB19">
            <v>3.6799574022346366</v>
          </cell>
          <cell r="AC19" t="str">
            <v>C</v>
          </cell>
          <cell r="AD19">
            <v>3.9518290811814891</v>
          </cell>
          <cell r="AE19" t="str">
            <v>C</v>
          </cell>
          <cell r="AF19">
            <v>4.2592174316786782</v>
          </cell>
          <cell r="AG19" t="str">
            <v>C</v>
          </cell>
          <cell r="AH19">
            <v>4.5792368798384535</v>
          </cell>
          <cell r="AI19" t="str">
            <v>C</v>
          </cell>
          <cell r="AJ19">
            <v>4.7263495742547725</v>
          </cell>
          <cell r="AK19" t="str">
            <v>C</v>
          </cell>
          <cell r="AL19">
            <v>4.6147987579823067</v>
          </cell>
          <cell r="AM19" t="str">
            <v>C</v>
          </cell>
          <cell r="AN19">
            <v>4.8284855701082954</v>
          </cell>
          <cell r="AO19" t="str">
            <v>C</v>
          </cell>
          <cell r="AP19">
            <v>4.9513112758658844</v>
          </cell>
          <cell r="AQ19"/>
          <cell r="AR19">
            <v>5.0659174411065484</v>
          </cell>
          <cell r="AS19"/>
          <cell r="AT19">
            <v>5.3209307256055549</v>
          </cell>
          <cell r="AU19"/>
          <cell r="AV19">
            <v>5.6752577319587632</v>
          </cell>
          <cell r="AW19"/>
          <cell r="AX19">
            <v>5.6787884728484608</v>
          </cell>
          <cell r="AY19"/>
          <cell r="AZ19">
            <v>5.7126781695423849</v>
          </cell>
          <cell r="BA19"/>
          <cell r="BB19">
            <v>5.7143437077131258</v>
          </cell>
          <cell r="BC19"/>
          <cell r="BD19">
            <v>6.4947758528308634</v>
          </cell>
          <cell r="BE19"/>
          <cell r="BF19">
            <v>6.593481911851482</v>
          </cell>
          <cell r="BG19" t="str">
            <v>C</v>
          </cell>
          <cell r="BH19">
            <v>6.7064616528081018</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2.3686352867618994</v>
          </cell>
          <cell r="C21"/>
          <cell r="D21">
            <v>2.5731191459565053</v>
          </cell>
          <cell r="E21"/>
          <cell r="F21">
            <v>2.832368217474293</v>
          </cell>
          <cell r="G21"/>
          <cell r="H21">
            <v>2.7541234736247469</v>
          </cell>
          <cell r="I21"/>
          <cell r="J21">
            <v>2.8223439654832889</v>
          </cell>
          <cell r="K21"/>
          <cell r="L21">
            <v>2.9492965821082713</v>
          </cell>
          <cell r="M21"/>
          <cell r="N21">
            <v>3.0637086475131317</v>
          </cell>
          <cell r="O21"/>
          <cell r="P21">
            <v>3.2247544594960598</v>
          </cell>
          <cell r="Q21"/>
          <cell r="R21">
            <v>3.2898125961469624</v>
          </cell>
          <cell r="S21"/>
          <cell r="T21">
            <v>3.3667500483513098</v>
          </cell>
          <cell r="U21"/>
          <cell r="V21">
            <v>3.2486800762205159</v>
          </cell>
          <cell r="W21"/>
          <cell r="X21">
            <v>3.224810561786323</v>
          </cell>
          <cell r="Y21"/>
          <cell r="Z21">
            <v>3.2357785978681091</v>
          </cell>
          <cell r="AA21"/>
          <cell r="AB21">
            <v>3.3094576749812044</v>
          </cell>
          <cell r="AC21"/>
          <cell r="AD21">
            <v>3.3027566579824432</v>
          </cell>
          <cell r="AE21"/>
          <cell r="AF21">
            <v>3.327431181426765</v>
          </cell>
          <cell r="AG21"/>
          <cell r="AH21">
            <v>2.8437690575901677</v>
          </cell>
          <cell r="AI21" t="str">
            <v>A</v>
          </cell>
          <cell r="AJ21">
            <v>2.7973559306479672</v>
          </cell>
          <cell r="AK21"/>
          <cell r="AL21">
            <v>2.7662391513138509</v>
          </cell>
          <cell r="AM21"/>
          <cell r="AN21">
            <v>2.7870994940978076</v>
          </cell>
          <cell r="AO21"/>
          <cell r="AP21">
            <v>2.7907618928078324</v>
          </cell>
          <cell r="AQ21"/>
          <cell r="AR21">
            <v>2.9579406269462321</v>
          </cell>
          <cell r="AS21"/>
          <cell r="AT21">
            <v>2.902814808700318</v>
          </cell>
          <cell r="AU21"/>
          <cell r="AV21">
            <v>2.9555550995280115</v>
          </cell>
          <cell r="AW21"/>
          <cell r="AX21">
            <v>3.3735873502487994</v>
          </cell>
          <cell r="AY21"/>
          <cell r="AZ21">
            <v>3.5856621522990837</v>
          </cell>
          <cell r="BA21"/>
          <cell r="BB21">
            <v>3.7609228405046911</v>
          </cell>
          <cell r="BC21"/>
          <cell r="BD21" t="str">
            <v>..</v>
          </cell>
          <cell r="BE21"/>
          <cell r="BF21">
            <v>4.0779209160027632</v>
          </cell>
          <cell r="BG21"/>
          <cell r="BH21">
            <v>4.2381382835344352</v>
          </cell>
          <cell r="BI21" t="str">
            <v>P</v>
          </cell>
          <cell r="BJ21" t="str">
            <v>..</v>
          </cell>
          <cell r="BK21"/>
          <cell r="BL21" t="str">
            <v>..</v>
          </cell>
          <cell r="BM21"/>
        </row>
        <row r="22">
          <cell r="A22" t="str">
            <v>Japan</v>
          </cell>
          <cell r="B22">
            <v>6.8797091291396528</v>
          </cell>
          <cell r="C22" t="str">
            <v>L</v>
          </cell>
          <cell r="D22">
            <v>7.032248008313128</v>
          </cell>
          <cell r="E22" t="str">
            <v>L</v>
          </cell>
          <cell r="F22">
            <v>7.3924265579894719</v>
          </cell>
          <cell r="G22" t="str">
            <v>L</v>
          </cell>
          <cell r="H22">
            <v>7.5538889826219</v>
          </cell>
          <cell r="I22" t="str">
            <v>L</v>
          </cell>
          <cell r="J22">
            <v>7.9372128123427803</v>
          </cell>
          <cell r="K22" t="str">
            <v>L</v>
          </cell>
          <cell r="L22">
            <v>8.1026411960132894</v>
          </cell>
          <cell r="M22" t="str">
            <v>L</v>
          </cell>
          <cell r="N22">
            <v>8.436341222879685</v>
          </cell>
          <cell r="O22" t="str">
            <v>L</v>
          </cell>
          <cell r="P22">
            <v>8.6767434317223486</v>
          </cell>
          <cell r="Q22" t="str">
            <v>L</v>
          </cell>
          <cell r="R22">
            <v>8.9358213716108459</v>
          </cell>
          <cell r="S22" t="str">
            <v>L</v>
          </cell>
          <cell r="T22">
            <v>9.1293076441102752</v>
          </cell>
          <cell r="U22" t="str">
            <v>L</v>
          </cell>
          <cell r="V22">
            <v>9.1980476556494999</v>
          </cell>
          <cell r="W22" t="str">
            <v>L</v>
          </cell>
          <cell r="X22">
            <v>9.4619945272119192</v>
          </cell>
          <cell r="Y22" t="str">
            <v>L</v>
          </cell>
          <cell r="Z22">
            <v>9.6913529856386997</v>
          </cell>
          <cell r="AA22" t="str">
            <v>L</v>
          </cell>
          <cell r="AB22">
            <v>9.9152144469525965</v>
          </cell>
          <cell r="AC22" t="str">
            <v>L</v>
          </cell>
          <cell r="AD22">
            <v>10.102325232523253</v>
          </cell>
          <cell r="AE22" t="str">
            <v>L</v>
          </cell>
          <cell r="AF22">
            <v>9.1992996572790933</v>
          </cell>
          <cell r="AG22" t="str">
            <v>A</v>
          </cell>
          <cell r="AH22">
            <v>9.215293944305289</v>
          </cell>
          <cell r="AI22"/>
          <cell r="AJ22">
            <v>9.6105549830708075</v>
          </cell>
          <cell r="AK22"/>
          <cell r="AL22">
            <v>9.7198701873432665</v>
          </cell>
          <cell r="AM22"/>
          <cell r="AN22">
            <v>9.5709725096068574</v>
          </cell>
          <cell r="AO22"/>
          <cell r="AP22">
            <v>9.6715195497630333</v>
          </cell>
          <cell r="AQ22"/>
          <cell r="AR22">
            <v>9.3143220212288824</v>
          </cell>
          <cell r="AS22"/>
          <cell r="AT22">
            <v>9.7865136513651372</v>
          </cell>
          <cell r="AU22"/>
          <cell r="AV22">
            <v>9.8426227040048175</v>
          </cell>
          <cell r="AW22"/>
          <cell r="AX22">
            <v>10.235052631578947</v>
          </cell>
          <cell r="AY22"/>
          <cell r="AZ22">
            <v>10.288177857893945</v>
          </cell>
          <cell r="BA22"/>
          <cell r="BB22">
            <v>10.261073624231519</v>
          </cell>
          <cell r="BC22"/>
          <cell r="BD22">
            <v>9.8748270676691732</v>
          </cell>
          <cell r="BE22" t="str">
            <v>A</v>
          </cell>
          <cell r="BF22">
            <v>9.9067553271875468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4.8191892540177497</v>
          </cell>
          <cell r="AE23" t="str">
            <v>G</v>
          </cell>
          <cell r="AF23">
            <v>4.6708474257797725</v>
          </cell>
          <cell r="AG23" t="str">
            <v>G</v>
          </cell>
          <cell r="AH23">
            <v>4.7130658341750067</v>
          </cell>
          <cell r="AI23" t="str">
            <v>G</v>
          </cell>
          <cell r="AJ23">
            <v>4.3186951652044057</v>
          </cell>
          <cell r="AK23" t="str">
            <v>G</v>
          </cell>
          <cell r="AL23">
            <v>4.6252192375150001</v>
          </cell>
          <cell r="AM23" t="str">
            <v>G</v>
          </cell>
          <cell r="AN23">
            <v>4.8960874672449624</v>
          </cell>
          <cell r="AO23" t="str">
            <v>G</v>
          </cell>
          <cell r="AP23">
            <v>6.0672422233100445</v>
          </cell>
          <cell r="AQ23" t="str">
            <v>G</v>
          </cell>
          <cell r="AR23">
            <v>6.1915710483835786</v>
          </cell>
          <cell r="AS23" t="str">
            <v>G</v>
          </cell>
          <cell r="AT23">
            <v>6.5887221484111258</v>
          </cell>
          <cell r="AU23" t="str">
            <v>G</v>
          </cell>
          <cell r="AV23">
            <v>6.6712085792373061</v>
          </cell>
          <cell r="AW23" t="str">
            <v>G</v>
          </cell>
          <cell r="AX23">
            <v>7.573345502636589</v>
          </cell>
          <cell r="AY23" t="str">
            <v>G</v>
          </cell>
          <cell r="AZ23">
            <v>8.3405630609234702</v>
          </cell>
          <cell r="BA23" t="str">
            <v>G</v>
          </cell>
          <cell r="BB23">
            <v>9.1645288610835394</v>
          </cell>
          <cell r="BC23" t="str">
            <v>A</v>
          </cell>
          <cell r="BD23">
            <v>9.6989670410249484</v>
          </cell>
          <cell r="BE23"/>
          <cell r="BF23">
            <v>10.005483781047131</v>
          </cell>
          <cell r="BG23"/>
          <cell r="BH23">
            <v>10.672294165185026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6.1220238095238093</v>
          </cell>
          <cell r="AO24"/>
          <cell r="AP24" t="str">
            <v>..</v>
          </cell>
          <cell r="AQ24"/>
          <cell r="AR24" t="str">
            <v>..</v>
          </cell>
          <cell r="AS24"/>
          <cell r="AT24">
            <v>6.5096860387441557</v>
          </cell>
          <cell r="AU24"/>
          <cell r="AV24">
            <v>6.610677083333333</v>
          </cell>
          <cell r="AW24"/>
          <cell r="AX24">
            <v>7.0230211289813935</v>
          </cell>
          <cell r="AY24"/>
          <cell r="AZ24">
            <v>6.2305125872004847</v>
          </cell>
          <cell r="BA24"/>
          <cell r="BB24">
            <v>6.4082702387885853</v>
          </cell>
          <cell r="BC24" t="str">
            <v>C</v>
          </cell>
          <cell r="BD24">
            <v>6.3491534832084371</v>
          </cell>
          <cell r="BE24"/>
          <cell r="BF24">
            <v>6.526143790849674</v>
          </cell>
          <cell r="BG24"/>
          <cell r="BH24">
            <v>6.7573178674549164</v>
          </cell>
          <cell r="BI24" t="str">
            <v>BP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0.43553076200434943</v>
          </cell>
          <cell r="AA25"/>
          <cell r="AB25">
            <v>0.50767720049991072</v>
          </cell>
          <cell r="AC25"/>
          <cell r="AD25">
            <v>0.56268462817921949</v>
          </cell>
          <cell r="AE25"/>
          <cell r="AF25">
            <v>0.56285252550858733</v>
          </cell>
          <cell r="AG25"/>
          <cell r="AH25">
            <v>0.58012890688052066</v>
          </cell>
          <cell r="AI25"/>
          <cell r="AJ25">
            <v>0.55253305053147084</v>
          </cell>
          <cell r="AK25" t="str">
            <v>C</v>
          </cell>
          <cell r="AL25">
            <v>0.58017422250846873</v>
          </cell>
          <cell r="AM25" t="str">
            <v>C</v>
          </cell>
          <cell r="AN25" t="str">
            <v>..</v>
          </cell>
          <cell r="AO25"/>
          <cell r="AP25" t="str">
            <v>..</v>
          </cell>
          <cell r="AQ25"/>
          <cell r="AR25" t="str">
            <v>..</v>
          </cell>
          <cell r="AS25"/>
          <cell r="AT25">
            <v>0.83766094451401096</v>
          </cell>
          <cell r="AU25"/>
          <cell r="AV25">
            <v>0.95174638177526905</v>
          </cell>
          <cell r="AW25" t="str">
            <v>A</v>
          </cell>
          <cell r="AX25">
            <v>1.0472369379890623</v>
          </cell>
          <cell r="AY25"/>
          <cell r="AZ25">
            <v>0.83878153520428367</v>
          </cell>
          <cell r="BA25"/>
          <cell r="BB25">
            <v>0.86080978166772915</v>
          </cell>
          <cell r="BC25"/>
          <cell r="BD25" t="str">
            <v>..</v>
          </cell>
          <cell r="BE25"/>
          <cell r="BF25" t="str">
            <v>..</v>
          </cell>
          <cell r="BG25"/>
          <cell r="BH25" t="str">
            <v>..</v>
          </cell>
          <cell r="BI25"/>
          <cell r="BJ25" t="str">
            <v>..</v>
          </cell>
          <cell r="BK25"/>
          <cell r="BL25" t="str">
            <v>..</v>
          </cell>
          <cell r="BM25"/>
        </row>
        <row r="26">
          <cell r="A26" t="str">
            <v>Netherlands</v>
          </cell>
          <cell r="B26">
            <v>3.2114982003774419</v>
          </cell>
          <cell r="C26" t="str">
            <v>B</v>
          </cell>
          <cell r="D26" t="str">
            <v>..</v>
          </cell>
          <cell r="E26"/>
          <cell r="F26">
            <v>3.5344424546062347</v>
          </cell>
          <cell r="G26" t="str">
            <v>AB</v>
          </cell>
          <cell r="H26" t="str">
            <v>..</v>
          </cell>
          <cell r="I26"/>
          <cell r="J26">
            <v>3.8454062842387722</v>
          </cell>
          <cell r="K26" t="str">
            <v>B</v>
          </cell>
          <cell r="L26" t="str">
            <v>..</v>
          </cell>
          <cell r="M26"/>
          <cell r="N26">
            <v>3.9315448658649399</v>
          </cell>
          <cell r="O26" t="str">
            <v>C</v>
          </cell>
          <cell r="P26" t="str">
            <v>..</v>
          </cell>
          <cell r="Q26"/>
          <cell r="R26">
            <v>3.974378072396842</v>
          </cell>
          <cell r="S26"/>
          <cell r="T26" t="str">
            <v>..</v>
          </cell>
          <cell r="U26"/>
          <cell r="V26" t="str">
            <v>..</v>
          </cell>
          <cell r="W26"/>
          <cell r="X26" t="str">
            <v>..</v>
          </cell>
          <cell r="Y26"/>
          <cell r="Z26">
            <v>4.5434015525758644</v>
          </cell>
          <cell r="AA26"/>
          <cell r="AB26">
            <v>4.7575167037861918</v>
          </cell>
          <cell r="AC26" t="str">
            <v>A</v>
          </cell>
          <cell r="AD26">
            <v>4.6747638326585692</v>
          </cell>
          <cell r="AE26"/>
          <cell r="AF26">
            <v>4.727284821072236</v>
          </cell>
          <cell r="AG26" t="str">
            <v>A</v>
          </cell>
          <cell r="AH26">
            <v>4.9593379382249445</v>
          </cell>
          <cell r="AI26"/>
          <cell r="AJ26">
            <v>5.0123124278568678</v>
          </cell>
          <cell r="AK26"/>
          <cell r="AL26">
            <v>5.2655246252676662</v>
          </cell>
          <cell r="AM26"/>
          <cell r="AN26">
            <v>5.1968174204355106</v>
          </cell>
          <cell r="AO26"/>
          <cell r="AP26">
            <v>5.5089219914706478</v>
          </cell>
          <cell r="AQ26"/>
          <cell r="AR26">
            <v>5.2041941950253241</v>
          </cell>
          <cell r="AS26" t="str">
            <v>A</v>
          </cell>
          <cell r="AT26">
            <v>5.1738596366900529</v>
          </cell>
          <cell r="AU26" t="str">
            <v>A</v>
          </cell>
          <cell r="AV26">
            <v>5.6721315317637968</v>
          </cell>
          <cell r="AW26"/>
          <cell r="AX26">
            <v>5.5967626866893561</v>
          </cell>
          <cell r="AY26"/>
          <cell r="AZ26">
            <v>6.1552536798341615</v>
          </cell>
          <cell r="BA26"/>
          <cell r="BB26">
            <v>5.8154130028702902</v>
          </cell>
          <cell r="BC26"/>
          <cell r="BD26">
            <v>5.7353702088590888</v>
          </cell>
          <cell r="BE26" t="str">
            <v>B</v>
          </cell>
          <cell r="BF26">
            <v>5.3062279328393656</v>
          </cell>
          <cell r="BG26" t="str">
            <v>B</v>
          </cell>
          <cell r="BH26">
            <v>5.8588224282563965</v>
          </cell>
          <cell r="BI26" t="str">
            <v>BP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2.8987425545996031</v>
          </cell>
          <cell r="S27"/>
          <cell r="T27">
            <v>2.9142346634901726</v>
          </cell>
          <cell r="U27"/>
          <cell r="V27">
            <v>2.7969393761035906</v>
          </cell>
          <cell r="W27"/>
          <cell r="X27">
            <v>3.4621700879765398</v>
          </cell>
          <cell r="Y27" t="str">
            <v>A</v>
          </cell>
          <cell r="Z27">
            <v>3.5983749274521184</v>
          </cell>
          <cell r="AA27"/>
          <cell r="AB27" t="str">
            <v>..</v>
          </cell>
          <cell r="AC27"/>
          <cell r="AD27">
            <v>3.3667953667953667</v>
          </cell>
          <cell r="AE27"/>
          <cell r="AF27" t="str">
            <v>..</v>
          </cell>
          <cell r="AG27"/>
          <cell r="AH27">
            <v>4.374937479618846</v>
          </cell>
          <cell r="AI27"/>
          <cell r="AJ27" t="str">
            <v>..</v>
          </cell>
          <cell r="AK27"/>
          <cell r="AL27">
            <v>4.5929806181246722</v>
          </cell>
          <cell r="AM27"/>
          <cell r="AN27" t="str">
            <v>..</v>
          </cell>
          <cell r="AO27"/>
          <cell r="AP27">
            <v>6.6970933197348295</v>
          </cell>
          <cell r="AQ27" t="str">
            <v>A</v>
          </cell>
          <cell r="AR27" t="str">
            <v>..</v>
          </cell>
          <cell r="AS27"/>
          <cell r="AT27">
            <v>7.6731328806983514</v>
          </cell>
          <cell r="AU27"/>
          <cell r="AV27" t="str">
            <v>..</v>
          </cell>
          <cell r="AW27"/>
          <cell r="AX27">
            <v>7.9204963235294121</v>
          </cell>
          <cell r="AY27"/>
          <cell r="AZ27" t="str">
            <v>..</v>
          </cell>
          <cell r="BA27"/>
          <cell r="BB27">
            <v>8.0723423026025589</v>
          </cell>
          <cell r="BC27"/>
          <cell r="BD27" t="str">
            <v>..</v>
          </cell>
          <cell r="BE27"/>
          <cell r="BF27">
            <v>9.2400690846286704</v>
          </cell>
          <cell r="BG27"/>
          <cell r="BH27" t="str">
            <v>..</v>
          </cell>
          <cell r="BI27"/>
          <cell r="BJ27" t="str">
            <v>..</v>
          </cell>
          <cell r="BK27"/>
          <cell r="BL27" t="str">
            <v>..</v>
          </cell>
          <cell r="BM27"/>
        </row>
        <row r="28">
          <cell r="A28" t="str">
            <v>Norway</v>
          </cell>
          <cell r="B28">
            <v>3.7964556962025315</v>
          </cell>
          <cell r="C28" t="str">
            <v>U</v>
          </cell>
          <cell r="D28">
            <v>3.8867167919799499</v>
          </cell>
          <cell r="E28" t="str">
            <v>CU</v>
          </cell>
          <cell r="F28">
            <v>4.1127110228401191</v>
          </cell>
          <cell r="G28" t="str">
            <v>U</v>
          </cell>
          <cell r="H28">
            <v>4.4100294985250734</v>
          </cell>
          <cell r="I28" t="str">
            <v>CU</v>
          </cell>
          <cell r="J28">
            <v>4.6866537717601551</v>
          </cell>
          <cell r="K28" t="str">
            <v>U</v>
          </cell>
          <cell r="L28" t="str">
            <v>..</v>
          </cell>
          <cell r="M28"/>
          <cell r="N28">
            <v>5.2809765085214186</v>
          </cell>
          <cell r="O28" t="str">
            <v>U</v>
          </cell>
          <cell r="P28" t="str">
            <v>..</v>
          </cell>
          <cell r="Q28"/>
          <cell r="R28">
            <v>5.6408352668213455</v>
          </cell>
          <cell r="S28" t="str">
            <v>U</v>
          </cell>
          <cell r="T28" t="str">
            <v>..</v>
          </cell>
          <cell r="U28"/>
          <cell r="V28">
            <v>6.3311382878645341</v>
          </cell>
          <cell r="W28" t="str">
            <v>U</v>
          </cell>
          <cell r="X28" t="str">
            <v>..</v>
          </cell>
          <cell r="Y28"/>
          <cell r="Z28">
            <v>6.9277334584702022</v>
          </cell>
          <cell r="AA28" t="str">
            <v>U</v>
          </cell>
          <cell r="AB28" t="str">
            <v>..</v>
          </cell>
          <cell r="AC28"/>
          <cell r="AD28">
            <v>7.2877401646843554</v>
          </cell>
          <cell r="AE28" t="str">
            <v>AU</v>
          </cell>
          <cell r="AF28" t="str">
            <v>..</v>
          </cell>
          <cell r="AG28"/>
          <cell r="AH28">
            <v>7.6475732400524707</v>
          </cell>
          <cell r="AI28" t="str">
            <v>U</v>
          </cell>
          <cell r="AJ28" t="str">
            <v>..</v>
          </cell>
          <cell r="AK28"/>
          <cell r="AL28">
            <v>7.8418345477925415</v>
          </cell>
          <cell r="AM28" t="str">
            <v>U</v>
          </cell>
          <cell r="AN28" t="str">
            <v>..</v>
          </cell>
          <cell r="AO28"/>
          <cell r="AP28">
            <v>8.3375688267683188</v>
          </cell>
          <cell r="AQ28"/>
          <cell r="AR28" t="str">
            <v>..</v>
          </cell>
          <cell r="AS28"/>
          <cell r="AT28">
            <v>8.651284210526315</v>
          </cell>
          <cell r="AU28"/>
          <cell r="AV28">
            <v>8.6743492863140208</v>
          </cell>
          <cell r="AW28"/>
          <cell r="AX28">
            <v>8.8352953384891268</v>
          </cell>
          <cell r="AY28"/>
          <cell r="AZ28">
            <v>9.2312346688470974</v>
          </cell>
          <cell r="BA28"/>
          <cell r="BB28">
            <v>9.7130434782608681</v>
          </cell>
          <cell r="BC28"/>
          <cell r="BD28">
            <v>9.8718641451177156</v>
          </cell>
          <cell r="BE28"/>
          <cell r="BF28">
            <v>10.144015444015444</v>
          </cell>
          <cell r="BG28"/>
          <cell r="BH28">
            <v>10.19869331283628</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2.7456008335262791</v>
          </cell>
          <cell r="AC29"/>
          <cell r="AD29">
            <v>2.9308340598663181</v>
          </cell>
          <cell r="AE29"/>
          <cell r="AF29">
            <v>3.0508494284817265</v>
          </cell>
          <cell r="AG29"/>
          <cell r="AH29">
            <v>3.2279263641271854</v>
          </cell>
          <cell r="AI29"/>
          <cell r="AJ29">
            <v>3.2502531169544966</v>
          </cell>
          <cell r="AK29"/>
          <cell r="AL29">
            <v>3.2704355133145953</v>
          </cell>
          <cell r="AM29"/>
          <cell r="AN29">
            <v>3.170099686862593</v>
          </cell>
          <cell r="AO29"/>
          <cell r="AP29">
            <v>3.2163601993469668</v>
          </cell>
          <cell r="AQ29"/>
          <cell r="AR29">
            <v>3.2832667708514212</v>
          </cell>
          <cell r="AS29"/>
          <cell r="AT29">
            <v>3.4439285294463384</v>
          </cell>
          <cell r="AU29"/>
          <cell r="AV29">
            <v>3.567105648229441</v>
          </cell>
          <cell r="AW29"/>
          <cell r="AX29">
            <v>3.6103031711000115</v>
          </cell>
          <cell r="AY29"/>
          <cell r="AZ29">
            <v>3.5059263182674196</v>
          </cell>
          <cell r="BA29"/>
          <cell r="BB29">
            <v>3.6309243598083865</v>
          </cell>
          <cell r="BC29"/>
          <cell r="BD29">
            <v>3.6232383632313283</v>
          </cell>
          <cell r="BE29"/>
          <cell r="BF29">
            <v>3.5361689814814814</v>
          </cell>
          <cell r="BG29"/>
          <cell r="BH29">
            <v>3.6527904822406887</v>
          </cell>
          <cell r="BI29" t="str">
            <v>B</v>
          </cell>
          <cell r="BJ29" t="str">
            <v>..</v>
          </cell>
          <cell r="BK29"/>
          <cell r="BL29" t="str">
            <v>..</v>
          </cell>
          <cell r="BM29"/>
        </row>
        <row r="30">
          <cell r="A30" t="str">
            <v>Portugal</v>
          </cell>
          <cell r="B30" t="str">
            <v>..</v>
          </cell>
          <cell r="C30"/>
          <cell r="D30">
            <v>0.91512702078521935</v>
          </cell>
          <cell r="E30" t="str">
            <v>AU</v>
          </cell>
          <cell r="F30">
            <v>0.92392974753018664</v>
          </cell>
          <cell r="G30" t="str">
            <v>CU</v>
          </cell>
          <cell r="H30">
            <v>0.98355045263855156</v>
          </cell>
          <cell r="I30" t="str">
            <v>U</v>
          </cell>
          <cell r="J30">
            <v>1.1273150199379707</v>
          </cell>
          <cell r="K30" t="str">
            <v>CU</v>
          </cell>
          <cell r="L30">
            <v>1.2661283185840708</v>
          </cell>
          <cell r="M30" t="str">
            <v>U</v>
          </cell>
          <cell r="N30">
            <v>1.3448324939785419</v>
          </cell>
          <cell r="O30" t="str">
            <v>CU</v>
          </cell>
          <cell r="P30">
            <v>1.4213171577123052</v>
          </cell>
          <cell r="Q30" t="str">
            <v>U</v>
          </cell>
          <cell r="R30">
            <v>1.5284477228992945</v>
          </cell>
          <cell r="S30" t="str">
            <v>CU</v>
          </cell>
          <cell r="T30">
            <v>1.5635206143896525</v>
          </cell>
          <cell r="U30" t="str">
            <v>U</v>
          </cell>
          <cell r="V30">
            <v>1.7755475206611568</v>
          </cell>
          <cell r="W30" t="str">
            <v>CU</v>
          </cell>
          <cell r="X30">
            <v>2.0020335967123519</v>
          </cell>
          <cell r="Y30" t="str">
            <v>U</v>
          </cell>
          <cell r="Z30">
            <v>2.0954855445373877</v>
          </cell>
          <cell r="AA30" t="str">
            <v>CU</v>
          </cell>
          <cell r="AB30">
            <v>2.1673696725881548</v>
          </cell>
          <cell r="AC30" t="str">
            <v>CU</v>
          </cell>
          <cell r="AD30">
            <v>2.4414742469847823</v>
          </cell>
          <cell r="AE30" t="str">
            <v>U</v>
          </cell>
          <cell r="AF30">
            <v>2.6365745383136958</v>
          </cell>
          <cell r="AG30" t="str">
            <v>CU</v>
          </cell>
          <cell r="AH30">
            <v>2.8115720704010552</v>
          </cell>
          <cell r="AI30" t="str">
            <v>U</v>
          </cell>
          <cell r="AJ30">
            <v>2.8841778371373512</v>
          </cell>
          <cell r="AK30" t="str">
            <v>CU</v>
          </cell>
          <cell r="AL30">
            <v>3.0668211307025754</v>
          </cell>
          <cell r="AM30"/>
          <cell r="AN30">
            <v>3.2026457034863003</v>
          </cell>
          <cell r="AO30" t="str">
            <v>C</v>
          </cell>
          <cell r="AP30">
            <v>3.328535078494705</v>
          </cell>
          <cell r="AQ30"/>
          <cell r="AR30">
            <v>3.5104030294204667</v>
          </cell>
          <cell r="AS30" t="str">
            <v>C</v>
          </cell>
          <cell r="AT30">
            <v>3.707122320202187</v>
          </cell>
          <cell r="AU30"/>
          <cell r="AV30">
            <v>3.7691106635441711</v>
          </cell>
          <cell r="AW30" t="str">
            <v>C</v>
          </cell>
          <cell r="AX30">
            <v>3.8101015354558139</v>
          </cell>
          <cell r="AY30"/>
          <cell r="AZ30">
            <v>4.4119825088147939</v>
          </cell>
          <cell r="BA30" t="str">
            <v>C</v>
          </cell>
          <cell r="BB30">
            <v>5.0152881362061938</v>
          </cell>
          <cell r="BC30"/>
          <cell r="BD30">
            <v>7.1837637401107939</v>
          </cell>
          <cell r="BE30" t="str">
            <v>A</v>
          </cell>
          <cell r="BF30">
            <v>7.8965714184809324</v>
          </cell>
          <cell r="BG30"/>
          <cell r="BH30">
            <v>8.2276107380232961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4.1940500061382338</v>
          </cell>
          <cell r="AC31" t="str">
            <v>D</v>
          </cell>
          <cell r="AD31">
            <v>3.9307832422586522</v>
          </cell>
          <cell r="AE31" t="str">
            <v>D</v>
          </cell>
          <cell r="AF31">
            <v>3.9894782989916706</v>
          </cell>
          <cell r="AG31" t="str">
            <v>D</v>
          </cell>
          <cell r="AH31">
            <v>3.9624885998651806</v>
          </cell>
          <cell r="AI31" t="str">
            <v>A</v>
          </cell>
          <cell r="AJ31">
            <v>3.9865608299276953</v>
          </cell>
          <cell r="AK31"/>
          <cell r="AL31">
            <v>3.5771472988729109</v>
          </cell>
          <cell r="AM31"/>
          <cell r="AN31">
            <v>3.8168085269534546</v>
          </cell>
          <cell r="AO31"/>
          <cell r="AP31">
            <v>3.6135721017907634</v>
          </cell>
          <cell r="AQ31"/>
          <cell r="AR31">
            <v>3.4932653527128834</v>
          </cell>
          <cell r="AS31"/>
          <cell r="AT31">
            <v>3.6544812663705724</v>
          </cell>
          <cell r="AU31"/>
          <cell r="AV31">
            <v>4.0313698939291358</v>
          </cell>
          <cell r="AW31"/>
          <cell r="AX31">
            <v>4.1276788751559135</v>
          </cell>
          <cell r="AY31"/>
          <cell r="AZ31">
            <v>4.4357013711014011</v>
          </cell>
          <cell r="BA31"/>
          <cell r="BB31">
            <v>4.6633700739845994</v>
          </cell>
          <cell r="BC31"/>
          <cell r="BD31">
            <v>4.6772071938168844</v>
          </cell>
          <cell r="BE31"/>
          <cell r="BF31">
            <v>4.9405204460966541</v>
          </cell>
          <cell r="BG31"/>
          <cell r="BH31">
            <v>5.6097542952152226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4.0268817204301079</v>
          </cell>
          <cell r="AA32" t="str">
            <v>C</v>
          </cell>
          <cell r="AB32">
            <v>5.0929487179487181</v>
          </cell>
          <cell r="AC32"/>
          <cell r="AD32">
            <v>5.1645222526893058</v>
          </cell>
          <cell r="AE32"/>
          <cell r="AF32">
            <v>4.8098146362370091</v>
          </cell>
          <cell r="AG32"/>
          <cell r="AH32">
            <v>4.2093144950287806</v>
          </cell>
          <cell r="AI32"/>
          <cell r="AJ32">
            <v>4.4298563010441434</v>
          </cell>
          <cell r="AK32"/>
          <cell r="AL32">
            <v>4.6463056255247697</v>
          </cell>
          <cell r="AM32"/>
          <cell r="AN32">
            <v>4.491402527449762</v>
          </cell>
          <cell r="AO32"/>
          <cell r="AP32">
            <v>4.6071904127829564</v>
          </cell>
          <cell r="AQ32"/>
          <cell r="AR32">
            <v>4.7816234033786573</v>
          </cell>
          <cell r="AS32"/>
          <cell r="AT32">
            <v>3.9273824386183933</v>
          </cell>
          <cell r="AU32"/>
          <cell r="AV32">
            <v>4.0031787026919634</v>
          </cell>
          <cell r="AW32"/>
          <cell r="AX32">
            <v>5.1728212703101919</v>
          </cell>
          <cell r="AY32"/>
          <cell r="AZ32">
            <v>5.7309197651663402</v>
          </cell>
          <cell r="BA32"/>
          <cell r="BB32">
            <v>6.0392308435597641</v>
          </cell>
          <cell r="BC32"/>
          <cell r="BD32">
            <v>6.7498560184296412</v>
          </cell>
          <cell r="BE32" t="str">
            <v>A</v>
          </cell>
          <cell r="BF32">
            <v>7.1479312661994809</v>
          </cell>
          <cell r="BG32"/>
          <cell r="BH32">
            <v>7.3960633701392222</v>
          </cell>
          <cell r="BI32" t="str">
            <v>P</v>
          </cell>
          <cell r="BJ32" t="str">
            <v>..</v>
          </cell>
          <cell r="BK32"/>
          <cell r="BL32" t="str">
            <v>..</v>
          </cell>
          <cell r="BM32"/>
        </row>
        <row r="33">
          <cell r="A33" t="str">
            <v>Spain</v>
          </cell>
          <cell r="B33">
            <v>1.3954431553180087</v>
          </cell>
          <cell r="C33"/>
          <cell r="D33">
            <v>1.3447026647765512</v>
          </cell>
          <cell r="E33"/>
          <cell r="F33">
            <v>1.3746457371846972</v>
          </cell>
          <cell r="G33"/>
          <cell r="H33">
            <v>1.4416073788701105</v>
          </cell>
          <cell r="I33"/>
          <cell r="J33">
            <v>1.5019145823270401</v>
          </cell>
          <cell r="K33"/>
          <cell r="L33">
            <v>1.700314757553488</v>
          </cell>
          <cell r="M33" t="str">
            <v>MV</v>
          </cell>
          <cell r="N33">
            <v>1.7678653742091939</v>
          </cell>
          <cell r="O33" t="str">
            <v>M</v>
          </cell>
          <cell r="P33">
            <v>2.0299708887716625</v>
          </cell>
          <cell r="Q33" t="str">
            <v>M</v>
          </cell>
          <cell r="R33">
            <v>2.121184780367086</v>
          </cell>
          <cell r="S33"/>
          <cell r="T33">
            <v>2.4015195940950003</v>
          </cell>
          <cell r="U33"/>
          <cell r="V33">
            <v>2.5687018076096573</v>
          </cell>
          <cell r="W33"/>
          <cell r="X33">
            <v>2.6224361394236819</v>
          </cell>
          <cell r="Y33"/>
          <cell r="Z33">
            <v>2.7023810265645545</v>
          </cell>
          <cell r="AA33"/>
          <cell r="AB33">
            <v>2.9465863132429257</v>
          </cell>
          <cell r="AC33" t="str">
            <v>C</v>
          </cell>
          <cell r="AD33">
            <v>2.8892971138764625</v>
          </cell>
          <cell r="AE33"/>
          <cell r="AF33">
            <v>3.0971242769507756</v>
          </cell>
          <cell r="AG33" t="str">
            <v>C</v>
          </cell>
          <cell r="AH33">
            <v>3.1779187754912708</v>
          </cell>
          <cell r="AI33"/>
          <cell r="AJ33">
            <v>3.504895737856851</v>
          </cell>
          <cell r="AK33" t="str">
            <v>C</v>
          </cell>
          <cell r="AL33">
            <v>3.5123374360900828</v>
          </cell>
          <cell r="AM33"/>
          <cell r="AN33">
            <v>4.2396521792773934</v>
          </cell>
          <cell r="AO33"/>
          <cell r="AP33">
            <v>4.4267388745948715</v>
          </cell>
          <cell r="AQ33"/>
          <cell r="AR33">
            <v>4.4351893531181643</v>
          </cell>
          <cell r="AS33"/>
          <cell r="AT33">
            <v>4.735490425490898</v>
          </cell>
          <cell r="AU33"/>
          <cell r="AV33">
            <v>5.0035641967639934</v>
          </cell>
          <cell r="AW33"/>
          <cell r="AX33">
            <v>5.2533630660485029</v>
          </cell>
          <cell r="AY33"/>
          <cell r="AZ33">
            <v>5.3648183149755875</v>
          </cell>
          <cell r="BA33"/>
          <cell r="BB33">
            <v>5.5261256815278301</v>
          </cell>
          <cell r="BC33"/>
          <cell r="BD33">
            <v>5.7328860671794439</v>
          </cell>
          <cell r="BE33" t="str">
            <v>A</v>
          </cell>
          <cell r="BF33">
            <v>5.8080761582127316</v>
          </cell>
          <cell r="BG33"/>
          <cell r="BH33">
            <v>5.8319427718857195</v>
          </cell>
          <cell r="BI33" t="str">
            <v>P</v>
          </cell>
          <cell r="BJ33" t="str">
            <v>..</v>
          </cell>
          <cell r="BK33"/>
          <cell r="BL33" t="str">
            <v>..</v>
          </cell>
          <cell r="BM33"/>
        </row>
        <row r="34">
          <cell r="A34" t="str">
            <v>Sweden</v>
          </cell>
          <cell r="B34">
            <v>4.0572721123467632</v>
          </cell>
          <cell r="C34" t="str">
            <v>M</v>
          </cell>
          <cell r="D34" t="str">
            <v>..</v>
          </cell>
          <cell r="E34"/>
          <cell r="F34">
            <v>4.293595394197153</v>
          </cell>
          <cell r="G34" t="str">
            <v>M</v>
          </cell>
          <cell r="H34" t="str">
            <v>..</v>
          </cell>
          <cell r="I34"/>
          <cell r="J34">
            <v>4.8545545555157181</v>
          </cell>
          <cell r="K34" t="str">
            <v>MU</v>
          </cell>
          <cell r="L34" t="str">
            <v>..</v>
          </cell>
          <cell r="M34"/>
          <cell r="N34">
            <v>4.9974498913312662</v>
          </cell>
          <cell r="O34" t="str">
            <v>MU</v>
          </cell>
          <cell r="P34" t="str">
            <v>..</v>
          </cell>
          <cell r="Q34"/>
          <cell r="R34">
            <v>5.5109493436710357</v>
          </cell>
          <cell r="S34" t="str">
            <v>MU</v>
          </cell>
          <cell r="T34" t="str">
            <v>..</v>
          </cell>
          <cell r="U34"/>
          <cell r="V34">
            <v>5.6702851907778875</v>
          </cell>
          <cell r="W34" t="str">
            <v>MU</v>
          </cell>
          <cell r="X34" t="str">
            <v>..</v>
          </cell>
          <cell r="Y34"/>
          <cell r="Z34">
            <v>6.4513038907039268</v>
          </cell>
          <cell r="AA34" t="str">
            <v>AM</v>
          </cell>
          <cell r="AB34" t="str">
            <v>..</v>
          </cell>
          <cell r="AC34"/>
          <cell r="AD34">
            <v>7.3951615312993448</v>
          </cell>
          <cell r="AE34"/>
          <cell r="AF34" t="str">
            <v>..</v>
          </cell>
          <cell r="AG34"/>
          <cell r="AH34">
            <v>8.1168484800014387</v>
          </cell>
          <cell r="AI34"/>
          <cell r="AJ34" t="str">
            <v>..</v>
          </cell>
          <cell r="AK34"/>
          <cell r="AL34">
            <v>8.787121039582507</v>
          </cell>
          <cell r="AM34"/>
          <cell r="AN34" t="str">
            <v>..</v>
          </cell>
          <cell r="AO34"/>
          <cell r="AP34">
            <v>9.9640657881628414</v>
          </cell>
          <cell r="AQ34"/>
          <cell r="AR34" t="str">
            <v>..</v>
          </cell>
          <cell r="AS34"/>
          <cell r="AT34">
            <v>10.352061614810756</v>
          </cell>
          <cell r="AU34"/>
          <cell r="AV34">
            <v>10.428815488734937</v>
          </cell>
          <cell r="AW34"/>
          <cell r="AX34">
            <v>11.698439747938863</v>
          </cell>
          <cell r="AY34" t="str">
            <v>A</v>
          </cell>
          <cell r="AZ34">
            <v>11.695201586529878</v>
          </cell>
          <cell r="BA34"/>
          <cell r="BB34">
            <v>9.4243325894702039</v>
          </cell>
          <cell r="BC34" t="str">
            <v>AMV</v>
          </cell>
          <cell r="BD34">
            <v>10.254141540639512</v>
          </cell>
          <cell r="BE34" t="str">
            <v>C</v>
          </cell>
          <cell r="BF34">
            <v>9.5747380004992877</v>
          </cell>
          <cell r="BG34" t="str">
            <v>M</v>
          </cell>
          <cell r="BH34">
            <v>9.9405826828002226</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4.0390305842365137</v>
          </cell>
          <cell r="M35" t="str">
            <v>ABU</v>
          </cell>
          <cell r="N35" t="str">
            <v>..</v>
          </cell>
          <cell r="O35"/>
          <cell r="P35" t="str">
            <v>..</v>
          </cell>
          <cell r="Q35"/>
          <cell r="R35">
            <v>4.1499308535467812</v>
          </cell>
          <cell r="S35" t="str">
            <v>ABU</v>
          </cell>
          <cell r="T35" t="str">
            <v>..</v>
          </cell>
          <cell r="U35"/>
          <cell r="V35" t="str">
            <v>..</v>
          </cell>
          <cell r="W35"/>
          <cell r="X35">
            <v>4.2345641366816347</v>
          </cell>
          <cell r="Y35"/>
          <cell r="Z35" t="str">
            <v>..</v>
          </cell>
          <cell r="AA35"/>
          <cell r="AB35" t="str">
            <v>..</v>
          </cell>
          <cell r="AC35"/>
          <cell r="AD35" t="str">
            <v>..</v>
          </cell>
          <cell r="AE35"/>
          <cell r="AF35">
            <v>5.3433889262192329</v>
          </cell>
          <cell r="AG35"/>
          <cell r="AH35" t="str">
            <v>..</v>
          </cell>
          <cell r="AI35"/>
          <cell r="AJ35" t="str">
            <v>..</v>
          </cell>
          <cell r="AK35"/>
          <cell r="AL35" t="str">
            <v>..</v>
          </cell>
          <cell r="AM35"/>
          <cell r="AN35">
            <v>6.181604178687703</v>
          </cell>
          <cell r="AO35"/>
          <cell r="AP35" t="str">
            <v>..</v>
          </cell>
          <cell r="AQ35"/>
          <cell r="AR35" t="str">
            <v>..</v>
          </cell>
          <cell r="AS35"/>
          <cell r="AT35" t="str">
            <v>..</v>
          </cell>
          <cell r="AU35"/>
          <cell r="AV35">
            <v>5.7831046452528287</v>
          </cell>
          <cell r="AW35"/>
          <cell r="AX35" t="str">
            <v>..</v>
          </cell>
          <cell r="AY35"/>
          <cell r="AZ35" t="str">
            <v>..</v>
          </cell>
          <cell r="BA35"/>
          <cell r="BB35" t="str">
            <v>..</v>
          </cell>
          <cell r="BC35"/>
          <cell r="BD35">
            <v>5.365848601422786</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0.60999196305258829</v>
          </cell>
          <cell r="U36" t="str">
            <v>B</v>
          </cell>
          <cell r="V36">
            <v>0.62332224023634653</v>
          </cell>
          <cell r="W36" t="str">
            <v>B</v>
          </cell>
          <cell r="X36">
            <v>0.64827312485403377</v>
          </cell>
          <cell r="Y36" t="str">
            <v>B</v>
          </cell>
          <cell r="Z36">
            <v>0.73346593818114092</v>
          </cell>
          <cell r="AA36" t="str">
            <v>B</v>
          </cell>
          <cell r="AB36">
            <v>0.72514398752990927</v>
          </cell>
          <cell r="AC36" t="str">
            <v>B</v>
          </cell>
          <cell r="AD36">
            <v>0.78077982015357883</v>
          </cell>
          <cell r="AE36" t="str">
            <v>B</v>
          </cell>
          <cell r="AF36">
            <v>0.8748719851543475</v>
          </cell>
          <cell r="AG36" t="str">
            <v>B</v>
          </cell>
          <cell r="AH36">
            <v>0.9123645327815425</v>
          </cell>
          <cell r="AI36" t="str">
            <v>B</v>
          </cell>
          <cell r="AJ36">
            <v>0.88913654710896339</v>
          </cell>
          <cell r="AK36" t="str">
            <v>B</v>
          </cell>
          <cell r="AL36">
            <v>0.92363187171435979</v>
          </cell>
          <cell r="AM36" t="str">
            <v>B</v>
          </cell>
          <cell r="AN36">
            <v>1.0986088861928442</v>
          </cell>
          <cell r="AO36" t="str">
            <v>B</v>
          </cell>
          <cell r="AP36">
            <v>1.060258634401213</v>
          </cell>
          <cell r="AQ36" t="str">
            <v>B</v>
          </cell>
          <cell r="AR36">
            <v>1.1003915562475171</v>
          </cell>
          <cell r="AS36" t="str">
            <v>B</v>
          </cell>
          <cell r="AT36">
            <v>1.5057509621218064</v>
          </cell>
          <cell r="AU36" t="str">
            <v>B</v>
          </cell>
          <cell r="AV36">
            <v>1.5371009294720064</v>
          </cell>
          <cell r="AW36" t="str">
            <v>B</v>
          </cell>
          <cell r="AX36">
            <v>1.7419138578025599</v>
          </cell>
          <cell r="AY36" t="str">
            <v>B</v>
          </cell>
          <cell r="AZ36">
            <v>1.8746020775699914</v>
          </cell>
          <cell r="BA36" t="str">
            <v>B</v>
          </cell>
          <cell r="BB36">
            <v>2.1488215055675131</v>
          </cell>
          <cell r="BC36"/>
          <cell r="BD36">
            <v>2.2184775017753329</v>
          </cell>
          <cell r="BE36"/>
          <cell r="BF36">
            <v>2.3356987427330389</v>
          </cell>
          <cell r="BG36" t="str">
            <v>B</v>
          </cell>
          <cell r="BH36">
            <v>2.5130018380011259</v>
          </cell>
          <cell r="BI36" t="str">
            <v>B</v>
          </cell>
          <cell r="BJ36" t="str">
            <v>..</v>
          </cell>
          <cell r="BK36"/>
          <cell r="BL36" t="str">
            <v>..</v>
          </cell>
          <cell r="BM36"/>
        </row>
        <row r="37">
          <cell r="A37" t="str">
            <v>United Kingdom</v>
          </cell>
          <cell r="B37">
            <v>4.7494390426327602</v>
          </cell>
          <cell r="C37"/>
          <cell r="D37">
            <v>4.7979608666316818</v>
          </cell>
          <cell r="E37"/>
          <cell r="F37">
            <v>4.7726418639609172</v>
          </cell>
          <cell r="G37"/>
          <cell r="H37">
            <v>4.7365522305856436</v>
          </cell>
          <cell r="I37"/>
          <cell r="J37">
            <v>4.7660627228407186</v>
          </cell>
          <cell r="K37"/>
          <cell r="L37">
            <v>4.8743225055472701</v>
          </cell>
          <cell r="M37"/>
          <cell r="N37">
            <v>4.795476505743836</v>
          </cell>
          <cell r="O37"/>
          <cell r="P37">
            <v>4.8333039336743697</v>
          </cell>
          <cell r="Q37"/>
          <cell r="R37">
            <v>4.623835349742734</v>
          </cell>
          <cell r="S37"/>
          <cell r="T37">
            <v>4.6006433982496802</v>
          </cell>
          <cell r="U37"/>
          <cell r="V37">
            <v>4.4841478367489929</v>
          </cell>
          <cell r="W37" t="str">
            <v>A</v>
          </cell>
          <cell r="X37">
            <v>4.5573376669257399</v>
          </cell>
          <cell r="Y37" t="str">
            <v>A</v>
          </cell>
          <cell r="Z37">
            <v>4.6614240472547417</v>
          </cell>
          <cell r="AA37"/>
          <cell r="AB37">
            <v>4.7768430058462856</v>
          </cell>
          <cell r="AC37" t="str">
            <v>A</v>
          </cell>
          <cell r="AD37">
            <v>5.1981515843562658</v>
          </cell>
          <cell r="AE37"/>
          <cell r="AF37">
            <v>5.1444870974621457</v>
          </cell>
          <cell r="AG37"/>
          <cell r="AH37">
            <v>5.1550757468497812</v>
          </cell>
          <cell r="AI37"/>
          <cell r="AJ37">
            <v>5.5862948658895224</v>
          </cell>
          <cell r="AK37"/>
          <cell r="AL37">
            <v>5.8781054440858709</v>
          </cell>
          <cell r="AM37" t="str">
            <v>B</v>
          </cell>
          <cell r="AN37">
            <v>5.9343907446068203</v>
          </cell>
          <cell r="AO37" t="str">
            <v>B</v>
          </cell>
          <cell r="AP37">
            <v>6.3301536108987282</v>
          </cell>
          <cell r="AQ37" t="str">
            <v>B</v>
          </cell>
          <cell r="AR37">
            <v>6.8261446779193937</v>
          </cell>
          <cell r="AS37" t="str">
            <v>B</v>
          </cell>
          <cell r="AT37">
            <v>7.4120017102787754</v>
          </cell>
          <cell r="AU37" t="str">
            <v>B</v>
          </cell>
          <cell r="AV37">
            <v>7.7962848581837987</v>
          </cell>
          <cell r="AW37" t="str">
            <v>B</v>
          </cell>
          <cell r="AX37">
            <v>8.2695529239571552</v>
          </cell>
          <cell r="AY37" t="str">
            <v>AC</v>
          </cell>
          <cell r="AZ37">
            <v>8.307735077677842</v>
          </cell>
          <cell r="BA37" t="str">
            <v>C</v>
          </cell>
          <cell r="BB37">
            <v>8.2256487058440495</v>
          </cell>
          <cell r="BC37" t="str">
            <v>C</v>
          </cell>
          <cell r="BD37">
            <v>8.1048674559258789</v>
          </cell>
          <cell r="BE37" t="str">
            <v>C</v>
          </cell>
          <cell r="BF37">
            <v>8.1985951553741678</v>
          </cell>
          <cell r="BG37" t="str">
            <v>C</v>
          </cell>
          <cell r="BH37">
            <v>7.5040680992157114</v>
          </cell>
          <cell r="BI37" t="str">
            <v>P</v>
          </cell>
          <cell r="BJ37" t="str">
            <v>..</v>
          </cell>
          <cell r="BK37"/>
          <cell r="BL37" t="str">
            <v>..</v>
          </cell>
          <cell r="BM37"/>
        </row>
        <row r="38">
          <cell r="A38" t="str">
            <v>United States</v>
          </cell>
          <cell r="B38">
            <v>6.1662996787351547</v>
          </cell>
          <cell r="C38"/>
          <cell r="D38">
            <v>6.3345879714903504</v>
          </cell>
          <cell r="E38"/>
          <cell r="F38">
            <v>6.608409744261488</v>
          </cell>
          <cell r="G38"/>
          <cell r="H38">
            <v>6.8916665946805109</v>
          </cell>
          <cell r="I38"/>
          <cell r="J38">
            <v>6.8133735502782615</v>
          </cell>
          <cell r="K38" t="str">
            <v>A</v>
          </cell>
          <cell r="L38" t="str">
            <v>..</v>
          </cell>
          <cell r="M38"/>
          <cell r="N38">
            <v>7.3347881626570315</v>
          </cell>
          <cell r="O38" t="str">
            <v>A</v>
          </cell>
          <cell r="P38" t="str">
            <v>..</v>
          </cell>
          <cell r="Q38"/>
          <cell r="R38">
            <v>7.479841684050232</v>
          </cell>
          <cell r="S38"/>
          <cell r="T38" t="str">
            <v>..</v>
          </cell>
          <cell r="U38"/>
          <cell r="V38">
            <v>7.6415104620749936</v>
          </cell>
          <cell r="W38"/>
          <cell r="X38" t="str">
            <v>..</v>
          </cell>
          <cell r="Y38"/>
          <cell r="Z38">
            <v>7.7410812461820404</v>
          </cell>
          <cell r="AA38" t="str">
            <v>A</v>
          </cell>
          <cell r="AB38" t="str">
            <v>..</v>
          </cell>
          <cell r="AC38"/>
          <cell r="AD38">
            <v>7.7356933783339805</v>
          </cell>
          <cell r="AE38"/>
          <cell r="AF38" t="str">
            <v>..</v>
          </cell>
          <cell r="AG38"/>
          <cell r="AH38">
            <v>8.4167186706334807</v>
          </cell>
          <cell r="AI38"/>
          <cell r="AJ38" t="str">
            <v>..</v>
          </cell>
          <cell r="AK38"/>
          <cell r="AL38">
            <v>8.9538079176282626</v>
          </cell>
          <cell r="AM38"/>
          <cell r="AN38">
            <v>8.9821749843934651</v>
          </cell>
          <cell r="AO38" t="str">
            <v>B</v>
          </cell>
          <cell r="AP38">
            <v>9.0944926508316701</v>
          </cell>
          <cell r="AQ38" t="str">
            <v>B</v>
          </cell>
          <cell r="AR38">
            <v>9.1735102874637473</v>
          </cell>
          <cell r="AS38" t="str">
            <v>B</v>
          </cell>
          <cell r="AT38">
            <v>9.6658718185181627</v>
          </cell>
          <cell r="AU38" t="str">
            <v>B</v>
          </cell>
          <cell r="AV38">
            <v>9.2988534038633386</v>
          </cell>
          <cell r="AW38" t="str">
            <v>B</v>
          </cell>
          <cell r="AX38">
            <v>9.1254418721924733</v>
          </cell>
          <cell r="AY38" t="str">
            <v>B</v>
          </cell>
          <cell r="AZ38">
            <v>9.2556155723812079</v>
          </cell>
          <cell r="BA38" t="str">
            <v>B</v>
          </cell>
          <cell r="BB38">
            <v>9.14347068227862</v>
          </cell>
          <cell r="BC38" t="str">
            <v>B</v>
          </cell>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5.4493253898720866</v>
          </cell>
          <cell r="C40" t="str">
            <v>L</v>
          </cell>
          <cell r="D40">
            <v>5.5592483546934535</v>
          </cell>
          <cell r="E40" t="str">
            <v>L</v>
          </cell>
          <cell r="F40">
            <v>5.8994735948378336</v>
          </cell>
          <cell r="G40" t="str">
            <v>L</v>
          </cell>
          <cell r="H40">
            <v>6.0303020077610929</v>
          </cell>
          <cell r="I40" t="str">
            <v>L</v>
          </cell>
          <cell r="J40">
            <v>6.3853932584269666</v>
          </cell>
          <cell r="K40" t="str">
            <v>L</v>
          </cell>
          <cell r="L40">
            <v>6.5279235880398669</v>
          </cell>
          <cell r="M40" t="str">
            <v>L</v>
          </cell>
          <cell r="N40">
            <v>6.8302596975673895</v>
          </cell>
          <cell r="O40" t="str">
            <v>L</v>
          </cell>
          <cell r="P40">
            <v>7.0490269218293866</v>
          </cell>
          <cell r="Q40" t="str">
            <v>L</v>
          </cell>
          <cell r="R40">
            <v>7.296993620414673</v>
          </cell>
          <cell r="S40" t="str">
            <v>L</v>
          </cell>
          <cell r="T40">
            <v>7.4853696741854634</v>
          </cell>
          <cell r="U40" t="str">
            <v>L</v>
          </cell>
          <cell r="V40">
            <v>7.5496079938508842</v>
          </cell>
          <cell r="W40" t="str">
            <v>L</v>
          </cell>
          <cell r="X40">
            <v>7.7745059288537552</v>
          </cell>
          <cell r="Y40" t="str">
            <v>L</v>
          </cell>
          <cell r="Z40">
            <v>7.9591987906273625</v>
          </cell>
          <cell r="AA40" t="str">
            <v>L</v>
          </cell>
          <cell r="AB40">
            <v>8.1416854778028593</v>
          </cell>
          <cell r="AC40" t="str">
            <v>L</v>
          </cell>
          <cell r="AD40">
            <v>8.2806780678067806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4.4229044770764965</v>
          </cell>
          <cell r="C42" t="str">
            <v>B</v>
          </cell>
          <cell r="D42">
            <v>4.5479351016271021</v>
          </cell>
          <cell r="E42" t="str">
            <v>B</v>
          </cell>
          <cell r="F42">
            <v>4.7347967324038036</v>
          </cell>
          <cell r="G42" t="str">
            <v>B</v>
          </cell>
          <cell r="H42">
            <v>4.8991028275386501</v>
          </cell>
          <cell r="I42" t="str">
            <v>B</v>
          </cell>
          <cell r="J42">
            <v>4.997457959127197</v>
          </cell>
          <cell r="K42" t="str">
            <v>B</v>
          </cell>
          <cell r="L42" t="str">
            <v>..</v>
          </cell>
          <cell r="M42"/>
          <cell r="N42">
            <v>5.3760862599133192</v>
          </cell>
          <cell r="O42" t="str">
            <v>B</v>
          </cell>
          <cell r="P42" t="str">
            <v>..</v>
          </cell>
          <cell r="Q42"/>
          <cell r="R42">
            <v>5.6072988840889533</v>
          </cell>
          <cell r="S42" t="str">
            <v>B</v>
          </cell>
          <cell r="T42" t="str">
            <v>..</v>
          </cell>
          <cell r="U42"/>
          <cell r="V42">
            <v>5.4102805281500137</v>
          </cell>
          <cell r="W42" t="str">
            <v>AB</v>
          </cell>
          <cell r="X42" t="str">
            <v>..</v>
          </cell>
          <cell r="Y42"/>
          <cell r="Z42">
            <v>5.5887844168772416</v>
          </cell>
          <cell r="AA42" t="str">
            <v>B</v>
          </cell>
          <cell r="AB42" t="str">
            <v>..</v>
          </cell>
          <cell r="AC42"/>
          <cell r="AD42">
            <v>5.5451848610083161</v>
          </cell>
          <cell r="AE42" t="str">
            <v>AB</v>
          </cell>
          <cell r="AF42" t="str">
            <v>..</v>
          </cell>
          <cell r="AG42"/>
          <cell r="AH42">
            <v>5.9110773102499605</v>
          </cell>
          <cell r="AI42" t="str">
            <v>B</v>
          </cell>
          <cell r="AJ42" t="str">
            <v>..</v>
          </cell>
          <cell r="AK42"/>
          <cell r="AL42">
            <v>6.3357213672410717</v>
          </cell>
          <cell r="AM42" t="str">
            <v>B</v>
          </cell>
          <cell r="AN42">
            <v>6.4181232884698076</v>
          </cell>
          <cell r="AO42" t="str">
            <v>B</v>
          </cell>
          <cell r="AP42">
            <v>6.612212011984826</v>
          </cell>
          <cell r="AQ42" t="str">
            <v>B</v>
          </cell>
          <cell r="AR42">
            <v>6.6647390630296508</v>
          </cell>
          <cell r="AS42" t="str">
            <v>B</v>
          </cell>
          <cell r="AT42">
            <v>6.9816683051366608</v>
          </cell>
          <cell r="AU42" t="str">
            <v>B</v>
          </cell>
          <cell r="AV42">
            <v>6.9771543059716645</v>
          </cell>
          <cell r="AW42" t="str">
            <v>B</v>
          </cell>
          <cell r="AX42">
            <v>7.1270630354313997</v>
          </cell>
          <cell r="AY42" t="str">
            <v>B</v>
          </cell>
          <cell r="AZ42">
            <v>7.2501361657488657</v>
          </cell>
          <cell r="BA42" t="str">
            <v>B</v>
          </cell>
          <cell r="BB42">
            <v>7.243182981674865</v>
          </cell>
          <cell r="BC42" t="str">
            <v>B</v>
          </cell>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4.4283866105837237</v>
          </cell>
          <cell r="AE44" t="str">
            <v>B</v>
          </cell>
          <cell r="AF44">
            <v>4.5139820740187178</v>
          </cell>
          <cell r="AG44" t="str">
            <v>B</v>
          </cell>
          <cell r="AH44">
            <v>4.5500927412652885</v>
          </cell>
          <cell r="AI44" t="str">
            <v>B</v>
          </cell>
          <cell r="AJ44">
            <v>4.6792594141695174</v>
          </cell>
          <cell r="AK44" t="str">
            <v>B</v>
          </cell>
          <cell r="AL44">
            <v>4.853203913887139</v>
          </cell>
          <cell r="AM44" t="str">
            <v>B</v>
          </cell>
          <cell r="AN44">
            <v>5.0000228803046136</v>
          </cell>
          <cell r="AO44" t="str">
            <v>B</v>
          </cell>
          <cell r="AP44">
            <v>5.1688770157315957</v>
          </cell>
          <cell r="AQ44" t="str">
            <v>B</v>
          </cell>
          <cell r="AR44">
            <v>5.3453563796766428</v>
          </cell>
          <cell r="AS44" t="str">
            <v>B</v>
          </cell>
          <cell r="AT44">
            <v>5.5383102440170315</v>
          </cell>
          <cell r="AU44" t="str">
            <v>B</v>
          </cell>
          <cell r="AV44">
            <v>5.7083633692221083</v>
          </cell>
          <cell r="AW44" t="str">
            <v>B</v>
          </cell>
          <cell r="AX44">
            <v>5.9204859704091621</v>
          </cell>
          <cell r="AY44" t="str">
            <v>B</v>
          </cell>
          <cell r="AZ44">
            <v>6.0539758696691885</v>
          </cell>
          <cell r="BA44" t="str">
            <v>B</v>
          </cell>
          <cell r="BB44">
            <v>6.1560872772403137</v>
          </cell>
          <cell r="BC44" t="str">
            <v>B</v>
          </cell>
          <cell r="BD44">
            <v>6.3626222598891653</v>
          </cell>
          <cell r="BE44" t="str">
            <v>B</v>
          </cell>
          <cell r="BF44">
            <v>6.4912856687611571</v>
          </cell>
          <cell r="BG44" t="str">
            <v>BP</v>
          </cell>
          <cell r="BH44">
            <v>6.5463925167268764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4.5463799307818791</v>
          </cell>
          <cell r="AE45" t="str">
            <v>B</v>
          </cell>
          <cell r="AF45">
            <v>4.6325403883876017</v>
          </cell>
          <cell r="AG45" t="str">
            <v>B</v>
          </cell>
          <cell r="AH45">
            <v>4.6880371657739364</v>
          </cell>
          <cell r="AI45" t="str">
            <v>B</v>
          </cell>
          <cell r="AJ45">
            <v>4.826839232815197</v>
          </cell>
          <cell r="AK45" t="str">
            <v>B</v>
          </cell>
          <cell r="AL45">
            <v>5.0376062364195793</v>
          </cell>
          <cell r="AM45" t="str">
            <v>B</v>
          </cell>
          <cell r="AN45">
            <v>5.2110075283616446</v>
          </cell>
          <cell r="AO45" t="str">
            <v>B</v>
          </cell>
          <cell r="AP45">
            <v>5.3936201439567526</v>
          </cell>
          <cell r="AQ45" t="str">
            <v>B</v>
          </cell>
          <cell r="AR45">
            <v>5.5528117667118186</v>
          </cell>
          <cell r="AS45" t="str">
            <v>B</v>
          </cell>
          <cell r="AT45">
            <v>5.7364055549199886</v>
          </cell>
          <cell r="AU45" t="str">
            <v>B</v>
          </cell>
          <cell r="AV45">
            <v>5.9151387208325383</v>
          </cell>
          <cell r="AW45" t="str">
            <v>B</v>
          </cell>
          <cell r="AX45">
            <v>6.1256919754936607</v>
          </cell>
          <cell r="AY45" t="str">
            <v>B</v>
          </cell>
          <cell r="AZ45">
            <v>6.2895911615193585</v>
          </cell>
          <cell r="BA45" t="str">
            <v>B</v>
          </cell>
          <cell r="BB45">
            <v>6.3945204568000626</v>
          </cell>
          <cell r="BC45" t="str">
            <v>B</v>
          </cell>
          <cell r="BD45">
            <v>6.6081480053966173</v>
          </cell>
          <cell r="BE45" t="str">
            <v>B</v>
          </cell>
          <cell r="BF45">
            <v>6.7395614001979816</v>
          </cell>
          <cell r="BG45" t="str">
            <v>BP</v>
          </cell>
          <cell r="BH45">
            <v>6.7915105893514021</v>
          </cell>
          <cell r="BI45" t="str">
            <v>BP</v>
          </cell>
          <cell r="BJ45" t="str">
            <v>..</v>
          </cell>
          <cell r="BK45"/>
          <cell r="BL45" t="str">
            <v>..</v>
          </cell>
          <cell r="BM45"/>
        </row>
        <row r="46">
          <cell r="A46" t="str">
            <v>EU-15</v>
          </cell>
          <cell r="B46">
            <v>3.3165352334315847</v>
          </cell>
          <cell r="C46" t="str">
            <v>B</v>
          </cell>
          <cell r="D46" t="str">
            <v>..</v>
          </cell>
          <cell r="E46"/>
          <cell r="F46">
            <v>3.4958072463808332</v>
          </cell>
          <cell r="G46" t="str">
            <v>B</v>
          </cell>
          <cell r="H46" t="str">
            <v>..</v>
          </cell>
          <cell r="I46"/>
          <cell r="J46">
            <v>3.713211247458462</v>
          </cell>
          <cell r="K46" t="str">
            <v>B</v>
          </cell>
          <cell r="L46" t="str">
            <v>..</v>
          </cell>
          <cell r="M46"/>
          <cell r="N46">
            <v>3.9847081370695889</v>
          </cell>
          <cell r="O46" t="str">
            <v>B</v>
          </cell>
          <cell r="P46" t="str">
            <v>..</v>
          </cell>
          <cell r="Q46"/>
          <cell r="R46">
            <v>4.2094819395722682</v>
          </cell>
          <cell r="S46" t="str">
            <v>B</v>
          </cell>
          <cell r="T46" t="str">
            <v>..</v>
          </cell>
          <cell r="U46"/>
          <cell r="V46">
            <v>4.4658357513605296</v>
          </cell>
          <cell r="W46" t="str">
            <v>AB</v>
          </cell>
          <cell r="X46" t="str">
            <v>..</v>
          </cell>
          <cell r="Y46"/>
          <cell r="Z46" t="str">
            <v>..</v>
          </cell>
          <cell r="AA46"/>
          <cell r="AB46" t="str">
            <v>..</v>
          </cell>
          <cell r="AC46"/>
          <cell r="AD46">
            <v>4.8652552029700402</v>
          </cell>
          <cell r="AE46" t="str">
            <v>B</v>
          </cell>
          <cell r="AF46">
            <v>4.9435297756629977</v>
          </cell>
          <cell r="AG46" t="str">
            <v>B</v>
          </cell>
          <cell r="AH46">
            <v>4.9928121958689475</v>
          </cell>
          <cell r="AI46" t="str">
            <v>B</v>
          </cell>
          <cell r="AJ46">
            <v>5.1429752341640071</v>
          </cell>
          <cell r="AK46" t="str">
            <v>B</v>
          </cell>
          <cell r="AL46">
            <v>5.3858666552107302</v>
          </cell>
          <cell r="AM46" t="str">
            <v>B</v>
          </cell>
          <cell r="AN46">
            <v>5.5834337102765428</v>
          </cell>
          <cell r="AO46" t="str">
            <v>B</v>
          </cell>
          <cell r="AP46">
            <v>5.7887431334985084</v>
          </cell>
          <cell r="AQ46" t="str">
            <v>B</v>
          </cell>
          <cell r="AR46">
            <v>5.9757261453975845</v>
          </cell>
          <cell r="AS46" t="str">
            <v>B</v>
          </cell>
          <cell r="AT46">
            <v>6.1697340215907559</v>
          </cell>
          <cell r="AU46" t="str">
            <v>B</v>
          </cell>
          <cell r="AV46">
            <v>6.3517947930860181</v>
          </cell>
          <cell r="AW46" t="str">
            <v>B</v>
          </cell>
          <cell r="AX46">
            <v>6.5369391253568265</v>
          </cell>
          <cell r="AY46" t="str">
            <v>B</v>
          </cell>
          <cell r="AZ46">
            <v>6.7002305509818996</v>
          </cell>
          <cell r="BA46" t="str">
            <v>B</v>
          </cell>
          <cell r="BB46">
            <v>6.7923646703916356</v>
          </cell>
          <cell r="BC46" t="str">
            <v>B</v>
          </cell>
          <cell r="BD46">
            <v>7.0227584520531678</v>
          </cell>
          <cell r="BE46" t="str">
            <v>B</v>
          </cell>
          <cell r="BF46">
            <v>7.1776223314970027</v>
          </cell>
          <cell r="BG46" t="str">
            <v>BP</v>
          </cell>
          <cell r="BH46">
            <v>7.2162785413526471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1.6402592249702421</v>
          </cell>
          <cell r="AI49"/>
          <cell r="AJ49">
            <v>1.6393009157745388</v>
          </cell>
          <cell r="AK49"/>
          <cell r="AL49">
            <v>1.6360890902227256</v>
          </cell>
          <cell r="AM49"/>
          <cell r="AN49">
            <v>1.6225511269422097</v>
          </cell>
          <cell r="AO49"/>
          <cell r="AP49">
            <v>1.5389598704336873</v>
          </cell>
          <cell r="AQ49"/>
          <cell r="AR49">
            <v>1.5288980070339977</v>
          </cell>
          <cell r="AS49"/>
          <cell r="AT49">
            <v>1.5682195862701278</v>
          </cell>
          <cell r="AU49"/>
          <cell r="AV49">
            <v>1.6509439247101003</v>
          </cell>
          <cell r="AW49"/>
          <cell r="AX49">
            <v>1.7451399156672691</v>
          </cell>
          <cell r="AY49"/>
          <cell r="AZ49">
            <v>1.8755017930739175</v>
          </cell>
          <cell r="BA49"/>
          <cell r="BB49">
            <v>2.0503021308173435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0.71594550673571977</v>
          </cell>
          <cell r="W50" t="str">
            <v>MT</v>
          </cell>
          <cell r="X50">
            <v>0.7094533646040051</v>
          </cell>
          <cell r="Y50" t="str">
            <v>MT</v>
          </cell>
          <cell r="Z50">
            <v>0.72767299339560898</v>
          </cell>
          <cell r="AA50" t="str">
            <v>MT</v>
          </cell>
          <cell r="AB50">
            <v>0.81258924496915985</v>
          </cell>
          <cell r="AC50" t="str">
            <v>MT</v>
          </cell>
          <cell r="AD50">
            <v>0.7610993657505285</v>
          </cell>
          <cell r="AE50" t="str">
            <v>MT</v>
          </cell>
          <cell r="AF50">
            <v>0.78845517459677994</v>
          </cell>
          <cell r="AG50" t="str">
            <v>MT</v>
          </cell>
          <cell r="AH50">
            <v>0.83625722687046322</v>
          </cell>
          <cell r="AI50" t="str">
            <v>MT</v>
          </cell>
          <cell r="AJ50">
            <v>0.68180541512189641</v>
          </cell>
          <cell r="AK50" t="str">
            <v>MT</v>
          </cell>
          <cell r="AL50">
            <v>0.7379566202114799</v>
          </cell>
          <cell r="AM50" t="str">
            <v>MT</v>
          </cell>
          <cell r="AN50">
            <v>0.95633186571271322</v>
          </cell>
          <cell r="AO50" t="str">
            <v>AT</v>
          </cell>
          <cell r="AP50">
            <v>1.0076872981846796</v>
          </cell>
          <cell r="AQ50" t="str">
            <v>T</v>
          </cell>
          <cell r="AR50">
            <v>1.0878070057710374</v>
          </cell>
          <cell r="AS50" t="str">
            <v>T</v>
          </cell>
          <cell r="AT50">
            <v>1.145932581880051</v>
          </cell>
          <cell r="AU50" t="str">
            <v>T</v>
          </cell>
          <cell r="AV50">
            <v>1.2183198074368315</v>
          </cell>
          <cell r="AW50" t="str">
            <v>T</v>
          </cell>
          <cell r="AX50">
            <v>1.4592220598977357</v>
          </cell>
          <cell r="AY50" t="str">
            <v>T</v>
          </cell>
          <cell r="AZ50">
            <v>1.5842122024156278</v>
          </cell>
          <cell r="BA50" t="str">
            <v>T</v>
          </cell>
          <cell r="BB50">
            <v>1.8290683628887177</v>
          </cell>
          <cell r="BC50" t="str">
            <v>T</v>
          </cell>
          <cell r="BD50">
            <v>2.0320291963351456</v>
          </cell>
          <cell r="BE50" t="str">
            <v>T</v>
          </cell>
          <cell r="BF50">
            <v>1.460821997692727</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3.4496560350218886</v>
          </cell>
          <cell r="AA51"/>
          <cell r="AB51">
            <v>2.8397741710208582</v>
          </cell>
          <cell r="AC51"/>
          <cell r="AD51">
            <v>2.6618161739031581</v>
          </cell>
          <cell r="AE51"/>
          <cell r="AF51">
            <v>2.5900221369413416</v>
          </cell>
          <cell r="AG51"/>
          <cell r="AH51">
            <v>2.4729705045795747</v>
          </cell>
          <cell r="AI51"/>
          <cell r="AJ51">
            <v>2.4101264935087703</v>
          </cell>
          <cell r="AK51"/>
          <cell r="AL51">
            <v>2.0624544200472714</v>
          </cell>
          <cell r="AM51"/>
          <cell r="AN51">
            <v>1.7891407301259983</v>
          </cell>
          <cell r="AO51"/>
          <cell r="AP51">
            <v>1.7380195071235363</v>
          </cell>
          <cell r="AQ51"/>
          <cell r="AR51">
            <v>1.9548249079730955</v>
          </cell>
          <cell r="AS51"/>
          <cell r="AT51">
            <v>2.1302863413741946</v>
          </cell>
          <cell r="AU51"/>
          <cell r="AV51">
            <v>2.1465862845486581</v>
          </cell>
          <cell r="AW51"/>
          <cell r="AX51">
            <v>2.3380485370647603</v>
          </cell>
          <cell r="AY51"/>
          <cell r="AZ51">
            <v>1.8983981236588652</v>
          </cell>
          <cell r="BA51"/>
          <cell r="BB51">
            <v>1.8819103270929849</v>
          </cell>
          <cell r="BC51"/>
          <cell r="BD51">
            <v>1.9502041308851035</v>
          </cell>
          <cell r="BE51"/>
          <cell r="BF51">
            <v>1.9418189879284979</v>
          </cell>
          <cell r="BG51"/>
          <cell r="BH51">
            <v>1.9850269955642976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8.8074732995268992</v>
          </cell>
          <cell r="AC52"/>
          <cell r="AD52">
            <v>8.6282955653882585</v>
          </cell>
          <cell r="AE52"/>
          <cell r="AF52">
            <v>8.0595067393174649</v>
          </cell>
          <cell r="AG52"/>
          <cell r="AH52">
            <v>7.7991153164501341</v>
          </cell>
          <cell r="AI52"/>
          <cell r="AJ52">
            <v>7.3068158214889767</v>
          </cell>
          <cell r="AK52"/>
          <cell r="AL52">
            <v>6.866857324435971</v>
          </cell>
          <cell r="AM52"/>
          <cell r="AN52">
            <v>6.9591864779442076</v>
          </cell>
          <cell r="AO52"/>
          <cell r="AP52">
            <v>7.0691713139614523</v>
          </cell>
          <cell r="AQ52"/>
          <cell r="AR52">
            <v>6.7987506564581661</v>
          </cell>
          <cell r="AS52"/>
          <cell r="AT52">
            <v>6.7339448273956704</v>
          </cell>
          <cell r="AU52"/>
          <cell r="AV52">
            <v>6.5475942426319396</v>
          </cell>
          <cell r="AW52"/>
          <cell r="AX52">
            <v>6.3266287177252423</v>
          </cell>
          <cell r="AY52"/>
          <cell r="AZ52">
            <v>6.2609651192578912</v>
          </cell>
          <cell r="BA52"/>
          <cell r="BB52">
            <v>6.2411985417387372</v>
          </cell>
          <cell r="BC52"/>
          <cell r="BD52">
            <v>5.956135487618142</v>
          </cell>
          <cell r="BE52"/>
          <cell r="BF52">
            <v>5.8455549974886996</v>
          </cell>
          <cell r="BG52"/>
          <cell r="BH52">
            <v>5.8599019088016968</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3.5384865921181197</v>
          </cell>
          <cell r="AC53"/>
          <cell r="AD53">
            <v>4.0048404725966797</v>
          </cell>
          <cell r="AE53"/>
          <cell r="AF53">
            <v>4.4979999012296901</v>
          </cell>
          <cell r="AG53"/>
          <cell r="AH53">
            <v>4.5860586011342157</v>
          </cell>
          <cell r="AI53"/>
          <cell r="AJ53">
            <v>5.2086932675167965</v>
          </cell>
          <cell r="AK53"/>
          <cell r="AL53">
            <v>5.7039978267759324</v>
          </cell>
          <cell r="AM53"/>
          <cell r="AN53">
            <v>7.3671479824600272</v>
          </cell>
          <cell r="AO53"/>
          <cell r="AP53">
            <v>7.1831881570478426</v>
          </cell>
          <cell r="AQ53"/>
          <cell r="AR53">
            <v>7.8084245453761962</v>
          </cell>
          <cell r="AS53"/>
          <cell r="AT53">
            <v>8.6597111101500666</v>
          </cell>
          <cell r="AU53"/>
          <cell r="AV53">
            <v>9.120466288056706</v>
          </cell>
          <cell r="AW53"/>
          <cell r="AX53">
            <v>9.1705446975829776</v>
          </cell>
          <cell r="AY53"/>
          <cell r="AZ53">
            <v>9.1014070169060162</v>
          </cell>
          <cell r="BA53"/>
          <cell r="BB53">
            <v>10.073202228535587</v>
          </cell>
          <cell r="BC53"/>
          <cell r="BD53">
            <v>9.4700500017007379</v>
          </cell>
          <cell r="BE53"/>
          <cell r="BF53">
            <v>10.075986798679869</v>
          </cell>
          <cell r="BG53"/>
          <cell r="BH53" t="str">
            <v>..</v>
          </cell>
          <cell r="BI53"/>
          <cell r="BJ53" t="str">
            <v>..</v>
          </cell>
          <cell r="BK53"/>
          <cell r="BL53" t="str">
            <v>..</v>
          </cell>
          <cell r="BM53"/>
        </row>
        <row r="54">
          <cell r="A54" t="str">
            <v>South Africa</v>
          </cell>
          <cell r="B54" t="str">
            <v>..</v>
          </cell>
          <cell r="C54"/>
          <cell r="D54" t="str">
            <v>..</v>
          </cell>
          <cell r="E54"/>
          <cell r="F54">
            <v>0.90835240274599538</v>
          </cell>
          <cell r="G54" t="str">
            <v>M</v>
          </cell>
          <cell r="H54" t="str">
            <v>..</v>
          </cell>
          <cell r="I54"/>
          <cell r="J54">
            <v>1.067740203972088</v>
          </cell>
          <cell r="K54" t="str">
            <v>M</v>
          </cell>
          <cell r="L54" t="str">
            <v>..</v>
          </cell>
          <cell r="M54"/>
          <cell r="N54">
            <v>1.1614177215189874</v>
          </cell>
          <cell r="O54" t="str">
            <v>M</v>
          </cell>
          <cell r="P54" t="str">
            <v>..</v>
          </cell>
          <cell r="Q54"/>
          <cell r="R54">
            <v>0.94719251336898391</v>
          </cell>
          <cell r="S54" t="str">
            <v>M</v>
          </cell>
          <cell r="T54" t="str">
            <v>..</v>
          </cell>
          <cell r="U54"/>
          <cell r="V54">
            <v>1.0690812720848057</v>
          </cell>
          <cell r="W54" t="str">
            <v>M</v>
          </cell>
          <cell r="X54" t="str">
            <v>..</v>
          </cell>
          <cell r="Y54"/>
          <cell r="Z54">
            <v>0.88527106730225413</v>
          </cell>
          <cell r="AA54" t="str">
            <v>M</v>
          </cell>
          <cell r="AB54" t="str">
            <v>..</v>
          </cell>
          <cell r="AC54"/>
          <cell r="AD54" t="str">
            <v>..</v>
          </cell>
          <cell r="AE54"/>
          <cell r="AF54" t="str">
            <v>..</v>
          </cell>
          <cell r="AG54"/>
          <cell r="AH54">
            <v>0.59696376101860915</v>
          </cell>
          <cell r="AI54" t="str">
            <v>M</v>
          </cell>
          <cell r="AJ54" t="str">
            <v>..</v>
          </cell>
          <cell r="AK54"/>
          <cell r="AL54" t="str">
            <v>..</v>
          </cell>
          <cell r="AM54"/>
          <cell r="AN54" t="str">
            <v>..</v>
          </cell>
          <cell r="AO54"/>
          <cell r="AP54">
            <v>0.88482655353132023</v>
          </cell>
          <cell r="AQ54"/>
          <cell r="AR54" t="str">
            <v>..</v>
          </cell>
          <cell r="AS54"/>
          <cell r="AT54">
            <v>0.83738666666666661</v>
          </cell>
          <cell r="AU54"/>
          <cell r="AV54">
            <v>1.0404524334998257</v>
          </cell>
          <cell r="AW54"/>
          <cell r="AX54">
            <v>0.9838528458520498</v>
          </cell>
          <cell r="AY54"/>
          <cell r="AZ54">
            <v>1.0332545201668986</v>
          </cell>
          <cell r="BA54"/>
          <cell r="BB54">
            <v>1.0516155018506421</v>
          </cell>
          <cell r="BC54"/>
          <cell r="BD54">
            <v>1.018940811606392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v>4.9170784103114933</v>
          </cell>
          <cell r="AG55" t="str">
            <v>DM</v>
          </cell>
          <cell r="AH55">
            <v>5.0437871077184058</v>
          </cell>
          <cell r="AI55" t="str">
            <v>DM</v>
          </cell>
          <cell r="AJ55">
            <v>5.6036036036036032</v>
          </cell>
          <cell r="AK55" t="str">
            <v>DM</v>
          </cell>
          <cell r="AL55">
            <v>5.6727347952006619</v>
          </cell>
          <cell r="AM55" t="str">
            <v>DM</v>
          </cell>
          <cell r="AN55">
            <v>5.6684874430326548</v>
          </cell>
          <cell r="AO55" t="str">
            <v>DM</v>
          </cell>
          <cell r="AP55">
            <v>6.0675783365972942</v>
          </cell>
          <cell r="AQ55" t="str">
            <v>DM</v>
          </cell>
          <cell r="AR55">
            <v>7.0104004019033104</v>
          </cell>
          <cell r="AS55" t="str">
            <v>A</v>
          </cell>
          <cell r="AT55">
            <v>7.4544197079093992</v>
          </cell>
          <cell r="AU55" t="str">
            <v>A</v>
          </cell>
          <cell r="AV55">
            <v>7.9305480642272856</v>
          </cell>
          <cell r="AW55"/>
          <cell r="AX55">
            <v>8.5680250358858743</v>
          </cell>
          <cell r="AY55"/>
          <cell r="AZ55">
            <v>9.045436493729186</v>
          </cell>
          <cell r="BA55"/>
          <cell r="BB55">
            <v>9.6569178091164947</v>
          </cell>
          <cell r="BC55"/>
          <cell r="BD55">
            <v>10.143681508514236</v>
          </cell>
          <cell r="BE55"/>
          <cell r="BF55">
            <v>10.917388742814326</v>
          </cell>
          <cell r="BG55"/>
          <cell r="BH55" t="str">
            <v>..</v>
          </cell>
          <cell r="BI55"/>
          <cell r="BJ55" t="str">
            <v>..</v>
          </cell>
          <cell r="BK55"/>
          <cell r="BL55" t="str">
            <v>..</v>
          </cell>
          <cell r="BM55"/>
        </row>
      </sheetData>
      <sheetData sheetId="15">
        <row r="5">
          <cell r="A5" t="str">
            <v>Australia</v>
          </cell>
          <cell r="B5">
            <v>44532</v>
          </cell>
          <cell r="C5"/>
          <cell r="D5" t="str">
            <v>..</v>
          </cell>
          <cell r="E5"/>
          <cell r="F5" t="str">
            <v>..</v>
          </cell>
          <cell r="G5"/>
          <cell r="H5">
            <v>51256</v>
          </cell>
          <cell r="I5"/>
          <cell r="J5">
            <v>53259</v>
          </cell>
          <cell r="K5"/>
          <cell r="L5">
            <v>60079</v>
          </cell>
          <cell r="M5"/>
          <cell r="N5">
            <v>62702</v>
          </cell>
          <cell r="O5"/>
          <cell r="P5">
            <v>65926</v>
          </cell>
          <cell r="Q5"/>
          <cell r="R5" t="str">
            <v>..</v>
          </cell>
          <cell r="S5"/>
          <cell r="T5">
            <v>69048</v>
          </cell>
          <cell r="U5"/>
          <cell r="V5" t="str">
            <v>..</v>
          </cell>
          <cell r="W5"/>
          <cell r="X5">
            <v>79510</v>
          </cell>
          <cell r="Y5"/>
          <cell r="Z5" t="str">
            <v>..</v>
          </cell>
          <cell r="AA5"/>
          <cell r="AB5">
            <v>86882.9</v>
          </cell>
          <cell r="AC5"/>
          <cell r="AD5" t="str">
            <v>..</v>
          </cell>
          <cell r="AE5"/>
          <cell r="AF5">
            <v>90691.51</v>
          </cell>
          <cell r="AG5"/>
          <cell r="AH5" t="str">
            <v>..</v>
          </cell>
          <cell r="AI5"/>
          <cell r="AJ5">
            <v>91583.4</v>
          </cell>
          <cell r="AK5"/>
          <cell r="AL5" t="str">
            <v>..</v>
          </cell>
          <cell r="AM5"/>
          <cell r="AN5">
            <v>95620.6</v>
          </cell>
          <cell r="AO5"/>
          <cell r="AP5" t="str">
            <v>..</v>
          </cell>
          <cell r="AQ5"/>
          <cell r="AR5">
            <v>107209</v>
          </cell>
          <cell r="AS5"/>
          <cell r="AT5" t="str">
            <v>..</v>
          </cell>
          <cell r="AU5"/>
          <cell r="AV5">
            <v>116194.2</v>
          </cell>
          <cell r="AW5"/>
          <cell r="AX5" t="str">
            <v>..</v>
          </cell>
          <cell r="AY5"/>
          <cell r="AZ5">
            <v>126701.8</v>
          </cell>
          <cell r="BA5"/>
          <cell r="BB5" t="str">
            <v>..</v>
          </cell>
          <cell r="BC5"/>
          <cell r="BD5">
            <v>137137.70000000001</v>
          </cell>
          <cell r="BE5"/>
          <cell r="BF5" t="str">
            <v>..</v>
          </cell>
          <cell r="BG5"/>
          <cell r="BH5" t="str">
            <v>..</v>
          </cell>
          <cell r="BI5"/>
          <cell r="BJ5" t="str">
            <v>..</v>
          </cell>
          <cell r="BK5"/>
          <cell r="BL5" t="str">
            <v>..</v>
          </cell>
          <cell r="BM5"/>
        </row>
        <row r="6">
          <cell r="A6" t="str">
            <v>Austria</v>
          </cell>
          <cell r="B6">
            <v>18599</v>
          </cell>
          <cell r="C6"/>
          <cell r="D6" t="str">
            <v>..</v>
          </cell>
          <cell r="E6"/>
          <cell r="F6" t="str">
            <v>..</v>
          </cell>
          <cell r="G6"/>
          <cell r="H6" t="str">
            <v>..</v>
          </cell>
          <cell r="I6"/>
          <cell r="J6">
            <v>20161</v>
          </cell>
          <cell r="K6"/>
          <cell r="L6" t="str">
            <v>..</v>
          </cell>
          <cell r="M6"/>
          <cell r="N6" t="str">
            <v>..</v>
          </cell>
          <cell r="O6"/>
          <cell r="P6" t="str">
            <v>..</v>
          </cell>
          <cell r="Q6"/>
          <cell r="R6">
            <v>23084</v>
          </cell>
          <cell r="S6"/>
          <cell r="T6" t="str">
            <v>..</v>
          </cell>
          <cell r="U6"/>
          <cell r="V6" t="str">
            <v>..</v>
          </cell>
          <cell r="W6"/>
          <cell r="X6" t="str">
            <v>..</v>
          </cell>
          <cell r="Y6"/>
          <cell r="Z6">
            <v>24458</v>
          </cell>
          <cell r="AA6"/>
          <cell r="AB6" t="str">
            <v>..</v>
          </cell>
          <cell r="AC6"/>
          <cell r="AD6" t="str">
            <v>..</v>
          </cell>
          <cell r="AE6"/>
          <cell r="AF6" t="str">
            <v>..</v>
          </cell>
          <cell r="AG6"/>
          <cell r="AH6" t="str">
            <v>..</v>
          </cell>
          <cell r="AI6"/>
          <cell r="AJ6">
            <v>31307.599999999999</v>
          </cell>
          <cell r="AK6"/>
          <cell r="AL6" t="str">
            <v>..</v>
          </cell>
          <cell r="AM6"/>
          <cell r="AN6" t="str">
            <v>..</v>
          </cell>
          <cell r="AO6"/>
          <cell r="AP6" t="str">
            <v>..</v>
          </cell>
          <cell r="AQ6"/>
          <cell r="AR6">
            <v>38893.4</v>
          </cell>
          <cell r="AS6"/>
          <cell r="AT6" t="str">
            <v>..</v>
          </cell>
          <cell r="AU6"/>
          <cell r="AV6">
            <v>42891.3</v>
          </cell>
          <cell r="AW6"/>
          <cell r="AX6">
            <v>47625.1</v>
          </cell>
          <cell r="AY6" t="str">
            <v>C</v>
          </cell>
          <cell r="AZ6">
            <v>49377.1</v>
          </cell>
          <cell r="BA6"/>
          <cell r="BB6">
            <v>53252.3</v>
          </cell>
          <cell r="BC6"/>
          <cell r="BD6">
            <v>58014.400000000001</v>
          </cell>
          <cell r="BE6" t="str">
            <v>CP</v>
          </cell>
          <cell r="BF6">
            <v>56437.5</v>
          </cell>
          <cell r="BG6"/>
          <cell r="BH6">
            <v>58519</v>
          </cell>
          <cell r="BI6" t="str">
            <v>CP</v>
          </cell>
          <cell r="BJ6" t="str">
            <v>..</v>
          </cell>
          <cell r="BK6"/>
          <cell r="BL6" t="str">
            <v>..</v>
          </cell>
          <cell r="BM6"/>
        </row>
        <row r="7">
          <cell r="A7" t="str">
            <v>Belgium</v>
          </cell>
          <cell r="B7">
            <v>32531</v>
          </cell>
          <cell r="C7" t="str">
            <v>C</v>
          </cell>
          <cell r="D7">
            <v>33042</v>
          </cell>
          <cell r="E7"/>
          <cell r="F7">
            <v>33032</v>
          </cell>
          <cell r="G7" t="str">
            <v>C</v>
          </cell>
          <cell r="H7">
            <v>33390</v>
          </cell>
          <cell r="I7"/>
          <cell r="J7">
            <v>34859</v>
          </cell>
          <cell r="K7" t="str">
            <v>C</v>
          </cell>
          <cell r="L7">
            <v>36203</v>
          </cell>
          <cell r="M7"/>
          <cell r="N7">
            <v>36727</v>
          </cell>
          <cell r="O7"/>
          <cell r="P7">
            <v>36770</v>
          </cell>
          <cell r="Q7"/>
          <cell r="R7">
            <v>40065</v>
          </cell>
          <cell r="S7" t="str">
            <v>AC</v>
          </cell>
          <cell r="T7" t="str">
            <v>..</v>
          </cell>
          <cell r="U7"/>
          <cell r="V7">
            <v>40063</v>
          </cell>
          <cell r="W7" t="str">
            <v>C</v>
          </cell>
          <cell r="X7" t="str">
            <v>..</v>
          </cell>
          <cell r="Y7"/>
          <cell r="Z7">
            <v>36786.822</v>
          </cell>
          <cell r="AA7" t="str">
            <v>A</v>
          </cell>
          <cell r="AB7">
            <v>38766.915699999998</v>
          </cell>
          <cell r="AC7"/>
          <cell r="AD7">
            <v>39833.385499999997</v>
          </cell>
          <cell r="AE7"/>
          <cell r="AF7">
            <v>42576.410499999998</v>
          </cell>
          <cell r="AG7"/>
          <cell r="AH7">
            <v>44208.373500000002</v>
          </cell>
          <cell r="AI7"/>
          <cell r="AJ7">
            <v>46416.274800425097</v>
          </cell>
          <cell r="AK7"/>
          <cell r="AL7">
            <v>49465.781106840899</v>
          </cell>
          <cell r="AM7"/>
          <cell r="AN7">
            <v>53391.405781445501</v>
          </cell>
          <cell r="AO7"/>
          <cell r="AP7">
            <v>55949.101609385398</v>
          </cell>
          <cell r="AQ7"/>
          <cell r="AR7">
            <v>52054.359696663698</v>
          </cell>
          <cell r="AS7"/>
          <cell r="AT7">
            <v>52256.467517438803</v>
          </cell>
          <cell r="AU7"/>
          <cell r="AV7">
            <v>52252.684079672399</v>
          </cell>
          <cell r="AW7"/>
          <cell r="AX7">
            <v>53517.096741074703</v>
          </cell>
          <cell r="AY7"/>
          <cell r="AZ7">
            <v>55713.749799999998</v>
          </cell>
          <cell r="BA7"/>
          <cell r="BB7">
            <v>57963.289579999997</v>
          </cell>
          <cell r="BC7"/>
          <cell r="BD7">
            <v>58475.733082545397</v>
          </cell>
          <cell r="BE7"/>
          <cell r="BF7">
            <v>59755.8946</v>
          </cell>
          <cell r="BG7"/>
          <cell r="BH7">
            <v>59850.992446981902</v>
          </cell>
          <cell r="BI7" t="str">
            <v>P</v>
          </cell>
          <cell r="BJ7" t="str">
            <v>..</v>
          </cell>
          <cell r="BK7"/>
          <cell r="BL7" t="str">
            <v>..</v>
          </cell>
          <cell r="BM7"/>
        </row>
        <row r="8">
          <cell r="A8" t="str">
            <v>Canada</v>
          </cell>
          <cell r="B8">
            <v>89340</v>
          </cell>
          <cell r="C8"/>
          <cell r="D8">
            <v>93260</v>
          </cell>
          <cell r="E8"/>
          <cell r="F8">
            <v>94980</v>
          </cell>
          <cell r="G8"/>
          <cell r="H8">
            <v>98260</v>
          </cell>
          <cell r="I8"/>
          <cell r="J8">
            <v>102070</v>
          </cell>
          <cell r="K8"/>
          <cell r="L8">
            <v>108530</v>
          </cell>
          <cell r="M8"/>
          <cell r="N8">
            <v>110580</v>
          </cell>
          <cell r="O8"/>
          <cell r="P8">
            <v>115120</v>
          </cell>
          <cell r="Q8"/>
          <cell r="R8">
            <v>115690</v>
          </cell>
          <cell r="S8"/>
          <cell r="T8">
            <v>116060</v>
          </cell>
          <cell r="U8"/>
          <cell r="V8">
            <v>117230</v>
          </cell>
          <cell r="W8"/>
          <cell r="X8">
            <v>122370</v>
          </cell>
          <cell r="Y8"/>
          <cell r="Z8">
            <v>127240</v>
          </cell>
          <cell r="AA8"/>
          <cell r="AB8">
            <v>143630</v>
          </cell>
          <cell r="AC8"/>
          <cell r="AD8">
            <v>144970</v>
          </cell>
          <cell r="AE8"/>
          <cell r="AF8">
            <v>143720</v>
          </cell>
          <cell r="AG8"/>
          <cell r="AH8">
            <v>145690</v>
          </cell>
          <cell r="AI8"/>
          <cell r="AJ8">
            <v>147862</v>
          </cell>
          <cell r="AK8"/>
          <cell r="AL8">
            <v>153341</v>
          </cell>
          <cell r="AM8"/>
          <cell r="AN8">
            <v>168118</v>
          </cell>
          <cell r="AO8"/>
          <cell r="AP8">
            <v>179383</v>
          </cell>
          <cell r="AQ8"/>
          <cell r="AR8">
            <v>183422</v>
          </cell>
          <cell r="AS8"/>
          <cell r="AT8">
            <v>196530</v>
          </cell>
          <cell r="AU8"/>
          <cell r="AV8">
            <v>210593</v>
          </cell>
          <cell r="AW8"/>
          <cell r="AX8">
            <v>218605</v>
          </cell>
          <cell r="AY8"/>
          <cell r="AZ8">
            <v>229166</v>
          </cell>
          <cell r="BA8"/>
          <cell r="BB8">
            <v>245183</v>
          </cell>
          <cell r="BC8"/>
          <cell r="BD8">
            <v>242686</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11023.9429533983</v>
          </cell>
          <cell r="BC9"/>
          <cell r="BD9">
            <v>12571.1847584473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22678</v>
          </cell>
          <cell r="AE10"/>
          <cell r="AF10">
            <v>23501</v>
          </cell>
          <cell r="AG10"/>
          <cell r="AH10">
            <v>23230</v>
          </cell>
          <cell r="AI10"/>
          <cell r="AJ10">
            <v>22740</v>
          </cell>
          <cell r="AK10"/>
          <cell r="AL10">
            <v>24106</v>
          </cell>
          <cell r="AM10"/>
          <cell r="AN10">
            <v>24198</v>
          </cell>
          <cell r="AO10"/>
          <cell r="AP10">
            <v>26107</v>
          </cell>
          <cell r="AQ10"/>
          <cell r="AR10">
            <v>26032</v>
          </cell>
          <cell r="AS10"/>
          <cell r="AT10">
            <v>27957</v>
          </cell>
          <cell r="AU10"/>
          <cell r="AV10">
            <v>28765.1607</v>
          </cell>
          <cell r="AW10"/>
          <cell r="AX10">
            <v>43370.431095</v>
          </cell>
          <cell r="AY10" t="str">
            <v>A</v>
          </cell>
          <cell r="AZ10">
            <v>47729.119740000002</v>
          </cell>
          <cell r="BA10"/>
          <cell r="BB10">
            <v>49191.56422</v>
          </cell>
          <cell r="BC10"/>
          <cell r="BD10">
            <v>50807.877074999997</v>
          </cell>
          <cell r="BE10"/>
          <cell r="BF10">
            <v>50960.834405000001</v>
          </cell>
          <cell r="BG10"/>
          <cell r="BH10">
            <v>52290.130920000003</v>
          </cell>
          <cell r="BI10"/>
          <cell r="BJ10" t="str">
            <v>..</v>
          </cell>
          <cell r="BK10"/>
          <cell r="BL10" t="str">
            <v>..</v>
          </cell>
          <cell r="BM10"/>
        </row>
        <row r="11">
          <cell r="A11" t="str">
            <v>Denmark</v>
          </cell>
          <cell r="B11">
            <v>16476</v>
          </cell>
          <cell r="C11"/>
          <cell r="D11">
            <v>17235</v>
          </cell>
          <cell r="E11"/>
          <cell r="F11">
            <v>18142</v>
          </cell>
          <cell r="G11"/>
          <cell r="H11">
            <v>19029</v>
          </cell>
          <cell r="I11"/>
          <cell r="J11">
            <v>19914</v>
          </cell>
          <cell r="K11"/>
          <cell r="L11">
            <v>20934</v>
          </cell>
          <cell r="M11"/>
          <cell r="N11">
            <v>21953</v>
          </cell>
          <cell r="O11"/>
          <cell r="P11">
            <v>23146</v>
          </cell>
          <cell r="Q11"/>
          <cell r="R11">
            <v>24339</v>
          </cell>
          <cell r="S11"/>
          <cell r="T11">
            <v>25047</v>
          </cell>
          <cell r="U11"/>
          <cell r="V11">
            <v>25756</v>
          </cell>
          <cell r="W11"/>
          <cell r="X11">
            <v>26573</v>
          </cell>
          <cell r="Y11"/>
          <cell r="Z11">
            <v>27388</v>
          </cell>
          <cell r="AA11"/>
          <cell r="AB11" t="str">
            <v>..</v>
          </cell>
          <cell r="AC11"/>
          <cell r="AD11">
            <v>30212</v>
          </cell>
          <cell r="AE11"/>
          <cell r="AF11">
            <v>32148</v>
          </cell>
          <cell r="AG11" t="str">
            <v>C</v>
          </cell>
          <cell r="AH11">
            <v>34187.000000000196</v>
          </cell>
          <cell r="AI11"/>
          <cell r="AJ11">
            <v>35194</v>
          </cell>
          <cell r="AK11"/>
          <cell r="AL11">
            <v>36452</v>
          </cell>
          <cell r="AM11"/>
          <cell r="AN11">
            <v>37693</v>
          </cell>
          <cell r="AO11"/>
          <cell r="AP11">
            <v>39892</v>
          </cell>
          <cell r="AQ11"/>
          <cell r="AR11">
            <v>42406</v>
          </cell>
          <cell r="AS11"/>
          <cell r="AT11">
            <v>41607.284137629402</v>
          </cell>
          <cell r="AU11"/>
          <cell r="AV11">
            <v>42687.390839300002</v>
          </cell>
          <cell r="AW11"/>
          <cell r="AX11">
            <v>43498.566765991702</v>
          </cell>
          <cell r="AY11"/>
          <cell r="AZ11">
            <v>44877.689608531902</v>
          </cell>
          <cell r="BA11"/>
          <cell r="BB11">
            <v>46897.1</v>
          </cell>
          <cell r="BC11" t="str">
            <v>A</v>
          </cell>
          <cell r="BD11">
            <v>58588.763526000002</v>
          </cell>
          <cell r="BE11" t="str">
            <v>C</v>
          </cell>
          <cell r="BF11">
            <v>54391</v>
          </cell>
          <cell r="BG11"/>
          <cell r="BH11">
            <v>53190.8</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4600</v>
          </cell>
          <cell r="AK12"/>
          <cell r="AL12">
            <v>4545</v>
          </cell>
          <cell r="AM12"/>
          <cell r="AN12">
            <v>3710</v>
          </cell>
          <cell r="AO12"/>
          <cell r="AP12">
            <v>3694</v>
          </cell>
          <cell r="AQ12"/>
          <cell r="AR12">
            <v>4129</v>
          </cell>
          <cell r="AS12"/>
          <cell r="AT12">
            <v>4144</v>
          </cell>
          <cell r="AU12"/>
          <cell r="AV12">
            <v>4735</v>
          </cell>
          <cell r="AW12"/>
          <cell r="AX12">
            <v>4362</v>
          </cell>
          <cell r="AY12"/>
          <cell r="AZ12">
            <v>4741</v>
          </cell>
          <cell r="BA12"/>
          <cell r="BB12">
            <v>5002</v>
          </cell>
          <cell r="BC12"/>
          <cell r="BD12">
            <v>5086</v>
          </cell>
          <cell r="BE12"/>
          <cell r="BF12">
            <v>5430</v>
          </cell>
          <cell r="BG12"/>
          <cell r="BH12">
            <v>5261</v>
          </cell>
          <cell r="BI12" t="str">
            <v>P</v>
          </cell>
          <cell r="BJ12" t="str">
            <v>..</v>
          </cell>
          <cell r="BK12"/>
          <cell r="BL12" t="str">
            <v>..</v>
          </cell>
          <cell r="BM12"/>
        </row>
        <row r="13">
          <cell r="A13" t="str">
            <v>Finland</v>
          </cell>
          <cell r="B13">
            <v>18004</v>
          </cell>
          <cell r="C13"/>
          <cell r="D13" t="str">
            <v>..</v>
          </cell>
          <cell r="E13"/>
          <cell r="F13">
            <v>20219</v>
          </cell>
          <cell r="G13"/>
          <cell r="H13" t="str">
            <v>..</v>
          </cell>
          <cell r="I13"/>
          <cell r="J13">
            <v>23550</v>
          </cell>
          <cell r="K13"/>
          <cell r="L13" t="str">
            <v>..</v>
          </cell>
          <cell r="M13"/>
          <cell r="N13">
            <v>26227</v>
          </cell>
          <cell r="O13"/>
          <cell r="P13" t="str">
            <v>..</v>
          </cell>
          <cell r="Q13"/>
          <cell r="R13">
            <v>28516</v>
          </cell>
          <cell r="S13"/>
          <cell r="T13" t="str">
            <v>..</v>
          </cell>
          <cell r="U13"/>
          <cell r="V13">
            <v>29575</v>
          </cell>
          <cell r="W13"/>
          <cell r="X13" t="str">
            <v>..</v>
          </cell>
          <cell r="Y13"/>
          <cell r="Z13">
            <v>30527</v>
          </cell>
          <cell r="AA13"/>
          <cell r="AB13">
            <v>32331</v>
          </cell>
          <cell r="AC13"/>
          <cell r="AD13">
            <v>33634</v>
          </cell>
          <cell r="AE13"/>
          <cell r="AF13" t="str">
            <v>..</v>
          </cell>
          <cell r="AG13"/>
          <cell r="AH13">
            <v>41256</v>
          </cell>
          <cell r="AI13"/>
          <cell r="AJ13">
            <v>46517</v>
          </cell>
          <cell r="AK13"/>
          <cell r="AL13">
            <v>50603.9</v>
          </cell>
          <cell r="AM13"/>
          <cell r="AN13">
            <v>52604.368332779501</v>
          </cell>
          <cell r="AO13"/>
          <cell r="AP13">
            <v>53424.407490080703</v>
          </cell>
          <cell r="AQ13"/>
          <cell r="AR13">
            <v>55044.223342052697</v>
          </cell>
          <cell r="AS13"/>
          <cell r="AT13">
            <v>57196.2</v>
          </cell>
          <cell r="AU13"/>
          <cell r="AV13">
            <v>58281.142003205299</v>
          </cell>
          <cell r="AW13"/>
          <cell r="AX13">
            <v>57471.331961878401</v>
          </cell>
          <cell r="AY13"/>
          <cell r="AZ13">
            <v>58257.032607949302</v>
          </cell>
          <cell r="BA13"/>
          <cell r="BB13">
            <v>56242.970434251401</v>
          </cell>
          <cell r="BC13"/>
          <cell r="BD13">
            <v>56698.485498204303</v>
          </cell>
          <cell r="BE13"/>
          <cell r="BF13">
            <v>56069.010896832697</v>
          </cell>
          <cell r="BG13"/>
          <cell r="BH13">
            <v>55897.003944205702</v>
          </cell>
          <cell r="BI13"/>
          <cell r="BJ13" t="str">
            <v>..</v>
          </cell>
          <cell r="BK13"/>
          <cell r="BL13" t="str">
            <v>..</v>
          </cell>
          <cell r="BM13"/>
        </row>
        <row r="14">
          <cell r="A14" t="str">
            <v>France</v>
          </cell>
          <cell r="B14">
            <v>249000</v>
          </cell>
          <cell r="C14"/>
          <cell r="D14">
            <v>258937</v>
          </cell>
          <cell r="E14"/>
          <cell r="F14">
            <v>261183</v>
          </cell>
          <cell r="G14"/>
          <cell r="H14">
            <v>269890</v>
          </cell>
          <cell r="I14"/>
          <cell r="J14">
            <v>273014</v>
          </cell>
          <cell r="K14"/>
          <cell r="L14">
            <v>274301</v>
          </cell>
          <cell r="M14"/>
          <cell r="N14">
            <v>277921</v>
          </cell>
          <cell r="O14"/>
          <cell r="P14">
            <v>283099</v>
          </cell>
          <cell r="Q14"/>
          <cell r="R14">
            <v>289282</v>
          </cell>
          <cell r="S14"/>
          <cell r="T14">
            <v>292964</v>
          </cell>
          <cell r="U14"/>
          <cell r="V14">
            <v>299201</v>
          </cell>
          <cell r="W14"/>
          <cell r="X14">
            <v>311234</v>
          </cell>
          <cell r="Y14"/>
          <cell r="Z14">
            <v>314170</v>
          </cell>
          <cell r="AA14"/>
          <cell r="AB14">
            <v>315159</v>
          </cell>
          <cell r="AC14"/>
          <cell r="AD14">
            <v>318384.21999999997</v>
          </cell>
          <cell r="AE14"/>
          <cell r="AF14">
            <v>320805</v>
          </cell>
          <cell r="AG14"/>
          <cell r="AH14">
            <v>306177.86</v>
          </cell>
          <cell r="AI14" t="str">
            <v>A</v>
          </cell>
          <cell r="AJ14">
            <v>309161.3</v>
          </cell>
          <cell r="AK14"/>
          <cell r="AL14">
            <v>314452</v>
          </cell>
          <cell r="AM14"/>
          <cell r="AN14">
            <v>327466</v>
          </cell>
          <cell r="AO14" t="str">
            <v>A</v>
          </cell>
          <cell r="AP14">
            <v>333518</v>
          </cell>
          <cell r="AQ14"/>
          <cell r="AR14">
            <v>339847.19500000001</v>
          </cell>
          <cell r="AS14"/>
          <cell r="AT14">
            <v>342307.03967500001</v>
          </cell>
          <cell r="AU14"/>
          <cell r="AV14">
            <v>352003.3</v>
          </cell>
          <cell r="AW14"/>
          <cell r="AX14">
            <v>349681.26</v>
          </cell>
          <cell r="AY14"/>
          <cell r="AZ14">
            <v>365813.95860000001</v>
          </cell>
          <cell r="BA14"/>
          <cell r="BB14">
            <v>379006.10680000001</v>
          </cell>
          <cell r="BC14"/>
          <cell r="BD14">
            <v>384513.2254</v>
          </cell>
          <cell r="BE14"/>
          <cell r="BF14">
            <v>390373.79009999998</v>
          </cell>
          <cell r="BG14"/>
          <cell r="BH14" t="str">
            <v>..</v>
          </cell>
          <cell r="BI14"/>
          <cell r="BJ14" t="str">
            <v>..</v>
          </cell>
          <cell r="BK14"/>
          <cell r="BL14" t="str">
            <v>..</v>
          </cell>
          <cell r="BM14"/>
        </row>
        <row r="15">
          <cell r="A15" t="str">
            <v>Germany</v>
          </cell>
          <cell r="B15">
            <v>352079</v>
          </cell>
          <cell r="C15"/>
          <cell r="D15" t="str">
            <v>..</v>
          </cell>
          <cell r="E15"/>
          <cell r="F15">
            <v>361888</v>
          </cell>
          <cell r="G15"/>
          <cell r="H15" t="str">
            <v>..</v>
          </cell>
          <cell r="I15"/>
          <cell r="J15">
            <v>390938</v>
          </cell>
          <cell r="K15"/>
          <cell r="L15" t="str">
            <v>..</v>
          </cell>
          <cell r="M15"/>
          <cell r="N15">
            <v>419205</v>
          </cell>
          <cell r="O15" t="str">
            <v>A</v>
          </cell>
          <cell r="P15">
            <v>422500</v>
          </cell>
          <cell r="Q15" t="str">
            <v>C</v>
          </cell>
          <cell r="R15">
            <v>426447</v>
          </cell>
          <cell r="S15"/>
          <cell r="T15">
            <v>431100</v>
          </cell>
          <cell r="U15" t="str">
            <v>C</v>
          </cell>
          <cell r="V15">
            <v>516331</v>
          </cell>
          <cell r="W15" t="str">
            <v>A</v>
          </cell>
          <cell r="X15" t="str">
            <v>..</v>
          </cell>
          <cell r="Y15"/>
          <cell r="Z15" t="str">
            <v>..</v>
          </cell>
          <cell r="AA15"/>
          <cell r="AB15" t="str">
            <v>..</v>
          </cell>
          <cell r="AC15"/>
          <cell r="AD15">
            <v>459138</v>
          </cell>
          <cell r="AE15"/>
          <cell r="AF15">
            <v>453679</v>
          </cell>
          <cell r="AG15" t="str">
            <v>C</v>
          </cell>
          <cell r="AH15">
            <v>460411</v>
          </cell>
          <cell r="AI15"/>
          <cell r="AJ15">
            <v>461539</v>
          </cell>
          <cell r="AK15" t="str">
            <v>C</v>
          </cell>
          <cell r="AL15">
            <v>479599</v>
          </cell>
          <cell r="AM15"/>
          <cell r="AN15">
            <v>484734</v>
          </cell>
          <cell r="AO15" t="str">
            <v>C</v>
          </cell>
          <cell r="AP15">
            <v>480606</v>
          </cell>
          <cell r="AQ15"/>
          <cell r="AR15">
            <v>480004</v>
          </cell>
          <cell r="AS15" t="str">
            <v>C</v>
          </cell>
          <cell r="AT15">
            <v>472533</v>
          </cell>
          <cell r="AU15"/>
          <cell r="AV15">
            <v>470729</v>
          </cell>
          <cell r="AW15"/>
          <cell r="AX15">
            <v>475278</v>
          </cell>
          <cell r="AY15"/>
          <cell r="AZ15">
            <v>487935</v>
          </cell>
          <cell r="BA15"/>
          <cell r="BB15">
            <v>506450</v>
          </cell>
          <cell r="BC15"/>
          <cell r="BD15">
            <v>522687.79649125098</v>
          </cell>
          <cell r="BE15"/>
          <cell r="BF15">
            <v>534564.90720000002</v>
          </cell>
          <cell r="BG15"/>
          <cell r="BH15">
            <v>550300</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9586</v>
          </cell>
          <cell r="S16" t="str">
            <v>A</v>
          </cell>
          <cell r="T16" t="str">
            <v>..</v>
          </cell>
          <cell r="U16"/>
          <cell r="V16">
            <v>11059</v>
          </cell>
          <cell r="W16"/>
          <cell r="X16" t="str">
            <v>..</v>
          </cell>
          <cell r="Y16"/>
          <cell r="Z16">
            <v>14549</v>
          </cell>
          <cell r="AA16"/>
          <cell r="AB16" t="str">
            <v>..</v>
          </cell>
          <cell r="AC16"/>
          <cell r="AD16">
            <v>17571.0999999999</v>
          </cell>
          <cell r="AE16" t="str">
            <v>A</v>
          </cell>
          <cell r="AF16" t="str">
            <v>..</v>
          </cell>
          <cell r="AG16"/>
          <cell r="AH16">
            <v>20157.71</v>
          </cell>
          <cell r="AI16"/>
          <cell r="AJ16" t="str">
            <v>..</v>
          </cell>
          <cell r="AK16"/>
          <cell r="AL16">
            <v>26382.22</v>
          </cell>
          <cell r="AM16"/>
          <cell r="AN16" t="str">
            <v>..</v>
          </cell>
          <cell r="AO16"/>
          <cell r="AP16">
            <v>30226.29</v>
          </cell>
          <cell r="AQ16"/>
          <cell r="AR16" t="str">
            <v>..</v>
          </cell>
          <cell r="AS16"/>
          <cell r="AT16">
            <v>31849.19</v>
          </cell>
          <cell r="AU16"/>
          <cell r="AV16" t="str">
            <v>..</v>
          </cell>
          <cell r="AW16"/>
          <cell r="AX16">
            <v>33602.672343235201</v>
          </cell>
          <cell r="AY16"/>
          <cell r="AZ16">
            <v>35139.699999999997</v>
          </cell>
          <cell r="BA16" t="str">
            <v>C</v>
          </cell>
          <cell r="BB16">
            <v>35531</v>
          </cell>
          <cell r="BC16" t="str">
            <v>C</v>
          </cell>
          <cell r="BD16" t="str">
            <v>..</v>
          </cell>
          <cell r="BE16"/>
          <cell r="BF16" t="str">
            <v>..</v>
          </cell>
          <cell r="BG16"/>
          <cell r="BH16" t="str">
            <v>..</v>
          </cell>
          <cell r="BI16"/>
          <cell r="BJ16" t="str">
            <v>..</v>
          </cell>
          <cell r="BK16"/>
          <cell r="BL16" t="str">
            <v>..</v>
          </cell>
          <cell r="BM16"/>
        </row>
        <row r="17">
          <cell r="A17" t="str">
            <v>Hungary</v>
          </cell>
          <cell r="B17">
            <v>51512</v>
          </cell>
          <cell r="C17" t="str">
            <v>D</v>
          </cell>
          <cell r="D17">
            <v>49236</v>
          </cell>
          <cell r="E17" t="str">
            <v>D</v>
          </cell>
          <cell r="F17">
            <v>48740</v>
          </cell>
          <cell r="G17" t="str">
            <v>D</v>
          </cell>
          <cell r="H17">
            <v>49360</v>
          </cell>
          <cell r="I17" t="str">
            <v>D</v>
          </cell>
          <cell r="J17">
            <v>48745</v>
          </cell>
          <cell r="K17" t="str">
            <v>D</v>
          </cell>
          <cell r="L17">
            <v>49148</v>
          </cell>
          <cell r="M17" t="str">
            <v>D</v>
          </cell>
          <cell r="N17">
            <v>47227</v>
          </cell>
          <cell r="O17" t="str">
            <v>D</v>
          </cell>
          <cell r="P17">
            <v>45069</v>
          </cell>
          <cell r="Q17" t="str">
            <v>D</v>
          </cell>
          <cell r="R17">
            <v>42276</v>
          </cell>
          <cell r="S17" t="str">
            <v>D</v>
          </cell>
          <cell r="T17">
            <v>36384</v>
          </cell>
          <cell r="U17" t="str">
            <v>D</v>
          </cell>
          <cell r="V17">
            <v>29397</v>
          </cell>
          <cell r="W17" t="str">
            <v>D</v>
          </cell>
          <cell r="X17">
            <v>24192</v>
          </cell>
          <cell r="Y17" t="str">
            <v>D</v>
          </cell>
          <cell r="Z17">
            <v>22609</v>
          </cell>
          <cell r="AA17" t="str">
            <v>D</v>
          </cell>
          <cell r="AB17">
            <v>22008</v>
          </cell>
          <cell r="AC17" t="str">
            <v>D</v>
          </cell>
          <cell r="AD17">
            <v>19585</v>
          </cell>
          <cell r="AE17" t="str">
            <v>D</v>
          </cell>
          <cell r="AF17">
            <v>19776</v>
          </cell>
          <cell r="AG17" t="str">
            <v>D</v>
          </cell>
          <cell r="AH17">
            <v>20758</v>
          </cell>
          <cell r="AI17" t="str">
            <v>D</v>
          </cell>
          <cell r="AJ17">
            <v>20315</v>
          </cell>
          <cell r="AK17" t="str">
            <v>D</v>
          </cell>
          <cell r="AL17">
            <v>21329</v>
          </cell>
          <cell r="AM17" t="str">
            <v>D</v>
          </cell>
          <cell r="AN17">
            <v>23534</v>
          </cell>
          <cell r="AO17" t="str">
            <v>D</v>
          </cell>
          <cell r="AP17">
            <v>22942</v>
          </cell>
          <cell r="AQ17" t="str">
            <v>D</v>
          </cell>
          <cell r="AR17">
            <v>23703</v>
          </cell>
          <cell r="AS17" t="str">
            <v>D</v>
          </cell>
          <cell r="AT17">
            <v>23311</v>
          </cell>
          <cell r="AU17" t="str">
            <v>D</v>
          </cell>
          <cell r="AV17">
            <v>22826</v>
          </cell>
          <cell r="AW17" t="str">
            <v>A</v>
          </cell>
          <cell r="AX17">
            <v>23239</v>
          </cell>
          <cell r="AY17"/>
          <cell r="AZ17">
            <v>25971</v>
          </cell>
          <cell r="BA17"/>
          <cell r="BB17">
            <v>25954</v>
          </cell>
          <cell r="BC17"/>
          <cell r="BD17">
            <v>27403</v>
          </cell>
          <cell r="BE17"/>
          <cell r="BF17">
            <v>29795</v>
          </cell>
          <cell r="BG17"/>
          <cell r="BH17">
            <v>31480</v>
          </cell>
          <cell r="BI17"/>
          <cell r="BJ17" t="str">
            <v>..</v>
          </cell>
          <cell r="BK17"/>
          <cell r="BL17" t="str">
            <v>..</v>
          </cell>
          <cell r="BM17"/>
        </row>
        <row r="18">
          <cell r="A18" t="str">
            <v>Iceland</v>
          </cell>
          <cell r="B18">
            <v>743.6</v>
          </cell>
          <cell r="C18"/>
          <cell r="D18" t="str">
            <v>..</v>
          </cell>
          <cell r="E18"/>
          <cell r="F18">
            <v>775.7</v>
          </cell>
          <cell r="G18"/>
          <cell r="H18" t="str">
            <v>..</v>
          </cell>
          <cell r="I18"/>
          <cell r="J18">
            <v>834.2</v>
          </cell>
          <cell r="K18"/>
          <cell r="L18" t="str">
            <v>..</v>
          </cell>
          <cell r="M18"/>
          <cell r="N18">
            <v>876.6</v>
          </cell>
          <cell r="O18"/>
          <cell r="P18" t="str">
            <v>..</v>
          </cell>
          <cell r="Q18"/>
          <cell r="R18">
            <v>1204.2</v>
          </cell>
          <cell r="S18"/>
          <cell r="T18">
            <v>1187.7</v>
          </cell>
          <cell r="U18"/>
          <cell r="V18">
            <v>1197.3</v>
          </cell>
          <cell r="W18"/>
          <cell r="X18">
            <v>1244</v>
          </cell>
          <cell r="Y18"/>
          <cell r="Z18">
            <v>1363.4</v>
          </cell>
          <cell r="AA18"/>
          <cell r="AB18">
            <v>1412.27</v>
          </cell>
          <cell r="AC18"/>
          <cell r="AD18">
            <v>1694</v>
          </cell>
          <cell r="AE18"/>
          <cell r="AF18" t="str">
            <v>..</v>
          </cell>
          <cell r="AG18"/>
          <cell r="AH18">
            <v>2150.1999999999998</v>
          </cell>
          <cell r="AI18"/>
          <cell r="AJ18">
            <v>2272.9250000000002</v>
          </cell>
          <cell r="AK18" t="str">
            <v>C</v>
          </cell>
          <cell r="AL18">
            <v>2390.4</v>
          </cell>
          <cell r="AM18"/>
          <cell r="AN18" t="str">
            <v>..</v>
          </cell>
          <cell r="AO18"/>
          <cell r="AP18">
            <v>2900.5</v>
          </cell>
          <cell r="AQ18"/>
          <cell r="AR18">
            <v>2797.0610000000001</v>
          </cell>
          <cell r="AS18" t="str">
            <v>C</v>
          </cell>
          <cell r="AT18">
            <v>2940</v>
          </cell>
          <cell r="AU18"/>
          <cell r="AV18" t="str">
            <v>..</v>
          </cell>
          <cell r="AW18"/>
          <cell r="AX18">
            <v>3225.8</v>
          </cell>
          <cell r="AY18"/>
          <cell r="AZ18">
            <v>3414.51</v>
          </cell>
          <cell r="BA18"/>
          <cell r="BB18">
            <v>2982.4</v>
          </cell>
          <cell r="BC18"/>
          <cell r="BD18">
            <v>3116.6080000000002</v>
          </cell>
          <cell r="BE18"/>
          <cell r="BF18">
            <v>3753.1</v>
          </cell>
          <cell r="BG18"/>
          <cell r="BH18" t="str">
            <v>..</v>
          </cell>
          <cell r="BI18"/>
          <cell r="BJ18" t="str">
            <v>..</v>
          </cell>
          <cell r="BK18"/>
          <cell r="BL18" t="str">
            <v>..</v>
          </cell>
          <cell r="BM18"/>
        </row>
        <row r="19">
          <cell r="A19" t="str">
            <v>Ireland</v>
          </cell>
          <cell r="B19">
            <v>4953</v>
          </cell>
          <cell r="C19"/>
          <cell r="D19">
            <v>4960</v>
          </cell>
          <cell r="E19"/>
          <cell r="F19">
            <v>5050</v>
          </cell>
          <cell r="G19"/>
          <cell r="H19">
            <v>5230</v>
          </cell>
          <cell r="I19"/>
          <cell r="J19">
            <v>5341</v>
          </cell>
          <cell r="K19"/>
          <cell r="L19">
            <v>5448.5</v>
          </cell>
          <cell r="M19"/>
          <cell r="N19">
            <v>5704.1</v>
          </cell>
          <cell r="O19"/>
          <cell r="P19">
            <v>5827</v>
          </cell>
          <cell r="Q19"/>
          <cell r="R19">
            <v>6327.9</v>
          </cell>
          <cell r="S19" t="str">
            <v>C</v>
          </cell>
          <cell r="T19">
            <v>6846.1</v>
          </cell>
          <cell r="U19"/>
          <cell r="V19">
            <v>8001.6</v>
          </cell>
          <cell r="W19" t="str">
            <v>C</v>
          </cell>
          <cell r="X19">
            <v>8487.7999999999993</v>
          </cell>
          <cell r="Y19" t="str">
            <v>C</v>
          </cell>
          <cell r="Z19">
            <v>7836.8218513973598</v>
          </cell>
          <cell r="AA19" t="str">
            <v>C</v>
          </cell>
          <cell r="AB19">
            <v>8654.3346999999994</v>
          </cell>
          <cell r="AC19" t="str">
            <v>C</v>
          </cell>
          <cell r="AD19">
            <v>9661.7049169269303</v>
          </cell>
          <cell r="AE19" t="str">
            <v>C</v>
          </cell>
          <cell r="AF19">
            <v>9998.7753301194498</v>
          </cell>
          <cell r="AG19" t="str">
            <v>C</v>
          </cell>
          <cell r="AH19">
            <v>10825.978044874901</v>
          </cell>
          <cell r="AI19" t="str">
            <v>C</v>
          </cell>
          <cell r="AJ19">
            <v>11613.180759630301</v>
          </cell>
          <cell r="AK19" t="str">
            <v>C</v>
          </cell>
          <cell r="AL19">
            <v>11929</v>
          </cell>
          <cell r="AM19" t="str">
            <v>C</v>
          </cell>
          <cell r="AN19">
            <v>12762</v>
          </cell>
          <cell r="AO19" t="str">
            <v>C</v>
          </cell>
          <cell r="AP19">
            <v>13317</v>
          </cell>
          <cell r="AQ19"/>
          <cell r="AR19">
            <v>13582</v>
          </cell>
          <cell r="AS19"/>
          <cell r="AT19">
            <v>14450</v>
          </cell>
          <cell r="AU19"/>
          <cell r="AV19">
            <v>15713</v>
          </cell>
          <cell r="AW19"/>
          <cell r="AX19">
            <v>16690</v>
          </cell>
          <cell r="AY19"/>
          <cell r="AZ19">
            <v>17507</v>
          </cell>
          <cell r="BA19"/>
          <cell r="BB19">
            <v>18212</v>
          </cell>
          <cell r="BC19"/>
          <cell r="BD19">
            <v>20362.8</v>
          </cell>
          <cell r="BE19"/>
          <cell r="BF19">
            <v>20580.099999999999</v>
          </cell>
          <cell r="BG19" t="str">
            <v>C</v>
          </cell>
          <cell r="BH19">
            <v>20483</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102836</v>
          </cell>
          <cell r="C21"/>
          <cell r="D21">
            <v>105927</v>
          </cell>
          <cell r="E21"/>
          <cell r="F21">
            <v>112743</v>
          </cell>
          <cell r="G21"/>
          <cell r="H21">
            <v>112884</v>
          </cell>
          <cell r="I21"/>
          <cell r="J21">
            <v>117887</v>
          </cell>
          <cell r="K21"/>
          <cell r="L21">
            <v>122352</v>
          </cell>
          <cell r="M21"/>
          <cell r="N21">
            <v>128175</v>
          </cell>
          <cell r="O21"/>
          <cell r="P21">
            <v>135665</v>
          </cell>
          <cell r="Q21"/>
          <cell r="R21">
            <v>140496</v>
          </cell>
          <cell r="S21"/>
          <cell r="T21">
            <v>144917</v>
          </cell>
          <cell r="U21"/>
          <cell r="V21">
            <v>143641</v>
          </cell>
          <cell r="W21"/>
          <cell r="X21">
            <v>142855</v>
          </cell>
          <cell r="Y21"/>
          <cell r="Z21">
            <v>142171</v>
          </cell>
          <cell r="AA21"/>
          <cell r="AB21">
            <v>143823</v>
          </cell>
          <cell r="AC21"/>
          <cell r="AD21">
            <v>141789</v>
          </cell>
          <cell r="AE21"/>
          <cell r="AF21">
            <v>142288</v>
          </cell>
          <cell r="AG21"/>
          <cell r="AH21" t="str">
            <v>..</v>
          </cell>
          <cell r="AI21"/>
          <cell r="AJ21">
            <v>145968</v>
          </cell>
          <cell r="AK21" t="str">
            <v>A</v>
          </cell>
          <cell r="AL21">
            <v>142506</v>
          </cell>
          <cell r="AM21"/>
          <cell r="AN21">
            <v>150066</v>
          </cell>
          <cell r="AO21"/>
          <cell r="AP21">
            <v>153905</v>
          </cell>
          <cell r="AQ21"/>
          <cell r="AR21">
            <v>164023</v>
          </cell>
          <cell r="AS21"/>
          <cell r="AT21">
            <v>161827.79999999999</v>
          </cell>
          <cell r="AU21"/>
          <cell r="AV21">
            <v>164026.29999999999</v>
          </cell>
          <cell r="AW21"/>
          <cell r="AX21">
            <v>175247.6</v>
          </cell>
          <cell r="AY21"/>
          <cell r="AZ21">
            <v>192002.4</v>
          </cell>
          <cell r="BA21"/>
          <cell r="BB21">
            <v>208376.2</v>
          </cell>
          <cell r="BC21"/>
          <cell r="BD21" t="str">
            <v>..</v>
          </cell>
          <cell r="BE21"/>
          <cell r="BF21">
            <v>226284.79999999999</v>
          </cell>
          <cell r="BG21"/>
          <cell r="BH21">
            <v>218837.2</v>
          </cell>
          <cell r="BI21" t="str">
            <v>P</v>
          </cell>
          <cell r="BJ21" t="str">
            <v>..</v>
          </cell>
          <cell r="BK21"/>
          <cell r="BL21" t="str">
            <v>..</v>
          </cell>
          <cell r="BM21"/>
        </row>
        <row r="22">
          <cell r="A22" t="str">
            <v>Japan</v>
          </cell>
          <cell r="B22">
            <v>648977</v>
          </cell>
          <cell r="C22" t="str">
            <v>L</v>
          </cell>
          <cell r="D22">
            <v>668939</v>
          </cell>
          <cell r="E22" t="str">
            <v>L</v>
          </cell>
          <cell r="F22">
            <v>710872</v>
          </cell>
          <cell r="G22" t="str">
            <v>L</v>
          </cell>
          <cell r="H22">
            <v>730432</v>
          </cell>
          <cell r="I22" t="str">
            <v>L</v>
          </cell>
          <cell r="J22">
            <v>761650</v>
          </cell>
          <cell r="K22" t="str">
            <v>L</v>
          </cell>
          <cell r="L22">
            <v>778501</v>
          </cell>
          <cell r="M22" t="str">
            <v>L</v>
          </cell>
          <cell r="N22">
            <v>803833</v>
          </cell>
          <cell r="O22" t="str">
            <v>L</v>
          </cell>
          <cell r="P22">
            <v>830855</v>
          </cell>
          <cell r="Q22" t="str">
            <v>L</v>
          </cell>
          <cell r="R22">
            <v>863382</v>
          </cell>
          <cell r="S22" t="str">
            <v>L</v>
          </cell>
          <cell r="T22">
            <v>899286</v>
          </cell>
          <cell r="U22" t="str">
            <v>L</v>
          </cell>
          <cell r="V22">
            <v>910051</v>
          </cell>
          <cell r="W22" t="str">
            <v>L</v>
          </cell>
          <cell r="X22">
            <v>939483</v>
          </cell>
          <cell r="Y22" t="str">
            <v>L</v>
          </cell>
          <cell r="Z22">
            <v>947455</v>
          </cell>
          <cell r="AA22" t="str">
            <v>L</v>
          </cell>
          <cell r="AB22">
            <v>945823</v>
          </cell>
          <cell r="AC22" t="str">
            <v>L</v>
          </cell>
          <cell r="AD22">
            <v>948088</v>
          </cell>
          <cell r="AE22" t="str">
            <v>L</v>
          </cell>
          <cell r="AF22">
            <v>891783</v>
          </cell>
          <cell r="AG22" t="str">
            <v>A</v>
          </cell>
          <cell r="AH22">
            <v>894003</v>
          </cell>
          <cell r="AI22"/>
          <cell r="AJ22">
            <v>925569</v>
          </cell>
          <cell r="AK22"/>
          <cell r="AL22">
            <v>919132</v>
          </cell>
          <cell r="AM22"/>
          <cell r="AN22">
            <v>896847</v>
          </cell>
          <cell r="AO22"/>
          <cell r="AP22">
            <v>869180</v>
          </cell>
          <cell r="AQ22"/>
          <cell r="AR22">
            <v>833788</v>
          </cell>
          <cell r="AS22"/>
          <cell r="AT22">
            <v>859453</v>
          </cell>
          <cell r="AU22"/>
          <cell r="AV22">
            <v>872752</v>
          </cell>
          <cell r="AW22"/>
          <cell r="AX22">
            <v>896855</v>
          </cell>
          <cell r="AY22"/>
          <cell r="AZ22">
            <v>910375</v>
          </cell>
          <cell r="BA22"/>
          <cell r="BB22">
            <v>912202</v>
          </cell>
          <cell r="BC22"/>
          <cell r="BD22">
            <v>882739</v>
          </cell>
          <cell r="BE22" t="str">
            <v>A</v>
          </cell>
          <cell r="BF22">
            <v>878418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152247</v>
          </cell>
          <cell r="AE23" t="str">
            <v>G</v>
          </cell>
          <cell r="AF23">
            <v>135703</v>
          </cell>
          <cell r="AG23" t="str">
            <v>G</v>
          </cell>
          <cell r="AH23">
            <v>136559</v>
          </cell>
          <cell r="AI23" t="str">
            <v>G</v>
          </cell>
          <cell r="AJ23">
            <v>128669</v>
          </cell>
          <cell r="AK23" t="str">
            <v>G</v>
          </cell>
          <cell r="AL23">
            <v>137874</v>
          </cell>
          <cell r="AM23" t="str">
            <v>G</v>
          </cell>
          <cell r="AN23">
            <v>138077</v>
          </cell>
          <cell r="AO23" t="str">
            <v>G</v>
          </cell>
          <cell r="AP23">
            <v>165715</v>
          </cell>
          <cell r="AQ23" t="str">
            <v>G</v>
          </cell>
          <cell r="AR23">
            <v>172270</v>
          </cell>
          <cell r="AS23" t="str">
            <v>G</v>
          </cell>
          <cell r="AT23">
            <v>186215</v>
          </cell>
          <cell r="AU23" t="str">
            <v>G</v>
          </cell>
          <cell r="AV23">
            <v>194054.4933</v>
          </cell>
          <cell r="AW23" t="str">
            <v>G</v>
          </cell>
          <cell r="AX23">
            <v>215345.1606</v>
          </cell>
          <cell r="AY23" t="str">
            <v>G</v>
          </cell>
          <cell r="AZ23">
            <v>237599.47587482299</v>
          </cell>
          <cell r="BA23" t="str">
            <v>G</v>
          </cell>
          <cell r="BB23">
            <v>269409.20806090703</v>
          </cell>
          <cell r="BC23" t="str">
            <v>A</v>
          </cell>
          <cell r="BD23">
            <v>294439.64920891298</v>
          </cell>
          <cell r="BE23"/>
          <cell r="BF23">
            <v>309062.72209999902</v>
          </cell>
          <cell r="BG23"/>
          <cell r="BH23">
            <v>335228.35809999902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3662.9</v>
          </cell>
          <cell r="AO24"/>
          <cell r="AP24" t="str">
            <v>..</v>
          </cell>
          <cell r="AQ24"/>
          <cell r="AR24" t="str">
            <v>..</v>
          </cell>
          <cell r="AS24"/>
          <cell r="AT24">
            <v>4010</v>
          </cell>
          <cell r="AU24"/>
          <cell r="AV24">
            <v>4317.6000000000004</v>
          </cell>
          <cell r="AW24"/>
          <cell r="AX24">
            <v>4391.7</v>
          </cell>
          <cell r="AY24"/>
          <cell r="AZ24">
            <v>4376.5</v>
          </cell>
          <cell r="BA24"/>
          <cell r="BB24">
            <v>4604.5</v>
          </cell>
          <cell r="BC24" t="str">
            <v>C</v>
          </cell>
          <cell r="BD24">
            <v>4651.5</v>
          </cell>
          <cell r="BE24"/>
          <cell r="BF24">
            <v>4711.1000000000004</v>
          </cell>
          <cell r="BG24"/>
          <cell r="BH24">
            <v>4889</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26932</v>
          </cell>
          <cell r="AA25"/>
          <cell r="AB25">
            <v>30501</v>
          </cell>
          <cell r="AC25"/>
          <cell r="AD25">
            <v>33297</v>
          </cell>
          <cell r="AE25"/>
          <cell r="AF25">
            <v>33919.370129165298</v>
          </cell>
          <cell r="AG25"/>
          <cell r="AH25">
            <v>36880</v>
          </cell>
          <cell r="AI25"/>
          <cell r="AJ25">
            <v>39161</v>
          </cell>
          <cell r="AK25" t="str">
            <v>C</v>
          </cell>
          <cell r="AL25">
            <v>39736</v>
          </cell>
          <cell r="AM25" t="str">
            <v>C</v>
          </cell>
          <cell r="AN25" t="str">
            <v>..</v>
          </cell>
          <cell r="AO25"/>
          <cell r="AP25">
            <v>43455</v>
          </cell>
          <cell r="AQ25"/>
          <cell r="AR25" t="str">
            <v>..</v>
          </cell>
          <cell r="AS25"/>
          <cell r="AT25">
            <v>59875</v>
          </cell>
          <cell r="AU25"/>
          <cell r="AV25">
            <v>75112</v>
          </cell>
          <cell r="AW25" t="str">
            <v>A</v>
          </cell>
          <cell r="AX25">
            <v>83685</v>
          </cell>
          <cell r="AY25"/>
          <cell r="AZ25">
            <v>66967</v>
          </cell>
          <cell r="BA25"/>
          <cell r="BB25">
            <v>70293</v>
          </cell>
          <cell r="BC25"/>
          <cell r="BD25" t="str">
            <v>..</v>
          </cell>
          <cell r="BE25"/>
          <cell r="BF25" t="str">
            <v>..</v>
          </cell>
          <cell r="BG25"/>
          <cell r="BH25" t="str">
            <v>..</v>
          </cell>
          <cell r="BI25"/>
          <cell r="BJ25" t="str">
            <v>..</v>
          </cell>
          <cell r="BK25"/>
          <cell r="BL25" t="str">
            <v>..</v>
          </cell>
          <cell r="BM25"/>
        </row>
        <row r="26">
          <cell r="A26" t="str">
            <v>Netherlands</v>
          </cell>
          <cell r="B26">
            <v>54479</v>
          </cell>
          <cell r="C26"/>
          <cell r="D26">
            <v>57450</v>
          </cell>
          <cell r="E26" t="str">
            <v>A</v>
          </cell>
          <cell r="F26">
            <v>57630</v>
          </cell>
          <cell r="G26"/>
          <cell r="H26">
            <v>58400</v>
          </cell>
          <cell r="I26"/>
          <cell r="J26">
            <v>61400</v>
          </cell>
          <cell r="K26"/>
          <cell r="L26">
            <v>62830</v>
          </cell>
          <cell r="M26"/>
          <cell r="N26">
            <v>63520</v>
          </cell>
          <cell r="O26"/>
          <cell r="P26">
            <v>64420</v>
          </cell>
          <cell r="Q26"/>
          <cell r="R26">
            <v>66460</v>
          </cell>
          <cell r="S26"/>
          <cell r="T26">
            <v>73940</v>
          </cell>
          <cell r="U26" t="str">
            <v>A</v>
          </cell>
          <cell r="V26">
            <v>72350</v>
          </cell>
          <cell r="W26"/>
          <cell r="X26">
            <v>72310</v>
          </cell>
          <cell r="Y26"/>
          <cell r="Z26">
            <v>74410</v>
          </cell>
          <cell r="AA26"/>
          <cell r="AB26">
            <v>78917</v>
          </cell>
          <cell r="AC26" t="str">
            <v>A</v>
          </cell>
          <cell r="AD26">
            <v>79634</v>
          </cell>
          <cell r="AE26"/>
          <cell r="AF26">
            <v>80822</v>
          </cell>
          <cell r="AG26" t="str">
            <v>A</v>
          </cell>
          <cell r="AH26">
            <v>83969</v>
          </cell>
          <cell r="AI26"/>
          <cell r="AJ26">
            <v>85485</v>
          </cell>
          <cell r="AK26"/>
          <cell r="AL26">
            <v>89669</v>
          </cell>
          <cell r="AM26"/>
          <cell r="AN26">
            <v>91313</v>
          </cell>
          <cell r="AO26"/>
          <cell r="AP26">
            <v>92904</v>
          </cell>
          <cell r="AQ26"/>
          <cell r="AR26">
            <v>91548</v>
          </cell>
          <cell r="AS26"/>
          <cell r="AT26">
            <v>90147</v>
          </cell>
          <cell r="AU26" t="str">
            <v>A</v>
          </cell>
          <cell r="AV26">
            <v>95702</v>
          </cell>
          <cell r="AW26"/>
          <cell r="AX26">
            <v>93599</v>
          </cell>
          <cell r="AY26"/>
          <cell r="AZ26">
            <v>97835</v>
          </cell>
          <cell r="BA26"/>
          <cell r="BB26">
            <v>93788</v>
          </cell>
          <cell r="BC26"/>
          <cell r="BD26">
            <v>93432</v>
          </cell>
          <cell r="BE26"/>
          <cell r="BF26">
            <v>87874</v>
          </cell>
          <cell r="BG26"/>
          <cell r="BH26">
            <v>98074</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9148</v>
          </cell>
          <cell r="S27"/>
          <cell r="T27">
            <v>8808</v>
          </cell>
          <cell r="U27"/>
          <cell r="V27">
            <v>8706</v>
          </cell>
          <cell r="W27"/>
          <cell r="X27">
            <v>9932</v>
          </cell>
          <cell r="Y27" t="str">
            <v>A</v>
          </cell>
          <cell r="Z27">
            <v>10493</v>
          </cell>
          <cell r="AA27"/>
          <cell r="AB27" t="str">
            <v>..</v>
          </cell>
          <cell r="AC27"/>
          <cell r="AD27">
            <v>10547</v>
          </cell>
          <cell r="AE27"/>
          <cell r="AF27" t="str">
            <v>..</v>
          </cell>
          <cell r="AG27"/>
          <cell r="AH27">
            <v>12908.34</v>
          </cell>
          <cell r="AI27"/>
          <cell r="AJ27" t="str">
            <v>..</v>
          </cell>
          <cell r="AK27"/>
          <cell r="AL27">
            <v>13085</v>
          </cell>
          <cell r="AM27"/>
          <cell r="AN27" t="str">
            <v>..</v>
          </cell>
          <cell r="AO27"/>
          <cell r="AP27">
            <v>17768</v>
          </cell>
          <cell r="AQ27" t="str">
            <v>A</v>
          </cell>
          <cell r="AR27" t="str">
            <v>..</v>
          </cell>
          <cell r="AS27"/>
          <cell r="AT27">
            <v>21664</v>
          </cell>
          <cell r="AU27"/>
          <cell r="AV27" t="str">
            <v>..</v>
          </cell>
          <cell r="AW27"/>
          <cell r="AX27">
            <v>23178</v>
          </cell>
          <cell r="AY27"/>
          <cell r="AZ27" t="str">
            <v>..</v>
          </cell>
          <cell r="BA27"/>
          <cell r="BB27">
            <v>24700</v>
          </cell>
          <cell r="BC27"/>
          <cell r="BD27" t="str">
            <v>..</v>
          </cell>
          <cell r="BE27"/>
          <cell r="BF27">
            <v>28600</v>
          </cell>
          <cell r="BG27"/>
          <cell r="BH27" t="str">
            <v>..</v>
          </cell>
          <cell r="BI27"/>
          <cell r="BJ27" t="str">
            <v>..</v>
          </cell>
          <cell r="BK27"/>
          <cell r="BL27" t="str">
            <v>..</v>
          </cell>
          <cell r="BM27"/>
        </row>
        <row r="28">
          <cell r="A28" t="str">
            <v>Norway</v>
          </cell>
          <cell r="B28">
            <v>14843</v>
          </cell>
          <cell r="C28"/>
          <cell r="D28">
            <v>15218</v>
          </cell>
          <cell r="E28" t="str">
            <v>C</v>
          </cell>
          <cell r="F28">
            <v>15969</v>
          </cell>
          <cell r="G28"/>
          <cell r="H28">
            <v>17230</v>
          </cell>
          <cell r="I28" t="str">
            <v>C</v>
          </cell>
          <cell r="J28">
            <v>18780</v>
          </cell>
          <cell r="K28"/>
          <cell r="L28" t="str">
            <v>..</v>
          </cell>
          <cell r="M28"/>
          <cell r="N28">
            <v>19888</v>
          </cell>
          <cell r="O28" t="str">
            <v>L</v>
          </cell>
          <cell r="P28" t="str">
            <v>..</v>
          </cell>
          <cell r="Q28"/>
          <cell r="R28">
            <v>20217</v>
          </cell>
          <cell r="S28" t="str">
            <v>L</v>
          </cell>
          <cell r="T28" t="str">
            <v>..</v>
          </cell>
          <cell r="U28"/>
          <cell r="V28">
            <v>20252</v>
          </cell>
          <cell r="W28" t="str">
            <v>A</v>
          </cell>
          <cell r="X28" t="str">
            <v>..</v>
          </cell>
          <cell r="Y28"/>
          <cell r="Z28">
            <v>22091</v>
          </cell>
          <cell r="AA28"/>
          <cell r="AB28" t="str">
            <v>..</v>
          </cell>
          <cell r="AC28"/>
          <cell r="AD28">
            <v>23938</v>
          </cell>
          <cell r="AE28" t="str">
            <v>A</v>
          </cell>
          <cell r="AF28" t="str">
            <v>..</v>
          </cell>
          <cell r="AG28"/>
          <cell r="AH28">
            <v>24877</v>
          </cell>
          <cell r="AI28"/>
          <cell r="AJ28" t="str">
            <v>..</v>
          </cell>
          <cell r="AK28"/>
          <cell r="AL28">
            <v>25400</v>
          </cell>
          <cell r="AM28"/>
          <cell r="AN28" t="str">
            <v>..</v>
          </cell>
          <cell r="AO28"/>
          <cell r="AP28">
            <v>26705</v>
          </cell>
          <cell r="AQ28"/>
          <cell r="AR28">
            <v>26858.6</v>
          </cell>
          <cell r="AS28"/>
          <cell r="AT28">
            <v>28503.1</v>
          </cell>
          <cell r="AU28"/>
          <cell r="AV28">
            <v>29152.5</v>
          </cell>
          <cell r="AW28"/>
          <cell r="AX28">
            <v>29965.9</v>
          </cell>
          <cell r="AY28"/>
          <cell r="AZ28">
            <v>31230.799999999999</v>
          </cell>
          <cell r="BA28"/>
          <cell r="BB28">
            <v>33635.300000000003</v>
          </cell>
          <cell r="BC28"/>
          <cell r="BD28">
            <v>35485</v>
          </cell>
          <cell r="BE28"/>
          <cell r="BF28">
            <v>36091</v>
          </cell>
          <cell r="BG28"/>
          <cell r="BH28">
            <v>36245</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79248</v>
          </cell>
          <cell r="AC29"/>
          <cell r="AD29">
            <v>83590</v>
          </cell>
          <cell r="AE29"/>
          <cell r="AF29">
            <v>83348</v>
          </cell>
          <cell r="AG29"/>
          <cell r="AH29">
            <v>83803</v>
          </cell>
          <cell r="AI29"/>
          <cell r="AJ29">
            <v>84510</v>
          </cell>
          <cell r="AK29"/>
          <cell r="AL29">
            <v>82368</v>
          </cell>
          <cell r="AM29"/>
          <cell r="AN29">
            <v>78925</v>
          </cell>
          <cell r="AO29"/>
          <cell r="AP29">
            <v>77232</v>
          </cell>
          <cell r="AQ29"/>
          <cell r="AR29">
            <v>76214</v>
          </cell>
          <cell r="AS29"/>
          <cell r="AT29">
            <v>77040</v>
          </cell>
          <cell r="AU29"/>
          <cell r="AV29">
            <v>78362</v>
          </cell>
          <cell r="AW29"/>
          <cell r="AX29">
            <v>76761</v>
          </cell>
          <cell r="AY29"/>
          <cell r="AZ29">
            <v>73554.3</v>
          </cell>
          <cell r="BA29"/>
          <cell r="BB29">
            <v>75309.100000000006</v>
          </cell>
          <cell r="BC29"/>
          <cell r="BD29">
            <v>74595.8</v>
          </cell>
          <cell r="BE29"/>
          <cell r="BF29">
            <v>73580.7</v>
          </cell>
          <cell r="BG29"/>
          <cell r="BH29">
            <v>81842.5</v>
          </cell>
          <cell r="BI29"/>
          <cell r="BJ29" t="str">
            <v>..</v>
          </cell>
          <cell r="BK29"/>
          <cell r="BL29" t="str">
            <v>..</v>
          </cell>
          <cell r="BM29"/>
        </row>
        <row r="30">
          <cell r="A30" t="str">
            <v>Portugal</v>
          </cell>
          <cell r="B30" t="str">
            <v>..</v>
          </cell>
          <cell r="C30"/>
          <cell r="D30">
            <v>8552.5</v>
          </cell>
          <cell r="E30"/>
          <cell r="F30">
            <v>8910</v>
          </cell>
          <cell r="G30" t="str">
            <v>C</v>
          </cell>
          <cell r="H30">
            <v>9267.5</v>
          </cell>
          <cell r="I30"/>
          <cell r="J30">
            <v>9918.85</v>
          </cell>
          <cell r="K30" t="str">
            <v>C</v>
          </cell>
          <cell r="L30">
            <v>10570.2</v>
          </cell>
          <cell r="M30"/>
          <cell r="N30">
            <v>10726.8</v>
          </cell>
          <cell r="O30" t="str">
            <v>C</v>
          </cell>
          <cell r="P30">
            <v>10883.4</v>
          </cell>
          <cell r="Q30"/>
          <cell r="R30">
            <v>11463</v>
          </cell>
          <cell r="S30" t="str">
            <v>C</v>
          </cell>
          <cell r="T30">
            <v>12042.6</v>
          </cell>
          <cell r="U30"/>
          <cell r="V30">
            <v>12745.5</v>
          </cell>
          <cell r="W30" t="str">
            <v>C</v>
          </cell>
          <cell r="X30">
            <v>13448.4</v>
          </cell>
          <cell r="Y30"/>
          <cell r="Z30">
            <v>14047.400566169699</v>
          </cell>
          <cell r="AA30" t="str">
            <v>C</v>
          </cell>
          <cell r="AB30">
            <v>14715.8242760921</v>
          </cell>
          <cell r="AC30" t="str">
            <v>C</v>
          </cell>
          <cell r="AD30">
            <v>15465.3</v>
          </cell>
          <cell r="AE30"/>
          <cell r="AF30">
            <v>16750.047999821902</v>
          </cell>
          <cell r="AG30" t="str">
            <v>C</v>
          </cell>
          <cell r="AH30">
            <v>18034.795999643899</v>
          </cell>
          <cell r="AI30"/>
          <cell r="AJ30">
            <v>19420.245506614599</v>
          </cell>
          <cell r="AK30" t="str">
            <v>C</v>
          </cell>
          <cell r="AL30">
            <v>20805.6950135853</v>
          </cell>
          <cell r="AM30"/>
          <cell r="AN30">
            <v>21887.660912098199</v>
          </cell>
          <cell r="AO30" t="str">
            <v>C</v>
          </cell>
          <cell r="AP30">
            <v>22969.626810611</v>
          </cell>
          <cell r="AQ30"/>
          <cell r="AR30">
            <v>24249.518410146899</v>
          </cell>
          <cell r="AS30" t="str">
            <v>C</v>
          </cell>
          <cell r="AT30">
            <v>25529.410009682801</v>
          </cell>
          <cell r="AU30"/>
          <cell r="AV30">
            <v>25628.606582678101</v>
          </cell>
          <cell r="AW30" t="str">
            <v>C</v>
          </cell>
          <cell r="AX30">
            <v>25727.8031556733</v>
          </cell>
          <cell r="AY30"/>
          <cell r="AZ30">
            <v>30530.676586566799</v>
          </cell>
          <cell r="BA30" t="str">
            <v>C</v>
          </cell>
          <cell r="BB30">
            <v>35333.599999999999</v>
          </cell>
          <cell r="BC30"/>
          <cell r="BD30">
            <v>47881.762561749201</v>
          </cell>
          <cell r="BE30" t="str">
            <v>A</v>
          </cell>
          <cell r="BF30">
            <v>51347.320957953503</v>
          </cell>
          <cell r="BG30"/>
          <cell r="BH30">
            <v>52378.141461176798</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17256</v>
          </cell>
          <cell r="AC31" t="str">
            <v>D</v>
          </cell>
          <cell r="AD31">
            <v>16182</v>
          </cell>
          <cell r="AE31" t="str">
            <v>D</v>
          </cell>
          <cell r="AF31">
            <v>16613</v>
          </cell>
          <cell r="AG31" t="str">
            <v>D</v>
          </cell>
          <cell r="AH31">
            <v>16365</v>
          </cell>
          <cell r="AI31" t="str">
            <v>A</v>
          </cell>
          <cell r="AJ31">
            <v>16461</v>
          </cell>
          <cell r="AK31"/>
          <cell r="AL31">
            <v>14849</v>
          </cell>
          <cell r="AM31"/>
          <cell r="AN31">
            <v>15221</v>
          </cell>
          <cell r="AO31"/>
          <cell r="AP31">
            <v>14422</v>
          </cell>
          <cell r="AQ31"/>
          <cell r="AR31">
            <v>13631</v>
          </cell>
          <cell r="AS31"/>
          <cell r="AT31">
            <v>13354</v>
          </cell>
          <cell r="AU31"/>
          <cell r="AV31">
            <v>14328.9</v>
          </cell>
          <cell r="AW31"/>
          <cell r="AX31">
            <v>14403.6</v>
          </cell>
          <cell r="AY31"/>
          <cell r="AZ31">
            <v>15027.9</v>
          </cell>
          <cell r="BA31"/>
          <cell r="BB31">
            <v>15421</v>
          </cell>
          <cell r="BC31"/>
          <cell r="BD31">
            <v>15576.1</v>
          </cell>
          <cell r="BE31"/>
          <cell r="BF31">
            <v>15951.6</v>
          </cell>
          <cell r="BG31"/>
          <cell r="BH31">
            <v>18187.5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8866</v>
          </cell>
          <cell r="AA32" t="str">
            <v>C</v>
          </cell>
          <cell r="AB32">
            <v>9924</v>
          </cell>
          <cell r="AC32"/>
          <cell r="AD32">
            <v>9879</v>
          </cell>
          <cell r="AE32" t="str">
            <v>L</v>
          </cell>
          <cell r="AF32">
            <v>8882</v>
          </cell>
          <cell r="AG32"/>
          <cell r="AH32">
            <v>7985</v>
          </cell>
          <cell r="AI32"/>
          <cell r="AJ32">
            <v>8290</v>
          </cell>
          <cell r="AK32"/>
          <cell r="AL32">
            <v>8495</v>
          </cell>
          <cell r="AM32"/>
          <cell r="AN32">
            <v>8568</v>
          </cell>
          <cell r="AO32"/>
          <cell r="AP32">
            <v>8608</v>
          </cell>
          <cell r="AQ32"/>
          <cell r="AR32">
            <v>8615</v>
          </cell>
          <cell r="AS32"/>
          <cell r="AT32">
            <v>6805</v>
          </cell>
          <cell r="AU32"/>
          <cell r="AV32">
            <v>7132</v>
          </cell>
          <cell r="AW32"/>
          <cell r="AX32">
            <v>8994</v>
          </cell>
          <cell r="AY32"/>
          <cell r="AZ32">
            <v>9793</v>
          </cell>
          <cell r="BA32"/>
          <cell r="BB32">
            <v>10369</v>
          </cell>
          <cell r="BC32"/>
          <cell r="BD32">
            <v>11594</v>
          </cell>
          <cell r="BE32" t="str">
            <v>A</v>
          </cell>
          <cell r="BF32">
            <v>12410</v>
          </cell>
          <cell r="BG32"/>
          <cell r="BH32">
            <v>12940</v>
          </cell>
          <cell r="BI32" t="str">
            <v>P</v>
          </cell>
          <cell r="BJ32" t="str">
            <v>..</v>
          </cell>
          <cell r="BK32"/>
          <cell r="BL32" t="str">
            <v>..</v>
          </cell>
          <cell r="BM32"/>
        </row>
        <row r="33">
          <cell r="A33" t="str">
            <v>Spain</v>
          </cell>
          <cell r="B33">
            <v>36221</v>
          </cell>
          <cell r="C33" t="str">
            <v>M</v>
          </cell>
          <cell r="D33">
            <v>35530</v>
          </cell>
          <cell r="E33" t="str">
            <v>M</v>
          </cell>
          <cell r="F33">
            <v>36169</v>
          </cell>
          <cell r="G33" t="str">
            <v>M</v>
          </cell>
          <cell r="H33">
            <v>39287</v>
          </cell>
          <cell r="I33" t="str">
            <v>M</v>
          </cell>
          <cell r="J33">
            <v>40654</v>
          </cell>
          <cell r="K33" t="str">
            <v>M</v>
          </cell>
          <cell r="L33">
            <v>45261.000000000196</v>
          </cell>
          <cell r="M33" t="str">
            <v>M</v>
          </cell>
          <cell r="N33">
            <v>48486</v>
          </cell>
          <cell r="O33" t="str">
            <v>M</v>
          </cell>
          <cell r="P33">
            <v>54807</v>
          </cell>
          <cell r="Q33" t="str">
            <v>M</v>
          </cell>
          <cell r="R33">
            <v>63155</v>
          </cell>
          <cell r="S33" t="str">
            <v>AC</v>
          </cell>
          <cell r="T33">
            <v>69684</v>
          </cell>
          <cell r="U33" t="str">
            <v>C</v>
          </cell>
          <cell r="V33">
            <v>72406</v>
          </cell>
          <cell r="W33" t="str">
            <v>C</v>
          </cell>
          <cell r="X33">
            <v>73320</v>
          </cell>
          <cell r="Y33" t="str">
            <v>C</v>
          </cell>
          <cell r="Z33">
            <v>75734.000000000306</v>
          </cell>
          <cell r="AA33" t="str">
            <v>C</v>
          </cell>
          <cell r="AB33">
            <v>80399</v>
          </cell>
          <cell r="AC33" t="str">
            <v>C</v>
          </cell>
          <cell r="AD33">
            <v>79988</v>
          </cell>
          <cell r="AE33"/>
          <cell r="AF33">
            <v>87263</v>
          </cell>
          <cell r="AG33" t="str">
            <v>C</v>
          </cell>
          <cell r="AH33">
            <v>87150</v>
          </cell>
          <cell r="AI33"/>
          <cell r="AJ33">
            <v>97098</v>
          </cell>
          <cell r="AK33" t="str">
            <v>C</v>
          </cell>
          <cell r="AL33">
            <v>102237</v>
          </cell>
          <cell r="AM33"/>
          <cell r="AN33">
            <v>120617.9</v>
          </cell>
          <cell r="AO33"/>
          <cell r="AP33">
            <v>125749.9</v>
          </cell>
          <cell r="AQ33"/>
          <cell r="AR33">
            <v>134258.29999999999</v>
          </cell>
          <cell r="AS33"/>
          <cell r="AT33">
            <v>151487.4</v>
          </cell>
          <cell r="AU33"/>
          <cell r="AV33">
            <v>161932.6</v>
          </cell>
          <cell r="AW33"/>
          <cell r="AX33">
            <v>174772.9</v>
          </cell>
          <cell r="AY33"/>
          <cell r="AZ33">
            <v>188977.6</v>
          </cell>
          <cell r="BA33"/>
          <cell r="BB33">
            <v>201108.2</v>
          </cell>
          <cell r="BC33"/>
          <cell r="BD33">
            <v>215676.4</v>
          </cell>
          <cell r="BE33" t="str">
            <v>A</v>
          </cell>
          <cell r="BF33">
            <v>220777.3</v>
          </cell>
          <cell r="BG33"/>
          <cell r="BH33">
            <v>222021.7</v>
          </cell>
          <cell r="BI33" t="str">
            <v>P</v>
          </cell>
          <cell r="BJ33" t="str">
            <v>..</v>
          </cell>
          <cell r="BK33"/>
          <cell r="BL33" t="str">
            <v>..</v>
          </cell>
          <cell r="BM33"/>
        </row>
        <row r="34">
          <cell r="A34" t="str">
            <v>Sweden</v>
          </cell>
          <cell r="B34">
            <v>42214</v>
          </cell>
          <cell r="C34" t="str">
            <v>M</v>
          </cell>
          <cell r="D34" t="str">
            <v>..</v>
          </cell>
          <cell r="E34"/>
          <cell r="F34">
            <v>45759</v>
          </cell>
          <cell r="G34" t="str">
            <v>M</v>
          </cell>
          <cell r="H34" t="str">
            <v>..</v>
          </cell>
          <cell r="I34"/>
          <cell r="J34">
            <v>49599</v>
          </cell>
          <cell r="K34" t="str">
            <v>M</v>
          </cell>
          <cell r="L34" t="str">
            <v>..</v>
          </cell>
          <cell r="M34"/>
          <cell r="N34">
            <v>51811</v>
          </cell>
          <cell r="O34" t="str">
            <v>M</v>
          </cell>
          <cell r="P34" t="str">
            <v>..</v>
          </cell>
          <cell r="Q34"/>
          <cell r="R34">
            <v>55129</v>
          </cell>
          <cell r="S34" t="str">
            <v>M</v>
          </cell>
          <cell r="T34" t="str">
            <v>..</v>
          </cell>
          <cell r="U34"/>
          <cell r="V34">
            <v>53604</v>
          </cell>
          <cell r="W34" t="str">
            <v>M</v>
          </cell>
          <cell r="X34" t="str">
            <v>..</v>
          </cell>
          <cell r="Y34"/>
          <cell r="Z34">
            <v>56627</v>
          </cell>
          <cell r="AA34" t="str">
            <v>AM</v>
          </cell>
          <cell r="AB34" t="str">
            <v>..</v>
          </cell>
          <cell r="AC34"/>
          <cell r="AD34">
            <v>62635</v>
          </cell>
          <cell r="AE34"/>
          <cell r="AF34" t="str">
            <v>..</v>
          </cell>
          <cell r="AG34"/>
          <cell r="AH34">
            <v>65495.463249963599</v>
          </cell>
          <cell r="AI34"/>
          <cell r="AJ34" t="str">
            <v>..</v>
          </cell>
          <cell r="AK34"/>
          <cell r="AL34">
            <v>66673.678529373399</v>
          </cell>
          <cell r="AM34"/>
          <cell r="AN34" t="str">
            <v>..</v>
          </cell>
          <cell r="AO34"/>
          <cell r="AP34">
            <v>72189.687738172899</v>
          </cell>
          <cell r="AQ34"/>
          <cell r="AR34" t="str">
            <v>..</v>
          </cell>
          <cell r="AS34"/>
          <cell r="AT34">
            <v>72978</v>
          </cell>
          <cell r="AU34"/>
          <cell r="AV34">
            <v>72459</v>
          </cell>
          <cell r="AW34"/>
          <cell r="AX34">
            <v>77704</v>
          </cell>
          <cell r="AY34" t="str">
            <v>A</v>
          </cell>
          <cell r="AZ34">
            <v>78715</v>
          </cell>
          <cell r="BA34"/>
          <cell r="BB34">
            <v>74437</v>
          </cell>
          <cell r="BC34" t="str">
            <v>AM</v>
          </cell>
          <cell r="BD34">
            <v>79549</v>
          </cell>
          <cell r="BE34" t="str">
            <v>C</v>
          </cell>
          <cell r="BF34">
            <v>75849</v>
          </cell>
          <cell r="BG34" t="str">
            <v>M</v>
          </cell>
          <cell r="BH34">
            <v>77418</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45000</v>
          </cell>
          <cell r="M35" t="str">
            <v>AC</v>
          </cell>
          <cell r="N35" t="str">
            <v>..</v>
          </cell>
          <cell r="O35"/>
          <cell r="P35" t="str">
            <v>..</v>
          </cell>
          <cell r="Q35"/>
          <cell r="R35">
            <v>51000</v>
          </cell>
          <cell r="S35" t="str">
            <v>A</v>
          </cell>
          <cell r="T35" t="str">
            <v>..</v>
          </cell>
          <cell r="U35"/>
          <cell r="V35" t="str">
            <v>..</v>
          </cell>
          <cell r="W35"/>
          <cell r="X35">
            <v>47870</v>
          </cell>
          <cell r="Y35"/>
          <cell r="Z35" t="str">
            <v>..</v>
          </cell>
          <cell r="AA35"/>
          <cell r="AB35" t="str">
            <v>..</v>
          </cell>
          <cell r="AC35"/>
          <cell r="AD35" t="str">
            <v>..</v>
          </cell>
          <cell r="AE35"/>
          <cell r="AF35">
            <v>50155</v>
          </cell>
          <cell r="AG35"/>
          <cell r="AH35" t="str">
            <v>..</v>
          </cell>
          <cell r="AI35"/>
          <cell r="AJ35" t="str">
            <v>..</v>
          </cell>
          <cell r="AK35"/>
          <cell r="AL35" t="str">
            <v>..</v>
          </cell>
          <cell r="AM35"/>
          <cell r="AN35">
            <v>52285</v>
          </cell>
          <cell r="AO35"/>
          <cell r="AP35" t="str">
            <v>..</v>
          </cell>
          <cell r="AQ35"/>
          <cell r="AR35" t="str">
            <v>..</v>
          </cell>
          <cell r="AS35"/>
          <cell r="AT35" t="str">
            <v>..</v>
          </cell>
          <cell r="AU35"/>
          <cell r="AV35">
            <v>52250</v>
          </cell>
          <cell r="AW35"/>
          <cell r="AX35" t="str">
            <v>..</v>
          </cell>
          <cell r="AY35"/>
          <cell r="AZ35" t="str">
            <v>..</v>
          </cell>
          <cell r="BA35"/>
          <cell r="BB35" t="str">
            <v>..</v>
          </cell>
          <cell r="BC35"/>
          <cell r="BD35">
            <v>62065.692900000002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13951</v>
          </cell>
          <cell r="U36" t="str">
            <v>M</v>
          </cell>
          <cell r="V36">
            <v>14969</v>
          </cell>
          <cell r="W36" t="str">
            <v>M</v>
          </cell>
          <cell r="X36">
            <v>15701</v>
          </cell>
          <cell r="Y36" t="str">
            <v>M</v>
          </cell>
          <cell r="Z36">
            <v>16087</v>
          </cell>
          <cell r="AA36" t="str">
            <v>M</v>
          </cell>
          <cell r="AB36">
            <v>16899</v>
          </cell>
          <cell r="AC36" t="str">
            <v>M</v>
          </cell>
          <cell r="AD36">
            <v>18498</v>
          </cell>
          <cell r="AE36" t="str">
            <v>M</v>
          </cell>
          <cell r="AF36">
            <v>21983</v>
          </cell>
          <cell r="AG36" t="str">
            <v>M</v>
          </cell>
          <cell r="AH36">
            <v>23432</v>
          </cell>
          <cell r="AI36" t="str">
            <v>M</v>
          </cell>
          <cell r="AJ36">
            <v>22892</v>
          </cell>
          <cell r="AK36" t="str">
            <v>M</v>
          </cell>
          <cell r="AL36">
            <v>24267</v>
          </cell>
          <cell r="AM36" t="str">
            <v>M</v>
          </cell>
          <cell r="AN36">
            <v>27003</v>
          </cell>
          <cell r="AO36" t="str">
            <v>M</v>
          </cell>
          <cell r="AP36">
            <v>27698</v>
          </cell>
          <cell r="AQ36" t="str">
            <v>M</v>
          </cell>
          <cell r="AR36">
            <v>28964</v>
          </cell>
          <cell r="AS36" t="str">
            <v>M</v>
          </cell>
          <cell r="AT36">
            <v>38308</v>
          </cell>
          <cell r="AU36" t="str">
            <v>M</v>
          </cell>
          <cell r="AV36">
            <v>39960.148000000001</v>
          </cell>
          <cell r="AW36" t="str">
            <v>M</v>
          </cell>
          <cell r="AX36">
            <v>49251.4348957478</v>
          </cell>
          <cell r="AY36" t="str">
            <v>M</v>
          </cell>
          <cell r="AZ36">
            <v>54443.922865332199</v>
          </cell>
          <cell r="BA36" t="str">
            <v>M</v>
          </cell>
          <cell r="BB36">
            <v>63376.562236268503</v>
          </cell>
          <cell r="BC36" t="str">
            <v>M</v>
          </cell>
          <cell r="BD36">
            <v>67244.104282754401</v>
          </cell>
          <cell r="BE36" t="str">
            <v>M</v>
          </cell>
          <cell r="BF36">
            <v>73520.520664476295</v>
          </cell>
          <cell r="BG36" t="str">
            <v>M</v>
          </cell>
          <cell r="BH36">
            <v>81791.542343971203</v>
          </cell>
          <cell r="BI36" t="str">
            <v>M</v>
          </cell>
          <cell r="BJ36" t="str">
            <v>..</v>
          </cell>
          <cell r="BK36"/>
          <cell r="BL36" t="str">
            <v>..</v>
          </cell>
          <cell r="BM36"/>
        </row>
        <row r="37">
          <cell r="A37" t="str">
            <v>United Kingdom</v>
          </cell>
          <cell r="B37">
            <v>312000</v>
          </cell>
          <cell r="C37"/>
          <cell r="D37">
            <v>308000</v>
          </cell>
          <cell r="E37"/>
          <cell r="F37">
            <v>303000</v>
          </cell>
          <cell r="G37"/>
          <cell r="H37">
            <v>296000</v>
          </cell>
          <cell r="I37"/>
          <cell r="J37">
            <v>289000</v>
          </cell>
          <cell r="K37"/>
          <cell r="L37">
            <v>291000</v>
          </cell>
          <cell r="M37"/>
          <cell r="N37">
            <v>288000</v>
          </cell>
          <cell r="O37"/>
          <cell r="P37">
            <v>290000</v>
          </cell>
          <cell r="Q37"/>
          <cell r="R37">
            <v>281000</v>
          </cell>
          <cell r="S37"/>
          <cell r="T37">
            <v>280000</v>
          </cell>
          <cell r="U37"/>
          <cell r="V37">
            <v>261000</v>
          </cell>
          <cell r="W37"/>
          <cell r="X37">
            <v>258000</v>
          </cell>
          <cell r="Y37" t="str">
            <v>A</v>
          </cell>
          <cell r="Z37">
            <v>257000</v>
          </cell>
          <cell r="AA37"/>
          <cell r="AB37">
            <v>267783</v>
          </cell>
          <cell r="AC37" t="str">
            <v>B</v>
          </cell>
          <cell r="AD37">
            <v>276857</v>
          </cell>
          <cell r="AE37" t="str">
            <v>B</v>
          </cell>
          <cell r="AF37">
            <v>271580</v>
          </cell>
          <cell r="AG37" t="str">
            <v>B</v>
          </cell>
          <cell r="AH37">
            <v>266719</v>
          </cell>
          <cell r="AI37" t="str">
            <v>B</v>
          </cell>
          <cell r="AJ37">
            <v>284489</v>
          </cell>
          <cell r="AK37" t="str">
            <v>B</v>
          </cell>
          <cell r="AL37">
            <v>289945</v>
          </cell>
          <cell r="AM37" t="str">
            <v>B</v>
          </cell>
          <cell r="AN37">
            <v>288598.75</v>
          </cell>
          <cell r="AO37" t="str">
            <v>B</v>
          </cell>
          <cell r="AP37">
            <v>299205.21000000002</v>
          </cell>
          <cell r="AQ37" t="str">
            <v>B</v>
          </cell>
          <cell r="AR37">
            <v>308775.7</v>
          </cell>
          <cell r="AS37" t="str">
            <v>B</v>
          </cell>
          <cell r="AT37">
            <v>315845.95</v>
          </cell>
          <cell r="AU37" t="str">
            <v>B</v>
          </cell>
          <cell r="AV37">
            <v>318886.02</v>
          </cell>
          <cell r="AW37" t="str">
            <v>B</v>
          </cell>
          <cell r="AX37">
            <v>324916.5</v>
          </cell>
          <cell r="AY37" t="str">
            <v>ACM</v>
          </cell>
          <cell r="AZ37">
            <v>334803.7</v>
          </cell>
          <cell r="BA37" t="str">
            <v>CM</v>
          </cell>
          <cell r="BB37">
            <v>343854.9</v>
          </cell>
          <cell r="BC37" t="str">
            <v>CM</v>
          </cell>
          <cell r="BD37">
            <v>342085.5</v>
          </cell>
          <cell r="BE37" t="str">
            <v>CM</v>
          </cell>
          <cell r="BF37">
            <v>347486</v>
          </cell>
          <cell r="BG37" t="str">
            <v>CM</v>
          </cell>
          <cell r="BH37">
            <v>319486.90000000002</v>
          </cell>
          <cell r="BI37" t="str">
            <v>MP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567345</v>
          </cell>
          <cell r="C40" t="str">
            <v>L</v>
          </cell>
          <cell r="D40">
            <v>583888</v>
          </cell>
          <cell r="E40" t="str">
            <v>L</v>
          </cell>
          <cell r="F40">
            <v>622952</v>
          </cell>
          <cell r="G40" t="str">
            <v>L</v>
          </cell>
          <cell r="H40">
            <v>640129</v>
          </cell>
          <cell r="I40" t="str">
            <v>L</v>
          </cell>
          <cell r="J40">
            <v>669115</v>
          </cell>
          <cell r="K40" t="str">
            <v>L</v>
          </cell>
          <cell r="L40">
            <v>683703</v>
          </cell>
          <cell r="M40" t="str">
            <v>L</v>
          </cell>
          <cell r="N40">
            <v>706119</v>
          </cell>
          <cell r="O40" t="str">
            <v>L</v>
          </cell>
          <cell r="P40">
            <v>730490</v>
          </cell>
          <cell r="Q40" t="str">
            <v>L</v>
          </cell>
          <cell r="R40">
            <v>760627.5</v>
          </cell>
          <cell r="S40" t="str">
            <v>L</v>
          </cell>
          <cell r="T40">
            <v>794337</v>
          </cell>
          <cell r="U40" t="str">
            <v>L</v>
          </cell>
          <cell r="V40">
            <v>802820</v>
          </cell>
          <cell r="W40" t="str">
            <v>L</v>
          </cell>
          <cell r="X40">
            <v>828480</v>
          </cell>
          <cell r="Y40" t="str">
            <v>L</v>
          </cell>
          <cell r="Z40">
            <v>832873</v>
          </cell>
          <cell r="AA40" t="str">
            <v>L</v>
          </cell>
          <cell r="AB40">
            <v>827972</v>
          </cell>
          <cell r="AC40" t="str">
            <v>L</v>
          </cell>
          <cell r="AD40">
            <v>826656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1851348.4020096043</v>
          </cell>
          <cell r="AE44" t="str">
            <v>B</v>
          </cell>
          <cell r="AF44">
            <v>1867512.1626155891</v>
          </cell>
          <cell r="AG44" t="str">
            <v>B</v>
          </cell>
          <cell r="AH44">
            <v>1859011.273572634</v>
          </cell>
          <cell r="AI44" t="str">
            <v>B</v>
          </cell>
          <cell r="AJ44">
            <v>1909620.5682127166</v>
          </cell>
          <cell r="AK44" t="str">
            <v>B</v>
          </cell>
          <cell r="AL44">
            <v>1947392.2209290562</v>
          </cell>
          <cell r="AM44" t="str">
            <v>B</v>
          </cell>
          <cell r="AN44">
            <v>2000349.3416233168</v>
          </cell>
          <cell r="AO44" t="str">
            <v>B</v>
          </cell>
          <cell r="AP44">
            <v>2033187.0881290906</v>
          </cell>
          <cell r="AQ44" t="str">
            <v>B</v>
          </cell>
          <cell r="AR44">
            <v>2068610.6326153763</v>
          </cell>
          <cell r="AS44" t="str">
            <v>B</v>
          </cell>
          <cell r="AT44">
            <v>2091841.9854531451</v>
          </cell>
          <cell r="AU44" t="str">
            <v>B</v>
          </cell>
          <cell r="AV44">
            <v>2132723.1658250615</v>
          </cell>
          <cell r="AW44" t="str">
            <v>B</v>
          </cell>
          <cell r="AX44">
            <v>2192395.5920628537</v>
          </cell>
          <cell r="AY44" t="str">
            <v>B</v>
          </cell>
          <cell r="AZ44">
            <v>2284389.3869430479</v>
          </cell>
          <cell r="BA44" t="str">
            <v>B</v>
          </cell>
          <cell r="BB44">
            <v>2363361.7496452876</v>
          </cell>
          <cell r="BC44" t="str">
            <v>B</v>
          </cell>
          <cell r="BD44">
            <v>2450698.522643982</v>
          </cell>
          <cell r="BE44" t="str">
            <v>B</v>
          </cell>
          <cell r="BF44">
            <v>2479834.0721385465</v>
          </cell>
          <cell r="BG44" t="str">
            <v>BP</v>
          </cell>
          <cell r="BH44">
            <v>2496230.3038172675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1765354.4020096043</v>
          </cell>
          <cell r="AE45" t="str">
            <v>B</v>
          </cell>
          <cell r="AF45">
            <v>1781447.1626155891</v>
          </cell>
          <cell r="AG45" t="str">
            <v>B</v>
          </cell>
          <cell r="AH45">
            <v>1785950.273572634</v>
          </cell>
          <cell r="AI45" t="str">
            <v>B</v>
          </cell>
          <cell r="AJ45">
            <v>1838050.5682127166</v>
          </cell>
          <cell r="AK45" t="str">
            <v>B</v>
          </cell>
          <cell r="AL45">
            <v>1887214.2209290562</v>
          </cell>
          <cell r="AM45" t="str">
            <v>B</v>
          </cell>
          <cell r="AN45">
            <v>1951198.3416233168</v>
          </cell>
          <cell r="AO45" t="str">
            <v>B</v>
          </cell>
          <cell r="AP45">
            <v>1985599.0881290906</v>
          </cell>
          <cell r="AQ45" t="str">
            <v>B</v>
          </cell>
          <cell r="AR45">
            <v>2020782.6326153763</v>
          </cell>
          <cell r="AS45" t="str">
            <v>B</v>
          </cell>
          <cell r="AT45">
            <v>2043311.9854531451</v>
          </cell>
          <cell r="AU45" t="str">
            <v>B</v>
          </cell>
          <cell r="AV45">
            <v>2083715.1658250617</v>
          </cell>
          <cell r="AW45" t="str">
            <v>B</v>
          </cell>
          <cell r="AX45">
            <v>2143320.5920628537</v>
          </cell>
          <cell r="AY45" t="str">
            <v>B</v>
          </cell>
          <cell r="AZ45">
            <v>2238728.3869430479</v>
          </cell>
          <cell r="BA45" t="str">
            <v>B</v>
          </cell>
          <cell r="BB45">
            <v>2317444.7496452876</v>
          </cell>
          <cell r="BC45" t="str">
            <v>B</v>
          </cell>
          <cell r="BD45">
            <v>2403089.522643982</v>
          </cell>
          <cell r="BE45" t="str">
            <v>B</v>
          </cell>
          <cell r="BF45">
            <v>2433284.9569515088</v>
          </cell>
          <cell r="BG45" t="str">
            <v>BP</v>
          </cell>
          <cell r="BH45">
            <v>2451056.6464279522</v>
          </cell>
          <cell r="BI45" t="str">
            <v>BP</v>
          </cell>
          <cell r="BJ45" t="str">
            <v>..</v>
          </cell>
          <cell r="BK45"/>
          <cell r="BL45" t="str">
            <v>..</v>
          </cell>
          <cell r="BM45"/>
        </row>
        <row r="46">
          <cell r="A46" t="str">
            <v>EU-15</v>
          </cell>
          <cell r="B46">
            <v>1265068.4344826203</v>
          </cell>
          <cell r="C46" t="str">
            <v>B</v>
          </cell>
          <cell r="D46" t="str">
            <v>..</v>
          </cell>
          <cell r="E46"/>
          <cell r="F46">
            <v>1301969.5023512978</v>
          </cell>
          <cell r="G46" t="str">
            <v>B</v>
          </cell>
          <cell r="H46" t="str">
            <v>..</v>
          </cell>
          <cell r="I46"/>
          <cell r="J46">
            <v>1355066.6509337258</v>
          </cell>
          <cell r="K46" t="str">
            <v>B</v>
          </cell>
          <cell r="L46" t="str">
            <v>..</v>
          </cell>
          <cell r="M46"/>
          <cell r="N46">
            <v>1412555.638249319</v>
          </cell>
          <cell r="O46" t="str">
            <v>B</v>
          </cell>
          <cell r="P46">
            <v>1444201.0755388841</v>
          </cell>
          <cell r="Q46" t="str">
            <v>B</v>
          </cell>
          <cell r="R46">
            <v>1465352</v>
          </cell>
          <cell r="S46" t="str">
            <v>B</v>
          </cell>
          <cell r="T46">
            <v>1493634.7965962077</v>
          </cell>
          <cell r="U46" t="str">
            <v>B</v>
          </cell>
          <cell r="V46">
            <v>1569381.9880713869</v>
          </cell>
          <cell r="W46" t="str">
            <v>AB</v>
          </cell>
          <cell r="X46" t="str">
            <v>..</v>
          </cell>
          <cell r="Y46"/>
          <cell r="Z46" t="str">
            <v>..</v>
          </cell>
          <cell r="AA46"/>
          <cell r="AB46" t="str">
            <v>..</v>
          </cell>
          <cell r="AC46"/>
          <cell r="AD46">
            <v>1591776.4020096043</v>
          </cell>
          <cell r="AE46" t="str">
            <v>B</v>
          </cell>
          <cell r="AF46">
            <v>1606806.1626155891</v>
          </cell>
          <cell r="AG46" t="str">
            <v>B</v>
          </cell>
          <cell r="AH46">
            <v>1612044.273572634</v>
          </cell>
          <cell r="AI46" t="str">
            <v>B</v>
          </cell>
          <cell r="AJ46">
            <v>1663287.5682127166</v>
          </cell>
          <cell r="AK46" t="str">
            <v>B</v>
          </cell>
          <cell r="AL46">
            <v>1713749.2209290562</v>
          </cell>
          <cell r="AM46" t="str">
            <v>B</v>
          </cell>
          <cell r="AN46">
            <v>1779124.3416233168</v>
          </cell>
          <cell r="AO46" t="str">
            <v>B</v>
          </cell>
          <cell r="AP46">
            <v>1814479.0881290906</v>
          </cell>
          <cell r="AQ46" t="str">
            <v>B</v>
          </cell>
          <cell r="AR46">
            <v>1852335.6326153763</v>
          </cell>
          <cell r="AS46" t="str">
            <v>B</v>
          </cell>
          <cell r="AT46">
            <v>1874859.9854531451</v>
          </cell>
          <cell r="AU46" t="str">
            <v>B</v>
          </cell>
          <cell r="AV46">
            <v>1910174.1051250619</v>
          </cell>
          <cell r="AW46" t="str">
            <v>B</v>
          </cell>
          <cell r="AX46">
            <v>1953723.5609678535</v>
          </cell>
          <cell r="AY46" t="str">
            <v>B</v>
          </cell>
          <cell r="AZ46">
            <v>2041862.0672030479</v>
          </cell>
          <cell r="BA46" t="str">
            <v>B</v>
          </cell>
          <cell r="BB46">
            <v>2115057.0854252875</v>
          </cell>
          <cell r="BC46" t="str">
            <v>B</v>
          </cell>
          <cell r="BD46">
            <v>2196641.7455689819</v>
          </cell>
          <cell r="BE46" t="str">
            <v>B</v>
          </cell>
          <cell r="BF46">
            <v>2223363.7288188264</v>
          </cell>
          <cell r="BG46" t="str">
            <v>BP</v>
          </cell>
          <cell r="BH46">
            <v>2227494.1182390708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35974</v>
          </cell>
          <cell r="AI49"/>
          <cell r="AJ49">
            <v>36852</v>
          </cell>
          <cell r="AK49"/>
          <cell r="AL49">
            <v>36939</v>
          </cell>
          <cell r="AM49"/>
          <cell r="AN49">
            <v>37515</v>
          </cell>
          <cell r="AO49"/>
          <cell r="AP49">
            <v>37444</v>
          </cell>
          <cell r="AQ49"/>
          <cell r="AR49">
            <v>37413</v>
          </cell>
          <cell r="AS49"/>
          <cell r="AT49">
            <v>39393</v>
          </cell>
          <cell r="AU49"/>
          <cell r="AV49">
            <v>42454</v>
          </cell>
          <cell r="AW49"/>
          <cell r="AX49">
            <v>45361</v>
          </cell>
          <cell r="AY49"/>
          <cell r="AZ49">
            <v>49359</v>
          </cell>
          <cell r="BA49"/>
          <cell r="BB49">
            <v>53187</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670500</v>
          </cell>
          <cell r="W50" t="str">
            <v>MT</v>
          </cell>
          <cell r="X50">
            <v>674300</v>
          </cell>
          <cell r="Y50" t="str">
            <v>MT</v>
          </cell>
          <cell r="Z50">
            <v>697800</v>
          </cell>
          <cell r="AA50" t="str">
            <v>MT</v>
          </cell>
          <cell r="AB50">
            <v>783200</v>
          </cell>
          <cell r="AC50" t="str">
            <v>MT</v>
          </cell>
          <cell r="AD50">
            <v>751700</v>
          </cell>
          <cell r="AE50" t="str">
            <v>MT</v>
          </cell>
          <cell r="AF50">
            <v>804000</v>
          </cell>
          <cell r="AG50" t="str">
            <v>MT</v>
          </cell>
          <cell r="AH50">
            <v>831200</v>
          </cell>
          <cell r="AI50" t="str">
            <v>MT</v>
          </cell>
          <cell r="AJ50">
            <v>755200</v>
          </cell>
          <cell r="AK50" t="str">
            <v>MT</v>
          </cell>
          <cell r="AL50">
            <v>821700</v>
          </cell>
          <cell r="AM50" t="str">
            <v>MT</v>
          </cell>
          <cell r="AN50">
            <v>922131</v>
          </cell>
          <cell r="AO50" t="str">
            <v>AT</v>
          </cell>
          <cell r="AP50">
            <v>956482</v>
          </cell>
          <cell r="AQ50" t="str">
            <v>T</v>
          </cell>
          <cell r="AR50">
            <v>1035197</v>
          </cell>
          <cell r="AS50" t="str">
            <v>T</v>
          </cell>
          <cell r="AT50">
            <v>1094831</v>
          </cell>
          <cell r="AU50" t="str">
            <v>T</v>
          </cell>
          <cell r="AV50">
            <v>1152617</v>
          </cell>
          <cell r="AW50" t="str">
            <v>T</v>
          </cell>
          <cell r="AX50">
            <v>1364799</v>
          </cell>
          <cell r="AY50" t="str">
            <v>T</v>
          </cell>
          <cell r="AZ50">
            <v>1502472.4</v>
          </cell>
          <cell r="BA50" t="str">
            <v>T</v>
          </cell>
          <cell r="BB50">
            <v>1736155</v>
          </cell>
          <cell r="BC50" t="str">
            <v>T</v>
          </cell>
          <cell r="BD50">
            <v>1965357</v>
          </cell>
          <cell r="BE50" t="str">
            <v>T</v>
          </cell>
          <cell r="BF50">
            <v>2291252</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73611</v>
          </cell>
          <cell r="AA51"/>
          <cell r="AB51">
            <v>62724</v>
          </cell>
          <cell r="AC51"/>
          <cell r="AD51">
            <v>60939</v>
          </cell>
          <cell r="AE51"/>
          <cell r="AF51">
            <v>59907</v>
          </cell>
          <cell r="AG51"/>
          <cell r="AH51">
            <v>54436</v>
          </cell>
          <cell r="AI51"/>
          <cell r="AJ51">
            <v>52454</v>
          </cell>
          <cell r="AK51"/>
          <cell r="AL51">
            <v>44091</v>
          </cell>
          <cell r="AM51"/>
          <cell r="AN51">
            <v>33892</v>
          </cell>
          <cell r="AO51"/>
          <cell r="AP51">
            <v>32639</v>
          </cell>
          <cell r="AQ51"/>
          <cell r="AR51">
            <v>32799</v>
          </cell>
          <cell r="AS51"/>
          <cell r="AT51">
            <v>33077</v>
          </cell>
          <cell r="AU51"/>
          <cell r="AV51">
            <v>33361</v>
          </cell>
          <cell r="AW51"/>
          <cell r="AX51">
            <v>33222</v>
          </cell>
          <cell r="AY51"/>
          <cell r="AZ51">
            <v>29340</v>
          </cell>
          <cell r="BA51"/>
          <cell r="BB51">
            <v>28977</v>
          </cell>
          <cell r="BC51"/>
          <cell r="BD51">
            <v>30390</v>
          </cell>
          <cell r="BE51"/>
          <cell r="BF51">
            <v>28398</v>
          </cell>
          <cell r="BG51"/>
          <cell r="BH51">
            <v>26171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1264138</v>
          </cell>
          <cell r="AC52"/>
          <cell r="AD52">
            <v>1210589</v>
          </cell>
          <cell r="AE52"/>
          <cell r="AF52">
            <v>1113244</v>
          </cell>
          <cell r="AG52"/>
          <cell r="AH52">
            <v>1053013</v>
          </cell>
          <cell r="AI52"/>
          <cell r="AJ52">
            <v>967499</v>
          </cell>
          <cell r="AK52"/>
          <cell r="AL52">
            <v>989291</v>
          </cell>
          <cell r="AM52"/>
          <cell r="AN52">
            <v>1007257</v>
          </cell>
          <cell r="AO52"/>
          <cell r="AP52">
            <v>1008091</v>
          </cell>
          <cell r="AQ52"/>
          <cell r="AR52">
            <v>986854</v>
          </cell>
          <cell r="AS52"/>
          <cell r="AT52">
            <v>973382</v>
          </cell>
          <cell r="AU52"/>
          <cell r="AV52">
            <v>951569</v>
          </cell>
          <cell r="AW52"/>
          <cell r="AX52">
            <v>919716</v>
          </cell>
          <cell r="AY52"/>
          <cell r="AZ52">
            <v>916509</v>
          </cell>
          <cell r="BA52"/>
          <cell r="BB52">
            <v>912291</v>
          </cell>
          <cell r="BC52"/>
          <cell r="BD52">
            <v>869772</v>
          </cell>
          <cell r="BE52"/>
          <cell r="BF52">
            <v>845942</v>
          </cell>
          <cell r="BG52"/>
          <cell r="BH52">
            <v>839992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8238.1</v>
          </cell>
          <cell r="AC53"/>
          <cell r="AD53">
            <v>9496.5</v>
          </cell>
          <cell r="AE53"/>
          <cell r="AF53">
            <v>11124.5</v>
          </cell>
          <cell r="AG53"/>
          <cell r="AH53">
            <v>12064.2</v>
          </cell>
          <cell r="AI53"/>
          <cell r="AJ53">
            <v>13803.6</v>
          </cell>
          <cell r="AK53"/>
          <cell r="AL53">
            <v>15097.77</v>
          </cell>
          <cell r="AM53"/>
          <cell r="AN53">
            <v>19365.09</v>
          </cell>
          <cell r="AO53"/>
          <cell r="AP53">
            <v>19452.509999999998</v>
          </cell>
          <cell r="AQ53"/>
          <cell r="AR53">
            <v>21870.71</v>
          </cell>
          <cell r="AS53"/>
          <cell r="AT53">
            <v>23514.44</v>
          </cell>
          <cell r="AU53"/>
          <cell r="AV53">
            <v>25492.02</v>
          </cell>
          <cell r="AW53"/>
          <cell r="AX53">
            <v>28586.02</v>
          </cell>
          <cell r="AY53"/>
          <cell r="AZ53">
            <v>30129.06</v>
          </cell>
          <cell r="BA53"/>
          <cell r="BB53">
            <v>32197.78</v>
          </cell>
          <cell r="BC53"/>
          <cell r="BD53">
            <v>33165.019999999997</v>
          </cell>
          <cell r="BE53"/>
          <cell r="BF53">
            <v>35896.17</v>
          </cell>
          <cell r="BG53"/>
          <cell r="BH53" t="str">
            <v>..</v>
          </cell>
          <cell r="BI53"/>
          <cell r="BJ53" t="str">
            <v>..</v>
          </cell>
          <cell r="BK53"/>
          <cell r="BL53" t="str">
            <v>..</v>
          </cell>
          <cell r="BM53"/>
        </row>
        <row r="54">
          <cell r="A54" t="str">
            <v>South Africa</v>
          </cell>
          <cell r="B54" t="str">
            <v>..</v>
          </cell>
          <cell r="C54"/>
          <cell r="D54" t="str">
            <v>..</v>
          </cell>
          <cell r="E54"/>
          <cell r="F54">
            <v>15995</v>
          </cell>
          <cell r="G54" t="str">
            <v>M</v>
          </cell>
          <cell r="H54" t="str">
            <v>..</v>
          </cell>
          <cell r="I54"/>
          <cell r="J54">
            <v>19510</v>
          </cell>
          <cell r="K54" t="str">
            <v>M</v>
          </cell>
          <cell r="L54" t="str">
            <v>..</v>
          </cell>
          <cell r="M54"/>
          <cell r="N54">
            <v>20557</v>
          </cell>
          <cell r="O54" t="str">
            <v>M</v>
          </cell>
          <cell r="P54" t="str">
            <v>..</v>
          </cell>
          <cell r="Q54"/>
          <cell r="R54">
            <v>18175</v>
          </cell>
          <cell r="S54" t="str">
            <v>M</v>
          </cell>
          <cell r="T54" t="str">
            <v>..</v>
          </cell>
          <cell r="U54"/>
          <cell r="V54">
            <v>22223</v>
          </cell>
          <cell r="W54" t="str">
            <v>M</v>
          </cell>
          <cell r="X54" t="str">
            <v>..</v>
          </cell>
          <cell r="Y54"/>
          <cell r="Z54">
            <v>19548</v>
          </cell>
          <cell r="AA54" t="str">
            <v>M</v>
          </cell>
          <cell r="AB54" t="str">
            <v>..</v>
          </cell>
          <cell r="AC54"/>
          <cell r="AD54" t="str">
            <v>..</v>
          </cell>
          <cell r="AE54"/>
          <cell r="AF54" t="str">
            <v>..</v>
          </cell>
          <cell r="AG54"/>
          <cell r="AH54">
            <v>17890</v>
          </cell>
          <cell r="AI54" t="str">
            <v>M</v>
          </cell>
          <cell r="AJ54" t="str">
            <v>..</v>
          </cell>
          <cell r="AK54"/>
          <cell r="AL54" t="str">
            <v>..</v>
          </cell>
          <cell r="AM54"/>
          <cell r="AN54" t="str">
            <v>..</v>
          </cell>
          <cell r="AO54"/>
          <cell r="AP54">
            <v>21196</v>
          </cell>
          <cell r="AQ54"/>
          <cell r="AR54" t="str">
            <v>..</v>
          </cell>
          <cell r="AS54"/>
          <cell r="AT54">
            <v>25188.65</v>
          </cell>
          <cell r="AU54"/>
          <cell r="AV54">
            <v>29696.48</v>
          </cell>
          <cell r="AW54"/>
          <cell r="AX54">
            <v>28798.11</v>
          </cell>
          <cell r="AY54"/>
          <cell r="AZ54">
            <v>30984.39</v>
          </cell>
          <cell r="BA54"/>
          <cell r="BB54">
            <v>31352.41</v>
          </cell>
          <cell r="BC54"/>
          <cell r="BD54">
            <v>30801.55</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105091</v>
          </cell>
          <cell r="AK55" t="str">
            <v>DM</v>
          </cell>
          <cell r="AL55">
            <v>104535</v>
          </cell>
          <cell r="AM55" t="str">
            <v>DM</v>
          </cell>
          <cell r="AN55">
            <v>104567.636050254</v>
          </cell>
          <cell r="AO55" t="str">
            <v>DM</v>
          </cell>
          <cell r="AP55">
            <v>107756.647658895</v>
          </cell>
          <cell r="AQ55" t="str">
            <v>DM</v>
          </cell>
          <cell r="AR55">
            <v>120012.650620955</v>
          </cell>
          <cell r="AS55" t="str">
            <v>A</v>
          </cell>
          <cell r="AT55">
            <v>127628.187230554</v>
          </cell>
          <cell r="AU55" t="str">
            <v>A</v>
          </cell>
          <cell r="AV55">
            <v>138604.21136486399</v>
          </cell>
          <cell r="AW55"/>
          <cell r="AX55">
            <v>149153.85848321</v>
          </cell>
          <cell r="AY55"/>
          <cell r="AZ55">
            <v>161314.07735827201</v>
          </cell>
          <cell r="BA55"/>
          <cell r="BB55">
            <v>175740.654160112</v>
          </cell>
          <cell r="BC55"/>
          <cell r="BD55">
            <v>184632.68052694801</v>
          </cell>
          <cell r="BE55"/>
          <cell r="BF55">
            <v>196893.380533794</v>
          </cell>
          <cell r="BG55"/>
          <cell r="BH55" t="str">
            <v>..</v>
          </cell>
          <cell r="BI55"/>
          <cell r="BJ55" t="str">
            <v>..</v>
          </cell>
          <cell r="BK55"/>
          <cell r="BL55" t="str">
            <v>..</v>
          </cell>
          <cell r="BM55"/>
        </row>
      </sheetData>
      <sheetData sheetId="16"/>
      <sheetData sheetId="17"/>
      <sheetData sheetId="18">
        <row r="5">
          <cell r="A5" t="str">
            <v>Australia</v>
          </cell>
          <cell r="B5">
            <v>6.4714121169969463</v>
          </cell>
          <cell r="C5"/>
          <cell r="D5" t="str">
            <v>..</v>
          </cell>
          <cell r="E5"/>
          <cell r="F5" t="str">
            <v>..</v>
          </cell>
          <cell r="G5"/>
          <cell r="H5">
            <v>7.113881506739423</v>
          </cell>
          <cell r="I5"/>
          <cell r="J5">
            <v>7.2271519126733059</v>
          </cell>
          <cell r="K5"/>
          <cell r="L5">
            <v>7.8466820572859115</v>
          </cell>
          <cell r="M5"/>
          <cell r="N5">
            <v>8.0124248683422969</v>
          </cell>
          <cell r="O5"/>
          <cell r="P5">
            <v>8.196222994056912</v>
          </cell>
          <cell r="Q5"/>
          <cell r="R5" t="str">
            <v>..</v>
          </cell>
          <cell r="S5"/>
          <cell r="T5">
            <v>8.1122052103131015</v>
          </cell>
          <cell r="U5"/>
          <cell r="V5" t="str">
            <v>..</v>
          </cell>
          <cell r="W5"/>
          <cell r="X5">
            <v>9.2142795722052551</v>
          </cell>
          <cell r="Y5"/>
          <cell r="Z5" t="str">
            <v>..</v>
          </cell>
          <cell r="AA5"/>
          <cell r="AB5">
            <v>9.8326746936247389</v>
          </cell>
          <cell r="AC5"/>
          <cell r="AD5" t="str">
            <v>..</v>
          </cell>
          <cell r="AE5"/>
          <cell r="AF5">
            <v>9.8830368762233718</v>
          </cell>
          <cell r="AG5"/>
          <cell r="AH5" t="str">
            <v>..</v>
          </cell>
          <cell r="AI5"/>
          <cell r="AJ5">
            <v>9.7484601081061744</v>
          </cell>
          <cell r="AK5"/>
          <cell r="AL5" t="str">
            <v>..</v>
          </cell>
          <cell r="AM5"/>
          <cell r="AN5">
            <v>9.9177296196187701</v>
          </cell>
          <cell r="AO5"/>
          <cell r="AP5" t="str">
            <v>..</v>
          </cell>
          <cell r="AQ5"/>
          <cell r="AR5">
            <v>10.773179005761257</v>
          </cell>
          <cell r="AS5"/>
          <cell r="AT5" t="str">
            <v>..</v>
          </cell>
          <cell r="AU5"/>
          <cell r="AV5">
            <v>11.319571346766951</v>
          </cell>
          <cell r="AW5"/>
          <cell r="AX5" t="str">
            <v>..</v>
          </cell>
          <cell r="AY5"/>
          <cell r="AZ5">
            <v>11.705834615074757</v>
          </cell>
          <cell r="BA5"/>
          <cell r="BB5" t="str">
            <v>..</v>
          </cell>
          <cell r="BC5"/>
          <cell r="BD5">
            <v>12.020444038127028</v>
          </cell>
          <cell r="BE5"/>
          <cell r="BF5" t="str">
            <v>..</v>
          </cell>
          <cell r="BG5"/>
          <cell r="BH5" t="str">
            <v>..</v>
          </cell>
          <cell r="BI5"/>
          <cell r="BJ5" t="str">
            <v>..</v>
          </cell>
          <cell r="BK5"/>
          <cell r="BL5" t="str">
            <v>..</v>
          </cell>
          <cell r="BM5"/>
        </row>
        <row r="6">
          <cell r="A6" t="str">
            <v>Austria</v>
          </cell>
          <cell r="B6">
            <v>5.867192429022082</v>
          </cell>
          <cell r="C6"/>
          <cell r="D6" t="str">
            <v>..</v>
          </cell>
          <cell r="E6"/>
          <cell r="F6" t="str">
            <v>..</v>
          </cell>
          <cell r="G6"/>
          <cell r="H6" t="str">
            <v>..</v>
          </cell>
          <cell r="I6"/>
          <cell r="J6">
            <v>6.0092399403874817</v>
          </cell>
          <cell r="K6"/>
          <cell r="L6" t="str">
            <v>..</v>
          </cell>
          <cell r="M6"/>
          <cell r="N6" t="str">
            <v>..</v>
          </cell>
          <cell r="O6"/>
          <cell r="P6" t="str">
            <v>..</v>
          </cell>
          <cell r="Q6"/>
          <cell r="R6">
            <v>6.6910144927536228</v>
          </cell>
          <cell r="S6"/>
          <cell r="T6" t="str">
            <v>..</v>
          </cell>
          <cell r="U6"/>
          <cell r="V6" t="str">
            <v>..</v>
          </cell>
          <cell r="W6"/>
          <cell r="X6" t="str">
            <v>..</v>
          </cell>
          <cell r="Y6"/>
          <cell r="Z6">
            <v>6.5500803427959289</v>
          </cell>
          <cell r="AA6"/>
          <cell r="AB6" t="str">
            <v>..</v>
          </cell>
          <cell r="AC6"/>
          <cell r="AD6" t="str">
            <v>..</v>
          </cell>
          <cell r="AE6"/>
          <cell r="AF6" t="str">
            <v>..</v>
          </cell>
          <cell r="AG6"/>
          <cell r="AH6" t="str">
            <v>..</v>
          </cell>
          <cell r="AI6"/>
          <cell r="AJ6">
            <v>8.0523662551440331</v>
          </cell>
          <cell r="AK6"/>
          <cell r="AL6" t="str">
            <v>..</v>
          </cell>
          <cell r="AM6"/>
          <cell r="AN6" t="str">
            <v>..</v>
          </cell>
          <cell r="AO6"/>
          <cell r="AP6" t="str">
            <v>..</v>
          </cell>
          <cell r="AQ6"/>
          <cell r="AR6">
            <v>9.899058284550776</v>
          </cell>
          <cell r="AS6"/>
          <cell r="AT6" t="str">
            <v>..</v>
          </cell>
          <cell r="AU6"/>
          <cell r="AV6">
            <v>10.888880426504189</v>
          </cell>
          <cell r="AW6"/>
          <cell r="AX6">
            <v>11.811310413643675</v>
          </cell>
          <cell r="AY6" t="str">
            <v>C</v>
          </cell>
          <cell r="AZ6">
            <v>11.973605780920918</v>
          </cell>
          <cell r="BA6"/>
          <cell r="BB6">
            <v>12.638548764433128</v>
          </cell>
          <cell r="BC6"/>
          <cell r="BD6">
            <v>13.643147878404008</v>
          </cell>
          <cell r="BE6" t="str">
            <v>CP</v>
          </cell>
          <cell r="BF6">
            <v>13.179925562022328</v>
          </cell>
          <cell r="BG6"/>
          <cell r="BH6">
            <v>13.657920050085</v>
          </cell>
          <cell r="BI6" t="str">
            <v>CP</v>
          </cell>
          <cell r="BJ6" t="str">
            <v>..</v>
          </cell>
          <cell r="BK6"/>
          <cell r="BL6" t="str">
            <v>..</v>
          </cell>
          <cell r="BM6"/>
        </row>
        <row r="7">
          <cell r="A7" t="str">
            <v>Belgium</v>
          </cell>
          <cell r="B7">
            <v>7.9460185637518324</v>
          </cell>
          <cell r="C7" t="str">
            <v>C</v>
          </cell>
          <cell r="D7">
            <v>8.0199029126213599</v>
          </cell>
          <cell r="E7"/>
          <cell r="F7">
            <v>7.9826002899951671</v>
          </cell>
          <cell r="G7" t="str">
            <v>C</v>
          </cell>
          <cell r="H7">
            <v>8.0808325266214904</v>
          </cell>
          <cell r="I7"/>
          <cell r="J7">
            <v>8.477383268482491</v>
          </cell>
          <cell r="K7" t="str">
            <v>C</v>
          </cell>
          <cell r="L7">
            <v>8.8106595278656599</v>
          </cell>
          <cell r="M7"/>
          <cell r="N7">
            <v>8.9251518833535837</v>
          </cell>
          <cell r="O7"/>
          <cell r="P7">
            <v>8.9096195783862377</v>
          </cell>
          <cell r="Q7"/>
          <cell r="R7">
            <v>9.668194980694981</v>
          </cell>
          <cell r="S7" t="str">
            <v>AC</v>
          </cell>
          <cell r="T7" t="str">
            <v>..</v>
          </cell>
          <cell r="U7"/>
          <cell r="V7">
            <v>9.5161520190023747</v>
          </cell>
          <cell r="W7" t="str">
            <v>C</v>
          </cell>
          <cell r="X7" t="str">
            <v>..</v>
          </cell>
          <cell r="Y7"/>
          <cell r="Z7">
            <v>8.5984671481663266</v>
          </cell>
          <cell r="AA7" t="str">
            <v>A</v>
          </cell>
          <cell r="AB7">
            <v>9.0344711489163352</v>
          </cell>
          <cell r="AC7"/>
          <cell r="AD7">
            <v>9.2249619036591</v>
          </cell>
          <cell r="AE7"/>
          <cell r="AF7">
            <v>9.8353878583473868</v>
          </cell>
          <cell r="AG7"/>
          <cell r="AH7">
            <v>10.167986912921478</v>
          </cell>
          <cell r="AI7"/>
          <cell r="AJ7">
            <v>10.649354104626507</v>
          </cell>
          <cell r="AK7"/>
          <cell r="AL7">
            <v>11.288402808498608</v>
          </cell>
          <cell r="AM7"/>
          <cell r="AN7">
            <v>12.017242292521891</v>
          </cell>
          <cell r="AO7"/>
          <cell r="AP7">
            <v>12.759493171882005</v>
          </cell>
          <cell r="AQ7"/>
          <cell r="AR7">
            <v>11.729766933314638</v>
          </cell>
          <cell r="AS7"/>
          <cell r="AT7">
            <v>11.692315914670933</v>
          </cell>
          <cell r="AU7"/>
          <cell r="AV7">
            <v>11.479060650191652</v>
          </cell>
          <cell r="AW7"/>
          <cell r="AX7">
            <v>11.487806796263834</v>
          </cell>
          <cell r="AY7"/>
          <cell r="AZ7">
            <v>11.904138669287637</v>
          </cell>
          <cell r="BA7"/>
          <cell r="BB7">
            <v>12.162086820957217</v>
          </cell>
          <cell r="BC7"/>
          <cell r="BD7">
            <v>12.150657765205773</v>
          </cell>
          <cell r="BE7"/>
          <cell r="BF7">
            <v>12.250080893808938</v>
          </cell>
          <cell r="BG7"/>
          <cell r="BH7">
            <v>12.115370105139437</v>
          </cell>
          <cell r="BI7" t="str">
            <v>P</v>
          </cell>
          <cell r="BJ7" t="str">
            <v>..</v>
          </cell>
          <cell r="BK7"/>
          <cell r="BL7" t="str">
            <v>..</v>
          </cell>
          <cell r="BM7"/>
        </row>
        <row r="8">
          <cell r="A8" t="str">
            <v>Canada</v>
          </cell>
          <cell r="B8">
            <v>7.2576321304976528</v>
          </cell>
          <cell r="C8"/>
          <cell r="D8">
            <v>7.5350656066188355</v>
          </cell>
          <cell r="E8"/>
          <cell r="F8">
            <v>7.5359421117775875</v>
          </cell>
          <cell r="G8"/>
          <cell r="H8">
            <v>7.6628531767384915</v>
          </cell>
          <cell r="I8"/>
          <cell r="J8">
            <v>7.7979128149495009</v>
          </cell>
          <cell r="K8"/>
          <cell r="L8">
            <v>8.1301361140451416</v>
          </cell>
          <cell r="M8"/>
          <cell r="N8">
            <v>8.1278941565600888</v>
          </cell>
          <cell r="O8"/>
          <cell r="P8">
            <v>8.3076545597563705</v>
          </cell>
          <cell r="Q8"/>
          <cell r="R8">
            <v>8.1840690435766845</v>
          </cell>
          <cell r="S8"/>
          <cell r="T8">
            <v>8.1027116088134274</v>
          </cell>
          <cell r="U8"/>
          <cell r="V8">
            <v>8.1328958048604516</v>
          </cell>
          <cell r="W8"/>
          <cell r="X8">
            <v>8.4907820511930936</v>
          </cell>
          <cell r="Y8"/>
          <cell r="Z8">
            <v>8.7691247415575457</v>
          </cell>
          <cell r="AA8"/>
          <cell r="AB8">
            <v>9.8063044917967872</v>
          </cell>
          <cell r="AC8"/>
          <cell r="AD8">
            <v>9.8223480947476816</v>
          </cell>
          <cell r="AE8"/>
          <cell r="AF8">
            <v>9.6375523889354575</v>
          </cell>
          <cell r="AG8"/>
          <cell r="AH8">
            <v>9.6218365298251172</v>
          </cell>
          <cell r="AI8"/>
          <cell r="AJ8">
            <v>9.6171657517496172</v>
          </cell>
          <cell r="AK8"/>
          <cell r="AL8">
            <v>9.8020928552708106</v>
          </cell>
          <cell r="AM8"/>
          <cell r="AN8">
            <v>10.574190667278868</v>
          </cell>
          <cell r="AO8"/>
          <cell r="AP8">
            <v>11.101738446970868</v>
          </cell>
          <cell r="AQ8"/>
          <cell r="AR8">
            <v>11.0338977952898</v>
          </cell>
          <cell r="AS8"/>
          <cell r="AT8">
            <v>11.558276579978122</v>
          </cell>
          <cell r="AU8"/>
          <cell r="AV8">
            <v>12.23673583228258</v>
          </cell>
          <cell r="AW8"/>
          <cell r="AX8">
            <v>12.597896556692119</v>
          </cell>
          <cell r="AY8"/>
          <cell r="AZ8">
            <v>13.037314324399665</v>
          </cell>
          <cell r="BA8"/>
          <cell r="BB8">
            <v>13.662264571492255</v>
          </cell>
          <cell r="BC8"/>
          <cell r="BD8">
            <v>13.285487491104178</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1.5875493884502161</v>
          </cell>
          <cell r="BC9"/>
          <cell r="BD9">
            <v>1.7452706869980981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4.3859264833501586</v>
          </cell>
          <cell r="AE10"/>
          <cell r="AF10">
            <v>4.542612192285727</v>
          </cell>
          <cell r="AG10"/>
          <cell r="AH10">
            <v>4.4803731540210459</v>
          </cell>
          <cell r="AI10"/>
          <cell r="AJ10">
            <v>4.3718457356512035</v>
          </cell>
          <cell r="AK10"/>
          <cell r="AL10">
            <v>4.6195934896320754</v>
          </cell>
          <cell r="AM10"/>
          <cell r="AN10">
            <v>4.6659209363704184</v>
          </cell>
          <cell r="AO10"/>
          <cell r="AP10">
            <v>5.0485680991912032</v>
          </cell>
          <cell r="AQ10"/>
          <cell r="AR10">
            <v>5.0322582085137233</v>
          </cell>
          <cell r="AS10"/>
          <cell r="AT10">
            <v>5.4472344548982665</v>
          </cell>
          <cell r="AU10"/>
          <cell r="AV10">
            <v>5.6045077285663565</v>
          </cell>
          <cell r="AW10"/>
          <cell r="AX10">
            <v>8.3821045312426463</v>
          </cell>
          <cell r="AY10" t="str">
            <v>A</v>
          </cell>
          <cell r="AZ10">
            <v>9.1798095574207768</v>
          </cell>
          <cell r="BA10"/>
          <cell r="BB10">
            <v>9.4629620524882831</v>
          </cell>
          <cell r="BC10"/>
          <cell r="BD10">
            <v>9.7103743156418538</v>
          </cell>
          <cell r="BE10"/>
          <cell r="BF10">
            <v>9.6398831072991502</v>
          </cell>
          <cell r="BG10"/>
          <cell r="BH10">
            <v>9.9241636786907907</v>
          </cell>
          <cell r="BI10"/>
          <cell r="BJ10" t="str">
            <v>..</v>
          </cell>
          <cell r="BK10"/>
          <cell r="BL10" t="str">
            <v>..</v>
          </cell>
          <cell r="BM10"/>
        </row>
        <row r="11">
          <cell r="A11" t="str">
            <v>Denmark</v>
          </cell>
          <cell r="B11">
            <v>6.1615557217651462</v>
          </cell>
          <cell r="C11"/>
          <cell r="D11">
            <v>6.3833333333333337</v>
          </cell>
          <cell r="E11"/>
          <cell r="F11">
            <v>6.6405563689604685</v>
          </cell>
          <cell r="G11"/>
          <cell r="H11">
            <v>6.9959558823529413</v>
          </cell>
          <cell r="I11"/>
          <cell r="J11">
            <v>7.2335633853977477</v>
          </cell>
          <cell r="K11"/>
          <cell r="L11">
            <v>7.4339488636363633</v>
          </cell>
          <cell r="M11"/>
          <cell r="N11">
            <v>7.7545037089367712</v>
          </cell>
          <cell r="O11"/>
          <cell r="P11">
            <v>8.0340159666782363</v>
          </cell>
          <cell r="Q11"/>
          <cell r="R11">
            <v>8.4539770753733929</v>
          </cell>
          <cell r="S11"/>
          <cell r="T11">
            <v>8.6013049450549453</v>
          </cell>
          <cell r="U11"/>
          <cell r="V11">
            <v>8.844780219780219</v>
          </cell>
          <cell r="W11"/>
          <cell r="X11">
            <v>9.1190803019903921</v>
          </cell>
          <cell r="Y11"/>
          <cell r="Z11">
            <v>9.4669892844797783</v>
          </cell>
          <cell r="AA11"/>
          <cell r="AB11" t="str">
            <v>..</v>
          </cell>
          <cell r="AC11"/>
          <cell r="AD11">
            <v>10.79771265189421</v>
          </cell>
          <cell r="AE11"/>
          <cell r="AF11">
            <v>11.391920623671155</v>
          </cell>
          <cell r="AG11" t="str">
            <v>C</v>
          </cell>
          <cell r="AH11">
            <v>11.970238095238164</v>
          </cell>
          <cell r="AI11"/>
          <cell r="AJ11">
            <v>12.357443820224718</v>
          </cell>
          <cell r="AK11"/>
          <cell r="AL11">
            <v>12.723211169284468</v>
          </cell>
          <cell r="AM11"/>
          <cell r="AN11">
            <v>13.211706975113914</v>
          </cell>
          <cell r="AO11"/>
          <cell r="AP11">
            <v>13.938504542278126</v>
          </cell>
          <cell r="AQ11"/>
          <cell r="AR11">
            <v>14.884520884520885</v>
          </cell>
          <cell r="AS11"/>
          <cell r="AT11">
            <v>14.599047065834878</v>
          </cell>
          <cell r="AU11"/>
          <cell r="AV11">
            <v>14.80658717977801</v>
          </cell>
          <cell r="AW11"/>
          <cell r="AX11">
            <v>15.124675509732858</v>
          </cell>
          <cell r="AY11"/>
          <cell r="AZ11">
            <v>15.453749865196936</v>
          </cell>
          <cell r="BA11"/>
          <cell r="BB11">
            <v>16.210542689249912</v>
          </cell>
          <cell r="BC11" t="str">
            <v>A</v>
          </cell>
          <cell r="BD11">
            <v>20.023500863294601</v>
          </cell>
          <cell r="BE11" t="str">
            <v>C</v>
          </cell>
          <cell r="BF11">
            <v>18.607937050975025</v>
          </cell>
          <cell r="BG11"/>
          <cell r="BH11">
            <v>18.303785271851343</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6.8107787977494816</v>
          </cell>
          <cell r="AK12"/>
          <cell r="AL12">
            <v>6.8521031207598373</v>
          </cell>
          <cell r="AM12"/>
          <cell r="AN12">
            <v>5.576431684954156</v>
          </cell>
          <cell r="AO12"/>
          <cell r="AP12">
            <v>5.5699638118214709</v>
          </cell>
          <cell r="AQ12"/>
          <cell r="AR12">
            <v>6.3047793556268132</v>
          </cell>
          <cell r="AS12"/>
          <cell r="AT12">
            <v>6.2513199577613516</v>
          </cell>
          <cell r="AU12"/>
          <cell r="AV12">
            <v>7.1536485873999096</v>
          </cell>
          <cell r="AW12"/>
          <cell r="AX12">
            <v>6.5891238670694863</v>
          </cell>
          <cell r="AY12"/>
          <cell r="AZ12">
            <v>6.8879848903094585</v>
          </cell>
          <cell r="BA12"/>
          <cell r="BB12">
            <v>7.2608506314414285</v>
          </cell>
          <cell r="BC12"/>
          <cell r="BD12">
            <v>7.2959403242002576</v>
          </cell>
          <cell r="BE12"/>
          <cell r="BF12">
            <v>7.8343673351608709</v>
          </cell>
          <cell r="BG12"/>
          <cell r="BH12">
            <v>7.6345958496589752</v>
          </cell>
          <cell r="BI12" t="str">
            <v>P</v>
          </cell>
          <cell r="BJ12" t="str">
            <v>..</v>
          </cell>
          <cell r="BK12"/>
          <cell r="BL12" t="str">
            <v>..</v>
          </cell>
          <cell r="BM12"/>
        </row>
        <row r="13">
          <cell r="A13" t="str">
            <v>Finland</v>
          </cell>
          <cell r="B13">
            <v>7.1843575418994412</v>
          </cell>
          <cell r="C13"/>
          <cell r="D13" t="str">
            <v>..</v>
          </cell>
          <cell r="E13"/>
          <cell r="F13">
            <v>7.9073132577238949</v>
          </cell>
          <cell r="G13"/>
          <cell r="H13" t="str">
            <v>..</v>
          </cell>
          <cell r="I13"/>
          <cell r="J13">
            <v>9.0716486902927578</v>
          </cell>
          <cell r="K13"/>
          <cell r="L13" t="str">
            <v>..</v>
          </cell>
          <cell r="M13"/>
          <cell r="N13">
            <v>10.153697251258228</v>
          </cell>
          <cell r="O13"/>
          <cell r="P13" t="str">
            <v>..</v>
          </cell>
          <cell r="Q13"/>
          <cell r="R13">
            <v>10.917304747320062</v>
          </cell>
          <cell r="S13"/>
          <cell r="T13" t="str">
            <v>..</v>
          </cell>
          <cell r="U13"/>
          <cell r="V13">
            <v>11.503306106573318</v>
          </cell>
          <cell r="W13"/>
          <cell r="X13" t="str">
            <v>..</v>
          </cell>
          <cell r="Y13"/>
          <cell r="Z13">
            <v>12.19129392971246</v>
          </cell>
          <cell r="AA13"/>
          <cell r="AB13">
            <v>12.989554037766171</v>
          </cell>
          <cell r="AC13"/>
          <cell r="AD13">
            <v>13.4</v>
          </cell>
          <cell r="AE13"/>
          <cell r="AF13" t="str">
            <v>..</v>
          </cell>
          <cell r="AG13"/>
          <cell r="AH13">
            <v>16.449760765550238</v>
          </cell>
          <cell r="AI13"/>
          <cell r="AJ13">
            <v>18.371642969984201</v>
          </cell>
          <cell r="AK13"/>
          <cell r="AL13">
            <v>19.629131109387121</v>
          </cell>
          <cell r="AM13"/>
          <cell r="AN13">
            <v>20.163428392341409</v>
          </cell>
          <cell r="AO13"/>
          <cell r="AP13">
            <v>20.342081060838709</v>
          </cell>
          <cell r="AQ13"/>
          <cell r="AR13">
            <v>20.92936248747251</v>
          </cell>
          <cell r="AS13"/>
          <cell r="AT13">
            <v>21.833944113605131</v>
          </cell>
          <cell r="AU13"/>
          <cell r="AV13">
            <v>22.284687035217871</v>
          </cell>
          <cell r="AW13"/>
          <cell r="AX13">
            <v>21.761201045769937</v>
          </cell>
          <cell r="AY13"/>
          <cell r="AZ13">
            <v>21.8191133363106</v>
          </cell>
          <cell r="BA13"/>
          <cell r="BB13">
            <v>20.869376784508869</v>
          </cell>
          <cell r="BC13"/>
          <cell r="BD13">
            <v>20.7991509531197</v>
          </cell>
          <cell r="BE13"/>
          <cell r="BF13">
            <v>20.781694179700779</v>
          </cell>
          <cell r="BG13"/>
          <cell r="BH13">
            <v>20.779555369593197</v>
          </cell>
          <cell r="BI13"/>
          <cell r="BJ13" t="str">
            <v>..</v>
          </cell>
          <cell r="BK13"/>
          <cell r="BL13" t="str">
            <v>..</v>
          </cell>
          <cell r="BM13"/>
        </row>
        <row r="14">
          <cell r="A14" t="str">
            <v>France</v>
          </cell>
          <cell r="B14">
            <v>10.261400098346828</v>
          </cell>
          <cell r="C14"/>
          <cell r="D14">
            <v>10.597694406548445</v>
          </cell>
          <cell r="E14"/>
          <cell r="F14">
            <v>10.723847536811647</v>
          </cell>
          <cell r="G14"/>
          <cell r="H14">
            <v>10.998597795701437</v>
          </cell>
          <cell r="I14"/>
          <cell r="J14">
            <v>11.058368606648422</v>
          </cell>
          <cell r="K14"/>
          <cell r="L14">
            <v>10.990425981041941</v>
          </cell>
          <cell r="M14"/>
          <cell r="N14">
            <v>11.160859539176277</v>
          </cell>
          <cell r="O14"/>
          <cell r="P14">
            <v>11.352862971638016</v>
          </cell>
          <cell r="Q14"/>
          <cell r="R14">
            <v>11.52436275777176</v>
          </cell>
          <cell r="S14"/>
          <cell r="T14">
            <v>11.637722025801807</v>
          </cell>
          <cell r="U14"/>
          <cell r="V14">
            <v>11.944189385152777</v>
          </cell>
          <cell r="W14"/>
          <cell r="X14">
            <v>12.33771450829683</v>
          </cell>
          <cell r="Y14"/>
          <cell r="Z14">
            <v>12.371315455855841</v>
          </cell>
          <cell r="AA14"/>
          <cell r="AB14">
            <v>12.399304257786321</v>
          </cell>
          <cell r="AC14"/>
          <cell r="AD14">
            <v>12.538267239002874</v>
          </cell>
          <cell r="AE14"/>
          <cell r="AF14">
            <v>12.49520433897777</v>
          </cell>
          <cell r="AG14"/>
          <cell r="AH14">
            <v>11.947355256611614</v>
          </cell>
          <cell r="AI14" t="str">
            <v>A</v>
          </cell>
          <cell r="AJ14">
            <v>11.991594748172139</v>
          </cell>
          <cell r="AK14"/>
          <cell r="AL14">
            <v>12.101871361908886</v>
          </cell>
          <cell r="AM14"/>
          <cell r="AN14">
            <v>12.470263425965594</v>
          </cell>
          <cell r="AO14" t="str">
            <v>A</v>
          </cell>
          <cell r="AP14">
            <v>12.617843732561548</v>
          </cell>
          <cell r="AQ14"/>
          <cell r="AR14">
            <v>12.709081542977881</v>
          </cell>
          <cell r="AS14"/>
          <cell r="AT14">
            <v>12.691199750667359</v>
          </cell>
          <cell r="AU14"/>
          <cell r="AV14">
            <v>12.947676428828908</v>
          </cell>
          <cell r="AW14"/>
          <cell r="AX14">
            <v>12.770968867040771</v>
          </cell>
          <cell r="AY14"/>
          <cell r="AZ14">
            <v>13.277508896099654</v>
          </cell>
          <cell r="BA14"/>
          <cell r="BB14">
            <v>13.645498428002705</v>
          </cell>
          <cell r="BC14"/>
          <cell r="BD14">
            <v>13.751412883146516</v>
          </cell>
          <cell r="BE14"/>
          <cell r="BF14">
            <v>13.825747760558379</v>
          </cell>
          <cell r="BG14"/>
          <cell r="BH14" t="str">
            <v>..</v>
          </cell>
          <cell r="BI14"/>
          <cell r="BJ14" t="str">
            <v>..</v>
          </cell>
          <cell r="BK14"/>
          <cell r="BL14" t="str">
            <v>..</v>
          </cell>
          <cell r="BM14"/>
        </row>
        <row r="15">
          <cell r="A15" t="str">
            <v>Germany</v>
          </cell>
          <cell r="B15">
            <v>12.438756403462286</v>
          </cell>
          <cell r="C15"/>
          <cell r="D15" t="str">
            <v>..</v>
          </cell>
          <cell r="E15"/>
          <cell r="F15">
            <v>12.651214822583464</v>
          </cell>
          <cell r="G15"/>
          <cell r="H15" t="str">
            <v>..</v>
          </cell>
          <cell r="I15"/>
          <cell r="J15">
            <v>13.74896250967152</v>
          </cell>
          <cell r="K15"/>
          <cell r="L15" t="str">
            <v>..</v>
          </cell>
          <cell r="M15"/>
          <cell r="N15">
            <v>14.437422509987602</v>
          </cell>
          <cell r="O15" t="str">
            <v>A</v>
          </cell>
          <cell r="P15">
            <v>14.459274469541411</v>
          </cell>
          <cell r="Q15" t="str">
            <v>C</v>
          </cell>
          <cell r="R15">
            <v>14.395321361058601</v>
          </cell>
          <cell r="S15"/>
          <cell r="T15">
            <v>14.009944428195379</v>
          </cell>
          <cell r="U15" t="str">
            <v>C</v>
          </cell>
          <cell r="V15">
            <v>13.046238977183718</v>
          </cell>
          <cell r="W15" t="str">
            <v>A</v>
          </cell>
          <cell r="X15" t="str">
            <v>..</v>
          </cell>
          <cell r="Y15"/>
          <cell r="Z15" t="str">
            <v>..</v>
          </cell>
          <cell r="AA15"/>
          <cell r="AB15" t="str">
            <v>..</v>
          </cell>
          <cell r="AC15"/>
          <cell r="AD15">
            <v>11.660351483136937</v>
          </cell>
          <cell r="AE15"/>
          <cell r="AF15">
            <v>11.47102402022756</v>
          </cell>
          <cell r="AG15" t="str">
            <v>C</v>
          </cell>
          <cell r="AH15">
            <v>11.566953070043212</v>
          </cell>
          <cell r="AI15"/>
          <cell r="AJ15">
            <v>11.500809847748624</v>
          </cell>
          <cell r="AK15" t="str">
            <v>C</v>
          </cell>
          <cell r="AL15">
            <v>12.106805674761448</v>
          </cell>
          <cell r="AM15"/>
          <cell r="AN15">
            <v>12.261503048086409</v>
          </cell>
          <cell r="AO15" t="str">
            <v>C</v>
          </cell>
          <cell r="AP15">
            <v>12.110215189235499</v>
          </cell>
          <cell r="AQ15"/>
          <cell r="AR15">
            <v>12.108776266996292</v>
          </cell>
          <cell r="AS15" t="str">
            <v>C</v>
          </cell>
          <cell r="AT15">
            <v>11.960741134482497</v>
          </cell>
          <cell r="AU15"/>
          <cell r="AV15">
            <v>11.783543606688696</v>
          </cell>
          <cell r="AW15"/>
          <cell r="AX15">
            <v>11.612539093041439</v>
          </cell>
          <cell r="AY15"/>
          <cell r="AZ15">
            <v>11.777619541866809</v>
          </cell>
          <cell r="BA15"/>
          <cell r="BB15">
            <v>12.177206059148833</v>
          </cell>
          <cell r="BC15"/>
          <cell r="BD15">
            <v>12.541396849371379</v>
          </cell>
          <cell r="BE15"/>
          <cell r="BF15">
            <v>12.819609755629632</v>
          </cell>
          <cell r="BG15"/>
          <cell r="BH15">
            <v>13.201708089434796</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2.4164355936475927</v>
          </cell>
          <cell r="S16" t="str">
            <v>A</v>
          </cell>
          <cell r="T16" t="str">
            <v>..</v>
          </cell>
          <cell r="U16"/>
          <cell r="V16">
            <v>2.8111337061514998</v>
          </cell>
          <cell r="W16"/>
          <cell r="X16" t="str">
            <v>..</v>
          </cell>
          <cell r="Y16"/>
          <cell r="Z16">
            <v>3.5377989341617777</v>
          </cell>
          <cell r="AA16"/>
          <cell r="AB16" t="str">
            <v>..</v>
          </cell>
          <cell r="AC16"/>
          <cell r="AD16">
            <v>4.1397406003496524</v>
          </cell>
          <cell r="AE16" t="str">
            <v>A</v>
          </cell>
          <cell r="AF16" t="str">
            <v>..</v>
          </cell>
          <cell r="AG16"/>
          <cell r="AH16">
            <v>4.6957677380880281</v>
          </cell>
          <cell r="AI16"/>
          <cell r="AJ16" t="str">
            <v>..</v>
          </cell>
          <cell r="AK16"/>
          <cell r="AL16">
            <v>5.7556602744507721</v>
          </cell>
          <cell r="AM16"/>
          <cell r="AN16" t="str">
            <v>..</v>
          </cell>
          <cell r="AO16"/>
          <cell r="AP16">
            <v>6.5973218962807749</v>
          </cell>
          <cell r="AQ16"/>
          <cell r="AR16" t="str">
            <v>..</v>
          </cell>
          <cell r="AS16"/>
          <cell r="AT16">
            <v>6.7357224431097205</v>
          </cell>
          <cell r="AU16"/>
          <cell r="AV16" t="str">
            <v>..</v>
          </cell>
          <cell r="AW16"/>
          <cell r="AX16">
            <v>6.9298148779614772</v>
          </cell>
          <cell r="AY16"/>
          <cell r="AZ16">
            <v>7.2007581967213108</v>
          </cell>
          <cell r="BA16" t="str">
            <v>C</v>
          </cell>
          <cell r="BB16">
            <v>7.2248904350428695</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v>5.3439363817097414</v>
          </cell>
          <cell r="Y17" t="str">
            <v>D</v>
          </cell>
          <cell r="Z17">
            <v>5.2022549470777726</v>
          </cell>
          <cell r="AA17" t="str">
            <v>D</v>
          </cell>
          <cell r="AB17">
            <v>5.2362598144182728</v>
          </cell>
          <cell r="AC17" t="str">
            <v>D</v>
          </cell>
          <cell r="AD17">
            <v>4.7826617826617825</v>
          </cell>
          <cell r="AE17" t="str">
            <v>D</v>
          </cell>
          <cell r="AF17">
            <v>4.8853754940711465</v>
          </cell>
          <cell r="AG17" t="str">
            <v>D</v>
          </cell>
          <cell r="AH17">
            <v>5.1959949937421781</v>
          </cell>
          <cell r="AI17" t="str">
            <v>D</v>
          </cell>
          <cell r="AJ17">
            <v>5.06482174021441</v>
          </cell>
          <cell r="AK17" t="str">
            <v>D</v>
          </cell>
          <cell r="AL17">
            <v>5.207275390625</v>
          </cell>
          <cell r="AM17" t="str">
            <v>D</v>
          </cell>
          <cell r="AN17">
            <v>5.7121359223300967</v>
          </cell>
          <cell r="AO17" t="str">
            <v>D</v>
          </cell>
          <cell r="AP17">
            <v>5.5928815212091658</v>
          </cell>
          <cell r="AQ17" t="str">
            <v>D</v>
          </cell>
          <cell r="AR17">
            <v>5.767153284671533</v>
          </cell>
          <cell r="AS17" t="str">
            <v>D</v>
          </cell>
          <cell r="AT17">
            <v>5.5955352856457035</v>
          </cell>
          <cell r="AU17" t="str">
            <v>D</v>
          </cell>
          <cell r="AV17">
            <v>5.4962677582470505</v>
          </cell>
          <cell r="AW17" t="str">
            <v>A</v>
          </cell>
          <cell r="AX17">
            <v>5.5265160523186685</v>
          </cell>
          <cell r="AY17"/>
          <cell r="AZ17">
            <v>6.1151400988933364</v>
          </cell>
          <cell r="BA17"/>
          <cell r="BB17">
            <v>6.1239706472239916</v>
          </cell>
          <cell r="BC17"/>
          <cell r="BD17">
            <v>6.5111913700517983</v>
          </cell>
          <cell r="BE17"/>
          <cell r="BF17">
            <v>7.0896587826583541</v>
          </cell>
          <cell r="BG17"/>
          <cell r="BH17">
            <v>7.3966165413533833</v>
          </cell>
          <cell r="BI17"/>
          <cell r="BJ17" t="str">
            <v>..</v>
          </cell>
          <cell r="BK17"/>
          <cell r="BL17" t="str">
            <v>..</v>
          </cell>
          <cell r="BM17"/>
        </row>
        <row r="18">
          <cell r="A18" t="str">
            <v>Iceland</v>
          </cell>
          <cell r="B18">
            <v>6.0954324450379005</v>
          </cell>
          <cell r="C18" t="str">
            <v>B</v>
          </cell>
          <cell r="D18" t="str">
            <v>..</v>
          </cell>
          <cell r="E18"/>
          <cell r="F18">
            <v>6.1011528287370647</v>
          </cell>
          <cell r="G18" t="str">
            <v>B</v>
          </cell>
          <cell r="H18" t="str">
            <v>..</v>
          </cell>
          <cell r="I18"/>
          <cell r="J18">
            <v>6.2490904685306203</v>
          </cell>
          <cell r="K18" t="str">
            <v>B</v>
          </cell>
          <cell r="L18" t="str">
            <v>..</v>
          </cell>
          <cell r="M18"/>
          <cell r="N18">
            <v>6.0505095988573467</v>
          </cell>
          <cell r="O18" t="str">
            <v>B</v>
          </cell>
          <cell r="P18" t="str">
            <v>..</v>
          </cell>
          <cell r="Q18"/>
          <cell r="R18">
            <v>8.5909063612099548</v>
          </cell>
          <cell r="S18" t="str">
            <v>B</v>
          </cell>
          <cell r="T18">
            <v>8.4533807829181491</v>
          </cell>
          <cell r="U18" t="str">
            <v>B</v>
          </cell>
          <cell r="V18">
            <v>8.5217081850533809</v>
          </cell>
          <cell r="W18"/>
          <cell r="X18">
            <v>8.6993006993007</v>
          </cell>
          <cell r="Y18"/>
          <cell r="Z18">
            <v>9.454923717059641</v>
          </cell>
          <cell r="AA18"/>
          <cell r="AB18">
            <v>9.7129986244841806</v>
          </cell>
          <cell r="AC18"/>
          <cell r="AD18">
            <v>11.369127516778523</v>
          </cell>
          <cell r="AE18"/>
          <cell r="AF18" t="str">
            <v>..</v>
          </cell>
          <cell r="AG18"/>
          <cell r="AH18">
            <v>14.551483774912869</v>
          </cell>
          <cell r="AI18"/>
          <cell r="AJ18">
            <v>14.944998224688662</v>
          </cell>
          <cell r="AK18" t="str">
            <v>C</v>
          </cell>
          <cell r="AL18">
            <v>15.275292674198662</v>
          </cell>
          <cell r="AM18"/>
          <cell r="AN18" t="str">
            <v>..</v>
          </cell>
          <cell r="AO18"/>
          <cell r="AP18">
            <v>17.824988784483871</v>
          </cell>
          <cell r="AQ18"/>
          <cell r="AR18">
            <v>17.266448140054571</v>
          </cell>
          <cell r="AS18" t="str">
            <v>C</v>
          </cell>
          <cell r="AT18">
            <v>18.106194084654661</v>
          </cell>
          <cell r="AU18"/>
          <cell r="AV18" t="str">
            <v>..</v>
          </cell>
          <cell r="AW18"/>
          <cell r="AX18">
            <v>19.481922897798878</v>
          </cell>
          <cell r="AY18"/>
          <cell r="AZ18">
            <v>19.554600591594664</v>
          </cell>
          <cell r="BA18"/>
          <cell r="BB18">
            <v>16.436312134208837</v>
          </cell>
          <cell r="BC18"/>
          <cell r="BD18">
            <v>16.930878230246385</v>
          </cell>
          <cell r="BE18"/>
          <cell r="BF18">
            <v>20.750636422422687</v>
          </cell>
          <cell r="BG18"/>
          <cell r="BH18" t="str">
            <v>..</v>
          </cell>
          <cell r="BI18"/>
          <cell r="BJ18" t="str">
            <v>..</v>
          </cell>
          <cell r="BK18"/>
          <cell r="BL18" t="str">
            <v>..</v>
          </cell>
          <cell r="BM18"/>
        </row>
        <row r="19">
          <cell r="A19" t="str">
            <v>Ireland</v>
          </cell>
          <cell r="B19">
            <v>3.8514774494556767</v>
          </cell>
          <cell r="C19"/>
          <cell r="D19">
            <v>3.8271604938271606</v>
          </cell>
          <cell r="E19"/>
          <cell r="F19">
            <v>3.8217042530649308</v>
          </cell>
          <cell r="G19"/>
          <cell r="H19">
            <v>3.9597213809812235</v>
          </cell>
          <cell r="I19"/>
          <cell r="J19">
            <v>4.0127723516153271</v>
          </cell>
          <cell r="K19"/>
          <cell r="L19">
            <v>4.0935386927122464</v>
          </cell>
          <cell r="M19"/>
          <cell r="N19">
            <v>4.2679386457164235</v>
          </cell>
          <cell r="O19"/>
          <cell r="P19">
            <v>4.388792648941779</v>
          </cell>
          <cell r="Q19"/>
          <cell r="R19">
            <v>4.8385838813274198</v>
          </cell>
          <cell r="S19" t="str">
            <v>C</v>
          </cell>
          <cell r="T19">
            <v>5.140100608153765</v>
          </cell>
          <cell r="U19"/>
          <cell r="V19">
            <v>5.9082921066233487</v>
          </cell>
          <cell r="W19" t="str">
            <v>C</v>
          </cell>
          <cell r="X19">
            <v>6.1882473024205309</v>
          </cell>
          <cell r="Y19" t="str">
            <v>C</v>
          </cell>
          <cell r="Z19">
            <v>5.5865567802946678</v>
          </cell>
          <cell r="AA19" t="str">
            <v>C</v>
          </cell>
          <cell r="AB19">
            <v>6.0435298184357542</v>
          </cell>
          <cell r="AC19" t="str">
            <v>C</v>
          </cell>
          <cell r="AD19">
            <v>6.6239578478862819</v>
          </cell>
          <cell r="AE19" t="str">
            <v>C</v>
          </cell>
          <cell r="AF19">
            <v>6.6331267945598045</v>
          </cell>
          <cell r="AG19" t="str">
            <v>C</v>
          </cell>
          <cell r="AH19">
            <v>7.0344236808803773</v>
          </cell>
          <cell r="AI19" t="str">
            <v>C</v>
          </cell>
          <cell r="AJ19">
            <v>7.1102557764221519</v>
          </cell>
          <cell r="AK19" t="str">
            <v>C</v>
          </cell>
          <cell r="AL19">
            <v>6.9886929521354499</v>
          </cell>
          <cell r="AM19" t="str">
            <v>C</v>
          </cell>
          <cell r="AN19">
            <v>7.2359244769518627</v>
          </cell>
          <cell r="AO19" t="str">
            <v>C</v>
          </cell>
          <cell r="AP19">
            <v>7.3680424919774259</v>
          </cell>
          <cell r="AQ19"/>
          <cell r="AR19">
            <v>7.3384482385995247</v>
          </cell>
          <cell r="AS19"/>
          <cell r="AT19">
            <v>7.6588752848889596</v>
          </cell>
          <cell r="AU19"/>
          <cell r="AV19">
            <v>8.0994845360824748</v>
          </cell>
          <cell r="AW19"/>
          <cell r="AX19">
            <v>8.1797686728092529</v>
          </cell>
          <cell r="AY19"/>
          <cell r="AZ19">
            <v>8.2084583645911469</v>
          </cell>
          <cell r="BA19"/>
          <cell r="BB19">
            <v>8.2147045557059091</v>
          </cell>
          <cell r="BC19"/>
          <cell r="BD19">
            <v>9.0921593141632435</v>
          </cell>
          <cell r="BE19"/>
          <cell r="BF19">
            <v>9.3414279878353224</v>
          </cell>
          <cell r="BG19" t="str">
            <v>C</v>
          </cell>
          <cell r="BH19">
            <v>9.5150276397082738</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4.6788509095168402</v>
          </cell>
          <cell r="C21"/>
          <cell r="D21">
            <v>4.8065105149934704</v>
          </cell>
          <cell r="E21"/>
          <cell r="F21">
            <v>5.0670362251107441</v>
          </cell>
          <cell r="G21"/>
          <cell r="H21">
            <v>5.0161582825901663</v>
          </cell>
          <cell r="I21"/>
          <cell r="J21">
            <v>5.2183638868070146</v>
          </cell>
          <cell r="K21"/>
          <cell r="L21">
            <v>5.3188540683643533</v>
          </cell>
          <cell r="M21"/>
          <cell r="N21">
            <v>5.5656621108764046</v>
          </cell>
          <cell r="O21"/>
          <cell r="P21">
            <v>5.8461683180887167</v>
          </cell>
          <cell r="Q21"/>
          <cell r="R21">
            <v>6.0757356062289833</v>
          </cell>
          <cell r="S21"/>
          <cell r="T21">
            <v>6.2650793152823301</v>
          </cell>
          <cell r="U21"/>
          <cell r="V21">
            <v>6.2022336429515823</v>
          </cell>
          <cell r="W21"/>
          <cell r="X21">
            <v>6.19010927956767</v>
          </cell>
          <cell r="Y21"/>
          <cell r="Z21">
            <v>6.1804266737983573</v>
          </cell>
          <cell r="AA21"/>
          <cell r="AB21">
            <v>6.2858367606352417</v>
          </cell>
          <cell r="AC21"/>
          <cell r="AD21">
            <v>6.1996208930665198</v>
          </cell>
          <cell r="AE21"/>
          <cell r="AF21">
            <v>6.1937118554552164</v>
          </cell>
          <cell r="AG21"/>
          <cell r="AH21" t="str">
            <v>..</v>
          </cell>
          <cell r="AI21"/>
          <cell r="AJ21">
            <v>6.2478876654041446</v>
          </cell>
          <cell r="AK21" t="str">
            <v>A</v>
          </cell>
          <cell r="AL21">
            <v>6.0555727748491757</v>
          </cell>
          <cell r="AM21"/>
          <cell r="AN21">
            <v>6.326559865092749</v>
          </cell>
          <cell r="AO21"/>
          <cell r="AP21">
            <v>6.4392703234174302</v>
          </cell>
          <cell r="AQ21"/>
          <cell r="AR21">
            <v>6.8101723064147812</v>
          </cell>
          <cell r="AS21"/>
          <cell r="AT21">
            <v>6.6790952990218333</v>
          </cell>
          <cell r="AU21"/>
          <cell r="AV21">
            <v>6.7320459675764415</v>
          </cell>
          <cell r="AW21"/>
          <cell r="AX21">
            <v>7.1671835425307115</v>
          </cell>
          <cell r="AY21"/>
          <cell r="AZ21">
            <v>7.7853539858892225</v>
          </cell>
          <cell r="BA21"/>
          <cell r="BB21">
            <v>8.4267308314461342</v>
          </cell>
          <cell r="BC21"/>
          <cell r="BD21" t="str">
            <v>..</v>
          </cell>
          <cell r="BE21"/>
          <cell r="BF21">
            <v>9.0623099084853465</v>
          </cell>
          <cell r="BG21"/>
          <cell r="BH21">
            <v>8.7623498901849377</v>
          </cell>
          <cell r="BI21" t="str">
            <v>P</v>
          </cell>
          <cell r="BJ21" t="str">
            <v>..</v>
          </cell>
          <cell r="BK21"/>
          <cell r="BL21" t="str">
            <v>..</v>
          </cell>
          <cell r="BM21"/>
        </row>
        <row r="22">
          <cell r="A22" t="str">
            <v>Japan</v>
          </cell>
          <cell r="B22">
            <v>11.371596285263712</v>
          </cell>
          <cell r="C22" t="str">
            <v>L</v>
          </cell>
          <cell r="D22">
            <v>11.585365431243506</v>
          </cell>
          <cell r="E22" t="str">
            <v>L</v>
          </cell>
          <cell r="F22">
            <v>12.071183562574291</v>
          </cell>
          <cell r="G22" t="str">
            <v>L</v>
          </cell>
          <cell r="H22">
            <v>12.323806310106294</v>
          </cell>
          <cell r="I22" t="str">
            <v>L</v>
          </cell>
          <cell r="J22">
            <v>12.772933087372127</v>
          </cell>
          <cell r="K22" t="str">
            <v>L</v>
          </cell>
          <cell r="L22">
            <v>12.931910299003322</v>
          </cell>
          <cell r="M22" t="str">
            <v>L</v>
          </cell>
          <cell r="N22">
            <v>13.212245233399079</v>
          </cell>
          <cell r="O22" t="str">
            <v>L</v>
          </cell>
          <cell r="P22">
            <v>13.474781057411612</v>
          </cell>
          <cell r="Q22" t="str">
            <v>L</v>
          </cell>
          <cell r="R22">
            <v>13.770047846889952</v>
          </cell>
          <cell r="S22" t="str">
            <v>L</v>
          </cell>
          <cell r="T22">
            <v>14.08656015037594</v>
          </cell>
          <cell r="U22" t="str">
            <v>L</v>
          </cell>
          <cell r="V22">
            <v>13.990023059185242</v>
          </cell>
          <cell r="W22" t="str">
            <v>L</v>
          </cell>
          <cell r="X22">
            <v>14.282198236546062</v>
          </cell>
          <cell r="Y22" t="str">
            <v>L</v>
          </cell>
          <cell r="Z22">
            <v>14.322826908541193</v>
          </cell>
          <cell r="AA22" t="str">
            <v>L</v>
          </cell>
          <cell r="AB22">
            <v>14.233604213694507</v>
          </cell>
          <cell r="AC22" t="str">
            <v>L</v>
          </cell>
          <cell r="AD22">
            <v>14.222742274227423</v>
          </cell>
          <cell r="AE22" t="str">
            <v>L</v>
          </cell>
          <cell r="AF22">
            <v>13.288377291014752</v>
          </cell>
          <cell r="AG22" t="str">
            <v>A</v>
          </cell>
          <cell r="AH22">
            <v>13.172285251215559</v>
          </cell>
          <cell r="AI22"/>
          <cell r="AJ22">
            <v>13.625334903577212</v>
          </cell>
          <cell r="AK22"/>
          <cell r="AL22">
            <v>13.558518955598171</v>
          </cell>
          <cell r="AM22"/>
          <cell r="AN22">
            <v>13.255202483003252</v>
          </cell>
          <cell r="AO22"/>
          <cell r="AP22">
            <v>12.872926540284361</v>
          </cell>
          <cell r="AQ22"/>
          <cell r="AR22">
            <v>12.465062042158769</v>
          </cell>
          <cell r="AS22"/>
          <cell r="AT22">
            <v>12.893084308430844</v>
          </cell>
          <cell r="AU22"/>
          <cell r="AV22">
            <v>13.139897621198434</v>
          </cell>
          <cell r="AW22"/>
          <cell r="AX22">
            <v>13.486541353383458</v>
          </cell>
          <cell r="AY22"/>
          <cell r="AZ22">
            <v>13.675454408892895</v>
          </cell>
          <cell r="BA22"/>
          <cell r="BB22">
            <v>13.67824261508472</v>
          </cell>
          <cell r="BC22"/>
          <cell r="BD22">
            <v>13.27427067669173</v>
          </cell>
          <cell r="BE22" t="str">
            <v>A</v>
          </cell>
          <cell r="BF22">
            <v>13.275170016623848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7.3037658911009835</v>
          </cell>
          <cell r="AE23" t="str">
            <v>G</v>
          </cell>
          <cell r="AF23">
            <v>6.374624201428035</v>
          </cell>
          <cell r="AG23" t="str">
            <v>G</v>
          </cell>
          <cell r="AH23">
            <v>6.2693508401432378</v>
          </cell>
          <cell r="AI23" t="str">
            <v>G</v>
          </cell>
          <cell r="AJ23">
            <v>6.0047134590255737</v>
          </cell>
          <cell r="AK23" t="str">
            <v>G</v>
          </cell>
          <cell r="AL23">
            <v>6.3636111880365549</v>
          </cell>
          <cell r="AM23" t="str">
            <v>G</v>
          </cell>
          <cell r="AN23">
            <v>6.2382307761814406</v>
          </cell>
          <cell r="AO23" t="str">
            <v>G</v>
          </cell>
          <cell r="AP23">
            <v>7.3746161719549645</v>
          </cell>
          <cell r="AQ23" t="str">
            <v>G</v>
          </cell>
          <cell r="AR23">
            <v>7.5158151913092794</v>
          </cell>
          <cell r="AS23" t="str">
            <v>G</v>
          </cell>
          <cell r="AT23">
            <v>8.1116459390586542</v>
          </cell>
          <cell r="AU23" t="str">
            <v>G</v>
          </cell>
          <cell r="AV23">
            <v>8.2869066618268779</v>
          </cell>
          <cell r="AW23" t="str">
            <v>G</v>
          </cell>
          <cell r="AX23">
            <v>9.06991427295854</v>
          </cell>
          <cell r="AY23" t="str">
            <v>G</v>
          </cell>
          <cell r="AZ23">
            <v>9.9090614677964375</v>
          </cell>
          <cell r="BA23" t="str">
            <v>G</v>
          </cell>
          <cell r="BB23">
            <v>11.125256361946937</v>
          </cell>
          <cell r="BC23" t="str">
            <v>A</v>
          </cell>
          <cell r="BD23">
            <v>12.09366602354797</v>
          </cell>
          <cell r="BE23"/>
          <cell r="BF23">
            <v>12.669464674124653</v>
          </cell>
          <cell r="BG23"/>
          <cell r="BH23">
            <v>13.545674725230283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13.626860119047619</v>
          </cell>
          <cell r="AO24"/>
          <cell r="AP24" t="str">
            <v>..</v>
          </cell>
          <cell r="AQ24"/>
          <cell r="AR24" t="str">
            <v>..</v>
          </cell>
          <cell r="AS24"/>
          <cell r="AT24">
            <v>13.393453573814297</v>
          </cell>
          <cell r="AU24"/>
          <cell r="AV24">
            <v>14.054687500000002</v>
          </cell>
          <cell r="AW24"/>
          <cell r="AX24">
            <v>13.849574266792809</v>
          </cell>
          <cell r="AY24"/>
          <cell r="AZ24">
            <v>13.274188656354262</v>
          </cell>
          <cell r="BA24"/>
          <cell r="BB24">
            <v>13.408561444379734</v>
          </cell>
          <cell r="BC24" t="str">
            <v>C</v>
          </cell>
          <cell r="BD24">
            <v>12.910074937552039</v>
          </cell>
          <cell r="BE24"/>
          <cell r="BF24">
            <v>12.829793028322442</v>
          </cell>
          <cell r="BG24"/>
          <cell r="BH24">
            <v>13.027021708985444</v>
          </cell>
          <cell r="BI24" t="str">
            <v>BP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0.83171768292569948</v>
          </cell>
          <cell r="AA25"/>
          <cell r="AB25">
            <v>0.90760578468130693</v>
          </cell>
          <cell r="AC25"/>
          <cell r="AD25">
            <v>0.96406864590323516</v>
          </cell>
          <cell r="AE25"/>
          <cell r="AF25">
            <v>0.95966638890425393</v>
          </cell>
          <cell r="AG25"/>
          <cell r="AH25">
            <v>0.99897997318735587</v>
          </cell>
          <cell r="AI25"/>
          <cell r="AJ25">
            <v>1.0386783214219917</v>
          </cell>
          <cell r="AK25" t="str">
            <v>C</v>
          </cell>
          <cell r="AL25">
            <v>1.0536954570865447</v>
          </cell>
          <cell r="AM25" t="str">
            <v>C</v>
          </cell>
          <cell r="AN25" t="str">
            <v>..</v>
          </cell>
          <cell r="AO25"/>
          <cell r="AP25">
            <v>1.1239555205886254</v>
          </cell>
          <cell r="AQ25"/>
          <cell r="AR25" t="str">
            <v>..</v>
          </cell>
          <cell r="AS25"/>
          <cell r="AT25">
            <v>1.4945750358417191</v>
          </cell>
          <cell r="AU25"/>
          <cell r="AV25">
            <v>1.7996066415241168</v>
          </cell>
          <cell r="AW25" t="str">
            <v>A</v>
          </cell>
          <cell r="AX25">
            <v>1.9953103946909221</v>
          </cell>
          <cell r="AY25"/>
          <cell r="AZ25">
            <v>1.5489378741458544</v>
          </cell>
          <cell r="BA25"/>
          <cell r="BB25">
            <v>1.5952781962238252</v>
          </cell>
          <cell r="BC25"/>
          <cell r="BD25" t="str">
            <v>..</v>
          </cell>
          <cell r="BE25"/>
          <cell r="BF25" t="str">
            <v>..</v>
          </cell>
          <cell r="BG25"/>
          <cell r="BH25" t="str">
            <v>..</v>
          </cell>
          <cell r="BI25"/>
          <cell r="BJ25" t="str">
            <v>..</v>
          </cell>
          <cell r="BK25"/>
          <cell r="BL25" t="str">
            <v>..</v>
          </cell>
          <cell r="BM25"/>
        </row>
        <row r="26">
          <cell r="A26" t="str">
            <v>Netherlands</v>
          </cell>
          <cell r="B26">
            <v>9.0018116103294226</v>
          </cell>
          <cell r="C26" t="str">
            <v>B</v>
          </cell>
          <cell r="D26">
            <v>9.3709804866849566</v>
          </cell>
          <cell r="E26" t="str">
            <v>AB</v>
          </cell>
          <cell r="F26">
            <v>9.241829340243072</v>
          </cell>
          <cell r="G26" t="str">
            <v>B</v>
          </cell>
          <cell r="H26">
            <v>9.3297595820046553</v>
          </cell>
          <cell r="I26" t="str">
            <v>B</v>
          </cell>
          <cell r="J26">
            <v>9.7767265363254907</v>
          </cell>
          <cell r="K26" t="str">
            <v>B</v>
          </cell>
          <cell r="L26">
            <v>9.85269026444176</v>
          </cell>
          <cell r="M26" t="str">
            <v>B</v>
          </cell>
          <cell r="N26">
            <v>9.7934011717545477</v>
          </cell>
          <cell r="O26"/>
          <cell r="P26">
            <v>9.7003463333835267</v>
          </cell>
          <cell r="Q26"/>
          <cell r="R26">
            <v>9.9001936541039779</v>
          </cell>
          <cell r="S26"/>
          <cell r="T26">
            <v>10.759604190919674</v>
          </cell>
          <cell r="U26" t="str">
            <v>A</v>
          </cell>
          <cell r="V26">
            <v>10.319497931821424</v>
          </cell>
          <cell r="W26"/>
          <cell r="X26">
            <v>10.13738959764475</v>
          </cell>
          <cell r="Y26"/>
          <cell r="Z26">
            <v>10.502470007057163</v>
          </cell>
          <cell r="AA26"/>
          <cell r="AB26">
            <v>10.98510579064588</v>
          </cell>
          <cell r="AC26" t="str">
            <v>A</v>
          </cell>
          <cell r="AD26">
            <v>10.746828609986505</v>
          </cell>
          <cell r="AE26"/>
          <cell r="AF26">
            <v>10.751895703073034</v>
          </cell>
          <cell r="AG26" t="str">
            <v>A</v>
          </cell>
          <cell r="AH26">
            <v>10.94343802945393</v>
          </cell>
          <cell r="AI26"/>
          <cell r="AJ26">
            <v>10.963832243170451</v>
          </cell>
          <cell r="AK26"/>
          <cell r="AL26">
            <v>11.294747449300919</v>
          </cell>
          <cell r="AM26"/>
          <cell r="AN26">
            <v>11.246551384372845</v>
          </cell>
          <cell r="AO26"/>
          <cell r="AP26">
            <v>11.223949838715521</v>
          </cell>
          <cell r="AQ26"/>
          <cell r="AR26">
            <v>10.858884790112327</v>
          </cell>
          <cell r="AS26"/>
          <cell r="AT26">
            <v>10.64736730210474</v>
          </cell>
          <cell r="AU26" t="str">
            <v>A</v>
          </cell>
          <cell r="AV26">
            <v>11.215121934070057</v>
          </cell>
          <cell r="AW26"/>
          <cell r="AX26">
            <v>10.946867361379134</v>
          </cell>
          <cell r="AY26"/>
          <cell r="AZ26">
            <v>11.330183325805743</v>
          </cell>
          <cell r="BA26"/>
          <cell r="BB26">
            <v>10.682491229668777</v>
          </cell>
          <cell r="BC26"/>
          <cell r="BD26">
            <v>10.563745329984474</v>
          </cell>
          <cell r="BE26" t="str">
            <v>B</v>
          </cell>
          <cell r="BF26">
            <v>9.9297132196926263</v>
          </cell>
          <cell r="BG26" t="str">
            <v>B</v>
          </cell>
          <cell r="BH26">
            <v>11.035957262490259</v>
          </cell>
          <cell r="BI26" t="str">
            <v>BP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5.5038806329342398</v>
          </cell>
          <cell r="S27"/>
          <cell r="T27">
            <v>5.2459797498511023</v>
          </cell>
          <cell r="U27"/>
          <cell r="V27">
            <v>5.1241907004120071</v>
          </cell>
          <cell r="W27"/>
          <cell r="X27">
            <v>5.8252199413489736</v>
          </cell>
          <cell r="Y27" t="str">
            <v>A</v>
          </cell>
          <cell r="Z27">
            <v>6.0899593731863026</v>
          </cell>
          <cell r="AA27"/>
          <cell r="AB27" t="str">
            <v>..</v>
          </cell>
          <cell r="AC27"/>
          <cell r="AD27">
            <v>5.8174296745725318</v>
          </cell>
          <cell r="AE27"/>
          <cell r="AF27" t="str">
            <v>..</v>
          </cell>
          <cell r="AG27"/>
          <cell r="AH27">
            <v>6.8334250926416091</v>
          </cell>
          <cell r="AI27"/>
          <cell r="AJ27" t="str">
            <v>..</v>
          </cell>
          <cell r="AK27"/>
          <cell r="AL27">
            <v>6.8543740178103718</v>
          </cell>
          <cell r="AM27"/>
          <cell r="AN27" t="str">
            <v>..</v>
          </cell>
          <cell r="AO27"/>
          <cell r="AP27">
            <v>9.0606833248342689</v>
          </cell>
          <cell r="AQ27" t="str">
            <v>A</v>
          </cell>
          <cell r="AR27" t="str">
            <v>..</v>
          </cell>
          <cell r="AS27"/>
          <cell r="AT27">
            <v>10.506304558680892</v>
          </cell>
          <cell r="AU27"/>
          <cell r="AV27" t="str">
            <v>..</v>
          </cell>
          <cell r="AW27"/>
          <cell r="AX27">
            <v>10.651654411764707</v>
          </cell>
          <cell r="AY27"/>
          <cell r="AZ27" t="str">
            <v>..</v>
          </cell>
          <cell r="BA27"/>
          <cell r="BB27">
            <v>10.895456550507278</v>
          </cell>
          <cell r="BC27"/>
          <cell r="BD27" t="str">
            <v>..</v>
          </cell>
          <cell r="BE27"/>
          <cell r="BF27">
            <v>12.348877374784111</v>
          </cell>
          <cell r="BG27"/>
          <cell r="BH27" t="str">
            <v>..</v>
          </cell>
          <cell r="BI27"/>
          <cell r="BJ27" t="str">
            <v>..</v>
          </cell>
          <cell r="BK27"/>
          <cell r="BL27" t="str">
            <v>..</v>
          </cell>
          <cell r="BM27"/>
        </row>
        <row r="28">
          <cell r="A28" t="str">
            <v>Norway</v>
          </cell>
          <cell r="B28">
            <v>7.5154430379746833</v>
          </cell>
          <cell r="C28"/>
          <cell r="D28">
            <v>7.6280701754385962</v>
          </cell>
          <cell r="E28" t="str">
            <v>C</v>
          </cell>
          <cell r="F28">
            <v>7.9289970208540215</v>
          </cell>
          <cell r="G28"/>
          <cell r="H28">
            <v>8.4709931170108153</v>
          </cell>
          <cell r="I28" t="str">
            <v>C</v>
          </cell>
          <cell r="J28">
            <v>9.0812379110251449</v>
          </cell>
          <cell r="K28"/>
          <cell r="L28" t="str">
            <v>..</v>
          </cell>
          <cell r="M28"/>
          <cell r="N28">
            <v>9.1607554122524189</v>
          </cell>
          <cell r="O28" t="str">
            <v>L</v>
          </cell>
          <cell r="P28" t="str">
            <v>..</v>
          </cell>
          <cell r="Q28"/>
          <cell r="R28">
            <v>9.3814385150812072</v>
          </cell>
          <cell r="S28" t="str">
            <v>L</v>
          </cell>
          <cell r="T28" t="str">
            <v>..</v>
          </cell>
          <cell r="U28"/>
          <cell r="V28">
            <v>9.5258701787394173</v>
          </cell>
          <cell r="W28" t="str">
            <v>A</v>
          </cell>
          <cell r="X28" t="str">
            <v>..</v>
          </cell>
          <cell r="Y28"/>
          <cell r="Z28">
            <v>10.366494603472548</v>
          </cell>
          <cell r="AA28"/>
          <cell r="AB28" t="str">
            <v>..</v>
          </cell>
          <cell r="AC28"/>
          <cell r="AD28">
            <v>10.950594693504117</v>
          </cell>
          <cell r="AE28" t="str">
            <v>A</v>
          </cell>
          <cell r="AF28" t="str">
            <v>..</v>
          </cell>
          <cell r="AG28"/>
          <cell r="AH28">
            <v>10.877568867512025</v>
          </cell>
          <cell r="AI28"/>
          <cell r="AJ28" t="str">
            <v>..</v>
          </cell>
          <cell r="AK28"/>
          <cell r="AL28">
            <v>10.887269609944278</v>
          </cell>
          <cell r="AM28"/>
          <cell r="AN28" t="str">
            <v>..</v>
          </cell>
          <cell r="AO28"/>
          <cell r="AP28">
            <v>11.310885218127911</v>
          </cell>
          <cell r="AQ28"/>
          <cell r="AR28">
            <v>11.2946173254836</v>
          </cell>
          <cell r="AS28"/>
          <cell r="AT28">
            <v>12.001305263157894</v>
          </cell>
          <cell r="AU28"/>
          <cell r="AV28">
            <v>12.238664987405542</v>
          </cell>
          <cell r="AW28"/>
          <cell r="AX28">
            <v>12.488388210715478</v>
          </cell>
          <cell r="AY28"/>
          <cell r="AZ28">
            <v>12.768111201962387</v>
          </cell>
          <cell r="BA28"/>
          <cell r="BB28">
            <v>13.416553649780615</v>
          </cell>
          <cell r="BC28"/>
          <cell r="BD28">
            <v>13.69548436896951</v>
          </cell>
          <cell r="BE28"/>
          <cell r="BF28">
            <v>13.934749034749034</v>
          </cell>
          <cell r="BG28"/>
          <cell r="BH28">
            <v>13.92966948501153</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4.5871729567029407</v>
          </cell>
          <cell r="AC29"/>
          <cell r="AD29">
            <v>4.8584713746004065</v>
          </cell>
          <cell r="AE29"/>
          <cell r="AF29">
            <v>4.8458703008174515</v>
          </cell>
          <cell r="AG29"/>
          <cell r="AH29">
            <v>4.8651112027076451</v>
          </cell>
          <cell r="AI29"/>
          <cell r="AJ29">
            <v>4.8893517313199686</v>
          </cell>
          <cell r="AK29"/>
          <cell r="AL29">
            <v>4.7734345570977368</v>
          </cell>
          <cell r="AM29"/>
          <cell r="AN29">
            <v>4.534746760895171</v>
          </cell>
          <cell r="AO29"/>
          <cell r="AP29">
            <v>4.4241278570201068</v>
          </cell>
          <cell r="AQ29"/>
          <cell r="AR29">
            <v>4.4112982577993867</v>
          </cell>
          <cell r="AS29"/>
          <cell r="AT29">
            <v>4.5280357352768306</v>
          </cell>
          <cell r="AU29"/>
          <cell r="AV29">
            <v>4.5865964296166224</v>
          </cell>
          <cell r="AW29"/>
          <cell r="AX29">
            <v>4.4581832965501222</v>
          </cell>
          <cell r="AY29"/>
          <cell r="AZ29">
            <v>4.3287605932203395</v>
          </cell>
          <cell r="BA29"/>
          <cell r="BB29">
            <v>4.453787923590987</v>
          </cell>
          <cell r="BC29"/>
          <cell r="BD29">
            <v>4.3730683550240359</v>
          </cell>
          <cell r="BE29"/>
          <cell r="BF29">
            <v>4.2581423611111111</v>
          </cell>
          <cell r="BG29"/>
          <cell r="BH29">
            <v>4.6341405594197527</v>
          </cell>
          <cell r="BI29" t="str">
            <v>B</v>
          </cell>
          <cell r="BJ29" t="str">
            <v>..</v>
          </cell>
          <cell r="BK29"/>
          <cell r="BL29" t="str">
            <v>..</v>
          </cell>
          <cell r="BM29"/>
        </row>
        <row r="30">
          <cell r="A30" t="str">
            <v>Portugal</v>
          </cell>
          <cell r="B30" t="str">
            <v>..</v>
          </cell>
          <cell r="C30"/>
          <cell r="D30">
            <v>1.9751732101616628</v>
          </cell>
          <cell r="E30"/>
          <cell r="F30">
            <v>1.9560922063666302</v>
          </cell>
          <cell r="G30" t="str">
            <v>C</v>
          </cell>
          <cell r="H30">
            <v>2.0462574519761536</v>
          </cell>
          <cell r="I30"/>
          <cell r="J30">
            <v>2.1973526805494021</v>
          </cell>
          <cell r="K30" t="str">
            <v>C</v>
          </cell>
          <cell r="L30">
            <v>2.3385398230088499</v>
          </cell>
          <cell r="M30"/>
          <cell r="N30">
            <v>2.3487628640245237</v>
          </cell>
          <cell r="O30" t="str">
            <v>C</v>
          </cell>
          <cell r="P30">
            <v>2.3577556325823221</v>
          </cell>
          <cell r="Q30"/>
          <cell r="R30">
            <v>2.4509300833867864</v>
          </cell>
          <cell r="S30" t="str">
            <v>C</v>
          </cell>
          <cell r="T30">
            <v>2.4338318512530317</v>
          </cell>
          <cell r="U30"/>
          <cell r="V30">
            <v>2.6333677685950412</v>
          </cell>
          <cell r="W30" t="str">
            <v>C</v>
          </cell>
          <cell r="X30">
            <v>2.8488147944160822</v>
          </cell>
          <cell r="Y30"/>
          <cell r="Z30">
            <v>2.9839200811797055</v>
          </cell>
          <cell r="AA30" t="str">
            <v>C</v>
          </cell>
          <cell r="AB30">
            <v>3.0872790408450674</v>
          </cell>
          <cell r="AC30" t="str">
            <v>C</v>
          </cell>
          <cell r="AD30">
            <v>3.2552358500494645</v>
          </cell>
          <cell r="AE30"/>
          <cell r="AF30">
            <v>3.4992161777851387</v>
          </cell>
          <cell r="AG30" t="str">
            <v>C</v>
          </cell>
          <cell r="AH30">
            <v>3.7168286549696838</v>
          </cell>
          <cell r="AI30"/>
          <cell r="AJ30">
            <v>3.8111045600436837</v>
          </cell>
          <cell r="AK30" t="str">
            <v>C</v>
          </cell>
          <cell r="AL30">
            <v>4.0508742068077526</v>
          </cell>
          <cell r="AM30"/>
          <cell r="AN30">
            <v>4.187903894095018</v>
          </cell>
          <cell r="AO30" t="str">
            <v>C</v>
          </cell>
          <cell r="AP30">
            <v>4.3133829359669118</v>
          </cell>
          <cell r="AQ30"/>
          <cell r="AR30">
            <v>4.4841744166106174</v>
          </cell>
          <cell r="AS30" t="str">
            <v>C</v>
          </cell>
          <cell r="AT30">
            <v>4.6754592256254783</v>
          </cell>
          <cell r="AU30"/>
          <cell r="AV30">
            <v>4.6701057951598273</v>
          </cell>
          <cell r="AW30" t="str">
            <v>C</v>
          </cell>
          <cell r="AX30">
            <v>4.6399875839837863</v>
          </cell>
          <cell r="AY30"/>
          <cell r="AZ30">
            <v>5.4642987823397347</v>
          </cell>
          <cell r="BA30" t="str">
            <v>C</v>
          </cell>
          <cell r="BB30">
            <v>6.2893556425774291</v>
          </cell>
          <cell r="BC30"/>
          <cell r="BD30">
            <v>8.5124646770163395</v>
          </cell>
          <cell r="BE30" t="str">
            <v>A</v>
          </cell>
          <cell r="BF30">
            <v>9.1975784043479862</v>
          </cell>
          <cell r="BG30"/>
          <cell r="BH30">
            <v>9.3855862994206465</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7.061423251626632</v>
          </cell>
          <cell r="AC31" t="str">
            <v>D</v>
          </cell>
          <cell r="AD31">
            <v>6.5500910746812382</v>
          </cell>
          <cell r="AE31" t="str">
            <v>D</v>
          </cell>
          <cell r="AF31">
            <v>6.621099198915946</v>
          </cell>
          <cell r="AG31" t="str">
            <v>D</v>
          </cell>
          <cell r="AH31">
            <v>6.4891550021808948</v>
          </cell>
          <cell r="AI31" t="str">
            <v>A</v>
          </cell>
          <cell r="AJ31">
            <v>6.4684847532222571</v>
          </cell>
          <cell r="AK31"/>
          <cell r="AL31">
            <v>5.7710843373493974</v>
          </cell>
          <cell r="AM31"/>
          <cell r="AN31">
            <v>5.8358254735066337</v>
          </cell>
          <cell r="AO31"/>
          <cell r="AP31">
            <v>5.4371347785108393</v>
          </cell>
          <cell r="AQ31"/>
          <cell r="AR31">
            <v>5.1864393881744162</v>
          </cell>
          <cell r="AS31"/>
          <cell r="AT31">
            <v>5.0692783661693808</v>
          </cell>
          <cell r="AU31"/>
          <cell r="AV31">
            <v>5.3896411645226809</v>
          </cell>
          <cell r="AW31"/>
          <cell r="AX31">
            <v>5.4441546660619125</v>
          </cell>
          <cell r="AY31"/>
          <cell r="AZ31">
            <v>5.6606524031942138</v>
          </cell>
          <cell r="BA31"/>
          <cell r="BB31">
            <v>5.8210025668126235</v>
          </cell>
          <cell r="BC31"/>
          <cell r="BD31">
            <v>5.7877898335315106</v>
          </cell>
          <cell r="BE31"/>
          <cell r="BF31">
            <v>5.9299628252788104</v>
          </cell>
          <cell r="BG31"/>
          <cell r="BH31">
            <v>6.7199334934417143</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9.5333333333333332</v>
          </cell>
          <cell r="AA32" t="str">
            <v>C</v>
          </cell>
          <cell r="AB32">
            <v>10.602564102564102</v>
          </cell>
          <cell r="AC32"/>
          <cell r="AD32">
            <v>10.418688040497784</v>
          </cell>
          <cell r="AE32" t="str">
            <v>L</v>
          </cell>
          <cell r="AF32">
            <v>9.5167684560162868</v>
          </cell>
          <cell r="AG32"/>
          <cell r="AH32">
            <v>8.3568812140240709</v>
          </cell>
          <cell r="AI32"/>
          <cell r="AJ32">
            <v>8.570247079499639</v>
          </cell>
          <cell r="AK32"/>
          <cell r="AL32">
            <v>8.9158270361041154</v>
          </cell>
          <cell r="AM32"/>
          <cell r="AN32">
            <v>8.8750776880049731</v>
          </cell>
          <cell r="AO32"/>
          <cell r="AP32">
            <v>8.8169619993854358</v>
          </cell>
          <cell r="AQ32"/>
          <cell r="AR32">
            <v>8.8741244334569434</v>
          </cell>
          <cell r="AS32"/>
          <cell r="AT32">
            <v>7.079692051602164</v>
          </cell>
          <cell r="AU32"/>
          <cell r="AV32">
            <v>7.0845336247144131</v>
          </cell>
          <cell r="AW32"/>
          <cell r="AX32">
            <v>8.8567208271787301</v>
          </cell>
          <cell r="AY32"/>
          <cell r="AZ32">
            <v>9.5821917808219172</v>
          </cell>
          <cell r="BA32"/>
          <cell r="BB32">
            <v>10.019325538699391</v>
          </cell>
          <cell r="BC32"/>
          <cell r="BD32">
            <v>11.128815511614514</v>
          </cell>
          <cell r="BE32" t="str">
            <v>A</v>
          </cell>
          <cell r="BF32">
            <v>11.913218776999136</v>
          </cell>
          <cell r="BG32"/>
          <cell r="BH32">
            <v>12.42438790206433</v>
          </cell>
          <cell r="BI32" t="str">
            <v>P</v>
          </cell>
          <cell r="BJ32" t="str">
            <v>..</v>
          </cell>
          <cell r="BK32"/>
          <cell r="BL32" t="str">
            <v>..</v>
          </cell>
          <cell r="BM32"/>
        </row>
        <row r="33">
          <cell r="A33" t="str">
            <v>Spain</v>
          </cell>
          <cell r="B33">
            <v>2.6232274511507989</v>
          </cell>
          <cell r="C33" t="str">
            <v>M</v>
          </cell>
          <cell r="D33">
            <v>2.5437805174907284</v>
          </cell>
          <cell r="E33" t="str">
            <v>M</v>
          </cell>
          <cell r="F33">
            <v>2.5562756641765199</v>
          </cell>
          <cell r="G33" t="str">
            <v>M</v>
          </cell>
          <cell r="H33">
            <v>2.761944264784455</v>
          </cell>
          <cell r="I33" t="str">
            <v>M</v>
          </cell>
          <cell r="J33">
            <v>2.8459023738020734</v>
          </cell>
          <cell r="K33" t="str">
            <v>M</v>
          </cell>
          <cell r="L33">
            <v>3.1379386846739554</v>
          </cell>
          <cell r="M33" t="str">
            <v>M</v>
          </cell>
          <cell r="N33">
            <v>3.2391157666896033</v>
          </cell>
          <cell r="O33" t="str">
            <v>M</v>
          </cell>
          <cell r="P33">
            <v>3.5693491979758907</v>
          </cell>
          <cell r="Q33" t="str">
            <v>M</v>
          </cell>
          <cell r="R33">
            <v>4.0701046607547946</v>
          </cell>
          <cell r="S33" t="str">
            <v>AC</v>
          </cell>
          <cell r="T33">
            <v>4.4417531424491985</v>
          </cell>
          <cell r="U33" t="str">
            <v>C</v>
          </cell>
          <cell r="V33">
            <v>4.576286183794716</v>
          </cell>
          <cell r="W33" t="str">
            <v>C</v>
          </cell>
          <cell r="X33">
            <v>4.6130615326538313</v>
          </cell>
          <cell r="Y33" t="str">
            <v>C</v>
          </cell>
          <cell r="Z33">
            <v>4.7193055702686557</v>
          </cell>
          <cell r="AA33" t="str">
            <v>C</v>
          </cell>
          <cell r="AB33">
            <v>4.949184051610044</v>
          </cell>
          <cell r="AC33" t="str">
            <v>C</v>
          </cell>
          <cell r="AD33">
            <v>4.8816927367823597</v>
          </cell>
          <cell r="AE33"/>
          <cell r="AF33">
            <v>5.2343337745154361</v>
          </cell>
          <cell r="AG33" t="str">
            <v>C</v>
          </cell>
          <cell r="AH33">
            <v>5.139944347643306</v>
          </cell>
          <cell r="AI33"/>
          <cell r="AJ33">
            <v>5.6466569273494587</v>
          </cell>
          <cell r="AK33" t="str">
            <v>C</v>
          </cell>
          <cell r="AL33">
            <v>5.8324266250900108</v>
          </cell>
          <cell r="AM33"/>
          <cell r="AN33">
            <v>6.6698831819462274</v>
          </cell>
          <cell r="AO33"/>
          <cell r="AP33">
            <v>6.9512712293166832</v>
          </cell>
          <cell r="AQ33"/>
          <cell r="AR33">
            <v>7.1468639681766009</v>
          </cell>
          <cell r="AS33"/>
          <cell r="AT33">
            <v>7.7534176184061847</v>
          </cell>
          <cell r="AU33"/>
          <cell r="AV33">
            <v>8.0226246172946745</v>
          </cell>
          <cell r="AW33"/>
          <cell r="AX33">
            <v>8.3680549342846149</v>
          </cell>
          <cell r="AY33"/>
          <cell r="AZ33">
            <v>8.7551338325929429</v>
          </cell>
          <cell r="BA33"/>
          <cell r="BB33">
            <v>9.0630568443383908</v>
          </cell>
          <cell r="BC33"/>
          <cell r="BD33">
            <v>9.4395232828121767</v>
          </cell>
          <cell r="BE33" t="str">
            <v>A</v>
          </cell>
          <cell r="BF33">
            <v>9.5833990197900789</v>
          </cell>
          <cell r="BG33"/>
          <cell r="BH33">
            <v>9.615959900758094</v>
          </cell>
          <cell r="BI33" t="str">
            <v>P</v>
          </cell>
          <cell r="BJ33" t="str">
            <v>..</v>
          </cell>
          <cell r="BK33"/>
          <cell r="BL33" t="str">
            <v>..</v>
          </cell>
          <cell r="BM33"/>
        </row>
        <row r="34">
          <cell r="A34" t="str">
            <v>Sweden</v>
          </cell>
          <cell r="B34">
            <v>9.570500947172901</v>
          </cell>
          <cell r="C34" t="str">
            <v>M</v>
          </cell>
          <cell r="D34" t="str">
            <v>..</v>
          </cell>
          <cell r="E34"/>
          <cell r="F34">
            <v>10.24298168203261</v>
          </cell>
          <cell r="G34" t="str">
            <v>M</v>
          </cell>
          <cell r="H34" t="str">
            <v>..</v>
          </cell>
          <cell r="I34"/>
          <cell r="J34">
            <v>10.995070615052017</v>
          </cell>
          <cell r="K34" t="str">
            <v>M</v>
          </cell>
          <cell r="L34" t="str">
            <v>..</v>
          </cell>
          <cell r="M34"/>
          <cell r="N34">
            <v>11.393745932662892</v>
          </cell>
          <cell r="O34" t="str">
            <v>M</v>
          </cell>
          <cell r="P34" t="str">
            <v>..</v>
          </cell>
          <cell r="Q34"/>
          <cell r="R34">
            <v>11.874658056175123</v>
          </cell>
          <cell r="S34" t="str">
            <v>M</v>
          </cell>
          <cell r="T34" t="str">
            <v>..</v>
          </cell>
          <cell r="U34"/>
          <cell r="V34">
            <v>11.463321416800222</v>
          </cell>
          <cell r="W34" t="str">
            <v>M</v>
          </cell>
          <cell r="X34" t="str">
            <v>..</v>
          </cell>
          <cell r="Y34"/>
          <cell r="Z34">
            <v>12.488649850228745</v>
          </cell>
          <cell r="AA34" t="str">
            <v>AM</v>
          </cell>
          <cell r="AB34" t="str">
            <v>..</v>
          </cell>
          <cell r="AC34"/>
          <cell r="AD34">
            <v>13.758976459614866</v>
          </cell>
          <cell r="AE34"/>
          <cell r="AF34" t="str">
            <v>..</v>
          </cell>
          <cell r="AG34"/>
          <cell r="AH34">
            <v>14.415552669002038</v>
          </cell>
          <cell r="AI34"/>
          <cell r="AJ34" t="str">
            <v>..</v>
          </cell>
          <cell r="AK34"/>
          <cell r="AL34">
            <v>14.675808646683411</v>
          </cell>
          <cell r="AM34"/>
          <cell r="AN34" t="str">
            <v>..</v>
          </cell>
          <cell r="AO34"/>
          <cell r="AP34">
            <v>15.638590319407056</v>
          </cell>
          <cell r="AQ34"/>
          <cell r="AR34" t="str">
            <v>..</v>
          </cell>
          <cell r="AS34"/>
          <cell r="AT34">
            <v>15.678262410776146</v>
          </cell>
          <cell r="AU34"/>
          <cell r="AV34">
            <v>15.489946324578648</v>
          </cell>
          <cell r="AW34"/>
          <cell r="AX34">
            <v>16.500554768085703</v>
          </cell>
          <cell r="AY34" t="str">
            <v>A</v>
          </cell>
          <cell r="AZ34">
            <v>16.519007929151776</v>
          </cell>
          <cell r="BA34"/>
          <cell r="BB34">
            <v>15.380816596412926</v>
          </cell>
          <cell r="BC34" t="str">
            <v>AM</v>
          </cell>
          <cell r="BD34">
            <v>16.24266637627106</v>
          </cell>
          <cell r="BE34" t="str">
            <v>C</v>
          </cell>
          <cell r="BF34">
            <v>15.457384641250464</v>
          </cell>
          <cell r="BG34" t="str">
            <v>M</v>
          </cell>
          <cell r="BH34">
            <v>15.606343894732067</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12.190233151619257</v>
          </cell>
          <cell r="M35" t="str">
            <v>AB</v>
          </cell>
          <cell r="N35" t="str">
            <v>..</v>
          </cell>
          <cell r="O35"/>
          <cell r="P35" t="str">
            <v>..</v>
          </cell>
          <cell r="Q35"/>
          <cell r="R35">
            <v>12.9844462288887</v>
          </cell>
          <cell r="S35" t="str">
            <v>AB</v>
          </cell>
          <cell r="T35" t="str">
            <v>..</v>
          </cell>
          <cell r="U35"/>
          <cell r="V35" t="str">
            <v>..</v>
          </cell>
          <cell r="W35"/>
          <cell r="X35">
            <v>11.445995777693385</v>
          </cell>
          <cell r="Y35"/>
          <cell r="Z35" t="str">
            <v>..</v>
          </cell>
          <cell r="AA35"/>
          <cell r="AB35" t="str">
            <v>..</v>
          </cell>
          <cell r="AC35"/>
          <cell r="AD35" t="str">
            <v>..</v>
          </cell>
          <cell r="AE35"/>
          <cell r="AF35">
            <v>12.123848522710954</v>
          </cell>
          <cell r="AG35"/>
          <cell r="AH35" t="str">
            <v>..</v>
          </cell>
          <cell r="AI35"/>
          <cell r="AJ35" t="str">
            <v>..</v>
          </cell>
          <cell r="AK35"/>
          <cell r="AL35" t="str">
            <v>..</v>
          </cell>
          <cell r="AM35"/>
          <cell r="AN35">
            <v>12.380968185508008</v>
          </cell>
          <cell r="AO35"/>
          <cell r="AP35" t="str">
            <v>..</v>
          </cell>
          <cell r="AQ35"/>
          <cell r="AR35" t="str">
            <v>..</v>
          </cell>
          <cell r="AS35"/>
          <cell r="AT35" t="str">
            <v>..</v>
          </cell>
          <cell r="AU35"/>
          <cell r="AV35">
            <v>11.896347154112609</v>
          </cell>
          <cell r="AW35"/>
          <cell r="AX35" t="str">
            <v>..</v>
          </cell>
          <cell r="AY35"/>
          <cell r="AZ35" t="str">
            <v>..</v>
          </cell>
          <cell r="BA35"/>
          <cell r="BB35" t="str">
            <v>..</v>
          </cell>
          <cell r="BC35"/>
          <cell r="BD35">
            <v>13.246324397040219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0.75812898677475804</v>
          </cell>
          <cell r="U36" t="str">
            <v>BM</v>
          </cell>
          <cell r="V36">
            <v>0.78092656629543611</v>
          </cell>
          <cell r="W36" t="str">
            <v>BM</v>
          </cell>
          <cell r="X36">
            <v>0.8095551048543056</v>
          </cell>
          <cell r="Y36" t="str">
            <v>BM</v>
          </cell>
          <cell r="Z36">
            <v>0.86727427765674492</v>
          </cell>
          <cell r="AA36" t="str">
            <v>BM</v>
          </cell>
          <cell r="AB36">
            <v>0.84745561862157237</v>
          </cell>
          <cell r="AC36" t="str">
            <v>BM</v>
          </cell>
          <cell r="AD36">
            <v>0.91099187039238683</v>
          </cell>
          <cell r="AE36" t="str">
            <v>BM</v>
          </cell>
          <cell r="AF36">
            <v>1.0634399142741511</v>
          </cell>
          <cell r="AG36" t="str">
            <v>BM</v>
          </cell>
          <cell r="AH36">
            <v>1.1306603412384759</v>
          </cell>
          <cell r="AI36" t="str">
            <v>BM</v>
          </cell>
          <cell r="AJ36">
            <v>1.0755146016601527</v>
          </cell>
          <cell r="AK36" t="str">
            <v>BM</v>
          </cell>
          <cell r="AL36">
            <v>1.1170582920953087</v>
          </cell>
          <cell r="AM36" t="str">
            <v>BM</v>
          </cell>
          <cell r="AN36">
            <v>1.285176786113823</v>
          </cell>
          <cell r="AO36" t="str">
            <v>BM</v>
          </cell>
          <cell r="AP36">
            <v>1.293588391139318</v>
          </cell>
          <cell r="AQ36" t="str">
            <v>BM</v>
          </cell>
          <cell r="AR36">
            <v>1.3282659318671841</v>
          </cell>
          <cell r="AS36" t="str">
            <v>BM</v>
          </cell>
          <cell r="AT36">
            <v>1.7661453722278677</v>
          </cell>
          <cell r="AU36" t="str">
            <v>BM</v>
          </cell>
          <cell r="AV36">
            <v>1.8131356537970642</v>
          </cell>
          <cell r="AW36" t="str">
            <v>BM</v>
          </cell>
          <cell r="AX36">
            <v>2.1919772411902962</v>
          </cell>
          <cell r="AY36" t="str">
            <v>BM</v>
          </cell>
          <cell r="AZ36">
            <v>2.3922260969759965</v>
          </cell>
          <cell r="BA36" t="str">
            <v>BM</v>
          </cell>
          <cell r="BB36">
            <v>2.7419123577169033</v>
          </cell>
          <cell r="BC36" t="str">
            <v>M</v>
          </cell>
          <cell r="BD36">
            <v>2.8247890898027475</v>
          </cell>
          <cell r="BE36" t="str">
            <v>M</v>
          </cell>
          <cell r="BF36">
            <v>2.9730966809669774</v>
          </cell>
          <cell r="BG36" t="str">
            <v>BM</v>
          </cell>
          <cell r="BH36">
            <v>3.1945790575519872</v>
          </cell>
          <cell r="BI36" t="str">
            <v>BM</v>
          </cell>
          <cell r="BJ36" t="str">
            <v>..</v>
          </cell>
          <cell r="BK36"/>
          <cell r="BL36" t="str">
            <v>..</v>
          </cell>
          <cell r="BM36"/>
        </row>
        <row r="37">
          <cell r="A37" t="str">
            <v>United Kingdom</v>
          </cell>
          <cell r="B37">
            <v>11.667913238593867</v>
          </cell>
          <cell r="C37"/>
          <cell r="D37">
            <v>11.545093335332483</v>
          </cell>
          <cell r="E37"/>
          <cell r="F37">
            <v>11.386696730552424</v>
          </cell>
          <cell r="G37"/>
          <cell r="H37">
            <v>10.868367908940701</v>
          </cell>
          <cell r="I37"/>
          <cell r="J37">
            <v>10.514443716801281</v>
          </cell>
          <cell r="K37"/>
          <cell r="L37">
            <v>10.585282456076534</v>
          </cell>
          <cell r="M37"/>
          <cell r="N37">
            <v>10.306695773538991</v>
          </cell>
          <cell r="O37"/>
          <cell r="P37">
            <v>10.231081319456694</v>
          </cell>
          <cell r="Q37"/>
          <cell r="R37">
            <v>9.7691558893060773</v>
          </cell>
          <cell r="S37"/>
          <cell r="T37">
            <v>9.6855650489466942</v>
          </cell>
          <cell r="U37"/>
          <cell r="V37">
            <v>9.1434576983709928</v>
          </cell>
          <cell r="W37"/>
          <cell r="X37">
            <v>9.1146753338514799</v>
          </cell>
          <cell r="Y37" t="str">
            <v>A</v>
          </cell>
          <cell r="Z37">
            <v>9.1449311461409817</v>
          </cell>
          <cell r="AA37"/>
          <cell r="AB37">
            <v>9.545950377869671</v>
          </cell>
          <cell r="AC37" t="str">
            <v>B</v>
          </cell>
          <cell r="AD37">
            <v>9.8792820439623181</v>
          </cell>
          <cell r="AE37" t="str">
            <v>B</v>
          </cell>
          <cell r="AF37">
            <v>9.6530887893651816</v>
          </cell>
          <cell r="AG37" t="str">
            <v>B</v>
          </cell>
          <cell r="AH37">
            <v>9.4407121619708345</v>
          </cell>
          <cell r="AI37" t="str">
            <v>B</v>
          </cell>
          <cell r="AJ37">
            <v>10.080041101229494</v>
          </cell>
          <cell r="AK37" t="str">
            <v>B</v>
          </cell>
          <cell r="AL37">
            <v>10.170653851550442</v>
          </cell>
          <cell r="AM37" t="str">
            <v>B</v>
          </cell>
          <cell r="AN37">
            <v>10.041710160055672</v>
          </cell>
          <cell r="AO37" t="str">
            <v>B</v>
          </cell>
          <cell r="AP37">
            <v>10.398457287829292</v>
          </cell>
          <cell r="AQ37" t="str">
            <v>B</v>
          </cell>
          <cell r="AR37">
            <v>10.636434722700654</v>
          </cell>
          <cell r="AS37" t="str">
            <v>B</v>
          </cell>
          <cell r="AT37">
            <v>10.803692491876177</v>
          </cell>
          <cell r="AU37" t="str">
            <v>B</v>
          </cell>
          <cell r="AV37">
            <v>10.857912084170385</v>
          </cell>
          <cell r="AW37" t="str">
            <v>B</v>
          </cell>
          <cell r="AX37">
            <v>10.808213026412082</v>
          </cell>
          <cell r="AY37" t="str">
            <v>ACM</v>
          </cell>
          <cell r="AZ37">
            <v>10.950243663123468</v>
          </cell>
          <cell r="BA37" t="str">
            <v>CM</v>
          </cell>
          <cell r="BB37">
            <v>11.195015464756635</v>
          </cell>
          <cell r="BC37" t="str">
            <v>CM</v>
          </cell>
          <cell r="BD37">
            <v>11.005195599022004</v>
          </cell>
          <cell r="BE37" t="str">
            <v>CM</v>
          </cell>
          <cell r="BF37">
            <v>11.123111395646607</v>
          </cell>
          <cell r="BG37" t="str">
            <v>CM</v>
          </cell>
          <cell r="BH37">
            <v>10.1857712172416</v>
          </cell>
          <cell r="BI37" t="str">
            <v>MP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9.9412125459961445</v>
          </cell>
          <cell r="C40" t="str">
            <v>L</v>
          </cell>
          <cell r="D40">
            <v>10.112365777623831</v>
          </cell>
          <cell r="E40" t="str">
            <v>L</v>
          </cell>
          <cell r="F40">
            <v>10.578230599422652</v>
          </cell>
          <cell r="G40" t="str">
            <v>L</v>
          </cell>
          <cell r="H40">
            <v>10.800219335245487</v>
          </cell>
          <cell r="I40" t="str">
            <v>L</v>
          </cell>
          <cell r="J40">
            <v>11.221113533456315</v>
          </cell>
          <cell r="K40" t="str">
            <v>L</v>
          </cell>
          <cell r="L40">
            <v>11.357192691029899</v>
          </cell>
          <cell r="M40" t="str">
            <v>L</v>
          </cell>
          <cell r="N40">
            <v>11.606163708086784</v>
          </cell>
          <cell r="O40" t="str">
            <v>L</v>
          </cell>
          <cell r="P40">
            <v>11.84706454751865</v>
          </cell>
          <cell r="Q40" t="str">
            <v>L</v>
          </cell>
          <cell r="R40">
            <v>12.131220095693781</v>
          </cell>
          <cell r="S40" t="str">
            <v>L</v>
          </cell>
          <cell r="T40">
            <v>12.442622180451128</v>
          </cell>
          <cell r="U40" t="str">
            <v>L</v>
          </cell>
          <cell r="V40">
            <v>12.341583397386625</v>
          </cell>
          <cell r="W40" t="str">
            <v>L</v>
          </cell>
          <cell r="X40">
            <v>12.594709638187899</v>
          </cell>
          <cell r="Y40" t="str">
            <v>L</v>
          </cell>
          <cell r="Z40">
            <v>12.590672713529857</v>
          </cell>
          <cell r="AA40" t="str">
            <v>L</v>
          </cell>
          <cell r="AB40">
            <v>12.46007524454477</v>
          </cell>
          <cell r="AC40" t="str">
            <v>L</v>
          </cell>
          <cell r="AD40">
            <v>12.401080108010801</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8.5005572916820302</v>
          </cell>
          <cell r="AE44" t="str">
            <v>B</v>
          </cell>
          <cell r="AF44">
            <v>8.5511131244126357</v>
          </cell>
          <cell r="AG44" t="str">
            <v>B</v>
          </cell>
          <cell r="AH44">
            <v>8.4801486988393879</v>
          </cell>
          <cell r="AI44" t="str">
            <v>B</v>
          </cell>
          <cell r="AJ44">
            <v>8.6540136991382788</v>
          </cell>
          <cell r="AK44" t="str">
            <v>B</v>
          </cell>
          <cell r="AL44">
            <v>8.7883683373378449</v>
          </cell>
          <cell r="AM44" t="str">
            <v>B</v>
          </cell>
          <cell r="AN44">
            <v>8.9476720323209236</v>
          </cell>
          <cell r="AO44" t="str">
            <v>B</v>
          </cell>
          <cell r="AP44">
            <v>9.0613502273469315</v>
          </cell>
          <cell r="AQ44" t="str">
            <v>B</v>
          </cell>
          <cell r="AR44">
            <v>9.1868736494027701</v>
          </cell>
          <cell r="AS44" t="str">
            <v>B</v>
          </cell>
          <cell r="AT44">
            <v>9.2623355815812918</v>
          </cell>
          <cell r="AU44" t="str">
            <v>B</v>
          </cell>
          <cell r="AV44">
            <v>9.353909302011628</v>
          </cell>
          <cell r="AW44" t="str">
            <v>B</v>
          </cell>
          <cell r="AX44">
            <v>9.480556984230013</v>
          </cell>
          <cell r="AY44" t="str">
            <v>B</v>
          </cell>
          <cell r="AZ44">
            <v>9.7606342940754178</v>
          </cell>
          <cell r="BA44" t="str">
            <v>B</v>
          </cell>
          <cell r="BB44">
            <v>10.02107135743165</v>
          </cell>
          <cell r="BC44" t="str">
            <v>B</v>
          </cell>
          <cell r="BD44">
            <v>10.291784526338215</v>
          </cell>
          <cell r="BE44" t="str">
            <v>B</v>
          </cell>
          <cell r="BF44">
            <v>10.381994482562849</v>
          </cell>
          <cell r="BG44" t="str">
            <v>BP</v>
          </cell>
          <cell r="BH44">
            <v>10.41723836820848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8.7457983738724696</v>
          </cell>
          <cell r="AE45" t="str">
            <v>B</v>
          </cell>
          <cell r="AF45">
            <v>8.7721775066607268</v>
          </cell>
          <cell r="AG45" t="str">
            <v>B</v>
          </cell>
          <cell r="AH45">
            <v>8.7482821005934106</v>
          </cell>
          <cell r="AI45" t="str">
            <v>B</v>
          </cell>
          <cell r="AJ45">
            <v>8.9338559352162683</v>
          </cell>
          <cell r="AK45" t="str">
            <v>B</v>
          </cell>
          <cell r="AL45">
            <v>9.1294820803274472</v>
          </cell>
          <cell r="AM45" t="str">
            <v>B</v>
          </cell>
          <cell r="AN45">
            <v>9.3465712426241385</v>
          </cell>
          <cell r="AO45" t="str">
            <v>B</v>
          </cell>
          <cell r="AP45">
            <v>9.4703662199211571</v>
          </cell>
          <cell r="AQ45" t="str">
            <v>B</v>
          </cell>
          <cell r="AR45">
            <v>9.5570786458376578</v>
          </cell>
          <cell r="AS45" t="str">
            <v>B</v>
          </cell>
          <cell r="AT45">
            <v>9.605708911323056</v>
          </cell>
          <cell r="AU45" t="str">
            <v>B</v>
          </cell>
          <cell r="AV45">
            <v>9.7017113132144495</v>
          </cell>
          <cell r="AW45" t="str">
            <v>B</v>
          </cell>
          <cell r="AX45">
            <v>9.8265138504707004</v>
          </cell>
          <cell r="AY45" t="str">
            <v>B</v>
          </cell>
          <cell r="AZ45">
            <v>10.148081103921079</v>
          </cell>
          <cell r="BA45" t="str">
            <v>B</v>
          </cell>
          <cell r="BB45">
            <v>10.422403916680048</v>
          </cell>
          <cell r="BC45" t="str">
            <v>B</v>
          </cell>
          <cell r="BD45">
            <v>10.698617583849723</v>
          </cell>
          <cell r="BE45" t="str">
            <v>B</v>
          </cell>
          <cell r="BF45">
            <v>10.793333555048692</v>
          </cell>
          <cell r="BG45" t="str">
            <v>BP</v>
          </cell>
          <cell r="BH45">
            <v>10.832941913437342</v>
          </cell>
          <cell r="BI45" t="str">
            <v>BP</v>
          </cell>
          <cell r="BJ45" t="str">
            <v>..</v>
          </cell>
          <cell r="BK45"/>
          <cell r="BL45" t="str">
            <v>..</v>
          </cell>
          <cell r="BM45"/>
        </row>
        <row r="46">
          <cell r="A46" t="str">
            <v>EU-15</v>
          </cell>
          <cell r="B46">
            <v>8.588132928182139</v>
          </cell>
          <cell r="C46" t="str">
            <v>B</v>
          </cell>
          <cell r="D46" t="str">
            <v>..</v>
          </cell>
          <cell r="E46"/>
          <cell r="F46">
            <v>8.7314718999929362</v>
          </cell>
          <cell r="G46" t="str">
            <v>B</v>
          </cell>
          <cell r="H46" t="str">
            <v>..</v>
          </cell>
          <cell r="I46"/>
          <cell r="J46">
            <v>8.9841497636509953</v>
          </cell>
          <cell r="K46" t="str">
            <v>B</v>
          </cell>
          <cell r="L46" t="str">
            <v>..</v>
          </cell>
          <cell r="M46"/>
          <cell r="N46">
            <v>9.1928113298736083</v>
          </cell>
          <cell r="O46" t="str">
            <v>B</v>
          </cell>
          <cell r="P46">
            <v>9.3048215122279885</v>
          </cell>
          <cell r="Q46" t="str">
            <v>B</v>
          </cell>
          <cell r="R46">
            <v>9.3618916455680541</v>
          </cell>
          <cell r="S46" t="str">
            <v>B</v>
          </cell>
          <cell r="T46">
            <v>9.4091754583294698</v>
          </cell>
          <cell r="U46" t="str">
            <v>B</v>
          </cell>
          <cell r="V46">
            <v>9.3823889148968806</v>
          </cell>
          <cell r="W46" t="str">
            <v>AB</v>
          </cell>
          <cell r="X46" t="str">
            <v>..</v>
          </cell>
          <cell r="Y46"/>
          <cell r="Z46" t="str">
            <v>..</v>
          </cell>
          <cell r="AA46"/>
          <cell r="AB46" t="str">
            <v>..</v>
          </cell>
          <cell r="AC46"/>
          <cell r="AD46">
            <v>9.4751874543492338</v>
          </cell>
          <cell r="AE46" t="str">
            <v>B</v>
          </cell>
          <cell r="AF46">
            <v>9.4941231108441855</v>
          </cell>
          <cell r="AG46" t="str">
            <v>B</v>
          </cell>
          <cell r="AH46">
            <v>9.4694760084992549</v>
          </cell>
          <cell r="AI46" t="str">
            <v>B</v>
          </cell>
          <cell r="AJ46">
            <v>9.6771614636460512</v>
          </cell>
          <cell r="AK46" t="str">
            <v>B</v>
          </cell>
          <cell r="AL46">
            <v>9.9169188806634416</v>
          </cell>
          <cell r="AM46" t="str">
            <v>B</v>
          </cell>
          <cell r="AN46">
            <v>10.182352610780599</v>
          </cell>
          <cell r="AO46" t="str">
            <v>B</v>
          </cell>
          <cell r="AP46">
            <v>10.333755497762045</v>
          </cell>
          <cell r="AQ46" t="str">
            <v>B</v>
          </cell>
          <cell r="AR46">
            <v>10.441739672156327</v>
          </cell>
          <cell r="AS46" t="str">
            <v>B</v>
          </cell>
          <cell r="AT46">
            <v>10.480918815944896</v>
          </cell>
          <cell r="AU46" t="str">
            <v>B</v>
          </cell>
          <cell r="AV46">
            <v>10.564438610847166</v>
          </cell>
          <cell r="AW46" t="str">
            <v>B</v>
          </cell>
          <cell r="AX46">
            <v>10.622300132739788</v>
          </cell>
          <cell r="AY46" t="str">
            <v>B</v>
          </cell>
          <cell r="AZ46">
            <v>10.947733825555988</v>
          </cell>
          <cell r="BA46" t="str">
            <v>B</v>
          </cell>
          <cell r="BB46">
            <v>11.23351889092566</v>
          </cell>
          <cell r="BC46" t="str">
            <v>B</v>
          </cell>
          <cell r="BD46">
            <v>11.543568372733047</v>
          </cell>
          <cell r="BE46" t="str">
            <v>B</v>
          </cell>
          <cell r="BF46">
            <v>11.649994452254274</v>
          </cell>
          <cell r="BG46" t="str">
            <v>BP</v>
          </cell>
          <cell r="BH46">
            <v>11.646539999661021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2.3789181325221533</v>
          </cell>
          <cell r="AI49"/>
          <cell r="AJ49">
            <v>2.3766284019089383</v>
          </cell>
          <cell r="AK49"/>
          <cell r="AL49">
            <v>2.3240845602114004</v>
          </cell>
          <cell r="AM49"/>
          <cell r="AN49">
            <v>2.3039366210157834</v>
          </cell>
          <cell r="AO49"/>
          <cell r="AP49">
            <v>2.2460560254333872</v>
          </cell>
          <cell r="AQ49"/>
          <cell r="AR49">
            <v>2.1930246189917937</v>
          </cell>
          <cell r="AS49"/>
          <cell r="AT49">
            <v>2.2573491490459001</v>
          </cell>
          <cell r="AU49"/>
          <cell r="AV49">
            <v>2.3782421152876592</v>
          </cell>
          <cell r="AW49"/>
          <cell r="AX49">
            <v>2.4840370187831993</v>
          </cell>
          <cell r="AY49"/>
          <cell r="AZ49">
            <v>2.641920462452497</v>
          </cell>
          <cell r="BA49"/>
          <cell r="BB49">
            <v>2.8191985582529417</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1.0183314855033945</v>
          </cell>
          <cell r="W50" t="str">
            <v>MT</v>
          </cell>
          <cell r="X50">
            <v>1.0137410547838115</v>
          </cell>
          <cell r="Y50" t="str">
            <v>MT</v>
          </cell>
          <cell r="Z50">
            <v>1.0379603736538348</v>
          </cell>
          <cell r="AA50" t="str">
            <v>MT</v>
          </cell>
          <cell r="AB50">
            <v>1.1529345953982717</v>
          </cell>
          <cell r="AC50" t="str">
            <v>MT</v>
          </cell>
          <cell r="AD50">
            <v>1.0960122475760006</v>
          </cell>
          <cell r="AE50" t="str">
            <v>MT</v>
          </cell>
          <cell r="AF50">
            <v>1.1567845992259327</v>
          </cell>
          <cell r="AG50" t="str">
            <v>MT</v>
          </cell>
          <cell r="AH50">
            <v>1.1807321334715968</v>
          </cell>
          <cell r="AI50" t="str">
            <v>MT</v>
          </cell>
          <cell r="AJ50">
            <v>1.0605549938209189</v>
          </cell>
          <cell r="AK50" t="str">
            <v>MT</v>
          </cell>
          <cell r="AL50">
            <v>1.1417415831816478</v>
          </cell>
          <cell r="AM50" t="str">
            <v>MT</v>
          </cell>
          <cell r="AN50">
            <v>1.2687548156301596</v>
          </cell>
          <cell r="AO50" t="str">
            <v>AT</v>
          </cell>
          <cell r="AP50">
            <v>1.2976989661628633</v>
          </cell>
          <cell r="AQ50" t="str">
            <v>T</v>
          </cell>
          <cell r="AR50">
            <v>1.3893396859481948</v>
          </cell>
          <cell r="AS50" t="str">
            <v>T</v>
          </cell>
          <cell r="AT50">
            <v>1.4552730221182475</v>
          </cell>
          <cell r="AU50" t="str">
            <v>T</v>
          </cell>
          <cell r="AV50">
            <v>1.5160627145619319</v>
          </cell>
          <cell r="AW50" t="str">
            <v>T</v>
          </cell>
          <cell r="AX50">
            <v>1.780234529896692</v>
          </cell>
          <cell r="AY50" t="str">
            <v>T</v>
          </cell>
          <cell r="AZ50">
            <v>1.9450236255129647</v>
          </cell>
          <cell r="BA50" t="str">
            <v>T</v>
          </cell>
          <cell r="BB50">
            <v>2.2309881778463119</v>
          </cell>
          <cell r="BC50" t="str">
            <v>T</v>
          </cell>
          <cell r="BD50">
            <v>2.5079205267590536</v>
          </cell>
          <cell r="BE50" t="str">
            <v>T</v>
          </cell>
          <cell r="BF50">
            <v>2.9046944131032824</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6.5765210399356739</v>
          </cell>
          <cell r="AA51"/>
          <cell r="AB51">
            <v>5.2775323724663652</v>
          </cell>
          <cell r="AC51"/>
          <cell r="AD51">
            <v>4.9483958456828718</v>
          </cell>
          <cell r="AE51"/>
          <cell r="AF51">
            <v>5.1203001735057567</v>
          </cell>
          <cell r="AG51"/>
          <cell r="AH51">
            <v>4.7349239346943035</v>
          </cell>
          <cell r="AI51"/>
          <cell r="AJ51">
            <v>4.598122320888522</v>
          </cell>
          <cell r="AK51"/>
          <cell r="AL51">
            <v>3.8740543532698948</v>
          </cell>
          <cell r="AM51"/>
          <cell r="AN51">
            <v>2.961396641210702</v>
          </cell>
          <cell r="AO51"/>
          <cell r="AP51">
            <v>2.8757588306298842</v>
          </cell>
          <cell r="AQ51"/>
          <cell r="AR51">
            <v>3.1606182666178428</v>
          </cell>
          <cell r="AS51"/>
          <cell r="AT51">
            <v>3.3610055479911396</v>
          </cell>
          <cell r="AU51"/>
          <cell r="AV51">
            <v>3.3688791945630987</v>
          </cell>
          <cell r="AW51"/>
          <cell r="AX51">
            <v>3.3833368977422018</v>
          </cell>
          <cell r="AY51"/>
          <cell r="AZ51">
            <v>2.9282898348220967</v>
          </cell>
          <cell r="BA51"/>
          <cell r="BB51">
            <v>2.899410652284848</v>
          </cell>
          <cell r="BC51"/>
          <cell r="BD51">
            <v>3.0559298513766264</v>
          </cell>
          <cell r="BE51"/>
          <cell r="BF51">
            <v>2.8614900949194895</v>
          </cell>
          <cell r="BG51"/>
          <cell r="BH51">
            <v>2.6263974469622462</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17.906144649990086</v>
          </cell>
          <cell r="AC52"/>
          <cell r="AD52">
            <v>17.113459336433934</v>
          </cell>
          <cell r="AE52"/>
          <cell r="AF52">
            <v>15.962776025236593</v>
          </cell>
          <cell r="AG52"/>
          <cell r="AH52">
            <v>15.423564220116297</v>
          </cell>
          <cell r="AI52"/>
          <cell r="AJ52">
            <v>14.354158630307706</v>
          </cell>
          <cell r="AK52"/>
          <cell r="AL52">
            <v>13.667827192218953</v>
          </cell>
          <cell r="AM52"/>
          <cell r="AN52">
            <v>13.841651779579497</v>
          </cell>
          <cell r="AO52"/>
          <cell r="AP52">
            <v>14.089912924371392</v>
          </cell>
          <cell r="AQ52"/>
          <cell r="AR52">
            <v>13.638491942839769</v>
          </cell>
          <cell r="AS52"/>
          <cell r="AT52">
            <v>13.446174248180021</v>
          </cell>
          <cell r="AU52"/>
          <cell r="AV52">
            <v>13.04412611377656</v>
          </cell>
          <cell r="AW52"/>
          <cell r="AX52">
            <v>12.524730362784616</v>
          </cell>
          <cell r="AY52"/>
          <cell r="AZ52">
            <v>12.357369180363234</v>
          </cell>
          <cell r="BA52"/>
          <cell r="BB52">
            <v>12.138308629819846</v>
          </cell>
          <cell r="BC52"/>
          <cell r="BD52">
            <v>11.481229209567559</v>
          </cell>
          <cell r="BE52"/>
          <cell r="BF52">
            <v>11.181130878426604</v>
          </cell>
          <cell r="BG52"/>
          <cell r="BH52">
            <v>11.13457051961824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4.4718814460970577</v>
          </cell>
          <cell r="AC53"/>
          <cell r="AD53">
            <v>4.9427470983188471</v>
          </cell>
          <cell r="AE53"/>
          <cell r="AF53">
            <v>5.4938515482246038</v>
          </cell>
          <cell r="AG53"/>
          <cell r="AH53">
            <v>5.7014177693761816</v>
          </cell>
          <cell r="AI53"/>
          <cell r="AJ53">
            <v>6.3090634855340735</v>
          </cell>
          <cell r="AK53"/>
          <cell r="AL53">
            <v>6.8355910716711197</v>
          </cell>
          <cell r="AM53"/>
          <cell r="AN53">
            <v>8.5773530584222897</v>
          </cell>
          <cell r="AO53"/>
          <cell r="AP53">
            <v>8.346925552456554</v>
          </cell>
          <cell r="AQ53"/>
          <cell r="AR53">
            <v>9.424592777729897</v>
          </cell>
          <cell r="AS53"/>
          <cell r="AT53">
            <v>10.169285992302036</v>
          </cell>
          <cell r="AU53"/>
          <cell r="AV53">
            <v>10.885187241128998</v>
          </cell>
          <cell r="AW53"/>
          <cell r="AX53">
            <v>11.019629158475002</v>
          </cell>
          <cell r="AY53"/>
          <cell r="AZ53">
            <v>10.954030176331576</v>
          </cell>
          <cell r="BA53"/>
          <cell r="BB53">
            <v>11.879784525698261</v>
          </cell>
          <cell r="BC53"/>
          <cell r="BD53">
            <v>11.281002755195754</v>
          </cell>
          <cell r="BE53"/>
          <cell r="BF53">
            <v>11.846920792079207</v>
          </cell>
          <cell r="BG53"/>
          <cell r="BH53" t="str">
            <v>..</v>
          </cell>
          <cell r="BI53"/>
          <cell r="BJ53" t="str">
            <v>..</v>
          </cell>
          <cell r="BK53"/>
          <cell r="BL53" t="str">
            <v>..</v>
          </cell>
          <cell r="BM53"/>
        </row>
        <row r="54">
          <cell r="A54" t="str">
            <v>South Africa</v>
          </cell>
          <cell r="B54" t="str">
            <v>..</v>
          </cell>
          <cell r="C54"/>
          <cell r="D54" t="str">
            <v>..</v>
          </cell>
          <cell r="E54"/>
          <cell r="F54">
            <v>1.8300915331807781</v>
          </cell>
          <cell r="G54" t="str">
            <v>M</v>
          </cell>
          <cell r="H54" t="str">
            <v>..</v>
          </cell>
          <cell r="I54"/>
          <cell r="J54">
            <v>2.09447128287708</v>
          </cell>
          <cell r="K54" t="str">
            <v>M</v>
          </cell>
          <cell r="L54" t="str">
            <v>..</v>
          </cell>
          <cell r="M54"/>
          <cell r="N54">
            <v>2.0817215189873419</v>
          </cell>
          <cell r="O54" t="str">
            <v>M</v>
          </cell>
          <cell r="P54" t="str">
            <v>..</v>
          </cell>
          <cell r="Q54"/>
          <cell r="R54">
            <v>1.7355805958747135</v>
          </cell>
          <cell r="S54" t="str">
            <v>M</v>
          </cell>
          <cell r="T54" t="str">
            <v>..</v>
          </cell>
          <cell r="U54"/>
          <cell r="V54">
            <v>1.9631625441696112</v>
          </cell>
          <cell r="W54" t="str">
            <v>M</v>
          </cell>
          <cell r="X54" t="str">
            <v>..</v>
          </cell>
          <cell r="Y54"/>
          <cell r="Z54">
            <v>1.5793811101236164</v>
          </cell>
          <cell r="AA54" t="str">
            <v>M</v>
          </cell>
          <cell r="AB54" t="str">
            <v>..</v>
          </cell>
          <cell r="AC54"/>
          <cell r="AD54" t="str">
            <v>..</v>
          </cell>
          <cell r="AE54"/>
          <cell r="AF54" t="str">
            <v>..</v>
          </cell>
          <cell r="AG54"/>
          <cell r="AH54">
            <v>1.2515740870295229</v>
          </cell>
          <cell r="AI54" t="str">
            <v>M</v>
          </cell>
          <cell r="AJ54" t="str">
            <v>..</v>
          </cell>
          <cell r="AK54"/>
          <cell r="AL54" t="str">
            <v>..</v>
          </cell>
          <cell r="AM54"/>
          <cell r="AN54" t="str">
            <v>..</v>
          </cell>
          <cell r="AO54"/>
          <cell r="AP54">
            <v>1.322435737459446</v>
          </cell>
          <cell r="AQ54"/>
          <cell r="AR54" t="str">
            <v>..</v>
          </cell>
          <cell r="AS54"/>
          <cell r="AT54">
            <v>1.4926607407407408</v>
          </cell>
          <cell r="AU54"/>
          <cell r="AV54">
            <v>1.7247345800906029</v>
          </cell>
          <cell r="AW54"/>
          <cell r="AX54">
            <v>1.6374657417410587</v>
          </cell>
          <cell r="AY54"/>
          <cell r="AZ54">
            <v>1.7237490959666202</v>
          </cell>
          <cell r="BA54"/>
          <cell r="BB54">
            <v>1.7065322229479643</v>
          </cell>
          <cell r="BC54"/>
          <cell r="BD54">
            <v>1.6190890454163163</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11.0089042530903</v>
          </cell>
          <cell r="AK55" t="str">
            <v>DM</v>
          </cell>
          <cell r="AL55">
            <v>10.812474141497724</v>
          </cell>
          <cell r="AM55" t="str">
            <v>DM</v>
          </cell>
          <cell r="AN55">
            <v>10.687616113067662</v>
          </cell>
          <cell r="AO55" t="str">
            <v>DM</v>
          </cell>
          <cell r="AP55">
            <v>10.95978922486727</v>
          </cell>
          <cell r="AQ55" t="str">
            <v>DM</v>
          </cell>
          <cell r="AR55">
            <v>12.038584674586719</v>
          </cell>
          <cell r="AS55" t="str">
            <v>A</v>
          </cell>
          <cell r="AT55">
            <v>12.666552920856887</v>
          </cell>
          <cell r="AU55" t="str">
            <v>A</v>
          </cell>
          <cell r="AV55">
            <v>13.535567516099999</v>
          </cell>
          <cell r="AW55"/>
          <cell r="AX55">
            <v>14.381820314647575</v>
          </cell>
          <cell r="AY55"/>
          <cell r="AZ55">
            <v>15.33112310951074</v>
          </cell>
          <cell r="BA55"/>
          <cell r="BB55">
            <v>16.404429586494167</v>
          </cell>
          <cell r="BC55"/>
          <cell r="BD55">
            <v>17.012133099322586</v>
          </cell>
          <cell r="BE55"/>
          <cell r="BF55">
            <v>18.035484156251169</v>
          </cell>
          <cell r="BG55"/>
          <cell r="BH55" t="str">
            <v>..</v>
          </cell>
          <cell r="BI55"/>
          <cell r="BJ55" t="str">
            <v>..</v>
          </cell>
          <cell r="BK55"/>
          <cell r="BL55" t="str">
            <v>..</v>
          </cell>
          <cell r="BM55"/>
        </row>
      </sheetData>
      <sheetData sheetId="19"/>
      <sheetData sheetId="20"/>
      <sheetData sheetId="21">
        <row r="5">
          <cell r="A5" t="str">
            <v>Australia</v>
          </cell>
          <cell r="B5">
            <v>20.151419558359621</v>
          </cell>
          <cell r="C5" t="str">
            <v>S</v>
          </cell>
          <cell r="D5" t="str">
            <v>..</v>
          </cell>
          <cell r="E5"/>
          <cell r="F5" t="str">
            <v>..</v>
          </cell>
          <cell r="G5"/>
          <cell r="H5">
            <v>28.022777339041522</v>
          </cell>
          <cell r="I5"/>
          <cell r="J5" t="str">
            <v>..</v>
          </cell>
          <cell r="K5"/>
          <cell r="L5">
            <v>37.475140253495205</v>
          </cell>
          <cell r="M5"/>
          <cell r="N5">
            <v>39.627147160185608</v>
          </cell>
          <cell r="O5"/>
          <cell r="P5">
            <v>41.704665029814102</v>
          </cell>
          <cell r="Q5"/>
          <cell r="R5" t="str">
            <v>..</v>
          </cell>
          <cell r="S5"/>
          <cell r="T5">
            <v>41.139410187667565</v>
          </cell>
          <cell r="U5"/>
          <cell r="V5" t="str">
            <v>..</v>
          </cell>
          <cell r="W5"/>
          <cell r="X5">
            <v>45.50432676734178</v>
          </cell>
          <cell r="Y5"/>
          <cell r="Z5" t="str">
            <v>..</v>
          </cell>
          <cell r="AA5"/>
          <cell r="AB5">
            <v>47.897702807837049</v>
          </cell>
          <cell r="AC5"/>
          <cell r="AD5" t="str">
            <v>..</v>
          </cell>
          <cell r="AE5"/>
          <cell r="AF5">
            <v>49.44358666881233</v>
          </cell>
          <cell r="AG5"/>
          <cell r="AH5" t="str">
            <v>..</v>
          </cell>
          <cell r="AI5"/>
          <cell r="AJ5">
            <v>47.59929133681684</v>
          </cell>
          <cell r="AK5"/>
          <cell r="AL5" t="str">
            <v>..</v>
          </cell>
          <cell r="AM5"/>
          <cell r="AN5">
            <v>47.936565838861107</v>
          </cell>
          <cell r="AO5"/>
          <cell r="AP5" t="str">
            <v>..</v>
          </cell>
          <cell r="AQ5"/>
          <cell r="AR5">
            <v>51.880165914802149</v>
          </cell>
          <cell r="AS5" t="str">
            <v>V</v>
          </cell>
          <cell r="AT5" t="str">
            <v>..</v>
          </cell>
          <cell r="AU5"/>
          <cell r="AV5">
            <v>54.608760998215246</v>
          </cell>
          <cell r="AW5"/>
          <cell r="AX5" t="str">
            <v>..</v>
          </cell>
          <cell r="AY5"/>
          <cell r="AZ5">
            <v>58.068989585437983</v>
          </cell>
          <cell r="BA5"/>
          <cell r="BB5" t="str">
            <v>..</v>
          </cell>
          <cell r="BC5"/>
          <cell r="BD5">
            <v>61.999914727910976</v>
          </cell>
          <cell r="BE5"/>
          <cell r="BF5" t="str">
            <v>..</v>
          </cell>
          <cell r="BG5"/>
          <cell r="BH5" t="str">
            <v>..</v>
          </cell>
          <cell r="BI5"/>
          <cell r="BJ5" t="str">
            <v>..</v>
          </cell>
          <cell r="BK5"/>
          <cell r="BL5" t="str">
            <v>..</v>
          </cell>
          <cell r="BM5"/>
        </row>
        <row r="6">
          <cell r="A6" t="str">
            <v>Austria</v>
          </cell>
          <cell r="B6">
            <v>50.23837424773118</v>
          </cell>
          <cell r="C6"/>
          <cell r="D6">
            <v>48.521391478174117</v>
          </cell>
          <cell r="E6" t="str">
            <v>C</v>
          </cell>
          <cell r="F6">
            <v>48.867835468644614</v>
          </cell>
          <cell r="G6" t="str">
            <v>C</v>
          </cell>
          <cell r="H6">
            <v>48.179799061136954</v>
          </cell>
          <cell r="I6" t="str">
            <v>C</v>
          </cell>
          <cell r="J6">
            <v>49.119151685164269</v>
          </cell>
          <cell r="K6"/>
          <cell r="L6">
            <v>48.268482802527451</v>
          </cell>
          <cell r="M6" t="str">
            <v>C</v>
          </cell>
          <cell r="N6">
            <v>48.840246444429638</v>
          </cell>
          <cell r="O6" t="str">
            <v>C</v>
          </cell>
          <cell r="P6">
            <v>50.650991152954575</v>
          </cell>
          <cell r="Q6" t="str">
            <v>C</v>
          </cell>
          <cell r="R6">
            <v>53.044163557119091</v>
          </cell>
          <cell r="S6"/>
          <cell r="T6">
            <v>52.099365574119084</v>
          </cell>
          <cell r="U6" t="str">
            <v>C</v>
          </cell>
          <cell r="V6">
            <v>50.248006917587574</v>
          </cell>
          <cell r="W6" t="str">
            <v>C</v>
          </cell>
          <cell r="X6">
            <v>49.315422840416602</v>
          </cell>
          <cell r="Y6" t="str">
            <v>C</v>
          </cell>
          <cell r="Z6">
            <v>48.99035154697053</v>
          </cell>
          <cell r="AA6"/>
          <cell r="AB6">
            <v>46.238527794004071</v>
          </cell>
          <cell r="AC6" t="str">
            <v>C</v>
          </cell>
          <cell r="AD6">
            <v>45.656776524236776</v>
          </cell>
          <cell r="AE6" t="str">
            <v>C</v>
          </cell>
          <cell r="AF6">
            <v>44.731853546117719</v>
          </cell>
          <cell r="AG6" t="str">
            <v>C</v>
          </cell>
          <cell r="AH6">
            <v>43.307686642909054</v>
          </cell>
          <cell r="AI6" t="str">
            <v>C</v>
          </cell>
          <cell r="AJ6">
            <v>41.720612912097202</v>
          </cell>
          <cell r="AK6"/>
          <cell r="AL6">
            <v>41.077409750651285</v>
          </cell>
          <cell r="AM6" t="str">
            <v>C</v>
          </cell>
          <cell r="AN6">
            <v>41.810820940906055</v>
          </cell>
          <cell r="AO6" t="str">
            <v>C</v>
          </cell>
          <cell r="AP6">
            <v>41.767184373641328</v>
          </cell>
          <cell r="AQ6" t="str">
            <v>C</v>
          </cell>
          <cell r="AR6">
            <v>44.630365221111404</v>
          </cell>
          <cell r="AS6"/>
          <cell r="AT6">
            <v>45.120171043915285</v>
          </cell>
          <cell r="AU6" t="str">
            <v>C</v>
          </cell>
          <cell r="AV6">
            <v>47.157392277351221</v>
          </cell>
          <cell r="AW6"/>
          <cell r="AX6">
            <v>45.622498884707802</v>
          </cell>
          <cell r="AY6" t="str">
            <v>C</v>
          </cell>
          <cell r="AZ6">
            <v>48.381054181892239</v>
          </cell>
          <cell r="BA6"/>
          <cell r="BB6">
            <v>48.69671067144354</v>
          </cell>
          <cell r="BC6"/>
          <cell r="BD6">
            <v>46.112113576203683</v>
          </cell>
          <cell r="BE6" t="str">
            <v>CP</v>
          </cell>
          <cell r="BF6">
            <v>47.060641773215536</v>
          </cell>
          <cell r="BG6"/>
          <cell r="BH6">
            <v>44.253853913731135</v>
          </cell>
          <cell r="BI6" t="str">
            <v>CP</v>
          </cell>
          <cell r="BJ6">
            <v>44.623173189481442</v>
          </cell>
          <cell r="BK6" t="str">
            <v>CP</v>
          </cell>
          <cell r="BL6" t="str">
            <v>..</v>
          </cell>
          <cell r="BM6"/>
        </row>
        <row r="7">
          <cell r="A7" t="str">
            <v>Belgium</v>
          </cell>
          <cell r="B7" t="str">
            <v>..</v>
          </cell>
          <cell r="C7"/>
          <cell r="D7" t="str">
            <v>..</v>
          </cell>
          <cell r="E7"/>
          <cell r="F7">
            <v>64.82173266495586</v>
          </cell>
          <cell r="G7" t="str">
            <v>A</v>
          </cell>
          <cell r="H7">
            <v>66.224700633628387</v>
          </cell>
          <cell r="I7"/>
          <cell r="J7">
            <v>66.531841361264057</v>
          </cell>
          <cell r="K7"/>
          <cell r="L7">
            <v>69.188755998576269</v>
          </cell>
          <cell r="M7"/>
          <cell r="N7">
            <v>70.664642106150495</v>
          </cell>
          <cell r="O7" t="str">
            <v>L</v>
          </cell>
          <cell r="P7">
            <v>71.580374096998625</v>
          </cell>
          <cell r="Q7" t="str">
            <v>L</v>
          </cell>
          <cell r="R7">
            <v>63.880724066533801</v>
          </cell>
          <cell r="S7" t="str">
            <v>AC</v>
          </cell>
          <cell r="T7" t="str">
            <v>..</v>
          </cell>
          <cell r="U7"/>
          <cell r="V7">
            <v>64.841832864855007</v>
          </cell>
          <cell r="W7" t="str">
            <v>C</v>
          </cell>
          <cell r="X7" t="str">
            <v>..</v>
          </cell>
          <cell r="Y7"/>
          <cell r="Z7">
            <v>66.49675317444968</v>
          </cell>
          <cell r="AA7" t="str">
            <v>A</v>
          </cell>
          <cell r="AB7">
            <v>66.818953795192485</v>
          </cell>
          <cell r="AC7"/>
          <cell r="AD7">
            <v>67.082876247332777</v>
          </cell>
          <cell r="AE7"/>
          <cell r="AF7">
            <v>67.612357286604464</v>
          </cell>
          <cell r="AG7"/>
          <cell r="AH7">
            <v>67.560452675495242</v>
          </cell>
          <cell r="AI7"/>
          <cell r="AJ7">
            <v>65.671980885800011</v>
          </cell>
          <cell r="AK7"/>
          <cell r="AL7">
            <v>66.196713395832703</v>
          </cell>
          <cell r="AM7"/>
          <cell r="AN7">
            <v>62.413054704488417</v>
          </cell>
          <cell r="AO7"/>
          <cell r="AP7">
            <v>63.368155759545687</v>
          </cell>
          <cell r="AQ7"/>
          <cell r="AR7">
            <v>59.37837281206474</v>
          </cell>
          <cell r="AS7"/>
          <cell r="AT7">
            <v>60.307219092299533</v>
          </cell>
          <cell r="AU7"/>
          <cell r="AV7">
            <v>60.152442412122021</v>
          </cell>
          <cell r="AW7"/>
          <cell r="AX7">
            <v>59.68140433664604</v>
          </cell>
          <cell r="AY7"/>
          <cell r="AZ7">
            <v>61.035827581664584</v>
          </cell>
          <cell r="BA7"/>
          <cell r="BB7">
            <v>61.381912398645881</v>
          </cell>
          <cell r="BC7"/>
          <cell r="BD7">
            <v>60.991789607462231</v>
          </cell>
          <cell r="BE7"/>
          <cell r="BF7">
            <v>58.623865996593238</v>
          </cell>
          <cell r="BG7"/>
          <cell r="BH7" t="str">
            <v>..</v>
          </cell>
          <cell r="BI7"/>
          <cell r="BJ7" t="str">
            <v>..</v>
          </cell>
          <cell r="BK7"/>
          <cell r="BL7" t="str">
            <v>..</v>
          </cell>
          <cell r="BM7"/>
        </row>
        <row r="8">
          <cell r="A8" t="str">
            <v>Canada</v>
          </cell>
          <cell r="B8">
            <v>40.770101925254814</v>
          </cell>
          <cell r="C8"/>
          <cell r="D8">
            <v>37.91843016544825</v>
          </cell>
          <cell r="E8"/>
          <cell r="F8">
            <v>34.66908431550317</v>
          </cell>
          <cell r="G8"/>
          <cell r="H8">
            <v>35.364281108961961</v>
          </cell>
          <cell r="I8"/>
          <cell r="J8">
            <v>40.023185045645562</v>
          </cell>
          <cell r="K8"/>
          <cell r="L8">
            <v>41.434316353887404</v>
          </cell>
          <cell r="M8"/>
          <cell r="N8">
            <v>41.0425937698665</v>
          </cell>
          <cell r="O8"/>
          <cell r="P8">
            <v>40.280726586459068</v>
          </cell>
          <cell r="Q8" t="str">
            <v>A</v>
          </cell>
          <cell r="R8">
            <v>38.291837377875822</v>
          </cell>
          <cell r="S8"/>
          <cell r="T8">
            <v>38.596491228070171</v>
          </cell>
          <cell r="U8"/>
          <cell r="V8">
            <v>38.18941504178273</v>
          </cell>
          <cell r="W8"/>
          <cell r="X8">
            <v>39.204445228435354</v>
          </cell>
          <cell r="Y8"/>
          <cell r="Z8">
            <v>41.242613263296121</v>
          </cell>
          <cell r="AA8"/>
          <cell r="AB8">
            <v>44.026382851146757</v>
          </cell>
          <cell r="AC8"/>
          <cell r="AD8">
            <v>45.717609422713387</v>
          </cell>
          <cell r="AE8"/>
          <cell r="AF8">
            <v>46.294151708164449</v>
          </cell>
          <cell r="AG8"/>
          <cell r="AH8">
            <v>48.045914184203333</v>
          </cell>
          <cell r="AI8"/>
          <cell r="AJ8">
            <v>45.717304823470911</v>
          </cell>
          <cell r="AK8"/>
          <cell r="AL8">
            <v>44.888586494301755</v>
          </cell>
          <cell r="AM8"/>
          <cell r="AN8">
            <v>44.867678536680287</v>
          </cell>
          <cell r="AO8"/>
          <cell r="AP8">
            <v>50.304759434573988</v>
          </cell>
          <cell r="AQ8"/>
          <cell r="AR8">
            <v>51.482834806254253</v>
          </cell>
          <cell r="AS8"/>
          <cell r="AT8">
            <v>50.330079786156901</v>
          </cell>
          <cell r="AU8"/>
          <cell r="AV8">
            <v>50.181790921698713</v>
          </cell>
          <cell r="AW8"/>
          <cell r="AX8">
            <v>49.341612247082757</v>
          </cell>
          <cell r="AY8"/>
          <cell r="AZ8">
            <v>51.148555708390639</v>
          </cell>
          <cell r="BA8"/>
          <cell r="BB8">
            <v>49.878003943982087</v>
          </cell>
          <cell r="BC8"/>
          <cell r="BD8">
            <v>48.407707232220517</v>
          </cell>
          <cell r="BE8"/>
          <cell r="BF8">
            <v>47.594747227325307</v>
          </cell>
          <cell r="BG8"/>
          <cell r="BH8">
            <v>46.779823420710429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38.888478534588891</v>
          </cell>
          <cell r="BC9"/>
          <cell r="BD9">
            <v>43.728011033133811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63.107719594352986</v>
          </cell>
          <cell r="AE10" t="str">
            <v>A</v>
          </cell>
          <cell r="AF10">
            <v>59.646587925702313</v>
          </cell>
          <cell r="AG10"/>
          <cell r="AH10">
            <v>59.821126022980472</v>
          </cell>
          <cell r="AI10"/>
          <cell r="AJ10">
            <v>60.191996501202702</v>
          </cell>
          <cell r="AK10"/>
          <cell r="AL10">
            <v>52.60564899119116</v>
          </cell>
          <cell r="AM10"/>
          <cell r="AN10">
            <v>51.209640883143557</v>
          </cell>
          <cell r="AO10"/>
          <cell r="AP10">
            <v>52.460387479267389</v>
          </cell>
          <cell r="AQ10"/>
          <cell r="AR10">
            <v>53.722227109995188</v>
          </cell>
          <cell r="AS10"/>
          <cell r="AT10">
            <v>51.446891333565205</v>
          </cell>
          <cell r="AU10"/>
          <cell r="AV10">
            <v>52.818188900702921</v>
          </cell>
          <cell r="AW10"/>
          <cell r="AX10">
            <v>53.170543578105679</v>
          </cell>
          <cell r="AY10"/>
          <cell r="AZ10">
            <v>56.396131189308882</v>
          </cell>
          <cell r="BA10"/>
          <cell r="BB10">
            <v>52.501738438364541</v>
          </cell>
          <cell r="BC10"/>
          <cell r="BD10">
            <v>51.060929814506665</v>
          </cell>
          <cell r="BE10"/>
          <cell r="BF10">
            <v>44.626693518308471</v>
          </cell>
          <cell r="BG10"/>
          <cell r="BH10">
            <v>48.940270855759884</v>
          </cell>
          <cell r="BI10"/>
          <cell r="BJ10" t="str">
            <v>..</v>
          </cell>
          <cell r="BK10"/>
          <cell r="BL10" t="str">
            <v>..</v>
          </cell>
          <cell r="BM10"/>
        </row>
        <row r="11">
          <cell r="A11" t="str">
            <v>Denmark</v>
          </cell>
          <cell r="B11">
            <v>42.478292006087194</v>
          </cell>
          <cell r="C11"/>
          <cell r="D11">
            <v>44.314703548350529</v>
          </cell>
          <cell r="E11"/>
          <cell r="F11">
            <v>45.628997867803839</v>
          </cell>
          <cell r="G11"/>
          <cell r="H11">
            <v>47.404292343387475</v>
          </cell>
          <cell r="I11"/>
          <cell r="J11">
            <v>48.868954758190327</v>
          </cell>
          <cell r="K11"/>
          <cell r="L11">
            <v>48.110745489617614</v>
          </cell>
          <cell r="M11"/>
          <cell r="N11">
            <v>47.528440551696363</v>
          </cell>
          <cell r="O11"/>
          <cell r="P11">
            <v>47.127279391551362</v>
          </cell>
          <cell r="Q11"/>
          <cell r="R11">
            <v>46.796165489404643</v>
          </cell>
          <cell r="S11"/>
          <cell r="T11">
            <v>49.27670052323792</v>
          </cell>
          <cell r="U11"/>
          <cell r="V11">
            <v>51.36879432624113</v>
          </cell>
          <cell r="W11"/>
          <cell r="X11">
            <v>50.661206954420358</v>
          </cell>
          <cell r="Y11"/>
          <cell r="Z11">
            <v>50.022300095571836</v>
          </cell>
          <cell r="AA11"/>
          <cell r="AB11" t="str">
            <v>..</v>
          </cell>
          <cell r="AC11"/>
          <cell r="AD11">
            <v>45.186323680094915</v>
          </cell>
          <cell r="AE11"/>
          <cell r="AF11">
            <v>50.49905885943938</v>
          </cell>
          <cell r="AG11" t="str">
            <v>C</v>
          </cell>
          <cell r="AH11">
            <v>53.389525217070009</v>
          </cell>
          <cell r="AI11"/>
          <cell r="AJ11" t="str">
            <v>..</v>
          </cell>
          <cell r="AK11"/>
          <cell r="AL11">
            <v>58.97003762706801</v>
          </cell>
          <cell r="AM11" t="str">
            <v>V</v>
          </cell>
          <cell r="AN11" t="str">
            <v>..</v>
          </cell>
          <cell r="AO11"/>
          <cell r="AP11">
            <v>61.411343226363677</v>
          </cell>
          <cell r="AQ11"/>
          <cell r="AR11" t="str">
            <v>..</v>
          </cell>
          <cell r="AS11"/>
          <cell r="AT11">
            <v>59.885174402352725</v>
          </cell>
          <cell r="AU11"/>
          <cell r="AV11" t="str">
            <v>..</v>
          </cell>
          <cell r="AW11"/>
          <cell r="AX11">
            <v>59.525741637544769</v>
          </cell>
          <cell r="AY11"/>
          <cell r="AZ11" t="str">
            <v>..</v>
          </cell>
          <cell r="BA11"/>
          <cell r="BB11">
            <v>61.044652694280856</v>
          </cell>
          <cell r="BC11" t="str">
            <v>A</v>
          </cell>
          <cell r="BD11" t="str">
            <v>..</v>
          </cell>
          <cell r="BE11"/>
          <cell r="BF11">
            <v>60.199247715282013</v>
          </cell>
          <cell r="BG11"/>
          <cell r="BH11">
            <v>60.284595553171208</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23.220226214238192</v>
          </cell>
          <cell r="AK12"/>
          <cell r="AL12">
            <v>24.19692737430168</v>
          </cell>
          <cell r="AM12"/>
          <cell r="AN12">
            <v>24.197445633413874</v>
          </cell>
          <cell r="AO12"/>
          <cell r="AP12">
            <v>32.940406024885391</v>
          </cell>
          <cell r="AQ12"/>
          <cell r="AR12">
            <v>29.161882893226181</v>
          </cell>
          <cell r="AS12"/>
          <cell r="AT12">
            <v>32.957369527814947</v>
          </cell>
          <cell r="AU12"/>
          <cell r="AV12">
            <v>36.483771251931998</v>
          </cell>
          <cell r="AW12"/>
          <cell r="AX12">
            <v>38.492212269256868</v>
          </cell>
          <cell r="AY12"/>
          <cell r="AZ12">
            <v>38.133322913306927</v>
          </cell>
          <cell r="BA12"/>
          <cell r="BB12">
            <v>41.630506329186815</v>
          </cell>
          <cell r="BC12"/>
          <cell r="BD12">
            <v>39.786808999090553</v>
          </cell>
          <cell r="BE12"/>
          <cell r="BF12">
            <v>38.485804736027006</v>
          </cell>
          <cell r="BG12"/>
          <cell r="BH12">
            <v>43.382412474956546</v>
          </cell>
          <cell r="BI12" t="str">
            <v>P</v>
          </cell>
          <cell r="BJ12" t="str">
            <v>..</v>
          </cell>
          <cell r="BK12"/>
          <cell r="BL12" t="str">
            <v>..</v>
          </cell>
          <cell r="BM12"/>
        </row>
        <row r="13">
          <cell r="A13" t="str">
            <v>Finland</v>
          </cell>
          <cell r="B13">
            <v>54.522680849423857</v>
          </cell>
          <cell r="C13"/>
          <cell r="D13" t="str">
            <v>..</v>
          </cell>
          <cell r="E13"/>
          <cell r="F13">
            <v>56.265216685602994</v>
          </cell>
          <cell r="G13"/>
          <cell r="H13" t="str">
            <v>..</v>
          </cell>
          <cell r="I13"/>
          <cell r="J13" t="str">
            <v>..</v>
          </cell>
          <cell r="K13"/>
          <cell r="L13" t="str">
            <v>..</v>
          </cell>
          <cell r="M13"/>
          <cell r="N13">
            <v>59.638687259824067</v>
          </cell>
          <cell r="O13"/>
          <cell r="P13" t="str">
            <v>..</v>
          </cell>
          <cell r="Q13"/>
          <cell r="R13">
            <v>62.218786412118043</v>
          </cell>
          <cell r="S13"/>
          <cell r="T13" t="str">
            <v>..</v>
          </cell>
          <cell r="U13"/>
          <cell r="V13">
            <v>56.315013273031134</v>
          </cell>
          <cell r="W13" t="str">
            <v>A</v>
          </cell>
          <cell r="X13" t="str">
            <v>..</v>
          </cell>
          <cell r="Y13"/>
          <cell r="Z13">
            <v>56.615560404978972</v>
          </cell>
          <cell r="AA13"/>
          <cell r="AB13" t="str">
            <v>..</v>
          </cell>
          <cell r="AC13"/>
          <cell r="AD13">
            <v>59.472453624849088</v>
          </cell>
          <cell r="AE13"/>
          <cell r="AF13" t="str">
            <v>..</v>
          </cell>
          <cell r="AG13"/>
          <cell r="AH13">
            <v>62.895372198451795</v>
          </cell>
          <cell r="AI13"/>
          <cell r="AJ13">
            <v>63.876159438455815</v>
          </cell>
          <cell r="AK13" t="str">
            <v>A</v>
          </cell>
          <cell r="AL13">
            <v>66.948222857217175</v>
          </cell>
          <cell r="AM13"/>
          <cell r="AN13">
            <v>70.249225276987886</v>
          </cell>
          <cell r="AO13"/>
          <cell r="AP13">
            <v>70.781151352608589</v>
          </cell>
          <cell r="AQ13"/>
          <cell r="AR13">
            <v>69.522199251453401</v>
          </cell>
          <cell r="AS13"/>
          <cell r="AT13">
            <v>70.002205786272896</v>
          </cell>
          <cell r="AU13"/>
          <cell r="AV13">
            <v>69.254191616495049</v>
          </cell>
          <cell r="AW13"/>
          <cell r="AX13">
            <v>66.857707122491547</v>
          </cell>
          <cell r="AY13"/>
          <cell r="AZ13">
            <v>66.557337148746313</v>
          </cell>
          <cell r="BA13"/>
          <cell r="BB13">
            <v>68.202508001580995</v>
          </cell>
          <cell r="BC13"/>
          <cell r="BD13">
            <v>70.287630832103048</v>
          </cell>
          <cell r="BE13"/>
          <cell r="BF13">
            <v>68.102245412449633</v>
          </cell>
          <cell r="BG13"/>
          <cell r="BH13">
            <v>66.098097498092741</v>
          </cell>
          <cell r="BI13"/>
          <cell r="BJ13" t="str">
            <v>..</v>
          </cell>
          <cell r="BK13"/>
          <cell r="BL13" t="str">
            <v>..</v>
          </cell>
          <cell r="BM13"/>
        </row>
        <row r="14">
          <cell r="A14" t="str">
            <v>France</v>
          </cell>
          <cell r="B14">
            <v>40.917349246774101</v>
          </cell>
          <cell r="C14"/>
          <cell r="D14">
            <v>41.634273481774002</v>
          </cell>
          <cell r="E14"/>
          <cell r="F14">
            <v>41.956098621025284</v>
          </cell>
          <cell r="G14"/>
          <cell r="H14">
            <v>41.073496483287428</v>
          </cell>
          <cell r="I14"/>
          <cell r="J14">
            <v>41.446187631647796</v>
          </cell>
          <cell r="K14"/>
          <cell r="L14">
            <v>41.186141231170538</v>
          </cell>
          <cell r="M14"/>
          <cell r="N14">
            <v>41.84519297320454</v>
          </cell>
          <cell r="O14"/>
          <cell r="P14">
            <v>43.298298259984136</v>
          </cell>
          <cell r="Q14"/>
          <cell r="R14">
            <v>43.879712635551165</v>
          </cell>
          <cell r="S14"/>
          <cell r="T14">
            <v>43.488610181958521</v>
          </cell>
          <cell r="U14"/>
          <cell r="V14">
            <v>42.526532521768395</v>
          </cell>
          <cell r="W14"/>
          <cell r="X14">
            <v>46.586811270558734</v>
          </cell>
          <cell r="Y14" t="str">
            <v>A</v>
          </cell>
          <cell r="Z14">
            <v>47.046528629238857</v>
          </cell>
          <cell r="AA14"/>
          <cell r="AB14">
            <v>48.678650968598149</v>
          </cell>
          <cell r="AC14"/>
          <cell r="AD14">
            <v>48.345302870788217</v>
          </cell>
          <cell r="AE14"/>
          <cell r="AF14">
            <v>48.518522575415496</v>
          </cell>
          <cell r="AG14"/>
          <cell r="AH14">
            <v>51.623587050849565</v>
          </cell>
          <cell r="AI14" t="str">
            <v>A</v>
          </cell>
          <cell r="AJ14">
            <v>53.458735218165621</v>
          </cell>
          <cell r="AK14"/>
          <cell r="AL14">
            <v>54.114126641251858</v>
          </cell>
          <cell r="AM14"/>
          <cell r="AN14">
            <v>52.515568463765128</v>
          </cell>
          <cell r="AO14" t="str">
            <v>A</v>
          </cell>
          <cell r="AP14">
            <v>54.212574614510068</v>
          </cell>
          <cell r="AQ14"/>
          <cell r="AR14">
            <v>52.105142040760867</v>
          </cell>
          <cell r="AS14"/>
          <cell r="AT14">
            <v>50.777792874884852</v>
          </cell>
          <cell r="AU14"/>
          <cell r="AV14">
            <v>50.733442320926706</v>
          </cell>
          <cell r="AW14" t="str">
            <v>A</v>
          </cell>
          <cell r="AX14">
            <v>51.934483641114049</v>
          </cell>
          <cell r="AY14"/>
          <cell r="AZ14">
            <v>52.326433814558513</v>
          </cell>
          <cell r="BA14"/>
          <cell r="BB14">
            <v>52.274452991217778</v>
          </cell>
          <cell r="BC14"/>
          <cell r="BD14">
            <v>50.819216031682288</v>
          </cell>
          <cell r="BE14"/>
          <cell r="BF14">
            <v>52.358629264086389</v>
          </cell>
          <cell r="BG14"/>
          <cell r="BH14">
            <v>50.9734126242587</v>
          </cell>
          <cell r="BI14" t="str">
            <v>P</v>
          </cell>
          <cell r="BJ14" t="str">
            <v>..</v>
          </cell>
          <cell r="BK14"/>
          <cell r="BL14" t="str">
            <v>..</v>
          </cell>
          <cell r="BM14"/>
        </row>
        <row r="15">
          <cell r="A15" t="str">
            <v>Germany</v>
          </cell>
          <cell r="B15">
            <v>56.846317895789568</v>
          </cell>
          <cell r="C15"/>
          <cell r="D15">
            <v>56.853066136201761</v>
          </cell>
          <cell r="E15" t="str">
            <v>C</v>
          </cell>
          <cell r="F15">
            <v>58.91360919001265</v>
          </cell>
          <cell r="G15"/>
          <cell r="H15">
            <v>59.574896070805963</v>
          </cell>
          <cell r="I15" t="str">
            <v>C</v>
          </cell>
          <cell r="J15">
            <v>61.09382169289993</v>
          </cell>
          <cell r="K15"/>
          <cell r="L15">
            <v>62.149550224887619</v>
          </cell>
          <cell r="M15" t="str">
            <v>C</v>
          </cell>
          <cell r="N15">
            <v>63.717226170056541</v>
          </cell>
          <cell r="O15"/>
          <cell r="P15">
            <v>63.68715083798876</v>
          </cell>
          <cell r="Q15" t="str">
            <v>C</v>
          </cell>
          <cell r="R15">
            <v>63.467834329927456</v>
          </cell>
          <cell r="S15"/>
          <cell r="T15">
            <v>63.54190128684494</v>
          </cell>
          <cell r="U15" t="str">
            <v>C</v>
          </cell>
          <cell r="V15">
            <v>61.68792737188091</v>
          </cell>
          <cell r="W15" t="str">
            <v>A</v>
          </cell>
          <cell r="X15">
            <v>61.227256990253146</v>
          </cell>
          <cell r="Y15" t="str">
            <v>C</v>
          </cell>
          <cell r="Z15">
            <v>60.833548510916692</v>
          </cell>
          <cell r="AA15" t="str">
            <v>O</v>
          </cell>
          <cell r="AB15">
            <v>60.388329052934239</v>
          </cell>
          <cell r="AC15" t="str">
            <v>CO</v>
          </cell>
          <cell r="AD15">
            <v>60.031586596210609</v>
          </cell>
          <cell r="AE15" t="str">
            <v>C</v>
          </cell>
          <cell r="AF15">
            <v>59.582858002605789</v>
          </cell>
          <cell r="AG15" t="str">
            <v>C</v>
          </cell>
          <cell r="AH15">
            <v>61.330552114029992</v>
          </cell>
          <cell r="AI15" t="str">
            <v>O</v>
          </cell>
          <cell r="AJ15">
            <v>62.403358915105819</v>
          </cell>
          <cell r="AK15" t="str">
            <v>CO</v>
          </cell>
          <cell r="AL15">
            <v>65.426190187251422</v>
          </cell>
          <cell r="AM15"/>
          <cell r="AN15">
            <v>66.044963353681425</v>
          </cell>
          <cell r="AO15" t="str">
            <v>C</v>
          </cell>
          <cell r="AP15">
            <v>65.658436213991763</v>
          </cell>
          <cell r="AQ15"/>
          <cell r="AR15">
            <v>65.518836934832407</v>
          </cell>
          <cell r="AS15" t="str">
            <v>C</v>
          </cell>
          <cell r="AT15">
            <v>66.26291518835319</v>
          </cell>
          <cell r="AU15"/>
          <cell r="AV15">
            <v>66.560238980186242</v>
          </cell>
          <cell r="AW15"/>
          <cell r="AX15">
            <v>67.574777663008817</v>
          </cell>
          <cell r="AY15"/>
          <cell r="AZ15">
            <v>68.294682974050303</v>
          </cell>
          <cell r="BA15"/>
          <cell r="BB15">
            <v>68.119958891398355</v>
          </cell>
          <cell r="BC15"/>
          <cell r="BD15">
            <v>67.273089358022546</v>
          </cell>
          <cell r="BE15"/>
          <cell r="BF15">
            <v>66.145809339907231</v>
          </cell>
          <cell r="BG15"/>
          <cell r="BH15" t="str">
            <v>..</v>
          </cell>
          <cell r="BI15"/>
          <cell r="BJ15" t="str">
            <v>..</v>
          </cell>
          <cell r="BK15"/>
          <cell r="BL15" t="str">
            <v>..</v>
          </cell>
          <cell r="BM15"/>
        </row>
        <row r="16">
          <cell r="A16" t="str">
            <v>Greece</v>
          </cell>
          <cell r="B16">
            <v>21.435408932782298</v>
          </cell>
          <cell r="C16"/>
          <cell r="D16" t="str">
            <v>..</v>
          </cell>
          <cell r="E16"/>
          <cell r="F16" t="str">
            <v>..</v>
          </cell>
          <cell r="G16"/>
          <cell r="H16" t="str">
            <v>..</v>
          </cell>
          <cell r="I16"/>
          <cell r="J16" t="str">
            <v>..</v>
          </cell>
          <cell r="K16"/>
          <cell r="L16">
            <v>23.173858491080658</v>
          </cell>
          <cell r="M16"/>
          <cell r="N16" t="str">
            <v>..</v>
          </cell>
          <cell r="O16"/>
          <cell r="P16">
            <v>23.584517817525281</v>
          </cell>
          <cell r="Q16"/>
          <cell r="R16">
            <v>19.42419231248001</v>
          </cell>
          <cell r="S16" t="str">
            <v>A</v>
          </cell>
          <cell r="T16" t="str">
            <v>..</v>
          </cell>
          <cell r="U16"/>
          <cell r="V16">
            <v>21.748483269751084</v>
          </cell>
          <cell r="W16"/>
          <cell r="X16" t="str">
            <v>..</v>
          </cell>
          <cell r="Y16"/>
          <cell r="Z16">
            <v>20.204064706733934</v>
          </cell>
          <cell r="AA16"/>
          <cell r="AB16" t="str">
            <v>..</v>
          </cell>
          <cell r="AC16"/>
          <cell r="AD16">
            <v>25.494398406797043</v>
          </cell>
          <cell r="AE16" t="str">
            <v>A</v>
          </cell>
          <cell r="AF16" t="str">
            <v>..</v>
          </cell>
          <cell r="AG16"/>
          <cell r="AH16">
            <v>21.576992775705566</v>
          </cell>
          <cell r="AI16"/>
          <cell r="AJ16" t="str">
            <v>..</v>
          </cell>
          <cell r="AK16"/>
          <cell r="AL16">
            <v>24.158991563284456</v>
          </cell>
          <cell r="AM16"/>
          <cell r="AN16" t="str">
            <v>..</v>
          </cell>
          <cell r="AO16"/>
          <cell r="AP16">
            <v>33.047563123898996</v>
          </cell>
          <cell r="AQ16"/>
          <cell r="AR16" t="str">
            <v>..</v>
          </cell>
          <cell r="AS16"/>
          <cell r="AT16">
            <v>28.226185849577618</v>
          </cell>
          <cell r="AU16"/>
          <cell r="AV16" t="str">
            <v>..</v>
          </cell>
          <cell r="AW16"/>
          <cell r="AX16">
            <v>31.062827558065862</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79.095008552324671</v>
          </cell>
          <cell r="O17" t="str">
            <v>DOTV</v>
          </cell>
          <cell r="P17">
            <v>76.646503302265288</v>
          </cell>
          <cell r="Q17" t="str">
            <v>DOTV</v>
          </cell>
          <cell r="R17">
            <v>72.521754732214944</v>
          </cell>
          <cell r="S17" t="str">
            <v>DOTV</v>
          </cell>
          <cell r="T17">
            <v>70.068986202759447</v>
          </cell>
          <cell r="U17" t="str">
            <v>DOTV</v>
          </cell>
          <cell r="V17">
            <v>56.024840073323112</v>
          </cell>
          <cell r="W17" t="str">
            <v>DOTV</v>
          </cell>
          <cell r="X17">
            <v>52.530011617400284</v>
          </cell>
          <cell r="Y17" t="str">
            <v>DOTV</v>
          </cell>
          <cell r="Z17">
            <v>53.064637029349015</v>
          </cell>
          <cell r="AA17" t="str">
            <v>DOTV</v>
          </cell>
          <cell r="AB17">
            <v>37.990322248532891</v>
          </cell>
          <cell r="AC17" t="str">
            <v>ADOV</v>
          </cell>
          <cell r="AD17">
            <v>38.376010291012349</v>
          </cell>
          <cell r="AE17" t="str">
            <v>DV</v>
          </cell>
          <cell r="AF17">
            <v>38.855052640489731</v>
          </cell>
          <cell r="AG17" t="str">
            <v>DV</v>
          </cell>
          <cell r="AH17">
            <v>36.551507466481397</v>
          </cell>
          <cell r="AI17" t="str">
            <v>DV</v>
          </cell>
          <cell r="AJ17">
            <v>36.09465989705685</v>
          </cell>
          <cell r="AK17" t="str">
            <v>DV</v>
          </cell>
          <cell r="AL17">
            <v>38.458124594726293</v>
          </cell>
          <cell r="AM17" t="str">
            <v>DV</v>
          </cell>
          <cell r="AN17">
            <v>37.755770128554019</v>
          </cell>
          <cell r="AO17" t="str">
            <v>DV</v>
          </cell>
          <cell r="AP17">
            <v>34.838256337603447</v>
          </cell>
          <cell r="AQ17" t="str">
            <v>DV</v>
          </cell>
          <cell r="AR17">
            <v>29.663754984831179</v>
          </cell>
          <cell r="AS17" t="str">
            <v>DV</v>
          </cell>
          <cell r="AT17">
            <v>30.67958712634314</v>
          </cell>
          <cell r="AU17" t="str">
            <v>DV</v>
          </cell>
          <cell r="AV17">
            <v>37.103072076965539</v>
          </cell>
          <cell r="AW17" t="str">
            <v>AV</v>
          </cell>
          <cell r="AX17">
            <v>39.445620993049808</v>
          </cell>
          <cell r="AY17" t="str">
            <v>V</v>
          </cell>
          <cell r="AZ17">
            <v>43.302758693726332</v>
          </cell>
          <cell r="BA17"/>
          <cell r="BB17">
            <v>43.863108727646882</v>
          </cell>
          <cell r="BC17"/>
          <cell r="BD17">
            <v>48.306455245731797</v>
          </cell>
          <cell r="BE17"/>
          <cell r="BF17">
            <v>46.427665316101454</v>
          </cell>
          <cell r="BG17"/>
          <cell r="BH17">
            <v>47.373283625151309</v>
          </cell>
          <cell r="BI17"/>
          <cell r="BJ17" t="str">
            <v>..</v>
          </cell>
          <cell r="BK17"/>
          <cell r="BL17" t="str">
            <v>..</v>
          </cell>
          <cell r="BM17"/>
        </row>
        <row r="18">
          <cell r="A18" t="str">
            <v>Iceland</v>
          </cell>
          <cell r="B18">
            <v>5.7428214731585516</v>
          </cell>
          <cell r="C18"/>
          <cell r="D18" t="str">
            <v>..</v>
          </cell>
          <cell r="E18"/>
          <cell r="F18">
            <v>17.492963844988093</v>
          </cell>
          <cell r="G18"/>
          <cell r="H18" t="str">
            <v>..</v>
          </cell>
          <cell r="I18"/>
          <cell r="J18">
            <v>24.128686327077748</v>
          </cell>
          <cell r="K18"/>
          <cell r="L18" t="str">
            <v>..</v>
          </cell>
          <cell r="M18"/>
          <cell r="N18">
            <v>31.214308126764983</v>
          </cell>
          <cell r="O18"/>
          <cell r="P18" t="str">
            <v>..</v>
          </cell>
          <cell r="Q18"/>
          <cell r="R18">
            <v>23.868994330050732</v>
          </cell>
          <cell r="S18"/>
          <cell r="T18">
            <v>23.868994393231027</v>
          </cell>
          <cell r="U18"/>
          <cell r="V18">
            <v>24.458031145064872</v>
          </cell>
          <cell r="W18"/>
          <cell r="X18">
            <v>24.393868337636953</v>
          </cell>
          <cell r="Y18"/>
          <cell r="Z18">
            <v>31.639140420054922</v>
          </cell>
          <cell r="AA18"/>
          <cell r="AB18">
            <v>31.639140420054922</v>
          </cell>
          <cell r="AC18"/>
          <cell r="AD18">
            <v>34.585808507100317</v>
          </cell>
          <cell r="AE18"/>
          <cell r="AF18" t="str">
            <v>..</v>
          </cell>
          <cell r="AG18"/>
          <cell r="AH18">
            <v>41.948136808342774</v>
          </cell>
          <cell r="AI18"/>
          <cell r="AJ18">
            <v>37.726580507332393</v>
          </cell>
          <cell r="AK18" t="str">
            <v>C</v>
          </cell>
          <cell r="AL18">
            <v>43.414802070619551</v>
          </cell>
          <cell r="AM18"/>
          <cell r="AN18" t="str">
            <v>..</v>
          </cell>
          <cell r="AO18"/>
          <cell r="AP18">
            <v>46.157061461828533</v>
          </cell>
          <cell r="AQ18"/>
          <cell r="AR18" t="str">
            <v>..</v>
          </cell>
          <cell r="AS18"/>
          <cell r="AT18">
            <v>43.878583473861724</v>
          </cell>
          <cell r="AU18"/>
          <cell r="AV18" t="str">
            <v>..</v>
          </cell>
          <cell r="AW18"/>
          <cell r="AX18">
            <v>47.995823494258502</v>
          </cell>
          <cell r="AY18"/>
          <cell r="AZ18">
            <v>49.296733634169698</v>
          </cell>
          <cell r="BA18"/>
          <cell r="BB18">
            <v>50.349998541156815</v>
          </cell>
          <cell r="BC18"/>
          <cell r="BD18">
            <v>50.349998541156815</v>
          </cell>
          <cell r="BE18" t="str">
            <v>P</v>
          </cell>
          <cell r="BF18" t="str">
            <v>..</v>
          </cell>
          <cell r="BG18"/>
          <cell r="BH18" t="str">
            <v>..</v>
          </cell>
          <cell r="BI18"/>
          <cell r="BJ18" t="str">
            <v>..</v>
          </cell>
          <cell r="BK18"/>
          <cell r="BL18" t="str">
            <v>..</v>
          </cell>
          <cell r="BM18"/>
        </row>
        <row r="19">
          <cell r="A19" t="str">
            <v>Ireland</v>
          </cell>
          <cell r="B19">
            <v>37.714398173093102</v>
          </cell>
          <cell r="C19"/>
          <cell r="D19">
            <v>37.714639995081228</v>
          </cell>
          <cell r="E19"/>
          <cell r="F19">
            <v>42.085158819718529</v>
          </cell>
          <cell r="G19"/>
          <cell r="H19">
            <v>43.252988276028894</v>
          </cell>
          <cell r="I19"/>
          <cell r="J19">
            <v>45.724305550854105</v>
          </cell>
          <cell r="K19"/>
          <cell r="L19">
            <v>47.478116617252539</v>
          </cell>
          <cell r="M19"/>
          <cell r="N19">
            <v>48.609706914173657</v>
          </cell>
          <cell r="O19"/>
          <cell r="P19">
            <v>50.348855647761603</v>
          </cell>
          <cell r="Q19"/>
          <cell r="R19">
            <v>55.409596530919977</v>
          </cell>
          <cell r="S19" t="str">
            <v>C</v>
          </cell>
          <cell r="T19">
            <v>59.14482781952686</v>
          </cell>
          <cell r="U19" t="str">
            <v>C</v>
          </cell>
          <cell r="V19">
            <v>60.583722686555454</v>
          </cell>
          <cell r="W19" t="str">
            <v>C</v>
          </cell>
          <cell r="X19">
            <v>64.441627551661014</v>
          </cell>
          <cell r="Y19" t="str">
            <v>C</v>
          </cell>
          <cell r="Z19">
            <v>62.315000112709306</v>
          </cell>
          <cell r="AA19" t="str">
            <v>C</v>
          </cell>
          <cell r="AB19">
            <v>65.254237288135599</v>
          </cell>
          <cell r="AC19" t="str">
            <v>C</v>
          </cell>
          <cell r="AD19">
            <v>67.353204172876303</v>
          </cell>
          <cell r="AE19" t="str">
            <v>CS</v>
          </cell>
          <cell r="AF19">
            <v>66.809226125324841</v>
          </cell>
          <cell r="AG19" t="str">
            <v>C</v>
          </cell>
          <cell r="AH19">
            <v>67.271542897498477</v>
          </cell>
          <cell r="AI19" t="str">
            <v>C</v>
          </cell>
          <cell r="AJ19">
            <v>65.428157933710779</v>
          </cell>
          <cell r="AK19" t="str">
            <v>C</v>
          </cell>
          <cell r="AL19">
            <v>64.367278172968923</v>
          </cell>
          <cell r="AM19" t="str">
            <v>C</v>
          </cell>
          <cell r="AN19">
            <v>65.787907134960449</v>
          </cell>
          <cell r="AO19" t="str">
            <v>C</v>
          </cell>
          <cell r="AP19">
            <v>66.728957408705142</v>
          </cell>
          <cell r="AQ19"/>
          <cell r="AR19">
            <v>63.421089288201706</v>
          </cell>
          <cell r="AS19"/>
          <cell r="AT19">
            <v>60.26392961876833</v>
          </cell>
          <cell r="AU19"/>
          <cell r="AV19">
            <v>58.55792219082808</v>
          </cell>
          <cell r="AW19"/>
          <cell r="AX19">
            <v>57.448275862068968</v>
          </cell>
          <cell r="AY19"/>
          <cell r="AZ19">
            <v>53.421444359240375</v>
          </cell>
          <cell r="BA19"/>
          <cell r="BB19">
            <v>49.593295538575305</v>
          </cell>
          <cell r="BC19"/>
          <cell r="BD19">
            <v>48.561941448794357</v>
          </cell>
          <cell r="BE19"/>
          <cell r="BF19">
            <v>51.204368574745708</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43.484498053107714</v>
          </cell>
          <cell r="W20" t="str">
            <v>D</v>
          </cell>
          <cell r="X20">
            <v>44.193906733791863</v>
          </cell>
          <cell r="Y20" t="str">
            <v>D</v>
          </cell>
          <cell r="Z20">
            <v>34.244925441006721</v>
          </cell>
          <cell r="AA20" t="str">
            <v>AD</v>
          </cell>
          <cell r="AB20">
            <v>33.648087178702539</v>
          </cell>
          <cell r="AC20" t="str">
            <v>D</v>
          </cell>
          <cell r="AD20">
            <v>34.005791112138226</v>
          </cell>
          <cell r="AE20" t="str">
            <v>D</v>
          </cell>
          <cell r="AF20">
            <v>38.018846141159131</v>
          </cell>
          <cell r="AG20" t="str">
            <v>D</v>
          </cell>
          <cell r="AH20">
            <v>40.486201773736106</v>
          </cell>
          <cell r="AI20" t="str">
            <v>D</v>
          </cell>
          <cell r="AJ20">
            <v>43.431028717621714</v>
          </cell>
          <cell r="AK20" t="str">
            <v>D</v>
          </cell>
          <cell r="AL20">
            <v>46.982403292487149</v>
          </cell>
          <cell r="AM20" t="str">
            <v>D</v>
          </cell>
          <cell r="AN20">
            <v>51.15466584426165</v>
          </cell>
          <cell r="AO20" t="str">
            <v>D</v>
          </cell>
          <cell r="AP20">
            <v>52.253592360098764</v>
          </cell>
          <cell r="AQ20" t="str">
            <v>D</v>
          </cell>
          <cell r="AR20">
            <v>51.153266496297753</v>
          </cell>
          <cell r="AS20" t="str">
            <v>D</v>
          </cell>
          <cell r="AT20">
            <v>49.400942764434191</v>
          </cell>
          <cell r="AU20" t="str">
            <v>D</v>
          </cell>
          <cell r="AV20">
            <v>52.744447595910771</v>
          </cell>
          <cell r="AW20" t="str">
            <v>D</v>
          </cell>
          <cell r="AX20">
            <v>54.729769322575663</v>
          </cell>
          <cell r="AY20" t="str">
            <v>D</v>
          </cell>
          <cell r="AZ20">
            <v>54.052852430686514</v>
          </cell>
          <cell r="BA20" t="str">
            <v>D</v>
          </cell>
          <cell r="BB20">
            <v>55.305227998313356</v>
          </cell>
          <cell r="BC20" t="str">
            <v>D</v>
          </cell>
          <cell r="BD20">
            <v>51.632896485872962</v>
          </cell>
          <cell r="BE20" t="str">
            <v>D</v>
          </cell>
          <cell r="BF20" t="str">
            <v>..</v>
          </cell>
          <cell r="BG20"/>
          <cell r="BH20" t="str">
            <v>..</v>
          </cell>
          <cell r="BI20"/>
          <cell r="BJ20" t="str">
            <v>..</v>
          </cell>
          <cell r="BK20"/>
          <cell r="BL20" t="str">
            <v>..</v>
          </cell>
          <cell r="BM20"/>
        </row>
        <row r="21">
          <cell r="A21" t="str">
            <v>Italy</v>
          </cell>
          <cell r="B21">
            <v>50.08296478589331</v>
          </cell>
          <cell r="C21" t="str">
            <v>W</v>
          </cell>
          <cell r="D21">
            <v>48.499637282995408</v>
          </cell>
          <cell r="E21" t="str">
            <v>W</v>
          </cell>
          <cell r="F21">
            <v>45.055595606773267</v>
          </cell>
          <cell r="G21" t="str">
            <v>W</v>
          </cell>
          <cell r="H21">
            <v>43.460225256184444</v>
          </cell>
          <cell r="I21" t="str">
            <v>W</v>
          </cell>
          <cell r="J21">
            <v>44.621939444877334</v>
          </cell>
          <cell r="K21" t="str">
            <v>W</v>
          </cell>
          <cell r="L21">
            <v>40.274757268499336</v>
          </cell>
          <cell r="M21" t="str">
            <v>W</v>
          </cell>
          <cell r="N21">
            <v>41.730116231697281</v>
          </cell>
          <cell r="O21" t="str">
            <v>W</v>
          </cell>
          <cell r="P21">
            <v>43.927575074819565</v>
          </cell>
          <cell r="Q21" t="str">
            <v>W</v>
          </cell>
          <cell r="R21">
            <v>46.396436539456445</v>
          </cell>
          <cell r="S21" t="str">
            <v>W</v>
          </cell>
          <cell r="T21">
            <v>43.747787291277454</v>
          </cell>
          <cell r="U21" t="str">
            <v>W</v>
          </cell>
          <cell r="V21">
            <v>44.355194452777432</v>
          </cell>
          <cell r="W21" t="str">
            <v>A</v>
          </cell>
          <cell r="X21">
            <v>47.337837631650551</v>
          </cell>
          <cell r="Y21"/>
          <cell r="Z21">
            <v>44.270432031269195</v>
          </cell>
          <cell r="AA21"/>
          <cell r="AB21">
            <v>43.742843837128369</v>
          </cell>
          <cell r="AC21"/>
          <cell r="AD21">
            <v>41.738755717466212</v>
          </cell>
          <cell r="AE21"/>
          <cell r="AF21">
            <v>42.978927157561117</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39.663307433905175</v>
          </cell>
          <cell r="AY21"/>
          <cell r="AZ21">
            <v>40.424090830773615</v>
          </cell>
          <cell r="BA21"/>
          <cell r="BB21">
            <v>42.019263468521338</v>
          </cell>
          <cell r="BC21"/>
          <cell r="BD21">
            <v>45.916304244811144</v>
          </cell>
          <cell r="BE21"/>
          <cell r="BF21">
            <v>44.157426206465722</v>
          </cell>
          <cell r="BG21"/>
          <cell r="BH21" t="str">
            <v>..</v>
          </cell>
          <cell r="BI21"/>
          <cell r="BJ21" t="str">
            <v>..</v>
          </cell>
          <cell r="BK21"/>
          <cell r="BL21" t="str">
            <v>..</v>
          </cell>
          <cell r="BM21"/>
        </row>
        <row r="22">
          <cell r="A22" t="str">
            <v>Japan</v>
          </cell>
          <cell r="B22">
            <v>62.284073365075564</v>
          </cell>
          <cell r="C22"/>
          <cell r="D22">
            <v>63.727970346317029</v>
          </cell>
          <cell r="E22"/>
          <cell r="F22">
            <v>65.15280647706615</v>
          </cell>
          <cell r="G22"/>
          <cell r="H22">
            <v>66.868598167376931</v>
          </cell>
          <cell r="I22"/>
          <cell r="J22">
            <v>68.871204444304965</v>
          </cell>
          <cell r="K22"/>
          <cell r="L22">
            <v>68.653472036995382</v>
          </cell>
          <cell r="M22"/>
          <cell r="N22">
            <v>68.488782755087101</v>
          </cell>
          <cell r="O22"/>
          <cell r="P22">
            <v>70.49333563677574</v>
          </cell>
          <cell r="Q22"/>
          <cell r="R22">
            <v>72.262731219936697</v>
          </cell>
          <cell r="S22"/>
          <cell r="T22">
            <v>73.106925471668177</v>
          </cell>
          <cell r="U22"/>
          <cell r="V22">
            <v>72.664826347468875</v>
          </cell>
          <cell r="W22"/>
          <cell r="X22">
            <v>71.051727047132488</v>
          </cell>
          <cell r="Y22"/>
          <cell r="Z22">
            <v>68.158095121801594</v>
          </cell>
          <cell r="AA22"/>
          <cell r="AB22">
            <v>68.192266418947298</v>
          </cell>
          <cell r="AC22"/>
          <cell r="AD22">
            <v>67.108742527537729</v>
          </cell>
          <cell r="AE22"/>
          <cell r="AF22">
            <v>73.375396978239166</v>
          </cell>
          <cell r="AG22" t="str">
            <v>A</v>
          </cell>
          <cell r="AH22">
            <v>73.984607304432942</v>
          </cell>
          <cell r="AI22"/>
          <cell r="AJ22">
            <v>72.566693187506289</v>
          </cell>
          <cell r="AK22"/>
          <cell r="AL22">
            <v>72.177299293671254</v>
          </cell>
          <cell r="AM22"/>
          <cell r="AN22">
            <v>72.420064448035703</v>
          </cell>
          <cell r="AO22"/>
          <cell r="AP22">
            <v>73.050646787307997</v>
          </cell>
          <cell r="AQ22"/>
          <cell r="AR22">
            <v>74.076380864035542</v>
          </cell>
          <cell r="AS22"/>
          <cell r="AT22">
            <v>74.64640167698299</v>
          </cell>
          <cell r="AU22"/>
          <cell r="AV22">
            <v>74.811412692964723</v>
          </cell>
          <cell r="AW22"/>
          <cell r="AX22">
            <v>76.121556572471576</v>
          </cell>
          <cell r="AY22"/>
          <cell r="AZ22">
            <v>77.069440264137143</v>
          </cell>
          <cell r="BA22"/>
          <cell r="BB22">
            <v>77.705401335575701</v>
          </cell>
          <cell r="BC22"/>
          <cell r="BD22">
            <v>78.172486738385089</v>
          </cell>
          <cell r="BE22" t="str">
            <v>A</v>
          </cell>
          <cell r="BF22">
            <v>75.267434109373994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76.258123684009277</v>
          </cell>
          <cell r="AE23" t="str">
            <v>G</v>
          </cell>
          <cell r="AF23">
            <v>74.870312234269932</v>
          </cell>
          <cell r="AG23" t="str">
            <v>G</v>
          </cell>
          <cell r="AH23">
            <v>72.45475002189022</v>
          </cell>
          <cell r="AI23" t="str">
            <v>G</v>
          </cell>
          <cell r="AJ23">
            <v>69.130702748447789</v>
          </cell>
          <cell r="AK23" t="str">
            <v>G</v>
          </cell>
          <cell r="AL23">
            <v>69.956496327049919</v>
          </cell>
          <cell r="AM23" t="str">
            <v>G</v>
          </cell>
          <cell r="AN23">
            <v>72.378988888400258</v>
          </cell>
          <cell r="AO23" t="str">
            <v>G</v>
          </cell>
          <cell r="AP23">
            <v>72.457414629855847</v>
          </cell>
          <cell r="AQ23" t="str">
            <v>G</v>
          </cell>
          <cell r="AR23">
            <v>72.200805294936288</v>
          </cell>
          <cell r="AS23" t="str">
            <v>G</v>
          </cell>
          <cell r="AT23">
            <v>74.014552973013707</v>
          </cell>
          <cell r="AU23" t="str">
            <v>G</v>
          </cell>
          <cell r="AV23">
            <v>74.963180218346324</v>
          </cell>
          <cell r="AW23" t="str">
            <v>G</v>
          </cell>
          <cell r="AX23">
            <v>74.959652522778583</v>
          </cell>
          <cell r="AY23" t="str">
            <v>G</v>
          </cell>
          <cell r="AZ23">
            <v>75.446340002737017</v>
          </cell>
          <cell r="BA23" t="str">
            <v>G</v>
          </cell>
          <cell r="BB23">
            <v>73.652323957083922</v>
          </cell>
          <cell r="BC23" t="str">
            <v>A</v>
          </cell>
          <cell r="BD23">
            <v>72.881441628598466</v>
          </cell>
          <cell r="BE23"/>
          <cell r="BF23">
            <v>71.084377613203571</v>
          </cell>
          <cell r="BG23"/>
          <cell r="BH23">
            <v>71.804218444138527</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90.684253915910972</v>
          </cell>
          <cell r="AO24"/>
          <cell r="AP24" t="str">
            <v>..</v>
          </cell>
          <cell r="AQ24"/>
          <cell r="AR24" t="str">
            <v>..</v>
          </cell>
          <cell r="AS24"/>
          <cell r="AT24">
            <v>80.389854391733209</v>
          </cell>
          <cell r="AU24"/>
          <cell r="AV24" t="str">
            <v>..</v>
          </cell>
          <cell r="AW24"/>
          <cell r="AX24">
            <v>79.724576271186436</v>
          </cell>
          <cell r="AY24"/>
          <cell r="AZ24" t="str">
            <v>..</v>
          </cell>
          <cell r="BA24"/>
          <cell r="BB24">
            <v>76.014198782961444</v>
          </cell>
          <cell r="BC24" t="str">
            <v>C</v>
          </cell>
          <cell r="BD24" t="str">
            <v>..</v>
          </cell>
          <cell r="BE24"/>
          <cell r="BF24">
            <v>70.265041594118784</v>
          </cell>
          <cell r="BG24"/>
          <cell r="BH24">
            <v>65.860705596107067</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14.276316274913745</v>
          </cell>
          <cell r="AA25" t="str">
            <v>AC</v>
          </cell>
          <cell r="AB25">
            <v>18.979188325778438</v>
          </cell>
          <cell r="AC25"/>
          <cell r="AD25">
            <v>17.583383885005937</v>
          </cell>
          <cell r="AE25"/>
          <cell r="AF25">
            <v>19.442315552830571</v>
          </cell>
          <cell r="AG25"/>
          <cell r="AH25">
            <v>16.915500164467673</v>
          </cell>
          <cell r="AI25"/>
          <cell r="AJ25">
            <v>23.579830887890214</v>
          </cell>
          <cell r="AK25"/>
          <cell r="AL25">
            <v>23.578771729536744</v>
          </cell>
          <cell r="AM25"/>
          <cell r="AN25">
            <v>29.516828764816971</v>
          </cell>
          <cell r="AO25"/>
          <cell r="AP25">
            <v>29.839205847060107</v>
          </cell>
          <cell r="AQ25"/>
          <cell r="AR25">
            <v>34.691480722142813</v>
          </cell>
          <cell r="AS25"/>
          <cell r="AT25">
            <v>34.696240699773163</v>
          </cell>
          <cell r="AU25"/>
          <cell r="AV25">
            <v>38.616374377171702</v>
          </cell>
          <cell r="AW25" t="str">
            <v>A</v>
          </cell>
          <cell r="AX25">
            <v>41.510077941282901</v>
          </cell>
          <cell r="AY25"/>
          <cell r="AZ25">
            <v>44.776466871491891</v>
          </cell>
          <cell r="BA25"/>
          <cell r="BB25">
            <v>45.130204638593959</v>
          </cell>
          <cell r="BC25"/>
          <cell r="BD25" t="str">
            <v>..</v>
          </cell>
          <cell r="BE25"/>
          <cell r="BF25" t="str">
            <v>..</v>
          </cell>
          <cell r="BG25"/>
          <cell r="BH25" t="str">
            <v>..</v>
          </cell>
          <cell r="BI25"/>
          <cell r="BJ25" t="str">
            <v>..</v>
          </cell>
          <cell r="BK25"/>
          <cell r="BL25" t="str">
            <v>..</v>
          </cell>
          <cell r="BM25"/>
        </row>
        <row r="26">
          <cell r="A26" t="str">
            <v>Netherlands</v>
          </cell>
          <cell r="B26">
            <v>46.319433990666994</v>
          </cell>
          <cell r="C26"/>
          <cell r="D26">
            <v>44.879187259747297</v>
          </cell>
          <cell r="E26" t="str">
            <v>A</v>
          </cell>
          <cell r="F26">
            <v>46.356669697363408</v>
          </cell>
          <cell r="G26"/>
          <cell r="H26">
            <v>48.293428425878858</v>
          </cell>
          <cell r="I26"/>
          <cell r="J26">
            <v>51.714677640603668</v>
          </cell>
          <cell r="K26"/>
          <cell r="L26">
            <v>52.302528060421679</v>
          </cell>
          <cell r="M26"/>
          <cell r="N26">
            <v>51.782868525896419</v>
          </cell>
          <cell r="O26"/>
          <cell r="P26">
            <v>53.409426350486996</v>
          </cell>
          <cell r="Q26"/>
          <cell r="R26">
            <v>53.411856322398435</v>
          </cell>
          <cell r="S26"/>
          <cell r="T26">
            <v>48.073460568959305</v>
          </cell>
          <cell r="U26" t="str">
            <v>A</v>
          </cell>
          <cell r="V26">
            <v>47.827260458839476</v>
          </cell>
          <cell r="W26"/>
          <cell r="X26">
            <v>46.987305560522117</v>
          </cell>
          <cell r="Y26"/>
          <cell r="Z26">
            <v>44.105778312011594</v>
          </cell>
          <cell r="AA26"/>
          <cell r="AB26">
            <v>44.802178439852732</v>
          </cell>
          <cell r="AC26" t="str">
            <v>A</v>
          </cell>
          <cell r="AD26">
            <v>45.962075999093351</v>
          </cell>
          <cell r="AE26"/>
          <cell r="AF26">
            <v>48.458622416136187</v>
          </cell>
          <cell r="AG26" t="str">
            <v>A</v>
          </cell>
          <cell r="AH26">
            <v>45.570885822835464</v>
          </cell>
          <cell r="AI26"/>
          <cell r="AJ26">
            <v>48.582942458875607</v>
          </cell>
          <cell r="AK26"/>
          <cell r="AL26">
            <v>49.07140988752289</v>
          </cell>
          <cell r="AM26" t="str">
            <v>A</v>
          </cell>
          <cell r="AN26" t="str">
            <v>..</v>
          </cell>
          <cell r="AO26"/>
          <cell r="AP26">
            <v>48.203350664355867</v>
          </cell>
          <cell r="AQ26"/>
          <cell r="AR26" t="str">
            <v>..</v>
          </cell>
          <cell r="AS26"/>
          <cell r="AT26">
            <v>46.9938784433756</v>
          </cell>
          <cell r="AU26"/>
          <cell r="AV26" t="str">
            <v>..</v>
          </cell>
          <cell r="AW26"/>
          <cell r="AX26">
            <v>46.316004911993453</v>
          </cell>
          <cell r="AY26"/>
          <cell r="AZ26" t="str">
            <v>..</v>
          </cell>
          <cell r="BA26"/>
          <cell r="BB26">
            <v>48.781666988976987</v>
          </cell>
          <cell r="BC26"/>
          <cell r="BD26" t="str">
            <v>..</v>
          </cell>
          <cell r="BE26"/>
          <cell r="BF26">
            <v>45.14796310530361</v>
          </cell>
          <cell r="BG26"/>
          <cell r="BH26" t="str">
            <v>..</v>
          </cell>
          <cell r="BI26"/>
          <cell r="BJ26" t="str">
            <v>..</v>
          </cell>
          <cell r="BK26"/>
          <cell r="BL26" t="str">
            <v>..</v>
          </cell>
          <cell r="BM26"/>
        </row>
        <row r="27">
          <cell r="A27" t="str">
            <v>New Zealand</v>
          </cell>
          <cell r="B27">
            <v>18.120567375886527</v>
          </cell>
          <cell r="C27" t="str">
            <v>B</v>
          </cell>
          <cell r="D27" t="str">
            <v>..</v>
          </cell>
          <cell r="E27"/>
          <cell r="F27">
            <v>19.164086687306501</v>
          </cell>
          <cell r="G27" t="str">
            <v>B</v>
          </cell>
          <cell r="H27" t="str">
            <v>..</v>
          </cell>
          <cell r="I27"/>
          <cell r="J27" t="str">
            <v>..</v>
          </cell>
          <cell r="K27"/>
          <cell r="L27" t="str">
            <v>..</v>
          </cell>
          <cell r="M27"/>
          <cell r="N27" t="str">
            <v>..</v>
          </cell>
          <cell r="O27"/>
          <cell r="P27" t="str">
            <v>..</v>
          </cell>
          <cell r="Q27"/>
          <cell r="R27">
            <v>33.226065969428802</v>
          </cell>
          <cell r="S27"/>
          <cell r="T27">
            <v>29.340325696936237</v>
          </cell>
          <cell r="U27"/>
          <cell r="V27">
            <v>27.417774667599719</v>
          </cell>
          <cell r="W27"/>
          <cell r="X27">
            <v>29.683569442605588</v>
          </cell>
          <cell r="Y27" t="str">
            <v>A</v>
          </cell>
          <cell r="Z27">
            <v>33.850630455868092</v>
          </cell>
          <cell r="AA27"/>
          <cell r="AB27" t="str">
            <v>..</v>
          </cell>
          <cell r="AC27"/>
          <cell r="AD27">
            <v>33.732923207545355</v>
          </cell>
          <cell r="AE27"/>
          <cell r="AF27" t="str">
            <v>..</v>
          </cell>
          <cell r="AG27"/>
          <cell r="AH27">
            <v>30.480840039210953</v>
          </cell>
          <cell r="AI27"/>
          <cell r="AJ27" t="str">
            <v>..</v>
          </cell>
          <cell r="AK27"/>
          <cell r="AL27">
            <v>34.100863127416666</v>
          </cell>
          <cell r="AM27"/>
          <cell r="AN27" t="str">
            <v>..</v>
          </cell>
          <cell r="AO27"/>
          <cell r="AP27">
            <v>37.805394718260132</v>
          </cell>
          <cell r="AQ27" t="str">
            <v>AO</v>
          </cell>
          <cell r="AR27" t="str">
            <v>..</v>
          </cell>
          <cell r="AS27"/>
          <cell r="AT27">
            <v>38.236357065413799</v>
          </cell>
          <cell r="AU27"/>
          <cell r="AV27" t="str">
            <v>..</v>
          </cell>
          <cell r="AW27"/>
          <cell r="AX27">
            <v>41.054995617879051</v>
          </cell>
          <cell r="AY27"/>
          <cell r="AZ27" t="str">
            <v>..</v>
          </cell>
          <cell r="BA27"/>
          <cell r="BB27">
            <v>40.721888014807959</v>
          </cell>
          <cell r="BC27"/>
          <cell r="BD27" t="str">
            <v>..</v>
          </cell>
          <cell r="BE27"/>
          <cell r="BF27">
            <v>38.461538461538467</v>
          </cell>
          <cell r="BG27"/>
          <cell r="BH27" t="str">
            <v>..</v>
          </cell>
          <cell r="BI27"/>
          <cell r="BJ27" t="str">
            <v>..</v>
          </cell>
          <cell r="BK27"/>
          <cell r="BL27" t="str">
            <v>..</v>
          </cell>
          <cell r="BM27"/>
        </row>
        <row r="28">
          <cell r="A28" t="str">
            <v>Norway</v>
          </cell>
          <cell r="B28">
            <v>40.061227395699838</v>
          </cell>
          <cell r="C28"/>
          <cell r="D28" t="str">
            <v>..</v>
          </cell>
          <cell r="E28"/>
          <cell r="F28">
            <v>45.243199550151111</v>
          </cell>
          <cell r="G28"/>
          <cell r="H28">
            <v>47.492089534747457</v>
          </cell>
          <cell r="I28" t="str">
            <v>AC</v>
          </cell>
          <cell r="J28">
            <v>51.62085845694768</v>
          </cell>
          <cell r="K28"/>
          <cell r="L28" t="str">
            <v>..</v>
          </cell>
          <cell r="M28"/>
          <cell r="N28">
            <v>50.341576249424172</v>
          </cell>
          <cell r="O28"/>
          <cell r="P28" t="str">
            <v>..</v>
          </cell>
          <cell r="Q28"/>
          <cell r="R28">
            <v>45.574756995326332</v>
          </cell>
          <cell r="S28"/>
          <cell r="T28" t="str">
            <v>..</v>
          </cell>
          <cell r="U28"/>
          <cell r="V28">
            <v>44.525553236902034</v>
          </cell>
          <cell r="W28"/>
          <cell r="X28" t="str">
            <v>..</v>
          </cell>
          <cell r="Y28"/>
          <cell r="Z28">
            <v>44.262616914167118</v>
          </cell>
          <cell r="AA28"/>
          <cell r="AB28" t="str">
            <v>..</v>
          </cell>
          <cell r="AC28"/>
          <cell r="AD28">
            <v>49.886846538761347</v>
          </cell>
          <cell r="AE28" t="str">
            <v>A</v>
          </cell>
          <cell r="AF28" t="str">
            <v>..</v>
          </cell>
          <cell r="AG28"/>
          <cell r="AH28">
            <v>49.395179027008005</v>
          </cell>
          <cell r="AI28"/>
          <cell r="AJ28" t="str">
            <v>..</v>
          </cell>
          <cell r="AK28"/>
          <cell r="AL28">
            <v>49.532696481566241</v>
          </cell>
          <cell r="AM28"/>
          <cell r="AN28" t="str">
            <v>..</v>
          </cell>
          <cell r="AO28"/>
          <cell r="AP28">
            <v>52.876201229764717</v>
          </cell>
          <cell r="AQ28"/>
          <cell r="AR28" t="str">
            <v>..</v>
          </cell>
          <cell r="AS28"/>
          <cell r="AT28">
            <v>50.526725775574768</v>
          </cell>
          <cell r="AU28"/>
          <cell r="AV28" t="str">
            <v>..</v>
          </cell>
          <cell r="AW28"/>
          <cell r="AX28">
            <v>46.787550891038094</v>
          </cell>
          <cell r="AY28"/>
          <cell r="AZ28" t="str">
            <v>..</v>
          </cell>
          <cell r="BA28"/>
          <cell r="BB28">
            <v>45.013353204497122</v>
          </cell>
          <cell r="BC28"/>
          <cell r="BD28" t="str">
            <v>..</v>
          </cell>
          <cell r="BE28"/>
          <cell r="BF28">
            <v>43.613986080769735</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39.488669378268447</v>
          </cell>
          <cell r="AC29" t="str">
            <v>D</v>
          </cell>
          <cell r="AD29">
            <v>35.957426856714179</v>
          </cell>
          <cell r="AE29" t="str">
            <v>A</v>
          </cell>
          <cell r="AF29">
            <v>38.857101470268702</v>
          </cell>
          <cell r="AG29"/>
          <cell r="AH29">
            <v>35.084796191609641</v>
          </cell>
          <cell r="AI29"/>
          <cell r="AJ29">
            <v>37.824274050585501</v>
          </cell>
          <cell r="AK29"/>
          <cell r="AL29">
            <v>38.139636205206401</v>
          </cell>
          <cell r="AM29"/>
          <cell r="AN29">
            <v>29.507308021100474</v>
          </cell>
          <cell r="AO29"/>
          <cell r="AP29">
            <v>30.771922601893785</v>
          </cell>
          <cell r="AQ29"/>
          <cell r="AR29">
            <v>30.055285272003534</v>
          </cell>
          <cell r="AS29"/>
          <cell r="AT29">
            <v>30.266333201702427</v>
          </cell>
          <cell r="AU29"/>
          <cell r="AV29">
            <v>30.479312552130818</v>
          </cell>
          <cell r="AW29"/>
          <cell r="AX29">
            <v>33.350076240021522</v>
          </cell>
          <cell r="AY29"/>
          <cell r="AZ29">
            <v>33.052199294053757</v>
          </cell>
          <cell r="BA29"/>
          <cell r="BB29">
            <v>34.257455417353519</v>
          </cell>
          <cell r="BC29"/>
          <cell r="BD29">
            <v>30.45859178323947</v>
          </cell>
          <cell r="BE29"/>
          <cell r="BF29">
            <v>27.095116814959376</v>
          </cell>
          <cell r="BG29"/>
          <cell r="BH29">
            <v>24.414853785449587</v>
          </cell>
          <cell r="BI29"/>
          <cell r="BJ29" t="str">
            <v>..</v>
          </cell>
          <cell r="BK29"/>
          <cell r="BL29" t="str">
            <v>..</v>
          </cell>
          <cell r="BM29"/>
        </row>
        <row r="30">
          <cell r="A30" t="str">
            <v>Portugal</v>
          </cell>
          <cell r="B30" t="str">
            <v>..</v>
          </cell>
          <cell r="C30"/>
          <cell r="D30">
            <v>29.960863450131512</v>
          </cell>
          <cell r="E30"/>
          <cell r="F30">
            <v>30.518578279772189</v>
          </cell>
          <cell r="G30" t="str">
            <v>C</v>
          </cell>
          <cell r="H30">
            <v>30.841204145884145</v>
          </cell>
          <cell r="I30"/>
          <cell r="J30">
            <v>28.279529882727296</v>
          </cell>
          <cell r="K30" t="str">
            <v>C</v>
          </cell>
          <cell r="L30">
            <v>26.82155871871791</v>
          </cell>
          <cell r="M30"/>
          <cell r="N30">
            <v>27.148522250614782</v>
          </cell>
          <cell r="O30" t="str">
            <v>C</v>
          </cell>
          <cell r="P30">
            <v>27.365700683365219</v>
          </cell>
          <cell r="Q30"/>
          <cell r="R30">
            <v>27.155949867590866</v>
          </cell>
          <cell r="S30" t="str">
            <v>C</v>
          </cell>
          <cell r="T30">
            <v>27.035374249022738</v>
          </cell>
          <cell r="U30"/>
          <cell r="V30">
            <v>22.899343049158038</v>
          </cell>
          <cell r="W30" t="str">
            <v>C</v>
          </cell>
          <cell r="X30">
            <v>20.222568279231499</v>
          </cell>
          <cell r="Y30"/>
          <cell r="Z30">
            <v>20.222568279231492</v>
          </cell>
          <cell r="AA30" t="str">
            <v>C</v>
          </cell>
          <cell r="AB30">
            <v>20.222568279231538</v>
          </cell>
          <cell r="AC30" t="str">
            <v>C</v>
          </cell>
          <cell r="AD30">
            <v>19.474526505705345</v>
          </cell>
          <cell r="AE30"/>
          <cell r="AF30">
            <v>20.454215287578897</v>
          </cell>
          <cell r="AG30" t="str">
            <v>C</v>
          </cell>
          <cell r="AH30">
            <v>21.235471827320353</v>
          </cell>
          <cell r="AI30"/>
          <cell r="AJ30">
            <v>21.286404565227794</v>
          </cell>
          <cell r="AK30" t="str">
            <v>C</v>
          </cell>
          <cell r="AL30">
            <v>21.321692325493615</v>
          </cell>
          <cell r="AM30"/>
          <cell r="AN30">
            <v>27.047708372569318</v>
          </cell>
          <cell r="AO30" t="str">
            <v>C</v>
          </cell>
          <cell r="AP30">
            <v>31.540297373833837</v>
          </cell>
          <cell r="AQ30"/>
          <cell r="AR30">
            <v>31.631977240527871</v>
          </cell>
          <cell r="AS30" t="str">
            <v>C</v>
          </cell>
          <cell r="AT30">
            <v>31.725352147142015</v>
          </cell>
          <cell r="AU30"/>
          <cell r="AV30">
            <v>34.182012510793655</v>
          </cell>
          <cell r="AW30" t="str">
            <v>C</v>
          </cell>
          <cell r="AX30">
            <v>36.26738434741096</v>
          </cell>
          <cell r="AY30"/>
          <cell r="AZ30">
            <v>42.956055896758059</v>
          </cell>
          <cell r="BA30" t="str">
            <v>C</v>
          </cell>
          <cell r="BB30">
            <v>47.028498825590837</v>
          </cell>
          <cell r="BC30"/>
          <cell r="BD30">
            <v>48.077077649501639</v>
          </cell>
          <cell r="BE30" t="str">
            <v>A</v>
          </cell>
          <cell r="BF30">
            <v>43.983210157262597</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67.215476435480554</v>
          </cell>
          <cell r="U31" t="str">
            <v>DT</v>
          </cell>
          <cell r="V31">
            <v>68.336812804453714</v>
          </cell>
          <cell r="W31" t="str">
            <v>DT</v>
          </cell>
          <cell r="X31">
            <v>63.883992949847766</v>
          </cell>
          <cell r="Y31" t="str">
            <v>ADT</v>
          </cell>
          <cell r="Z31">
            <v>68.580007064641464</v>
          </cell>
          <cell r="AA31" t="str">
            <v>DT</v>
          </cell>
          <cell r="AB31">
            <v>59.915045830538794</v>
          </cell>
          <cell r="AC31" t="str">
            <v>AD</v>
          </cell>
          <cell r="AD31">
            <v>60.420543356903607</v>
          </cell>
          <cell r="AE31" t="str">
            <v>D</v>
          </cell>
          <cell r="AF31">
            <v>57.375105842506358</v>
          </cell>
          <cell r="AG31" t="str">
            <v>D</v>
          </cell>
          <cell r="AH31">
            <v>63.545971074380162</v>
          </cell>
          <cell r="AI31" t="str">
            <v>A</v>
          </cell>
          <cell r="AJ31">
            <v>51.803704907377323</v>
          </cell>
          <cell r="AK31"/>
          <cell r="AL31">
            <v>49.855907780979827</v>
          </cell>
          <cell r="AM31"/>
          <cell r="AN31">
            <v>54.419980282615832</v>
          </cell>
          <cell r="AO31"/>
          <cell r="AP31">
            <v>56.084737900108237</v>
          </cell>
          <cell r="AQ31"/>
          <cell r="AR31">
            <v>53.560713721774832</v>
          </cell>
          <cell r="AS31"/>
          <cell r="AT31">
            <v>45.096921322690989</v>
          </cell>
          <cell r="AU31"/>
          <cell r="AV31">
            <v>38.291457286432163</v>
          </cell>
          <cell r="AW31"/>
          <cell r="AX31">
            <v>36.598693855791012</v>
          </cell>
          <cell r="AY31"/>
          <cell r="AZ31">
            <v>34.95634487548368</v>
          </cell>
          <cell r="BA31"/>
          <cell r="BB31">
            <v>35.596922896235832</v>
          </cell>
          <cell r="BC31"/>
          <cell r="BD31">
            <v>34.683414078886031</v>
          </cell>
          <cell r="BE31"/>
          <cell r="BF31">
            <v>35.10786230593461</v>
          </cell>
          <cell r="BG31"/>
          <cell r="BH31">
            <v>35.060092947178347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38.029578077424972</v>
          </cell>
          <cell r="AA32"/>
          <cell r="AB32">
            <v>40.406486619049083</v>
          </cell>
          <cell r="AC32"/>
          <cell r="AD32">
            <v>45.866199240432373</v>
          </cell>
          <cell r="AE32" t="str">
            <v>M</v>
          </cell>
          <cell r="AF32">
            <v>49.073772272924813</v>
          </cell>
          <cell r="AG32"/>
          <cell r="AH32">
            <v>53.657238258849716</v>
          </cell>
          <cell r="AI32"/>
          <cell r="AJ32">
            <v>52.548162032698123</v>
          </cell>
          <cell r="AK32"/>
          <cell r="AL32">
            <v>56.914033126346531</v>
          </cell>
          <cell r="AM32"/>
          <cell r="AN32">
            <v>53.315645549840475</v>
          </cell>
          <cell r="AO32"/>
          <cell r="AP32">
            <v>54.654734999482379</v>
          </cell>
          <cell r="AQ32"/>
          <cell r="AR32">
            <v>60.021707847730731</v>
          </cell>
          <cell r="AS32"/>
          <cell r="AT32">
            <v>52.179663092535357</v>
          </cell>
          <cell r="AU32"/>
          <cell r="AV32">
            <v>58.495613556474822</v>
          </cell>
          <cell r="AW32"/>
          <cell r="AX32">
            <v>54.794318354142533</v>
          </cell>
          <cell r="AY32"/>
          <cell r="AZ32">
            <v>59.32714272897298</v>
          </cell>
          <cell r="BA32"/>
          <cell r="BB32">
            <v>58.267862580168227</v>
          </cell>
          <cell r="BC32"/>
          <cell r="BD32">
            <v>62.80801498924874</v>
          </cell>
          <cell r="BE32" t="str">
            <v>A</v>
          </cell>
          <cell r="BF32">
            <v>57.983618337550759</v>
          </cell>
          <cell r="BG32"/>
          <cell r="BH32">
            <v>58.375852278059149</v>
          </cell>
          <cell r="BI32" t="str">
            <v>P</v>
          </cell>
          <cell r="BJ32" t="str">
            <v>..</v>
          </cell>
          <cell r="BK32"/>
          <cell r="BL32" t="str">
            <v>..</v>
          </cell>
          <cell r="BM32"/>
        </row>
        <row r="33">
          <cell r="A33" t="str">
            <v>Spain</v>
          </cell>
          <cell r="B33">
            <v>42.792633183634784</v>
          </cell>
          <cell r="C33"/>
          <cell r="D33">
            <v>45.842899106268597</v>
          </cell>
          <cell r="E33"/>
          <cell r="F33">
            <v>45.955379699806755</v>
          </cell>
          <cell r="G33"/>
          <cell r="H33">
            <v>48.898010285342956</v>
          </cell>
          <cell r="I33"/>
          <cell r="J33">
            <v>47.222626351059972</v>
          </cell>
          <cell r="K33"/>
          <cell r="L33">
            <v>49.257471822578211</v>
          </cell>
          <cell r="M33"/>
          <cell r="N33">
            <v>46.838388088968415</v>
          </cell>
          <cell r="O33"/>
          <cell r="P33">
            <v>47.521803058163485</v>
          </cell>
          <cell r="Q33"/>
          <cell r="R33">
            <v>47.844982559462316</v>
          </cell>
          <cell r="S33"/>
          <cell r="T33">
            <v>47.435943800941907</v>
          </cell>
          <cell r="U33"/>
          <cell r="V33">
            <v>48.108661309241917</v>
          </cell>
          <cell r="W33"/>
          <cell r="X33">
            <v>43.689997944136103</v>
          </cell>
          <cell r="Y33" t="str">
            <v>A</v>
          </cell>
          <cell r="Z33">
            <v>41.02893423417931</v>
          </cell>
          <cell r="AA33"/>
          <cell r="AB33">
            <v>40.280655116124564</v>
          </cell>
          <cell r="AC33" t="str">
            <v>C</v>
          </cell>
          <cell r="AD33">
            <v>44.528814943515911</v>
          </cell>
          <cell r="AE33"/>
          <cell r="AF33">
            <v>45.472535128543569</v>
          </cell>
          <cell r="AG33" t="str">
            <v>C</v>
          </cell>
          <cell r="AH33">
            <v>44.706804074007152</v>
          </cell>
          <cell r="AI33"/>
          <cell r="AJ33">
            <v>49.804120418206274</v>
          </cell>
          <cell r="AK33" t="str">
            <v>C</v>
          </cell>
          <cell r="AL33">
            <v>48.855237202218547</v>
          </cell>
          <cell r="AM33"/>
          <cell r="AN33">
            <v>49.727102067708486</v>
          </cell>
          <cell r="AO33"/>
          <cell r="AP33">
            <v>47.176231464856272</v>
          </cell>
          <cell r="AQ33"/>
          <cell r="AR33">
            <v>48.862854411834618</v>
          </cell>
          <cell r="AS33"/>
          <cell r="AT33">
            <v>48.355090614481661</v>
          </cell>
          <cell r="AU33"/>
          <cell r="AV33">
            <v>48.040898924082583</v>
          </cell>
          <cell r="AW33"/>
          <cell r="AX33">
            <v>46.289638262561134</v>
          </cell>
          <cell r="AY33"/>
          <cell r="AZ33">
            <v>47.071738727730107</v>
          </cell>
          <cell r="BA33"/>
          <cell r="BB33">
            <v>45.456944510295635</v>
          </cell>
          <cell r="BC33"/>
          <cell r="BD33">
            <v>44.951862724845192</v>
          </cell>
          <cell r="BE33" t="str">
            <v>A</v>
          </cell>
          <cell r="BF33">
            <v>43.359749113059756</v>
          </cell>
          <cell r="BG33"/>
          <cell r="BH33" t="str">
            <v>..</v>
          </cell>
          <cell r="BI33"/>
          <cell r="BJ33" t="str">
            <v>..</v>
          </cell>
          <cell r="BK33"/>
          <cell r="BL33" t="str">
            <v>..</v>
          </cell>
          <cell r="BM33"/>
        </row>
        <row r="34">
          <cell r="A34" t="str">
            <v>Sweden</v>
          </cell>
          <cell r="B34">
            <v>54.856121859117287</v>
          </cell>
          <cell r="C34"/>
          <cell r="D34" t="str">
            <v>..</v>
          </cell>
          <cell r="E34"/>
          <cell r="F34">
            <v>58.101050085216343</v>
          </cell>
          <cell r="G34"/>
          <cell r="H34" t="str">
            <v>..</v>
          </cell>
          <cell r="I34"/>
          <cell r="J34">
            <v>60.90592613340803</v>
          </cell>
          <cell r="K34"/>
          <cell r="L34" t="str">
            <v>..</v>
          </cell>
          <cell r="M34"/>
          <cell r="N34">
            <v>60.010473603246815</v>
          </cell>
          <cell r="O34"/>
          <cell r="P34" t="str">
            <v>..</v>
          </cell>
          <cell r="Q34"/>
          <cell r="R34">
            <v>58.587891486546098</v>
          </cell>
          <cell r="S34"/>
          <cell r="T34" t="str">
            <v>..</v>
          </cell>
          <cell r="U34"/>
          <cell r="V34">
            <v>61.86302681992337</v>
          </cell>
          <cell r="W34"/>
          <cell r="X34" t="str">
            <v>..</v>
          </cell>
          <cell r="Y34"/>
          <cell r="Z34">
            <v>61.158154624660774</v>
          </cell>
          <cell r="AA34" t="str">
            <v>A</v>
          </cell>
          <cell r="AB34" t="str">
            <v>..</v>
          </cell>
          <cell r="AC34"/>
          <cell r="AD34">
            <v>65.800704809989327</v>
          </cell>
          <cell r="AE34" t="str">
            <v>A</v>
          </cell>
          <cell r="AF34" t="str">
            <v>..</v>
          </cell>
          <cell r="AG34"/>
          <cell r="AH34">
            <v>67.698658292953468</v>
          </cell>
          <cell r="AI34"/>
          <cell r="AJ34" t="str">
            <v>..</v>
          </cell>
          <cell r="AK34"/>
          <cell r="AL34">
            <v>67.112947957450814</v>
          </cell>
          <cell r="AM34"/>
          <cell r="AN34" t="str">
            <v>..</v>
          </cell>
          <cell r="AO34"/>
          <cell r="AP34">
            <v>71.732020122455737</v>
          </cell>
          <cell r="AQ34"/>
          <cell r="AR34" t="str">
            <v>..</v>
          </cell>
          <cell r="AS34"/>
          <cell r="AT34">
            <v>65.127669907928862</v>
          </cell>
          <cell r="AU34"/>
          <cell r="AV34" t="str">
            <v>..</v>
          </cell>
          <cell r="AW34"/>
          <cell r="AX34">
            <v>63.857719700505243</v>
          </cell>
          <cell r="AY34" t="str">
            <v>A</v>
          </cell>
          <cell r="AZ34" t="str">
            <v>..</v>
          </cell>
          <cell r="BA34"/>
          <cell r="BB34">
            <v>62.346039398847417</v>
          </cell>
          <cell r="BC34"/>
          <cell r="BD34" t="str">
            <v>..</v>
          </cell>
          <cell r="BE34"/>
          <cell r="BF34">
            <v>58.817579663444327</v>
          </cell>
          <cell r="BG34"/>
          <cell r="BH34" t="str">
            <v>..</v>
          </cell>
          <cell r="BI34"/>
          <cell r="BJ34" t="str">
            <v>..</v>
          </cell>
          <cell r="BK34"/>
          <cell r="BL34" t="str">
            <v>..</v>
          </cell>
          <cell r="BM34"/>
        </row>
        <row r="35">
          <cell r="A35" t="str">
            <v>Switzerland</v>
          </cell>
          <cell r="B35">
            <v>75.100591715976321</v>
          </cell>
          <cell r="C35" t="str">
            <v>E</v>
          </cell>
          <cell r="D35" t="str">
            <v>..</v>
          </cell>
          <cell r="E35"/>
          <cell r="F35">
            <v>77.421437795953508</v>
          </cell>
          <cell r="G35" t="str">
            <v>AJ</v>
          </cell>
          <cell r="H35" t="str">
            <v>..</v>
          </cell>
          <cell r="I35"/>
          <cell r="J35" t="str">
            <v>..</v>
          </cell>
          <cell r="K35"/>
          <cell r="L35">
            <v>78.888096935138989</v>
          </cell>
          <cell r="M35" t="str">
            <v>A</v>
          </cell>
          <cell r="N35" t="str">
            <v>..</v>
          </cell>
          <cell r="O35"/>
          <cell r="P35" t="str">
            <v>..</v>
          </cell>
          <cell r="Q35"/>
          <cell r="R35">
            <v>73.944511459589862</v>
          </cell>
          <cell r="S35" t="str">
            <v>A</v>
          </cell>
          <cell r="T35" t="str">
            <v>..</v>
          </cell>
          <cell r="U35"/>
          <cell r="V35" t="str">
            <v>..</v>
          </cell>
          <cell r="W35"/>
          <cell r="X35">
            <v>67.436743674367435</v>
          </cell>
          <cell r="Y35"/>
          <cell r="Z35" t="str">
            <v>..</v>
          </cell>
          <cell r="AA35"/>
          <cell r="AB35" t="str">
            <v>..</v>
          </cell>
          <cell r="AC35"/>
          <cell r="AD35" t="str">
            <v>..</v>
          </cell>
          <cell r="AE35"/>
          <cell r="AF35">
            <v>67.467467467467472</v>
          </cell>
          <cell r="AG35"/>
          <cell r="AH35" t="str">
            <v>..</v>
          </cell>
          <cell r="AI35"/>
          <cell r="AJ35" t="str">
            <v>..</v>
          </cell>
          <cell r="AK35"/>
          <cell r="AL35" t="str">
            <v>..</v>
          </cell>
          <cell r="AM35"/>
          <cell r="AN35">
            <v>69.086651053864173</v>
          </cell>
          <cell r="AO35"/>
          <cell r="AP35" t="str">
            <v>..</v>
          </cell>
          <cell r="AQ35"/>
          <cell r="AR35" t="str">
            <v>..</v>
          </cell>
          <cell r="AS35"/>
          <cell r="AT35" t="str">
            <v>..</v>
          </cell>
          <cell r="AU35"/>
          <cell r="AV35">
            <v>69.732824427480907</v>
          </cell>
          <cell r="AW35"/>
          <cell r="AX35" t="str">
            <v>..</v>
          </cell>
          <cell r="AY35"/>
          <cell r="AZ35" t="str">
            <v>..</v>
          </cell>
          <cell r="BA35"/>
          <cell r="BB35" t="str">
            <v>..</v>
          </cell>
          <cell r="BC35"/>
          <cell r="BD35">
            <v>68.190184049079747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27.43791546469334</v>
          </cell>
          <cell r="U36"/>
          <cell r="V36">
            <v>28.507405451034174</v>
          </cell>
          <cell r="W36"/>
          <cell r="X36">
            <v>33.809816805287618</v>
          </cell>
          <cell r="Y36"/>
          <cell r="Z36">
            <v>31.207197151275746</v>
          </cell>
          <cell r="AA36"/>
          <cell r="AB36">
            <v>32.988828033480878</v>
          </cell>
          <cell r="AC36"/>
          <cell r="AD36">
            <v>30.789512966972044</v>
          </cell>
          <cell r="AE36"/>
          <cell r="AF36">
            <v>36.795905516234981</v>
          </cell>
          <cell r="AG36"/>
          <cell r="AH36">
            <v>41.805538113831567</v>
          </cell>
          <cell r="AI36"/>
          <cell r="AJ36">
            <v>41.766482393929508</v>
          </cell>
          <cell r="AK36"/>
          <cell r="AL36">
            <v>43.317828845402865</v>
          </cell>
          <cell r="AM36"/>
          <cell r="AN36">
            <v>42.915581156542444</v>
          </cell>
          <cell r="AO36"/>
          <cell r="AP36">
            <v>44.87289278599394</v>
          </cell>
          <cell r="AQ36"/>
          <cell r="AR36">
            <v>41.279707429773161</v>
          </cell>
          <cell r="AS36"/>
          <cell r="AT36">
            <v>36.212769045051132</v>
          </cell>
          <cell r="AU36" t="str">
            <v>O</v>
          </cell>
          <cell r="AV36">
            <v>37.915931929631107</v>
          </cell>
          <cell r="AW36" t="str">
            <v>O</v>
          </cell>
          <cell r="AX36">
            <v>43.305718726648742</v>
          </cell>
          <cell r="AY36" t="str">
            <v>O</v>
          </cell>
          <cell r="AZ36">
            <v>46.04564170688105</v>
          </cell>
          <cell r="BA36" t="str">
            <v>O</v>
          </cell>
          <cell r="BB36">
            <v>48.445395009147298</v>
          </cell>
          <cell r="BC36" t="str">
            <v>O</v>
          </cell>
          <cell r="BD36">
            <v>47.253514846005075</v>
          </cell>
          <cell r="BE36" t="str">
            <v>A</v>
          </cell>
          <cell r="BF36">
            <v>40.967359026505342</v>
          </cell>
          <cell r="BG36"/>
          <cell r="BH36">
            <v>45.124294239673361</v>
          </cell>
          <cell r="BI36"/>
          <cell r="BJ36" t="str">
            <v>..</v>
          </cell>
          <cell r="BK36"/>
          <cell r="BL36" t="str">
            <v>..</v>
          </cell>
          <cell r="BM36"/>
        </row>
        <row r="37">
          <cell r="A37" t="str">
            <v>United Kingdom</v>
          </cell>
          <cell r="B37">
            <v>42.04864281563875</v>
          </cell>
          <cell r="C37"/>
          <cell r="D37" t="str">
            <v>..</v>
          </cell>
          <cell r="E37"/>
          <cell r="F37">
            <v>43.134841411609301</v>
          </cell>
          <cell r="G37"/>
          <cell r="H37" t="str">
            <v>..</v>
          </cell>
          <cell r="I37"/>
          <cell r="J37">
            <v>45.885161452443775</v>
          </cell>
          <cell r="K37" t="str">
            <v>A</v>
          </cell>
          <cell r="L37">
            <v>47.222544358112032</v>
          </cell>
          <cell r="M37" t="str">
            <v>A</v>
          </cell>
          <cell r="N37">
            <v>48.801648411235227</v>
          </cell>
          <cell r="O37"/>
          <cell r="P37">
            <v>51.459890383657203</v>
          </cell>
          <cell r="Q37"/>
          <cell r="R37">
            <v>50.582708465082661</v>
          </cell>
          <cell r="S37"/>
          <cell r="T37">
            <v>49.603869568843301</v>
          </cell>
          <cell r="U37"/>
          <cell r="V37">
            <v>49.612594790636336</v>
          </cell>
          <cell r="W37"/>
          <cell r="X37">
            <v>51.261523532265898</v>
          </cell>
          <cell r="Y37" t="str">
            <v>A</v>
          </cell>
          <cell r="Z37">
            <v>51.671064204045734</v>
          </cell>
          <cell r="AA37"/>
          <cell r="AB37">
            <v>50.321538708875934</v>
          </cell>
          <cell r="AC37"/>
          <cell r="AD37">
            <v>48.212491538105247</v>
          </cell>
          <cell r="AE37"/>
          <cell r="AF37">
            <v>47.555803571428577</v>
          </cell>
          <cell r="AG37"/>
          <cell r="AH37">
            <v>49.948146227638055</v>
          </cell>
          <cell r="AI37"/>
          <cell r="AJ37">
            <v>47.600040460605484</v>
          </cell>
          <cell r="AK37"/>
          <cell r="AL37">
            <v>48.515898565468248</v>
          </cell>
          <cell r="AM37"/>
          <cell r="AN37">
            <v>48.306806637317983</v>
          </cell>
          <cell r="AO37"/>
          <cell r="AP37">
            <v>45.548507054577271</v>
          </cell>
          <cell r="AQ37"/>
          <cell r="AR37">
            <v>43.510438011628999</v>
          </cell>
          <cell r="AS37"/>
          <cell r="AT37">
            <v>42.186439911348316</v>
          </cell>
          <cell r="AU37"/>
          <cell r="AV37">
            <v>44.061911981864974</v>
          </cell>
          <cell r="AW37"/>
          <cell r="AX37">
            <v>42.05994133166061</v>
          </cell>
          <cell r="AY37"/>
          <cell r="AZ37">
            <v>45.196977990009962</v>
          </cell>
          <cell r="BA37"/>
          <cell r="BB37">
            <v>45.953883767134514</v>
          </cell>
          <cell r="BC37"/>
          <cell r="BD37">
            <v>45.422818498602254</v>
          </cell>
          <cell r="BE37" t="str">
            <v>C</v>
          </cell>
          <cell r="BF37">
            <v>44.537496713527894</v>
          </cell>
          <cell r="BG37" t="str">
            <v>C</v>
          </cell>
          <cell r="BH37">
            <v>45.125409313686902</v>
          </cell>
          <cell r="BI37" t="str">
            <v>P</v>
          </cell>
          <cell r="BJ37" t="str">
            <v>..</v>
          </cell>
          <cell r="BK37"/>
          <cell r="BL37" t="str">
            <v>..</v>
          </cell>
          <cell r="BM37"/>
        </row>
        <row r="38">
          <cell r="A38" t="str">
            <v>United States</v>
          </cell>
          <cell r="B38">
            <v>49.413497080813606</v>
          </cell>
          <cell r="C38" t="str">
            <v>JO</v>
          </cell>
          <cell r="D38">
            <v>50.134699764269556</v>
          </cell>
          <cell r="E38" t="str">
            <v>JO</v>
          </cell>
          <cell r="F38">
            <v>50.069092843230479</v>
          </cell>
          <cell r="G38" t="str">
            <v>JO</v>
          </cell>
          <cell r="H38">
            <v>50.72876146662886</v>
          </cell>
          <cell r="I38" t="str">
            <v>JO</v>
          </cell>
          <cell r="J38">
            <v>50.305853259375496</v>
          </cell>
          <cell r="K38" t="str">
            <v>JO</v>
          </cell>
          <cell r="L38">
            <v>50.589195912636811</v>
          </cell>
          <cell r="M38" t="str">
            <v>JO</v>
          </cell>
          <cell r="N38">
            <v>49.402052312381933</v>
          </cell>
          <cell r="O38" t="str">
            <v>JO</v>
          </cell>
          <cell r="P38">
            <v>50.652650576461426</v>
          </cell>
          <cell r="Q38" t="str">
            <v>JO</v>
          </cell>
          <cell r="R38">
            <v>52.709323490050075</v>
          </cell>
          <cell r="S38" t="str">
            <v>JO</v>
          </cell>
          <cell r="T38">
            <v>54.602319081221331</v>
          </cell>
          <cell r="U38" t="str">
            <v>JO</v>
          </cell>
          <cell r="V38">
            <v>57.191742864180007</v>
          </cell>
          <cell r="W38" t="str">
            <v>JO</v>
          </cell>
          <cell r="X38">
            <v>58.026825740055521</v>
          </cell>
          <cell r="Y38" t="str">
            <v>JO</v>
          </cell>
          <cell r="Z38">
            <v>58.110751071473757</v>
          </cell>
          <cell r="AA38" t="str">
            <v>JO</v>
          </cell>
          <cell r="AB38">
            <v>58.488224286676406</v>
          </cell>
          <cell r="AC38" t="str">
            <v>JO</v>
          </cell>
          <cell r="AD38">
            <v>60.230301950117358</v>
          </cell>
          <cell r="AE38" t="str">
            <v>JO</v>
          </cell>
          <cell r="AF38">
            <v>62.396900495322562</v>
          </cell>
          <cell r="AG38" t="str">
            <v>JO</v>
          </cell>
          <cell r="AH38">
            <v>64.043963860734138</v>
          </cell>
          <cell r="AI38" t="str">
            <v>JO</v>
          </cell>
          <cell r="AJ38">
            <v>65.148897917456168</v>
          </cell>
          <cell r="AK38" t="str">
            <v>AJO</v>
          </cell>
          <cell r="AL38">
            <v>67.058171925652005</v>
          </cell>
          <cell r="AM38" t="str">
            <v>JO</v>
          </cell>
          <cell r="AN38">
            <v>69.422387653335619</v>
          </cell>
          <cell r="AO38" t="str">
            <v>JO</v>
          </cell>
          <cell r="AP38">
            <v>67.725947836212754</v>
          </cell>
          <cell r="AQ38" t="str">
            <v>JO</v>
          </cell>
          <cell r="AR38">
            <v>65.223087639768139</v>
          </cell>
          <cell r="AS38" t="str">
            <v>JO</v>
          </cell>
          <cell r="AT38">
            <v>64.256081398238393</v>
          </cell>
          <cell r="AU38" t="str">
            <v>JO</v>
          </cell>
          <cell r="AV38">
            <v>63.729757270399247</v>
          </cell>
          <cell r="AW38" t="str">
            <v>JO</v>
          </cell>
          <cell r="AX38">
            <v>63.718030533601691</v>
          </cell>
          <cell r="AY38" t="str">
            <v>JO</v>
          </cell>
          <cell r="AZ38">
            <v>64.702798049714602</v>
          </cell>
          <cell r="BA38" t="str">
            <v>JO</v>
          </cell>
          <cell r="BB38">
            <v>65.32916306932843</v>
          </cell>
          <cell r="BC38" t="str">
            <v>JO</v>
          </cell>
          <cell r="BD38">
            <v>64.068987385673367</v>
          </cell>
          <cell r="BE38" t="str">
            <v>JO</v>
          </cell>
          <cell r="BF38">
            <v>61.596559555351917</v>
          </cell>
          <cell r="BG38" t="str">
            <v>JO</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67.712046976565446</v>
          </cell>
          <cell r="C40" t="str">
            <v>BL</v>
          </cell>
          <cell r="D40">
            <v>69.171989305179125</v>
          </cell>
          <cell r="E40" t="str">
            <v>BL</v>
          </cell>
          <cell r="F40">
            <v>70.659255265793448</v>
          </cell>
          <cell r="G40" t="str">
            <v>BL</v>
          </cell>
          <cell r="H40">
            <v>72.285081892703801</v>
          </cell>
          <cell r="I40" t="str">
            <v>BL</v>
          </cell>
          <cell r="J40">
            <v>73.994748098333758</v>
          </cell>
          <cell r="K40" t="str">
            <v>BL</v>
          </cell>
          <cell r="L40">
            <v>73.706055076402762</v>
          </cell>
          <cell r="M40" t="str">
            <v>BL</v>
          </cell>
          <cell r="N40">
            <v>73.531164510544016</v>
          </cell>
          <cell r="O40" t="str">
            <v>BL</v>
          </cell>
          <cell r="P40">
            <v>75.431294877800937</v>
          </cell>
          <cell r="Q40" t="str">
            <v>BL</v>
          </cell>
          <cell r="R40">
            <v>77.091326105991214</v>
          </cell>
          <cell r="S40" t="str">
            <v>BL</v>
          </cell>
          <cell r="T40">
            <v>77.875175882173636</v>
          </cell>
          <cell r="U40" t="str">
            <v>BL</v>
          </cell>
          <cell r="V40">
            <v>77.43065324284666</v>
          </cell>
          <cell r="W40" t="str">
            <v>BL</v>
          </cell>
          <cell r="X40">
            <v>76.016074625001309</v>
          </cell>
          <cell r="Y40" t="str">
            <v>BL</v>
          </cell>
          <cell r="Z40">
            <v>73.3611657919881</v>
          </cell>
          <cell r="AA40" t="str">
            <v>BL</v>
          </cell>
          <cell r="AB40">
            <v>73.426138734477732</v>
          </cell>
          <cell r="AC40" t="str">
            <v>BL</v>
          </cell>
          <cell r="AD40">
            <v>72.325125956183967</v>
          </cell>
          <cell r="AE40" t="str">
            <v>BL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51.707860667496519</v>
          </cell>
          <cell r="C42" t="str">
            <v>B</v>
          </cell>
          <cell r="D42">
            <v>52.324666599628543</v>
          </cell>
          <cell r="E42" t="str">
            <v>B</v>
          </cell>
          <cell r="F42">
            <v>52.818562445870086</v>
          </cell>
          <cell r="G42" t="str">
            <v>B</v>
          </cell>
          <cell r="H42">
            <v>53.580253972557188</v>
          </cell>
          <cell r="I42" t="str">
            <v>B</v>
          </cell>
          <cell r="J42">
            <v>54.354590037027492</v>
          </cell>
          <cell r="K42" t="str">
            <v>B</v>
          </cell>
          <cell r="L42">
            <v>54.588497969257247</v>
          </cell>
          <cell r="M42" t="str">
            <v>B</v>
          </cell>
          <cell r="N42">
            <v>54.491618146797414</v>
          </cell>
          <cell r="O42" t="str">
            <v>B</v>
          </cell>
          <cell r="P42">
            <v>55.834585678927418</v>
          </cell>
          <cell r="Q42" t="str">
            <v>B</v>
          </cell>
          <cell r="R42">
            <v>57.117758072666234</v>
          </cell>
          <cell r="S42" t="str">
            <v>B</v>
          </cell>
          <cell r="T42">
            <v>57.865090388890948</v>
          </cell>
          <cell r="U42" t="str">
            <v>B</v>
          </cell>
          <cell r="V42">
            <v>58.802358810721756</v>
          </cell>
          <cell r="W42" t="str">
            <v>AB</v>
          </cell>
          <cell r="X42">
            <v>59.197253720616118</v>
          </cell>
          <cell r="Y42" t="str">
            <v>B</v>
          </cell>
          <cell r="Z42">
            <v>58.565376001066149</v>
          </cell>
          <cell r="AA42" t="str">
            <v>B</v>
          </cell>
          <cell r="AB42">
            <v>58.825630993453139</v>
          </cell>
          <cell r="AC42" t="str">
            <v>B</v>
          </cell>
          <cell r="AD42">
            <v>59.357126426732201</v>
          </cell>
          <cell r="AE42" t="str">
            <v>AB</v>
          </cell>
          <cell r="AF42">
            <v>60.644431296044147</v>
          </cell>
          <cell r="AG42" t="str">
            <v>B</v>
          </cell>
          <cell r="AH42">
            <v>61.760625041155492</v>
          </cell>
          <cell r="AI42" t="str">
            <v>B</v>
          </cell>
          <cell r="AJ42">
            <v>61.953625123633948</v>
          </cell>
          <cell r="AK42" t="str">
            <v>B</v>
          </cell>
          <cell r="AL42">
            <v>62.958660717417871</v>
          </cell>
          <cell r="AM42" t="str">
            <v>B</v>
          </cell>
          <cell r="AN42">
            <v>64.205173492136652</v>
          </cell>
          <cell r="AO42" t="str">
            <v>B</v>
          </cell>
          <cell r="AP42">
            <v>63.597428809107001</v>
          </cell>
          <cell r="AQ42" t="str">
            <v>B</v>
          </cell>
          <cell r="AR42">
            <v>62.30758918525504</v>
          </cell>
          <cell r="AS42" t="str">
            <v>B</v>
          </cell>
          <cell r="AT42">
            <v>61.936867977615165</v>
          </cell>
          <cell r="AU42" t="str">
            <v>B</v>
          </cell>
          <cell r="AV42">
            <v>61.992910032899537</v>
          </cell>
          <cell r="AW42" t="str">
            <v>B</v>
          </cell>
          <cell r="AX42">
            <v>62.397344359707304</v>
          </cell>
          <cell r="AY42" t="str">
            <v>B</v>
          </cell>
          <cell r="AZ42">
            <v>63.364855438461923</v>
          </cell>
          <cell r="BA42" t="str">
            <v>B</v>
          </cell>
          <cell r="BB42">
            <v>63.649698508739846</v>
          </cell>
          <cell r="BC42" t="str">
            <v>B</v>
          </cell>
          <cell r="BD42">
            <v>62.93192036689301</v>
          </cell>
          <cell r="BE42" t="str">
            <v>B</v>
          </cell>
          <cell r="BF42">
            <v>60.691322701946937</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52.001261675130237</v>
          </cell>
          <cell r="AE44" t="str">
            <v>B</v>
          </cell>
          <cell r="AF44">
            <v>52.286042614199893</v>
          </cell>
          <cell r="AG44" t="str">
            <v>B</v>
          </cell>
          <cell r="AH44">
            <v>53.372754997500024</v>
          </cell>
          <cell r="AI44" t="str">
            <v>B</v>
          </cell>
          <cell r="AJ44">
            <v>53.929836822703571</v>
          </cell>
          <cell r="AK44" t="str">
            <v>B</v>
          </cell>
          <cell r="AL44">
            <v>55.154160863380021</v>
          </cell>
          <cell r="AM44" t="str">
            <v>B</v>
          </cell>
          <cell r="AN44">
            <v>55.258546775157626</v>
          </cell>
          <cell r="AO44" t="str">
            <v>B</v>
          </cell>
          <cell r="AP44">
            <v>54.986781962040943</v>
          </cell>
          <cell r="AQ44" t="str">
            <v>B</v>
          </cell>
          <cell r="AR44">
            <v>53.771663200798017</v>
          </cell>
          <cell r="AS44" t="str">
            <v>B</v>
          </cell>
          <cell r="AT44">
            <v>53.242873334134877</v>
          </cell>
          <cell r="AU44" t="str">
            <v>B</v>
          </cell>
          <cell r="AV44">
            <v>53.672848726213154</v>
          </cell>
          <cell r="AW44" t="str">
            <v>B</v>
          </cell>
          <cell r="AX44">
            <v>53.776761701688557</v>
          </cell>
          <cell r="AY44" t="str">
            <v>B</v>
          </cell>
          <cell r="AZ44">
            <v>54.741279585959859</v>
          </cell>
          <cell r="BA44" t="str">
            <v>B</v>
          </cell>
          <cell r="BB44">
            <v>54.584101951164513</v>
          </cell>
          <cell r="BC44" t="str">
            <v>B</v>
          </cell>
          <cell r="BD44">
            <v>54.366846113583144</v>
          </cell>
          <cell r="BE44" t="str">
            <v>B</v>
          </cell>
          <cell r="BF44">
            <v>53.347203460218381</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52.081923026060487</v>
          </cell>
          <cell r="AE45" t="str">
            <v>B</v>
          </cell>
          <cell r="AF45">
            <v>52.342015969621073</v>
          </cell>
          <cell r="AG45" t="str">
            <v>B</v>
          </cell>
          <cell r="AH45">
            <v>53.417811411231156</v>
          </cell>
          <cell r="AI45" t="str">
            <v>B</v>
          </cell>
          <cell r="AJ45">
            <v>54.021168930426647</v>
          </cell>
          <cell r="AK45" t="str">
            <v>B</v>
          </cell>
          <cell r="AL45">
            <v>55.217344954006542</v>
          </cell>
          <cell r="AM45" t="str">
            <v>B</v>
          </cell>
          <cell r="AN45">
            <v>55.318163279191204</v>
          </cell>
          <cell r="AO45" t="str">
            <v>B</v>
          </cell>
          <cell r="AP45">
            <v>55.043298393470572</v>
          </cell>
          <cell r="AQ45" t="str">
            <v>B</v>
          </cell>
          <cell r="AR45">
            <v>53.846376189437315</v>
          </cell>
          <cell r="AS45" t="str">
            <v>B</v>
          </cell>
          <cell r="AT45">
            <v>53.306328618577027</v>
          </cell>
          <cell r="AU45" t="str">
            <v>B</v>
          </cell>
          <cell r="AV45">
            <v>53.744693661852224</v>
          </cell>
          <cell r="AW45" t="str">
            <v>B</v>
          </cell>
          <cell r="AX45">
            <v>53.876319754572798</v>
          </cell>
          <cell r="AY45" t="str">
            <v>B</v>
          </cell>
          <cell r="AZ45">
            <v>54.883995771397252</v>
          </cell>
          <cell r="BA45" t="str">
            <v>B</v>
          </cell>
          <cell r="BB45">
            <v>54.765453920860509</v>
          </cell>
          <cell r="BC45" t="str">
            <v>B</v>
          </cell>
          <cell r="BD45">
            <v>54.60141427259493</v>
          </cell>
          <cell r="BE45" t="str">
            <v>B</v>
          </cell>
          <cell r="BF45">
            <v>53.467659087366393</v>
          </cell>
          <cell r="BG45" t="str">
            <v>BP</v>
          </cell>
          <cell r="BH45" t="str">
            <v>..</v>
          </cell>
          <cell r="BI45"/>
          <cell r="BJ45" t="str">
            <v>..</v>
          </cell>
          <cell r="BK45"/>
          <cell r="BL45" t="str">
            <v>..</v>
          </cell>
          <cell r="BM45"/>
        </row>
        <row r="46">
          <cell r="A46" t="str">
            <v>EU-15</v>
          </cell>
          <cell r="B46">
            <v>48.897762788751137</v>
          </cell>
          <cell r="C46" t="str">
            <v>B</v>
          </cell>
          <cell r="D46" t="str">
            <v>..</v>
          </cell>
          <cell r="E46"/>
          <cell r="F46">
            <v>49.773558976892737</v>
          </cell>
          <cell r="G46" t="str">
            <v>B</v>
          </cell>
          <cell r="H46">
            <v>50.14925644945334</v>
          </cell>
          <cell r="I46" t="str">
            <v>B</v>
          </cell>
          <cell r="J46">
            <v>51.417571280167195</v>
          </cell>
          <cell r="K46" t="str">
            <v>B</v>
          </cell>
          <cell r="L46">
            <v>51.643288476789387</v>
          </cell>
          <cell r="M46" t="str">
            <v>B</v>
          </cell>
          <cell r="N46">
            <v>52.660715158056604</v>
          </cell>
          <cell r="O46" t="str">
            <v>B</v>
          </cell>
          <cell r="P46">
            <v>53.695723867767256</v>
          </cell>
          <cell r="Q46" t="str">
            <v>B</v>
          </cell>
          <cell r="R46">
            <v>53.572638899727579</v>
          </cell>
          <cell r="S46" t="str">
            <v>B</v>
          </cell>
          <cell r="T46">
            <v>52.731822929456328</v>
          </cell>
          <cell r="U46" t="str">
            <v>B</v>
          </cell>
          <cell r="V46">
            <v>52.241744331042419</v>
          </cell>
          <cell r="W46" t="str">
            <v>AB</v>
          </cell>
          <cell r="X46">
            <v>53.14517555691738</v>
          </cell>
          <cell r="Y46" t="str">
            <v>B</v>
          </cell>
          <cell r="Z46">
            <v>52.57841925842559</v>
          </cell>
          <cell r="AA46" t="str">
            <v>B</v>
          </cell>
          <cell r="AB46">
            <v>52.659565323070026</v>
          </cell>
          <cell r="AC46" t="str">
            <v>B</v>
          </cell>
          <cell r="AD46">
            <v>52.311474191148974</v>
          </cell>
          <cell r="AE46" t="str">
            <v>B</v>
          </cell>
          <cell r="AF46">
            <v>52.574048382974205</v>
          </cell>
          <cell r="AG46" t="str">
            <v>B</v>
          </cell>
          <cell r="AH46">
            <v>53.739745378723505</v>
          </cell>
          <cell r="AI46" t="str">
            <v>B</v>
          </cell>
          <cell r="AJ46">
            <v>54.379615269634243</v>
          </cell>
          <cell r="AK46" t="str">
            <v>B</v>
          </cell>
          <cell r="AL46">
            <v>55.671345472250358</v>
          </cell>
          <cell r="AM46" t="str">
            <v>B</v>
          </cell>
          <cell r="AN46">
            <v>55.9016835068918</v>
          </cell>
          <cell r="AO46" t="str">
            <v>B</v>
          </cell>
          <cell r="AP46">
            <v>55.596820066555033</v>
          </cell>
          <cell r="AQ46" t="str">
            <v>B</v>
          </cell>
          <cell r="AR46">
            <v>54.383411165324993</v>
          </cell>
          <cell r="AS46" t="str">
            <v>B</v>
          </cell>
          <cell r="AT46">
            <v>53.879986496545072</v>
          </cell>
          <cell r="AU46" t="str">
            <v>B</v>
          </cell>
          <cell r="AV46">
            <v>54.27861446018418</v>
          </cell>
          <cell r="AW46" t="str">
            <v>B</v>
          </cell>
          <cell r="AX46">
            <v>54.401708329143204</v>
          </cell>
          <cell r="AY46" t="str">
            <v>B</v>
          </cell>
          <cell r="AZ46">
            <v>55.355040123628861</v>
          </cell>
          <cell r="BA46" t="str">
            <v>B</v>
          </cell>
          <cell r="BB46">
            <v>55.303677258641279</v>
          </cell>
          <cell r="BC46" t="str">
            <v>B</v>
          </cell>
          <cell r="BD46">
            <v>55.195044804181222</v>
          </cell>
          <cell r="BE46" t="str">
            <v>B</v>
          </cell>
          <cell r="BF46">
            <v>54.229831621040717</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27.211327203189839</v>
          </cell>
          <cell r="AI49" t="str">
            <v>C</v>
          </cell>
          <cell r="AJ49">
            <v>27.008783344176972</v>
          </cell>
          <cell r="AK49" t="str">
            <v>C</v>
          </cell>
          <cell r="AL49">
            <v>25.76629842850474</v>
          </cell>
          <cell r="AM49" t="str">
            <v>C</v>
          </cell>
          <cell r="AN49">
            <v>23.284156510583706</v>
          </cell>
          <cell r="AO49" t="str">
            <v>C</v>
          </cell>
          <cell r="AP49">
            <v>20.790603909194495</v>
          </cell>
          <cell r="AQ49" t="str">
            <v>C</v>
          </cell>
          <cell r="AR49">
            <v>24.310983134512547</v>
          </cell>
          <cell r="AS49"/>
          <cell r="AT49">
            <v>26.308620354154506</v>
          </cell>
          <cell r="AU49"/>
          <cell r="AV49">
            <v>30.719354674018483</v>
          </cell>
          <cell r="AW49"/>
          <cell r="AX49">
            <v>31.019991840065273</v>
          </cell>
          <cell r="AY49"/>
          <cell r="AZ49">
            <v>29.382143960457213</v>
          </cell>
          <cell r="BA49"/>
          <cell r="BB49">
            <v>29.275207793151914</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57.589612187592451</v>
          </cell>
          <cell r="AO50" t="str">
            <v>AV</v>
          </cell>
          <cell r="AP50" t="str">
            <v>..</v>
          </cell>
          <cell r="AQ50"/>
          <cell r="AR50" t="str">
            <v>..</v>
          </cell>
          <cell r="AS50"/>
          <cell r="AT50">
            <v>60.102751959886469</v>
          </cell>
          <cell r="AU50" t="str">
            <v>V</v>
          </cell>
          <cell r="AV50">
            <v>65.670563943997195</v>
          </cell>
          <cell r="AW50" t="str">
            <v>V</v>
          </cell>
          <cell r="AX50">
            <v>67.041127920955532</v>
          </cell>
          <cell r="AY50" t="str">
            <v>V</v>
          </cell>
          <cell r="AZ50">
            <v>69.05100222217294</v>
          </cell>
          <cell r="BA50" t="str">
            <v>V</v>
          </cell>
          <cell r="BB50">
            <v>70.372390803618728</v>
          </cell>
          <cell r="BC50" t="str">
            <v>V</v>
          </cell>
          <cell r="BD50">
            <v>71.741043337360324</v>
          </cell>
          <cell r="BE50" t="str">
            <v>V</v>
          </cell>
          <cell r="BF50">
            <v>71.744942716325028</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33.96308834771213</v>
          </cell>
          <cell r="AA51" t="str">
            <v>J</v>
          </cell>
          <cell r="AB51">
            <v>38.633710523448563</v>
          </cell>
          <cell r="AC51" t="str">
            <v>J</v>
          </cell>
          <cell r="AD51">
            <v>38.98670704914494</v>
          </cell>
          <cell r="AE51" t="str">
            <v>A</v>
          </cell>
          <cell r="AF51">
            <v>41.558979057693705</v>
          </cell>
          <cell r="AG51"/>
          <cell r="AH51">
            <v>52.81862711637654</v>
          </cell>
          <cell r="AI51"/>
          <cell r="AJ51">
            <v>42.353313999374926</v>
          </cell>
          <cell r="AK51"/>
          <cell r="AL51">
            <v>50.205937672202971</v>
          </cell>
          <cell r="AM51"/>
          <cell r="AN51">
            <v>48.956025666043004</v>
          </cell>
          <cell r="AO51"/>
          <cell r="AP51">
            <v>47.59651232227602</v>
          </cell>
          <cell r="AQ51"/>
          <cell r="AR51">
            <v>41.56977336324816</v>
          </cell>
          <cell r="AS51"/>
          <cell r="AT51">
            <v>45.386217913809404</v>
          </cell>
          <cell r="AU51"/>
          <cell r="AV51">
            <v>43.95580811605506</v>
          </cell>
          <cell r="AW51"/>
          <cell r="AX51">
            <v>37.229440886741124</v>
          </cell>
          <cell r="AY51"/>
          <cell r="AZ51">
            <v>30.410102937663897</v>
          </cell>
          <cell r="BA51"/>
          <cell r="BB51">
            <v>26.869820215997997</v>
          </cell>
          <cell r="BC51"/>
          <cell r="BD51">
            <v>23.262991914650922</v>
          </cell>
          <cell r="BE51"/>
          <cell r="BF51">
            <v>34.75258039455948</v>
          </cell>
          <cell r="BG51"/>
          <cell r="BH51">
            <v>32.269552473682047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35.256277469820851</v>
          </cell>
          <cell r="AC52"/>
          <cell r="AD52">
            <v>33.554638111869835</v>
          </cell>
          <cell r="AE52"/>
          <cell r="AF52">
            <v>31.516304205468405</v>
          </cell>
          <cell r="AG52"/>
          <cell r="AH52">
            <v>30.622849180384325</v>
          </cell>
          <cell r="AI52"/>
          <cell r="AJ52">
            <v>34.906063958208229</v>
          </cell>
          <cell r="AK52"/>
          <cell r="AL52">
            <v>31.573047328827307</v>
          </cell>
          <cell r="AM52"/>
          <cell r="AN52">
            <v>32.867474780663152</v>
          </cell>
          <cell r="AO52"/>
          <cell r="AP52">
            <v>33.62537015239306</v>
          </cell>
          <cell r="AQ52"/>
          <cell r="AR52">
            <v>33.109637086171197</v>
          </cell>
          <cell r="AS52"/>
          <cell r="AT52">
            <v>30.764253890207605</v>
          </cell>
          <cell r="AU52"/>
          <cell r="AV52">
            <v>31.385447554298896</v>
          </cell>
          <cell r="AW52"/>
          <cell r="AX52">
            <v>30.003960392607492</v>
          </cell>
          <cell r="AY52"/>
          <cell r="AZ52">
            <v>28.807618422382973</v>
          </cell>
          <cell r="BA52"/>
          <cell r="BB52">
            <v>29.445217113384892</v>
          </cell>
          <cell r="BC52"/>
          <cell r="BD52">
            <v>28.694824916046741</v>
          </cell>
          <cell r="BE52"/>
          <cell r="BF52">
            <v>26.58745996320145</v>
          </cell>
          <cell r="BG52"/>
          <cell r="BH52">
            <v>25.507224999484119</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59.501180113966377</v>
          </cell>
          <cell r="AC53"/>
          <cell r="AD53">
            <v>58.741672655532852</v>
          </cell>
          <cell r="AE53"/>
          <cell r="AF53">
            <v>57.516075069042671</v>
          </cell>
          <cell r="AG53"/>
          <cell r="AH53">
            <v>53.119428124393885</v>
          </cell>
          <cell r="AI53"/>
          <cell r="AJ53">
            <v>53.069317775097943</v>
          </cell>
          <cell r="AK53"/>
          <cell r="AL53">
            <v>53.636349305440625</v>
          </cell>
          <cell r="AM53"/>
          <cell r="AN53">
            <v>54.992490496823407</v>
          </cell>
          <cell r="AO53"/>
          <cell r="AP53">
            <v>54.192543655732891</v>
          </cell>
          <cell r="AQ53"/>
          <cell r="AR53">
            <v>49.868953522238023</v>
          </cell>
          <cell r="AS53"/>
          <cell r="AT53">
            <v>51.568885912821159</v>
          </cell>
          <cell r="AU53"/>
          <cell r="AV53">
            <v>55.294214527925057</v>
          </cell>
          <cell r="AW53"/>
          <cell r="AX53">
            <v>58.751760235763861</v>
          </cell>
          <cell r="AY53"/>
          <cell r="AZ53">
            <v>58.338519022840586</v>
          </cell>
          <cell r="BA53"/>
          <cell r="BB53">
            <v>59.844718624998869</v>
          </cell>
          <cell r="BC53"/>
          <cell r="BD53">
            <v>63.479591230352973</v>
          </cell>
          <cell r="BE53"/>
          <cell r="BF53">
            <v>54.449251558997588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55.823240116202598</v>
          </cell>
          <cell r="AQ54"/>
          <cell r="AR54" t="str">
            <v>..</v>
          </cell>
          <cell r="AS54"/>
          <cell r="AT54">
            <v>54.761718198373558</v>
          </cell>
          <cell r="AU54"/>
          <cell r="AV54">
            <v>48.6160136306627</v>
          </cell>
          <cell r="AW54"/>
          <cell r="AX54">
            <v>43.866931642048037</v>
          </cell>
          <cell r="AY54"/>
          <cell r="AZ54">
            <v>44.790827435130872</v>
          </cell>
          <cell r="BA54"/>
          <cell r="BB54">
            <v>42.664969005950852</v>
          </cell>
          <cell r="BC54"/>
          <cell r="BD54">
            <v>42.647547084874013</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65.964570802584774</v>
          </cell>
          <cell r="AK55" t="str">
            <v>D</v>
          </cell>
          <cell r="AL55">
            <v>65.983439531612461</v>
          </cell>
          <cell r="AM55" t="str">
            <v>D</v>
          </cell>
          <cell r="AN55">
            <v>64.962326636804562</v>
          </cell>
          <cell r="AO55" t="str">
            <v>D</v>
          </cell>
          <cell r="AP55">
            <v>64.861753420150905</v>
          </cell>
          <cell r="AQ55" t="str">
            <v>D</v>
          </cell>
          <cell r="AR55">
            <v>63.135840394261379</v>
          </cell>
          <cell r="AS55" t="str">
            <v>A</v>
          </cell>
          <cell r="AT55">
            <v>63.251532605126471</v>
          </cell>
          <cell r="AU55" t="str">
            <v>A</v>
          </cell>
          <cell r="AV55">
            <v>64.750301255110045</v>
          </cell>
          <cell r="AW55"/>
          <cell r="AX55">
            <v>66.856154032226129</v>
          </cell>
          <cell r="AY55"/>
          <cell r="AZ55">
            <v>67.150336936708001</v>
          </cell>
          <cell r="BA55"/>
          <cell r="BB55">
            <v>68.824067571369113</v>
          </cell>
          <cell r="BC55"/>
          <cell r="BD55">
            <v>70.405201708872823</v>
          </cell>
          <cell r="BE55"/>
          <cell r="BF55">
            <v>69.721354955874745</v>
          </cell>
          <cell r="BG55"/>
          <cell r="BH55" t="str">
            <v>..</v>
          </cell>
          <cell r="BI55"/>
          <cell r="BJ55" t="str">
            <v>..</v>
          </cell>
          <cell r="BK55"/>
          <cell r="BL55" t="str">
            <v>..</v>
          </cell>
          <cell r="BM55"/>
        </row>
      </sheetData>
      <sheetData sheetId="22">
        <row r="5">
          <cell r="A5" t="str">
            <v>Australia</v>
          </cell>
          <cell r="B5">
            <v>72.820189274447955</v>
          </cell>
          <cell r="C5" t="str">
            <v>S</v>
          </cell>
          <cell r="D5" t="str">
            <v>..</v>
          </cell>
          <cell r="E5"/>
          <cell r="F5" t="str">
            <v>..</v>
          </cell>
          <cell r="G5"/>
          <cell r="H5">
            <v>68.523213766158193</v>
          </cell>
          <cell r="I5"/>
          <cell r="J5" t="str">
            <v>..</v>
          </cell>
          <cell r="K5"/>
          <cell r="L5">
            <v>59.176585829202409</v>
          </cell>
          <cell r="M5"/>
          <cell r="N5">
            <v>56.630756288838846</v>
          </cell>
          <cell r="O5"/>
          <cell r="P5">
            <v>54.179819946217698</v>
          </cell>
          <cell r="Q5"/>
          <cell r="R5" t="str">
            <v>..</v>
          </cell>
          <cell r="S5"/>
          <cell r="T5">
            <v>54.925315970892377</v>
          </cell>
          <cell r="U5"/>
          <cell r="V5" t="str">
            <v>..</v>
          </cell>
          <cell r="W5"/>
          <cell r="X5">
            <v>50.242946829351062</v>
          </cell>
          <cell r="Y5"/>
          <cell r="Z5" t="str">
            <v>..</v>
          </cell>
          <cell r="AA5"/>
          <cell r="AB5">
            <v>47.440124650495264</v>
          </cell>
          <cell r="AC5"/>
          <cell r="AD5" t="str">
            <v>..</v>
          </cell>
          <cell r="AE5"/>
          <cell r="AF5">
            <v>45.759351237104688</v>
          </cell>
          <cell r="AG5"/>
          <cell r="AH5" t="str">
            <v>..</v>
          </cell>
          <cell r="AI5"/>
          <cell r="AJ5">
            <v>46.845776053463702</v>
          </cell>
          <cell r="AK5"/>
          <cell r="AL5" t="str">
            <v>..</v>
          </cell>
          <cell r="AM5"/>
          <cell r="AN5">
            <v>45.511706713000741</v>
          </cell>
          <cell r="AO5"/>
          <cell r="AP5" t="str">
            <v>..</v>
          </cell>
          <cell r="AQ5"/>
          <cell r="AR5">
            <v>41.17820703018559</v>
          </cell>
          <cell r="AS5" t="str">
            <v>V</v>
          </cell>
          <cell r="AT5" t="str">
            <v>..</v>
          </cell>
          <cell r="AU5"/>
          <cell r="AV5">
            <v>40.272411309766099</v>
          </cell>
          <cell r="AW5"/>
          <cell r="AX5" t="str">
            <v>..</v>
          </cell>
          <cell r="AY5"/>
          <cell r="AZ5">
            <v>37.594364748452506</v>
          </cell>
          <cell r="BA5"/>
          <cell r="BB5" t="str">
            <v>..</v>
          </cell>
          <cell r="BC5"/>
          <cell r="BD5">
            <v>34.458095874252088</v>
          </cell>
          <cell r="BE5"/>
          <cell r="BF5" t="str">
            <v>..</v>
          </cell>
          <cell r="BG5"/>
          <cell r="BH5" t="str">
            <v>..</v>
          </cell>
          <cell r="BI5"/>
          <cell r="BJ5" t="str">
            <v>..</v>
          </cell>
          <cell r="BK5"/>
          <cell r="BL5" t="str">
            <v>..</v>
          </cell>
          <cell r="BM5"/>
        </row>
        <row r="6">
          <cell r="A6" t="str">
            <v>Austria</v>
          </cell>
          <cell r="B6">
            <v>46.867917765182618</v>
          </cell>
          <cell r="C6"/>
          <cell r="D6">
            <v>48.704633190651123</v>
          </cell>
          <cell r="E6" t="str">
            <v>C</v>
          </cell>
          <cell r="F6">
            <v>48.376264329062678</v>
          </cell>
          <cell r="G6" t="str">
            <v>C</v>
          </cell>
          <cell r="H6">
            <v>49.103281099072873</v>
          </cell>
          <cell r="I6" t="str">
            <v>C</v>
          </cell>
          <cell r="J6">
            <v>48.116957566798234</v>
          </cell>
          <cell r="K6"/>
          <cell r="L6">
            <v>49.064023069062884</v>
          </cell>
          <cell r="M6" t="str">
            <v>C</v>
          </cell>
          <cell r="N6">
            <v>48.489426755506784</v>
          </cell>
          <cell r="O6" t="str">
            <v>C</v>
          </cell>
          <cell r="P6">
            <v>46.749302171547555</v>
          </cell>
          <cell r="Q6" t="str">
            <v>C</v>
          </cell>
          <cell r="R6">
            <v>43.427280129229388</v>
          </cell>
          <cell r="S6"/>
          <cell r="T6">
            <v>44.486039669786308</v>
          </cell>
          <cell r="U6" t="str">
            <v>C</v>
          </cell>
          <cell r="V6">
            <v>46.524102281473596</v>
          </cell>
          <cell r="W6" t="str">
            <v>C</v>
          </cell>
          <cell r="X6">
            <v>47.413038052233894</v>
          </cell>
          <cell r="Y6" t="str">
            <v>C</v>
          </cell>
          <cell r="Z6">
            <v>47.989853033047211</v>
          </cell>
          <cell r="AA6"/>
          <cell r="AB6">
            <v>49.17768638781839</v>
          </cell>
          <cell r="AC6" t="str">
            <v>C</v>
          </cell>
          <cell r="AD6">
            <v>46.905999230108677</v>
          </cell>
          <cell r="AE6" t="str">
            <v>C</v>
          </cell>
          <cell r="AF6">
            <v>43.201469390584116</v>
          </cell>
          <cell r="AG6" t="str">
            <v>C</v>
          </cell>
          <cell r="AH6">
            <v>41.013572574370599</v>
          </cell>
          <cell r="AI6" t="str">
            <v>C</v>
          </cell>
          <cell r="AJ6">
            <v>37.783480668914812</v>
          </cell>
          <cell r="AK6"/>
          <cell r="AL6">
            <v>38.944919985113508</v>
          </cell>
          <cell r="AM6" t="str">
            <v>C</v>
          </cell>
          <cell r="AN6">
            <v>38.000630481027237</v>
          </cell>
          <cell r="AO6" t="str">
            <v>C</v>
          </cell>
          <cell r="AP6">
            <v>38.27192249646604</v>
          </cell>
          <cell r="AQ6" t="str">
            <v>C</v>
          </cell>
          <cell r="AR6">
            <v>33.606443463534568</v>
          </cell>
          <cell r="AS6"/>
          <cell r="AT6">
            <v>34.446189790518808</v>
          </cell>
          <cell r="AU6" t="str">
            <v>C</v>
          </cell>
          <cell r="AV6">
            <v>32.584951155776132</v>
          </cell>
          <cell r="AW6"/>
          <cell r="AX6">
            <v>35.909920876445526</v>
          </cell>
          <cell r="AY6" t="str">
            <v>C</v>
          </cell>
          <cell r="AZ6">
            <v>32.254758856687424</v>
          </cell>
          <cell r="BA6"/>
          <cell r="BB6">
            <v>32.298088984633395</v>
          </cell>
          <cell r="BC6"/>
          <cell r="BD6">
            <v>37.007257493978585</v>
          </cell>
          <cell r="BE6" t="str">
            <v>CP</v>
          </cell>
          <cell r="BF6">
            <v>34.914291864227991</v>
          </cell>
          <cell r="BG6"/>
          <cell r="BH6">
            <v>38.925035611632964</v>
          </cell>
          <cell r="BI6" t="str">
            <v>COP</v>
          </cell>
          <cell r="BJ6">
            <v>38.748657422492549</v>
          </cell>
          <cell r="BK6" t="str">
            <v>COP</v>
          </cell>
          <cell r="BL6" t="str">
            <v>..</v>
          </cell>
          <cell r="BM6"/>
        </row>
        <row r="7">
          <cell r="A7" t="str">
            <v>Belgium</v>
          </cell>
          <cell r="B7" t="str">
            <v>..</v>
          </cell>
          <cell r="C7"/>
          <cell r="D7" t="str">
            <v>..</v>
          </cell>
          <cell r="E7"/>
          <cell r="F7">
            <v>33.359316911711737</v>
          </cell>
          <cell r="G7" t="str">
            <v>A</v>
          </cell>
          <cell r="H7">
            <v>31.770208864740969</v>
          </cell>
          <cell r="I7"/>
          <cell r="J7">
            <v>31.576428912324335</v>
          </cell>
          <cell r="K7"/>
          <cell r="L7">
            <v>28.687586738995996</v>
          </cell>
          <cell r="M7"/>
          <cell r="N7">
            <v>27.572030992634598</v>
          </cell>
          <cell r="O7"/>
          <cell r="P7">
            <v>26.710210146047054</v>
          </cell>
          <cell r="Q7"/>
          <cell r="R7">
            <v>32.008793603161287</v>
          </cell>
          <cell r="S7" t="str">
            <v>AC</v>
          </cell>
          <cell r="T7" t="str">
            <v>..</v>
          </cell>
          <cell r="U7"/>
          <cell r="V7">
            <v>31.257841431312155</v>
          </cell>
          <cell r="W7" t="str">
            <v>C</v>
          </cell>
          <cell r="X7" t="str">
            <v>..</v>
          </cell>
          <cell r="Y7"/>
          <cell r="Z7">
            <v>23.527124974771311</v>
          </cell>
          <cell r="AA7" t="str">
            <v>A</v>
          </cell>
          <cell r="AB7">
            <v>22.942907410710834</v>
          </cell>
          <cell r="AC7"/>
          <cell r="AD7">
            <v>23.075316258817121</v>
          </cell>
          <cell r="AE7"/>
          <cell r="AF7">
            <v>23.018640821812788</v>
          </cell>
          <cell r="AG7"/>
          <cell r="AH7">
            <v>22.189884986468073</v>
          </cell>
          <cell r="AI7"/>
          <cell r="AJ7">
            <v>23.771928085449982</v>
          </cell>
          <cell r="AK7"/>
          <cell r="AL7">
            <v>23.502208090515396</v>
          </cell>
          <cell r="AM7"/>
          <cell r="AN7">
            <v>22.928735096686573</v>
          </cell>
          <cell r="AO7"/>
          <cell r="AP7">
            <v>22.001970368031255</v>
          </cell>
          <cell r="AQ7"/>
          <cell r="AR7">
            <v>23.181487472278263</v>
          </cell>
          <cell r="AS7"/>
          <cell r="AT7">
            <v>23.549285665803378</v>
          </cell>
          <cell r="AU7"/>
          <cell r="AV7">
            <v>24.413799307218909</v>
          </cell>
          <cell r="AW7"/>
          <cell r="AX7">
            <v>24.652968921769176</v>
          </cell>
          <cell r="AY7"/>
          <cell r="AZ7">
            <v>22.385134688544024</v>
          </cell>
          <cell r="BA7"/>
          <cell r="BB7">
            <v>22.150597767648001</v>
          </cell>
          <cell r="BC7"/>
          <cell r="BD7">
            <v>23.24118370952835</v>
          </cell>
          <cell r="BE7"/>
          <cell r="BF7">
            <v>25.308887466324865</v>
          </cell>
          <cell r="BG7"/>
          <cell r="BH7" t="str">
            <v>..</v>
          </cell>
          <cell r="BI7"/>
          <cell r="BJ7" t="str">
            <v>..</v>
          </cell>
          <cell r="BK7"/>
          <cell r="BL7" t="str">
            <v>..</v>
          </cell>
          <cell r="BM7"/>
        </row>
        <row r="8">
          <cell r="A8" t="str">
            <v>Canada</v>
          </cell>
          <cell r="B8">
            <v>50.609286523216312</v>
          </cell>
          <cell r="C8"/>
          <cell r="D8">
            <v>52.185455944594075</v>
          </cell>
          <cell r="E8"/>
          <cell r="F8">
            <v>52.765185856754307</v>
          </cell>
          <cell r="G8"/>
          <cell r="H8">
            <v>51.937459703417147</v>
          </cell>
          <cell r="I8"/>
          <cell r="J8">
            <v>48.137951021591071</v>
          </cell>
          <cell r="K8"/>
          <cell r="L8">
            <v>46.922252010723867</v>
          </cell>
          <cell r="M8"/>
          <cell r="N8">
            <v>45.190082644628099</v>
          </cell>
          <cell r="O8"/>
          <cell r="P8">
            <v>43.842887473460721</v>
          </cell>
          <cell r="Q8" t="str">
            <v>AB</v>
          </cell>
          <cell r="R8">
            <v>46.612039079735268</v>
          </cell>
          <cell r="S8" t="str">
            <v>AC</v>
          </cell>
          <cell r="T8">
            <v>45.896686159844052</v>
          </cell>
          <cell r="U8" t="str">
            <v>C</v>
          </cell>
          <cell r="V8">
            <v>45.663881151346331</v>
          </cell>
          <cell r="W8" t="str">
            <v>C</v>
          </cell>
          <cell r="X8">
            <v>45.052037396366202</v>
          </cell>
          <cell r="Y8" t="str">
            <v>C</v>
          </cell>
          <cell r="Z8">
            <v>42.30137885751806</v>
          </cell>
          <cell r="AA8" t="str">
            <v>C</v>
          </cell>
          <cell r="AB8">
            <v>38.112726727627042</v>
          </cell>
          <cell r="AC8" t="str">
            <v>C</v>
          </cell>
          <cell r="AD8">
            <v>35.858659299112986</v>
          </cell>
          <cell r="AE8" t="str">
            <v>C</v>
          </cell>
          <cell r="AF8">
            <v>33.671105964099596</v>
          </cell>
          <cell r="AG8" t="str">
            <v>C</v>
          </cell>
          <cell r="AH8">
            <v>31.969117245148947</v>
          </cell>
          <cell r="AI8" t="str">
            <v>C</v>
          </cell>
          <cell r="AJ8">
            <v>30.345599204375933</v>
          </cell>
          <cell r="AK8" t="str">
            <v>C</v>
          </cell>
          <cell r="AL8">
            <v>31.224131088053525</v>
          </cell>
          <cell r="AM8" t="str">
            <v>C</v>
          </cell>
          <cell r="AN8">
            <v>29.290718038528894</v>
          </cell>
          <cell r="AO8" t="str">
            <v>C</v>
          </cell>
          <cell r="AP8">
            <v>29.179094799636886</v>
          </cell>
          <cell r="AQ8" t="str">
            <v>C</v>
          </cell>
          <cell r="AR8">
            <v>31.585656016315433</v>
          </cell>
          <cell r="AS8" t="str">
            <v>C</v>
          </cell>
          <cell r="AT8">
            <v>31.440605888785388</v>
          </cell>
          <cell r="AU8" t="str">
            <v>C</v>
          </cell>
          <cell r="AV8">
            <v>31.035646013718655</v>
          </cell>
          <cell r="AW8" t="str">
            <v>C</v>
          </cell>
          <cell r="AX8">
            <v>31.788173999928631</v>
          </cell>
          <cell r="AY8" t="str">
            <v>C</v>
          </cell>
          <cell r="AZ8">
            <v>31.096973865199452</v>
          </cell>
          <cell r="BA8" t="str">
            <v>C</v>
          </cell>
          <cell r="BB8">
            <v>32.053210334570004</v>
          </cell>
          <cell r="BC8" t="str">
            <v>C</v>
          </cell>
          <cell r="BD8">
            <v>34.077072322205126</v>
          </cell>
          <cell r="BE8" t="str">
            <v>C</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35.581252991192194</v>
          </cell>
          <cell r="BC9"/>
          <cell r="BD9">
            <v>33.761659507742735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32.275828529744111</v>
          </cell>
          <cell r="AE10" t="str">
            <v>AM</v>
          </cell>
          <cell r="AF10">
            <v>34.74726855751554</v>
          </cell>
          <cell r="AG10" t="str">
            <v>M</v>
          </cell>
          <cell r="AH10">
            <v>30.787990183494713</v>
          </cell>
          <cell r="AI10" t="str">
            <v>M</v>
          </cell>
          <cell r="AJ10">
            <v>36.83927399956265</v>
          </cell>
          <cell r="AK10" t="str">
            <v>A</v>
          </cell>
          <cell r="AL10">
            <v>42.616094423323339</v>
          </cell>
          <cell r="AM10"/>
          <cell r="AN10">
            <v>44.506780633664562</v>
          </cell>
          <cell r="AO10"/>
          <cell r="AP10">
            <v>43.587888626177786</v>
          </cell>
          <cell r="AQ10"/>
          <cell r="AR10">
            <v>42.071317871427503</v>
          </cell>
          <cell r="AS10"/>
          <cell r="AT10">
            <v>41.828231369464433</v>
          </cell>
          <cell r="AU10"/>
          <cell r="AV10">
            <v>41.886363740480256</v>
          </cell>
          <cell r="AW10"/>
          <cell r="AX10">
            <v>40.874196264105443</v>
          </cell>
          <cell r="AY10"/>
          <cell r="AZ10">
            <v>38.968048920696738</v>
          </cell>
          <cell r="BA10"/>
          <cell r="BB10">
            <v>41.194677447610552</v>
          </cell>
          <cell r="BC10"/>
          <cell r="BD10">
            <v>41.291545269755773</v>
          </cell>
          <cell r="BE10"/>
          <cell r="BF10">
            <v>43.904340818294429</v>
          </cell>
          <cell r="BG10"/>
          <cell r="BH10">
            <v>39.874296724634021</v>
          </cell>
          <cell r="BI10"/>
          <cell r="BJ10" t="str">
            <v>..</v>
          </cell>
          <cell r="BK10"/>
          <cell r="BL10" t="str">
            <v>..</v>
          </cell>
          <cell r="BM10"/>
        </row>
        <row r="11">
          <cell r="A11" t="str">
            <v>Denmark</v>
          </cell>
          <cell r="B11">
            <v>53.464327275982463</v>
          </cell>
          <cell r="C11"/>
          <cell r="D11">
            <v>51.52665986471677</v>
          </cell>
          <cell r="E11"/>
          <cell r="F11">
            <v>49.565360013121207</v>
          </cell>
          <cell r="G11"/>
          <cell r="H11">
            <v>47.549303944315547</v>
          </cell>
          <cell r="I11"/>
          <cell r="J11">
            <v>45.969838793551745</v>
          </cell>
          <cell r="K11"/>
          <cell r="L11">
            <v>45.852717576307725</v>
          </cell>
          <cell r="M11"/>
          <cell r="N11">
            <v>45.756569012382961</v>
          </cell>
          <cell r="O11"/>
          <cell r="P11">
            <v>45.596994410336293</v>
          </cell>
          <cell r="Q11"/>
          <cell r="R11">
            <v>45.501177262024889</v>
          </cell>
          <cell r="S11"/>
          <cell r="T11">
            <v>42.320714065866419</v>
          </cell>
          <cell r="U11"/>
          <cell r="V11">
            <v>39.673758865248224</v>
          </cell>
          <cell r="W11"/>
          <cell r="X11">
            <v>38.642008458078806</v>
          </cell>
          <cell r="Y11"/>
          <cell r="Z11">
            <v>37.712647339917169</v>
          </cell>
          <cell r="AA11"/>
          <cell r="AB11" t="str">
            <v>..</v>
          </cell>
          <cell r="AC11"/>
          <cell r="AD11">
            <v>39.590681119559946</v>
          </cell>
          <cell r="AE11"/>
          <cell r="AF11">
            <v>35.708144681284018</v>
          </cell>
          <cell r="AG11" t="str">
            <v>C</v>
          </cell>
          <cell r="AH11">
            <v>36.142619619434697</v>
          </cell>
          <cell r="AI11"/>
          <cell r="AJ11" t="str">
            <v>..</v>
          </cell>
          <cell r="AK11"/>
          <cell r="AL11">
            <v>31.205624970143266</v>
          </cell>
          <cell r="AM11" t="str">
            <v>V</v>
          </cell>
          <cell r="AN11" t="str">
            <v>..</v>
          </cell>
          <cell r="AO11"/>
          <cell r="AP11">
            <v>28.206821944767434</v>
          </cell>
          <cell r="AQ11"/>
          <cell r="AR11" t="str">
            <v>..</v>
          </cell>
          <cell r="AS11"/>
          <cell r="AT11">
            <v>27.096461699227774</v>
          </cell>
          <cell r="AU11"/>
          <cell r="AV11" t="str">
            <v>..</v>
          </cell>
          <cell r="AW11"/>
          <cell r="AX11">
            <v>27.581196410387992</v>
          </cell>
          <cell r="AY11"/>
          <cell r="AZ11" t="str">
            <v>..</v>
          </cell>
          <cell r="BA11"/>
          <cell r="BB11">
            <v>25.906825307224906</v>
          </cell>
          <cell r="BC11" t="str">
            <v>AO</v>
          </cell>
          <cell r="BD11" t="str">
            <v>..</v>
          </cell>
          <cell r="BE11"/>
          <cell r="BF11">
            <v>27.826446416931788</v>
          </cell>
          <cell r="BG11"/>
          <cell r="BH11">
            <v>27.744992846924177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63.317808826790866</v>
          </cell>
          <cell r="AK12"/>
          <cell r="AL12">
            <v>64.752094972067042</v>
          </cell>
          <cell r="AM12"/>
          <cell r="AN12">
            <v>59.164653089402833</v>
          </cell>
          <cell r="AO12"/>
          <cell r="AP12">
            <v>52.036673215455146</v>
          </cell>
          <cell r="AQ12"/>
          <cell r="AR12">
            <v>53.846153846153854</v>
          </cell>
          <cell r="AS12"/>
          <cell r="AT12">
            <v>48.594914930223666</v>
          </cell>
          <cell r="AU12"/>
          <cell r="AV12">
            <v>44.149922720247289</v>
          </cell>
          <cell r="AW12"/>
          <cell r="AX12">
            <v>43.49958566696084</v>
          </cell>
          <cell r="AY12"/>
          <cell r="AZ12">
            <v>44.554487576436522</v>
          </cell>
          <cell r="BA12"/>
          <cell r="BB12">
            <v>45.645930644712664</v>
          </cell>
          <cell r="BC12"/>
          <cell r="BD12">
            <v>50.026100900408963</v>
          </cell>
          <cell r="BE12"/>
          <cell r="BF12">
            <v>48.81584126715547</v>
          </cell>
          <cell r="BG12"/>
          <cell r="BH12">
            <v>44.337982845556603</v>
          </cell>
          <cell r="BI12" t="str">
            <v>P</v>
          </cell>
          <cell r="BJ12" t="str">
            <v>..</v>
          </cell>
          <cell r="BK12"/>
          <cell r="BL12" t="str">
            <v>..</v>
          </cell>
          <cell r="BM12"/>
        </row>
        <row r="13">
          <cell r="A13" t="str">
            <v>Finland</v>
          </cell>
          <cell r="B13">
            <v>43.369175627240026</v>
          </cell>
          <cell r="C13"/>
          <cell r="D13" t="str">
            <v>..</v>
          </cell>
          <cell r="E13"/>
          <cell r="F13">
            <v>41.622031055564577</v>
          </cell>
          <cell r="G13"/>
          <cell r="H13" t="str">
            <v>..</v>
          </cell>
          <cell r="I13"/>
          <cell r="J13" t="str">
            <v>..</v>
          </cell>
          <cell r="K13"/>
          <cell r="L13" t="str">
            <v>..</v>
          </cell>
          <cell r="M13"/>
          <cell r="N13">
            <v>38.093905976236336</v>
          </cell>
          <cell r="O13" t="str">
            <v>A</v>
          </cell>
          <cell r="P13" t="str">
            <v>..</v>
          </cell>
          <cell r="Q13"/>
          <cell r="R13">
            <v>35.26149502554459</v>
          </cell>
          <cell r="S13"/>
          <cell r="T13" t="str">
            <v>..</v>
          </cell>
          <cell r="U13"/>
          <cell r="V13">
            <v>40.900599744371227</v>
          </cell>
          <cell r="W13" t="str">
            <v>A</v>
          </cell>
          <cell r="X13" t="str">
            <v>..</v>
          </cell>
          <cell r="Y13"/>
          <cell r="Z13">
            <v>39.831040263742011</v>
          </cell>
          <cell r="AA13"/>
          <cell r="AB13" t="str">
            <v>..</v>
          </cell>
          <cell r="AC13"/>
          <cell r="AD13">
            <v>35.091047040971198</v>
          </cell>
          <cell r="AE13"/>
          <cell r="AF13" t="str">
            <v>..</v>
          </cell>
          <cell r="AG13"/>
          <cell r="AH13">
            <v>30.85857211507841</v>
          </cell>
          <cell r="AI13"/>
          <cell r="AJ13">
            <v>30.045625470042562</v>
          </cell>
          <cell r="AK13"/>
          <cell r="AL13">
            <v>29.179223234456142</v>
          </cell>
          <cell r="AM13"/>
          <cell r="AN13">
            <v>26.229963898209274</v>
          </cell>
          <cell r="AO13"/>
          <cell r="AP13">
            <v>25.524913936509591</v>
          </cell>
          <cell r="AQ13"/>
          <cell r="AR13">
            <v>26.130096234802931</v>
          </cell>
          <cell r="AS13"/>
          <cell r="AT13">
            <v>25.721026377927114</v>
          </cell>
          <cell r="AU13"/>
          <cell r="AV13">
            <v>26.32511222623307</v>
          </cell>
          <cell r="AW13"/>
          <cell r="AX13">
            <v>25.654110275856183</v>
          </cell>
          <cell r="AY13"/>
          <cell r="AZ13">
            <v>25.111409129801288</v>
          </cell>
          <cell r="BA13"/>
          <cell r="BB13">
            <v>24.051103746572107</v>
          </cell>
          <cell r="BC13"/>
          <cell r="BD13">
            <v>21.834577405318136</v>
          </cell>
          <cell r="BE13"/>
          <cell r="BF13">
            <v>24.002038912526181</v>
          </cell>
          <cell r="BG13"/>
          <cell r="BH13">
            <v>25.688641979090605</v>
          </cell>
          <cell r="BI13"/>
          <cell r="BJ13" t="str">
            <v>..</v>
          </cell>
          <cell r="BK13"/>
          <cell r="BL13" t="str">
            <v>..</v>
          </cell>
          <cell r="BM13"/>
        </row>
        <row r="14">
          <cell r="A14" t="str">
            <v>France</v>
          </cell>
          <cell r="B14">
            <v>53.398920784424156</v>
          </cell>
          <cell r="C14"/>
          <cell r="D14">
            <v>54.019405176940779</v>
          </cell>
          <cell r="E14"/>
          <cell r="F14">
            <v>53.827375412771261</v>
          </cell>
          <cell r="G14"/>
          <cell r="H14">
            <v>53.716509109355783</v>
          </cell>
          <cell r="I14"/>
          <cell r="J14">
            <v>52.902883481515296</v>
          </cell>
          <cell r="K14"/>
          <cell r="L14">
            <v>52.520004909071908</v>
          </cell>
          <cell r="M14"/>
          <cell r="N14">
            <v>51.684189710292912</v>
          </cell>
          <cell r="O14"/>
          <cell r="P14">
            <v>49.929955370470879</v>
          </cell>
          <cell r="Q14"/>
          <cell r="R14">
            <v>48.120518638076945</v>
          </cell>
          <cell r="S14"/>
          <cell r="T14">
            <v>48.272327396583151</v>
          </cell>
          <cell r="U14"/>
          <cell r="V14">
            <v>48.763614223357067</v>
          </cell>
          <cell r="W14"/>
          <cell r="X14">
            <v>43.461473765133846</v>
          </cell>
          <cell r="Y14" t="str">
            <v>A</v>
          </cell>
          <cell r="Z14">
            <v>43.479659914460534</v>
          </cell>
          <cell r="AA14"/>
          <cell r="AB14">
            <v>41.608596344332341</v>
          </cell>
          <cell r="AC14"/>
          <cell r="AD14">
            <v>41.937149185304449</v>
          </cell>
          <cell r="AE14"/>
          <cell r="AF14">
            <v>41.495059916314311</v>
          </cell>
          <cell r="AG14"/>
          <cell r="AH14">
            <v>38.835916645612201</v>
          </cell>
          <cell r="AI14" t="str">
            <v>A</v>
          </cell>
          <cell r="AJ14">
            <v>37.333151737105936</v>
          </cell>
          <cell r="AK14"/>
          <cell r="AL14">
            <v>36.941829260233803</v>
          </cell>
          <cell r="AM14"/>
          <cell r="AN14">
            <v>38.661977464724941</v>
          </cell>
          <cell r="AO14" t="str">
            <v>A</v>
          </cell>
          <cell r="AP14">
            <v>36.921781826883688</v>
          </cell>
          <cell r="AQ14"/>
          <cell r="AR14">
            <v>38.307197839897746</v>
          </cell>
          <cell r="AS14"/>
          <cell r="AT14">
            <v>39.014527805137277</v>
          </cell>
          <cell r="AU14"/>
          <cell r="AV14">
            <v>38.724758562592889</v>
          </cell>
          <cell r="AW14" t="str">
            <v>A</v>
          </cell>
          <cell r="AX14">
            <v>38.633962022952879</v>
          </cell>
          <cell r="AY14"/>
          <cell r="AZ14">
            <v>38.511006800233993</v>
          </cell>
          <cell r="BA14"/>
          <cell r="BB14">
            <v>38.14825442892851</v>
          </cell>
          <cell r="BC14"/>
          <cell r="BD14">
            <v>38.919901783852922</v>
          </cell>
          <cell r="BE14"/>
          <cell r="BF14">
            <v>38.645388253035321</v>
          </cell>
          <cell r="BG14"/>
          <cell r="BH14">
            <v>39.721078993109977</v>
          </cell>
          <cell r="BI14" t="str">
            <v>P</v>
          </cell>
          <cell r="BJ14" t="str">
            <v>..</v>
          </cell>
          <cell r="BK14"/>
          <cell r="BL14" t="str">
            <v>..</v>
          </cell>
          <cell r="BM14"/>
        </row>
        <row r="15">
          <cell r="A15" t="str">
            <v>Germany</v>
          </cell>
          <cell r="B15">
            <v>41.794581501276674</v>
          </cell>
          <cell r="C15"/>
          <cell r="D15">
            <v>41.72253739040729</v>
          </cell>
          <cell r="E15" t="str">
            <v>C</v>
          </cell>
          <cell r="F15">
            <v>39.568632047825417</v>
          </cell>
          <cell r="G15"/>
          <cell r="H15">
            <v>38.905279156050277</v>
          </cell>
          <cell r="I15" t="str">
            <v>C</v>
          </cell>
          <cell r="J15">
            <v>37.476808905380246</v>
          </cell>
          <cell r="K15"/>
          <cell r="L15">
            <v>36.274362818590745</v>
          </cell>
          <cell r="M15" t="str">
            <v>C</v>
          </cell>
          <cell r="N15">
            <v>34.574859103161046</v>
          </cell>
          <cell r="O15"/>
          <cell r="P15">
            <v>34.153256066038608</v>
          </cell>
          <cell r="Q15" t="str">
            <v>C</v>
          </cell>
          <cell r="R15">
            <v>33.893623365820588</v>
          </cell>
          <cell r="S15"/>
          <cell r="T15">
            <v>33.807829181494846</v>
          </cell>
          <cell r="U15" t="str">
            <v>C</v>
          </cell>
          <cell r="V15">
            <v>35.846130269818957</v>
          </cell>
          <cell r="W15" t="str">
            <v>A</v>
          </cell>
          <cell r="X15">
            <v>36.381706404071167</v>
          </cell>
          <cell r="Y15" t="str">
            <v>C</v>
          </cell>
          <cell r="Z15">
            <v>37.192598628890863</v>
          </cell>
          <cell r="AA15" t="str">
            <v>O</v>
          </cell>
          <cell r="AB15">
            <v>37.542553850842999</v>
          </cell>
          <cell r="AC15" t="str">
            <v>CO</v>
          </cell>
          <cell r="AD15">
            <v>37.879694119159083</v>
          </cell>
          <cell r="AE15" t="str">
            <v>C</v>
          </cell>
          <cell r="AF15">
            <v>38.098300428227425</v>
          </cell>
          <cell r="AG15" t="str">
            <v>C</v>
          </cell>
          <cell r="AH15">
            <v>35.932560098369301</v>
          </cell>
          <cell r="AI15" t="str">
            <v>O</v>
          </cell>
          <cell r="AJ15">
            <v>34.795339129588278</v>
          </cell>
          <cell r="AK15" t="str">
            <v>CO</v>
          </cell>
          <cell r="AL15">
            <v>32.080359014948051</v>
          </cell>
          <cell r="AM15"/>
          <cell r="AN15">
            <v>31.397894071396117</v>
          </cell>
          <cell r="AO15" t="str">
            <v>C</v>
          </cell>
          <cell r="AP15">
            <v>31.44436752432599</v>
          </cell>
          <cell r="AQ15"/>
          <cell r="AR15">
            <v>31.640200854696293</v>
          </cell>
          <cell r="AS15" t="str">
            <v>C</v>
          </cell>
          <cell r="AT15">
            <v>31.163490011643148</v>
          </cell>
          <cell r="AU15"/>
          <cell r="AV15">
            <v>30.524552048596519</v>
          </cell>
          <cell r="AW15"/>
          <cell r="AX15">
            <v>28.384670004530761</v>
          </cell>
          <cell r="AY15"/>
          <cell r="AZ15">
            <v>27.525429957246711</v>
          </cell>
          <cell r="BA15"/>
          <cell r="BB15">
            <v>27.512613937792835</v>
          </cell>
          <cell r="BC15"/>
          <cell r="BD15">
            <v>28.402970587990602</v>
          </cell>
          <cell r="BE15"/>
          <cell r="BF15">
            <v>29.744647174200882</v>
          </cell>
          <cell r="BG15"/>
          <cell r="BH15" t="str">
            <v>..</v>
          </cell>
          <cell r="BI15"/>
          <cell r="BJ15" t="str">
            <v>..</v>
          </cell>
          <cell r="BK15"/>
          <cell r="BL15" t="str">
            <v>..</v>
          </cell>
          <cell r="BM15"/>
        </row>
        <row r="16">
          <cell r="A16" t="str">
            <v>Greece</v>
          </cell>
          <cell r="B16">
            <v>78.564591067217535</v>
          </cell>
          <cell r="C16"/>
          <cell r="D16" t="str">
            <v>..</v>
          </cell>
          <cell r="E16"/>
          <cell r="F16" t="str">
            <v>..</v>
          </cell>
          <cell r="G16"/>
          <cell r="H16" t="str">
            <v>..</v>
          </cell>
          <cell r="I16"/>
          <cell r="J16" t="str">
            <v>..</v>
          </cell>
          <cell r="K16"/>
          <cell r="L16">
            <v>74.4422017347663</v>
          </cell>
          <cell r="M16"/>
          <cell r="N16" t="str">
            <v>..</v>
          </cell>
          <cell r="O16"/>
          <cell r="P16">
            <v>67.870358019751109</v>
          </cell>
          <cell r="Q16"/>
          <cell r="R16">
            <v>68.912515119355291</v>
          </cell>
          <cell r="S16" t="str">
            <v>A</v>
          </cell>
          <cell r="T16" t="str">
            <v>..</v>
          </cell>
          <cell r="U16"/>
          <cell r="V16">
            <v>57.684486496478804</v>
          </cell>
          <cell r="W16"/>
          <cell r="X16" t="str">
            <v>..</v>
          </cell>
          <cell r="Y16"/>
          <cell r="Z16">
            <v>46.919179679356773</v>
          </cell>
          <cell r="AA16"/>
          <cell r="AB16" t="str">
            <v>..</v>
          </cell>
          <cell r="AC16"/>
          <cell r="AD16">
            <v>54.048065143763068</v>
          </cell>
          <cell r="AE16" t="str">
            <v>A</v>
          </cell>
          <cell r="AF16" t="str">
            <v>..</v>
          </cell>
          <cell r="AG16"/>
          <cell r="AH16">
            <v>54.469473496022161</v>
          </cell>
          <cell r="AI16"/>
          <cell r="AJ16" t="str">
            <v>..</v>
          </cell>
          <cell r="AK16"/>
          <cell r="AL16">
            <v>48.898007680697546</v>
          </cell>
          <cell r="AM16"/>
          <cell r="AN16" t="str">
            <v>..</v>
          </cell>
          <cell r="AO16"/>
          <cell r="AP16">
            <v>46.593071051086319</v>
          </cell>
          <cell r="AQ16"/>
          <cell r="AR16" t="str">
            <v>..</v>
          </cell>
          <cell r="AS16"/>
          <cell r="AT16">
            <v>46.420462680766633</v>
          </cell>
          <cell r="AU16"/>
          <cell r="AV16" t="str">
            <v>..</v>
          </cell>
          <cell r="AW16"/>
          <cell r="AX16">
            <v>46.815695266244759</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19.835173378945729</v>
          </cell>
          <cell r="O17" t="str">
            <v>DOTV</v>
          </cell>
          <cell r="P17">
            <v>21.140670328992037</v>
          </cell>
          <cell r="Q17" t="str">
            <v>DOTV</v>
          </cell>
          <cell r="R17">
            <v>25.349122334858411</v>
          </cell>
          <cell r="S17" t="str">
            <v>DOTV</v>
          </cell>
          <cell r="T17">
            <v>28.893221355728855</v>
          </cell>
          <cell r="U17" t="str">
            <v>DOTV</v>
          </cell>
          <cell r="V17">
            <v>40.035913359021364</v>
          </cell>
          <cell r="W17" t="str">
            <v>DOTV</v>
          </cell>
          <cell r="X17">
            <v>41.554795404672781</v>
          </cell>
          <cell r="Y17" t="str">
            <v>DOTV</v>
          </cell>
          <cell r="Z17">
            <v>40.46301101308886</v>
          </cell>
          <cell r="AA17" t="str">
            <v>DOTV</v>
          </cell>
          <cell r="AB17">
            <v>53.358900442705647</v>
          </cell>
          <cell r="AC17" t="str">
            <v>ADOV</v>
          </cell>
          <cell r="AD17">
            <v>53.105507147884758</v>
          </cell>
          <cell r="AE17" t="str">
            <v>DV</v>
          </cell>
          <cell r="AF17">
            <v>50.030073914999974</v>
          </cell>
          <cell r="AG17" t="str">
            <v>DV</v>
          </cell>
          <cell r="AH17">
            <v>54.821026311229438</v>
          </cell>
          <cell r="AI17" t="str">
            <v>DV</v>
          </cell>
          <cell r="AJ17">
            <v>56.226865480236199</v>
          </cell>
          <cell r="AK17" t="str">
            <v>DV</v>
          </cell>
          <cell r="AL17">
            <v>53.236114539461987</v>
          </cell>
          <cell r="AM17" t="str">
            <v>DV</v>
          </cell>
          <cell r="AN17">
            <v>49.538180962466164</v>
          </cell>
          <cell r="AO17" t="str">
            <v>DV</v>
          </cell>
          <cell r="AP17">
            <v>53.615442387621513</v>
          </cell>
          <cell r="AQ17" t="str">
            <v>DV</v>
          </cell>
          <cell r="AR17">
            <v>58.547607689266115</v>
          </cell>
          <cell r="AS17" t="str">
            <v>DV</v>
          </cell>
          <cell r="AT17">
            <v>58.034202086897359</v>
          </cell>
          <cell r="AU17" t="str">
            <v>DV</v>
          </cell>
          <cell r="AV17">
            <v>51.810159900487761</v>
          </cell>
          <cell r="AW17" t="str">
            <v>AV</v>
          </cell>
          <cell r="AX17">
            <v>49.414528022179013</v>
          </cell>
          <cell r="AY17" t="str">
            <v>V</v>
          </cell>
          <cell r="AZ17">
            <v>44.772837684048795</v>
          </cell>
          <cell r="BA17"/>
          <cell r="BB17">
            <v>44.411883457716307</v>
          </cell>
          <cell r="BC17"/>
          <cell r="BD17">
            <v>41.818963316665915</v>
          </cell>
          <cell r="BE17"/>
          <cell r="BF17">
            <v>41.982599870904643</v>
          </cell>
          <cell r="BG17"/>
          <cell r="BH17">
            <v>39.337643309945989</v>
          </cell>
          <cell r="BI17"/>
          <cell r="BJ17" t="str">
            <v>..</v>
          </cell>
          <cell r="BK17"/>
          <cell r="BL17" t="str">
            <v>..</v>
          </cell>
          <cell r="BM17"/>
        </row>
        <row r="18">
          <cell r="A18" t="str">
            <v>Iceland</v>
          </cell>
          <cell r="B18">
            <v>85.580524344569284</v>
          </cell>
          <cell r="C18"/>
          <cell r="D18" t="str">
            <v>..</v>
          </cell>
          <cell r="E18"/>
          <cell r="F18">
            <v>72.764667676986377</v>
          </cell>
          <cell r="G18"/>
          <cell r="H18" t="str">
            <v>..</v>
          </cell>
          <cell r="I18"/>
          <cell r="J18">
            <v>64.287310098302058</v>
          </cell>
          <cell r="K18"/>
          <cell r="L18" t="str">
            <v>..</v>
          </cell>
          <cell r="M18"/>
          <cell r="N18">
            <v>66.262943206777535</v>
          </cell>
          <cell r="O18"/>
          <cell r="P18" t="str">
            <v>..</v>
          </cell>
          <cell r="Q18"/>
          <cell r="R18">
            <v>65.786554664533298</v>
          </cell>
          <cell r="S18"/>
          <cell r="T18">
            <v>65.786559750876677</v>
          </cell>
          <cell r="U18"/>
          <cell r="V18">
            <v>69.722830008423486</v>
          </cell>
          <cell r="W18"/>
          <cell r="X18">
            <v>69.782031795897538</v>
          </cell>
          <cell r="Y18"/>
          <cell r="Z18">
            <v>62.935953501688537</v>
          </cell>
          <cell r="AA18"/>
          <cell r="AB18">
            <v>62.935953501688537</v>
          </cell>
          <cell r="AC18"/>
          <cell r="AD18">
            <v>57.335264559325047</v>
          </cell>
          <cell r="AE18"/>
          <cell r="AF18" t="str">
            <v>..</v>
          </cell>
          <cell r="AG18"/>
          <cell r="AH18">
            <v>50.891127253178993</v>
          </cell>
          <cell r="AI18"/>
          <cell r="AJ18">
            <v>55.932346974123291</v>
          </cell>
          <cell r="AK18" t="str">
            <v>C</v>
          </cell>
          <cell r="AL18">
            <v>41.162770551323256</v>
          </cell>
          <cell r="AM18"/>
          <cell r="AN18" t="str">
            <v>..</v>
          </cell>
          <cell r="AO18"/>
          <cell r="AP18">
            <v>33.997646379971627</v>
          </cell>
          <cell r="AQ18"/>
          <cell r="AR18" t="str">
            <v>..</v>
          </cell>
          <cell r="AS18"/>
          <cell r="AT18">
            <v>40.122259696458684</v>
          </cell>
          <cell r="AU18"/>
          <cell r="AV18" t="str">
            <v>..</v>
          </cell>
          <cell r="AW18"/>
          <cell r="AX18">
            <v>40.495113820807013</v>
          </cell>
          <cell r="AY18"/>
          <cell r="AZ18">
            <v>39.558285545391676</v>
          </cell>
          <cell r="BA18"/>
          <cell r="BB18">
            <v>38.799794765670647</v>
          </cell>
          <cell r="BC18"/>
          <cell r="BD18">
            <v>38.79979476567064</v>
          </cell>
          <cell r="BE18" t="str">
            <v>P</v>
          </cell>
          <cell r="BF18" t="str">
            <v>..</v>
          </cell>
          <cell r="BG18"/>
          <cell r="BH18" t="str">
            <v>..</v>
          </cell>
          <cell r="BI18"/>
          <cell r="BJ18" t="str">
            <v>..</v>
          </cell>
          <cell r="BK18"/>
          <cell r="BL18" t="str">
            <v>..</v>
          </cell>
          <cell r="BM18"/>
        </row>
        <row r="19">
          <cell r="A19" t="str">
            <v>Ireland</v>
          </cell>
          <cell r="B19">
            <v>56.469715751793373</v>
          </cell>
          <cell r="C19"/>
          <cell r="D19">
            <v>56.469738271402733</v>
          </cell>
          <cell r="E19"/>
          <cell r="F19">
            <v>51.23851121052094</v>
          </cell>
          <cell r="G19"/>
          <cell r="H19">
            <v>48.452079381850126</v>
          </cell>
          <cell r="I19"/>
          <cell r="J19">
            <v>46.135254253352961</v>
          </cell>
          <cell r="K19"/>
          <cell r="L19">
            <v>44.482681537954598</v>
          </cell>
          <cell r="M19"/>
          <cell r="N19">
            <v>42.288334576392934</v>
          </cell>
          <cell r="O19"/>
          <cell r="P19">
            <v>39.464559437602396</v>
          </cell>
          <cell r="Q19"/>
          <cell r="R19">
            <v>34.024792609351479</v>
          </cell>
          <cell r="S19" t="str">
            <v>C</v>
          </cell>
          <cell r="T19">
            <v>30.1420494191579</v>
          </cell>
          <cell r="U19" t="str">
            <v>C</v>
          </cell>
          <cell r="V19">
            <v>27.848782796911209</v>
          </cell>
          <cell r="W19" t="str">
            <v>C</v>
          </cell>
          <cell r="X19">
            <v>25.160363869063584</v>
          </cell>
          <cell r="Y19" t="str">
            <v>C</v>
          </cell>
          <cell r="Z19">
            <v>27.859248554189421</v>
          </cell>
          <cell r="AA19" t="str">
            <v>C</v>
          </cell>
          <cell r="AB19">
            <v>22.728813559322035</v>
          </cell>
          <cell r="AC19" t="str">
            <v>C</v>
          </cell>
          <cell r="AD19">
            <v>22.548353196641429</v>
          </cell>
          <cell r="AE19" t="str">
            <v>CS</v>
          </cell>
          <cell r="AF19">
            <v>24.239080485722159</v>
          </cell>
          <cell r="AG19" t="str">
            <v>C</v>
          </cell>
          <cell r="AH19">
            <v>24.333947747179757</v>
          </cell>
          <cell r="AI19" t="str">
            <v>C</v>
          </cell>
          <cell r="AJ19">
            <v>23.116967998251457</v>
          </cell>
          <cell r="AK19" t="str">
            <v>C</v>
          </cell>
          <cell r="AL19">
            <v>21.873830026207411</v>
          </cell>
          <cell r="AM19" t="str">
            <v>C</v>
          </cell>
          <cell r="AN19">
            <v>23.445871247555061</v>
          </cell>
          <cell r="AO19" t="str">
            <v>C</v>
          </cell>
          <cell r="AP19">
            <v>25.554776921280077</v>
          </cell>
          <cell r="AQ19"/>
          <cell r="AR19">
            <v>27.538654408692022</v>
          </cell>
          <cell r="AS19"/>
          <cell r="AT19">
            <v>29.832600195503424</v>
          </cell>
          <cell r="AU19"/>
          <cell r="AV19">
            <v>31.145403173223212</v>
          </cell>
          <cell r="AW19"/>
          <cell r="AX19">
            <v>32</v>
          </cell>
          <cell r="AY19"/>
          <cell r="AZ19">
            <v>31.891379854752127</v>
          </cell>
          <cell r="BA19"/>
          <cell r="BB19">
            <v>32.166625585407935</v>
          </cell>
          <cell r="BC19"/>
          <cell r="BD19">
            <v>33.932548283399179</v>
          </cell>
          <cell r="BE19"/>
          <cell r="BF19">
            <v>31.346402250425953</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36.885557865152094</v>
          </cell>
          <cell r="W20" t="str">
            <v>D</v>
          </cell>
          <cell r="X20">
            <v>36.639958401285782</v>
          </cell>
          <cell r="Y20" t="str">
            <v>D</v>
          </cell>
          <cell r="Z20">
            <v>38.698371652424385</v>
          </cell>
          <cell r="AA20" t="str">
            <v>D</v>
          </cell>
          <cell r="AB20">
            <v>37.20601327563066</v>
          </cell>
          <cell r="AC20" t="str">
            <v>D</v>
          </cell>
          <cell r="AD20">
            <v>36.467693478881472</v>
          </cell>
          <cell r="AE20" t="str">
            <v>D</v>
          </cell>
          <cell r="AF20">
            <v>35.458014008158592</v>
          </cell>
          <cell r="AG20" t="str">
            <v>D</v>
          </cell>
          <cell r="AH20">
            <v>32.559312114527529</v>
          </cell>
          <cell r="AI20" t="str">
            <v>D</v>
          </cell>
          <cell r="AJ20">
            <v>29.807071704627631</v>
          </cell>
          <cell r="AK20" t="str">
            <v>D</v>
          </cell>
          <cell r="AL20">
            <v>28.221052827311777</v>
          </cell>
          <cell r="AM20" t="str">
            <v>D</v>
          </cell>
          <cell r="AN20">
            <v>23.910351716233443</v>
          </cell>
          <cell r="AO20" t="str">
            <v>D</v>
          </cell>
          <cell r="AP20">
            <v>22.264770008202607</v>
          </cell>
          <cell r="AQ20" t="str">
            <v>D</v>
          </cell>
          <cell r="AR20">
            <v>21.872747526374418</v>
          </cell>
          <cell r="AS20" t="str">
            <v>D</v>
          </cell>
          <cell r="AT20">
            <v>22.612952425393285</v>
          </cell>
          <cell r="AU20" t="str">
            <v>D</v>
          </cell>
          <cell r="AV20">
            <v>19.372063484233763</v>
          </cell>
          <cell r="AW20" t="str">
            <v>D</v>
          </cell>
          <cell r="AX20">
            <v>16.014865460131244</v>
          </cell>
          <cell r="AY20" t="str">
            <v>D</v>
          </cell>
          <cell r="AZ20">
            <v>14.983636326231114</v>
          </cell>
          <cell r="BA20" t="str">
            <v>D</v>
          </cell>
          <cell r="BB20">
            <v>13.77212517318234</v>
          </cell>
          <cell r="BC20" t="str">
            <v>D</v>
          </cell>
          <cell r="BD20">
            <v>14.010158112486494</v>
          </cell>
          <cell r="BE20" t="str">
            <v>D</v>
          </cell>
          <cell r="BF20" t="str">
            <v>..</v>
          </cell>
          <cell r="BG20"/>
          <cell r="BH20" t="str">
            <v>..</v>
          </cell>
          <cell r="BI20"/>
          <cell r="BJ20" t="str">
            <v>..</v>
          </cell>
          <cell r="BK20"/>
          <cell r="BL20" t="str">
            <v>..</v>
          </cell>
          <cell r="BM20"/>
        </row>
        <row r="21">
          <cell r="A21" t="str">
            <v>Italy</v>
          </cell>
          <cell r="B21">
            <v>47.20507676924354</v>
          </cell>
          <cell r="C21" t="str">
            <v>W</v>
          </cell>
          <cell r="D21">
            <v>48.531230076502005</v>
          </cell>
          <cell r="E21" t="str">
            <v>W</v>
          </cell>
          <cell r="F21">
            <v>52.404983901622856</v>
          </cell>
          <cell r="G21" t="str">
            <v>W</v>
          </cell>
          <cell r="H21">
            <v>52.93305936363636</v>
          </cell>
          <cell r="I21" t="str">
            <v>W</v>
          </cell>
          <cell r="J21">
            <v>51.737903242583862</v>
          </cell>
          <cell r="K21" t="str">
            <v>W</v>
          </cell>
          <cell r="L21">
            <v>55.286192483977374</v>
          </cell>
          <cell r="M21" t="str">
            <v>W</v>
          </cell>
          <cell r="N21">
            <v>53.950009554520008</v>
          </cell>
          <cell r="O21" t="str">
            <v>W</v>
          </cell>
          <cell r="P21">
            <v>51.828520495458172</v>
          </cell>
          <cell r="Q21" t="str">
            <v>W</v>
          </cell>
          <cell r="R21">
            <v>49.477905356845646</v>
          </cell>
          <cell r="S21" t="str">
            <v>W</v>
          </cell>
          <cell r="T21">
            <v>51.496401346703266</v>
          </cell>
          <cell r="U21" t="str">
            <v>W</v>
          </cell>
          <cell r="V21">
            <v>49.574602958135799</v>
          </cell>
          <cell r="W21" t="str">
            <v>A</v>
          </cell>
          <cell r="X21">
            <v>48.491821842995712</v>
          </cell>
          <cell r="Y21"/>
          <cell r="Z21">
            <v>51.286989292542962</v>
          </cell>
          <cell r="AA21"/>
          <cell r="AB21">
            <v>50.165922339465929</v>
          </cell>
          <cell r="AC21"/>
          <cell r="AD21">
            <v>52.998222504703776</v>
          </cell>
          <cell r="AE21"/>
          <cell r="AF21">
            <v>50.813041723506515</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50.676334076980275</v>
          </cell>
          <cell r="AY21"/>
          <cell r="AZ21">
            <v>46.973792873990725</v>
          </cell>
          <cell r="BA21"/>
          <cell r="BB21">
            <v>44.268130807288522</v>
          </cell>
          <cell r="BC21"/>
          <cell r="BD21">
            <v>42.001621684234912</v>
          </cell>
          <cell r="BE21"/>
          <cell r="BF21">
            <v>42.146910302462388</v>
          </cell>
          <cell r="BG21"/>
          <cell r="BH21" t="str">
            <v>..</v>
          </cell>
          <cell r="BI21"/>
          <cell r="BJ21" t="str">
            <v>..</v>
          </cell>
          <cell r="BK21"/>
          <cell r="BL21" t="str">
            <v>..</v>
          </cell>
          <cell r="BM21"/>
        </row>
        <row r="22">
          <cell r="A22" t="str">
            <v>Japan</v>
          </cell>
          <cell r="B22">
            <v>26.94730972212286</v>
          </cell>
          <cell r="C22" t="str">
            <v>E</v>
          </cell>
          <cell r="D22">
            <v>25.510208770505617</v>
          </cell>
          <cell r="E22" t="str">
            <v>E</v>
          </cell>
          <cell r="F22">
            <v>23.969060751322072</v>
          </cell>
          <cell r="G22" t="str">
            <v>E</v>
          </cell>
          <cell r="H22">
            <v>22.514967511117085</v>
          </cell>
          <cell r="I22" t="str">
            <v>E</v>
          </cell>
          <cell r="J22">
            <v>20.998607583389489</v>
          </cell>
          <cell r="K22" t="str">
            <v>E</v>
          </cell>
          <cell r="L22">
            <v>21.262019560244763</v>
          </cell>
          <cell r="M22" t="str">
            <v>E</v>
          </cell>
          <cell r="N22">
            <v>21.46155597846419</v>
          </cell>
          <cell r="O22" t="str">
            <v>E</v>
          </cell>
          <cell r="P22">
            <v>19.921267058929359</v>
          </cell>
          <cell r="Q22" t="str">
            <v>E</v>
          </cell>
          <cell r="R22">
            <v>18.634398495126987</v>
          </cell>
          <cell r="S22" t="str">
            <v>E</v>
          </cell>
          <cell r="T22">
            <v>18.049687593547027</v>
          </cell>
          <cell r="U22"/>
          <cell r="V22">
            <v>18.180515097675464</v>
          </cell>
          <cell r="W22" t="str">
            <v>E</v>
          </cell>
          <cell r="X22">
            <v>19.380706399579051</v>
          </cell>
          <cell r="Y22" t="str">
            <v>E</v>
          </cell>
          <cell r="Z22">
            <v>21.627040181006262</v>
          </cell>
          <cell r="AA22" t="str">
            <v>E</v>
          </cell>
          <cell r="AB22">
            <v>21.451997384530628</v>
          </cell>
          <cell r="AC22" t="str">
            <v>E</v>
          </cell>
          <cell r="AD22">
            <v>22.83875694429214</v>
          </cell>
          <cell r="AE22" t="str">
            <v>E</v>
          </cell>
          <cell r="AF22">
            <v>18.689241683079008</v>
          </cell>
          <cell r="AG22" t="str">
            <v>AE</v>
          </cell>
          <cell r="AH22">
            <v>18.179062770590633</v>
          </cell>
          <cell r="AI22" t="str">
            <v>E</v>
          </cell>
          <cell r="AJ22">
            <v>19.33530060874002</v>
          </cell>
          <cell r="AK22" t="str">
            <v>E</v>
          </cell>
          <cell r="AL22">
            <v>19.642219008478872</v>
          </cell>
          <cell r="AM22" t="str">
            <v>E</v>
          </cell>
          <cell r="AN22">
            <v>19.581875121982712</v>
          </cell>
          <cell r="AO22" t="str">
            <v>E</v>
          </cell>
          <cell r="AP22">
            <v>19.01185962240319</v>
          </cell>
          <cell r="AQ22" t="str">
            <v>E</v>
          </cell>
          <cell r="AR22">
            <v>18.363603592782258</v>
          </cell>
          <cell r="AS22" t="str">
            <v>E</v>
          </cell>
          <cell r="AT22">
            <v>18.016638353296159</v>
          </cell>
          <cell r="AU22" t="str">
            <v>E</v>
          </cell>
          <cell r="AV22">
            <v>18.074595879816329</v>
          </cell>
          <cell r="AW22" t="str">
            <v>E</v>
          </cell>
          <cell r="AX22">
            <v>16.75959620532619</v>
          </cell>
          <cell r="AY22" t="str">
            <v>E</v>
          </cell>
          <cell r="AZ22">
            <v>16.18476539517205</v>
          </cell>
          <cell r="BA22" t="str">
            <v>E</v>
          </cell>
          <cell r="BB22">
            <v>15.630116424436302</v>
          </cell>
          <cell r="BC22" t="str">
            <v>E</v>
          </cell>
          <cell r="BD22">
            <v>15.619733236961952</v>
          </cell>
          <cell r="BE22" t="str">
            <v>AE</v>
          </cell>
          <cell r="BF22">
            <v>17.6781709231566</v>
          </cell>
          <cell r="BG22" t="str">
            <v>E</v>
          </cell>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19.040038319573977</v>
          </cell>
          <cell r="AE23" t="str">
            <v>G</v>
          </cell>
          <cell r="AF23">
            <v>20.250136743258302</v>
          </cell>
          <cell r="AG23" t="str">
            <v>G</v>
          </cell>
          <cell r="AH23">
            <v>22.919565359930612</v>
          </cell>
          <cell r="AI23" t="str">
            <v>G</v>
          </cell>
          <cell r="AJ23">
            <v>25.930495843689521</v>
          </cell>
          <cell r="AK23" t="str">
            <v>G</v>
          </cell>
          <cell r="AL23">
            <v>24.901516152994962</v>
          </cell>
          <cell r="AM23" t="str">
            <v>G</v>
          </cell>
          <cell r="AN23">
            <v>23.940879955166267</v>
          </cell>
          <cell r="AO23" t="str">
            <v>G</v>
          </cell>
          <cell r="AP23">
            <v>24.957088600672815</v>
          </cell>
          <cell r="AQ23" t="str">
            <v>G</v>
          </cell>
          <cell r="AR23">
            <v>25.380221887562893</v>
          </cell>
          <cell r="AS23" t="str">
            <v>G</v>
          </cell>
          <cell r="AT23">
            <v>23.855519949177399</v>
          </cell>
          <cell r="AU23" t="str">
            <v>G</v>
          </cell>
          <cell r="AV23">
            <v>23.138285647523261</v>
          </cell>
          <cell r="AW23" t="str">
            <v>G</v>
          </cell>
          <cell r="AX23">
            <v>23.024793912036348</v>
          </cell>
          <cell r="AY23" t="str">
            <v>G</v>
          </cell>
          <cell r="AZ23">
            <v>23.07212770561318</v>
          </cell>
          <cell r="BA23" t="str">
            <v>G</v>
          </cell>
          <cell r="BB23">
            <v>24.79589584541878</v>
          </cell>
          <cell r="BC23" t="str">
            <v>A</v>
          </cell>
          <cell r="BD23">
            <v>25.408993057549171</v>
          </cell>
          <cell r="BE23"/>
          <cell r="BF23">
            <v>27.395169610310788</v>
          </cell>
          <cell r="BG23"/>
          <cell r="BH23">
            <v>26.746795423881192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7.6669414674361089</v>
          </cell>
          <cell r="AO24"/>
          <cell r="AP24" t="str">
            <v>..</v>
          </cell>
          <cell r="AQ24"/>
          <cell r="AR24" t="str">
            <v>..</v>
          </cell>
          <cell r="AS24"/>
          <cell r="AT24">
            <v>11.155472052606857</v>
          </cell>
          <cell r="AU24"/>
          <cell r="AV24" t="str">
            <v>..</v>
          </cell>
          <cell r="AW24"/>
          <cell r="AX24">
            <v>16.610169491525426</v>
          </cell>
          <cell r="AY24"/>
          <cell r="AZ24" t="str">
            <v>..</v>
          </cell>
          <cell r="BA24"/>
          <cell r="BB24">
            <v>18.238674780256929</v>
          </cell>
          <cell r="BC24" t="str">
            <v>C</v>
          </cell>
          <cell r="BD24" t="str">
            <v>..</v>
          </cell>
          <cell r="BE24"/>
          <cell r="BF24">
            <v>24.260011607661056</v>
          </cell>
          <cell r="BG24"/>
          <cell r="BH24">
            <v>29.653284671532848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73.360064683612663</v>
          </cell>
          <cell r="AA25" t="str">
            <v>AC</v>
          </cell>
          <cell r="AB25">
            <v>63.625163844416285</v>
          </cell>
          <cell r="AC25"/>
          <cell r="AD25">
            <v>66.183164095125051</v>
          </cell>
          <cell r="AE25"/>
          <cell r="AF25">
            <v>66.794400163498864</v>
          </cell>
          <cell r="AG25"/>
          <cell r="AH25">
            <v>71.062826651072697</v>
          </cell>
          <cell r="AI25"/>
          <cell r="AJ25">
            <v>60.759092560837971</v>
          </cell>
          <cell r="AK25"/>
          <cell r="AL25">
            <v>61.261937703363223</v>
          </cell>
          <cell r="AM25"/>
          <cell r="AN25">
            <v>63.017221606796895</v>
          </cell>
          <cell r="AO25"/>
          <cell r="AP25">
            <v>59.053561688665866</v>
          </cell>
          <cell r="AQ25"/>
          <cell r="AR25">
            <v>55.466663467112376</v>
          </cell>
          <cell r="AS25"/>
          <cell r="AT25">
            <v>56.108121175771586</v>
          </cell>
          <cell r="AU25"/>
          <cell r="AV25">
            <v>50.342239416228473</v>
          </cell>
          <cell r="AW25" t="str">
            <v>A</v>
          </cell>
          <cell r="AX25">
            <v>49.183159560987441</v>
          </cell>
          <cell r="AY25"/>
          <cell r="AZ25">
            <v>50.3127621645041</v>
          </cell>
          <cell r="BA25"/>
          <cell r="BB25">
            <v>50.182890309958509</v>
          </cell>
          <cell r="BC25"/>
          <cell r="BD25" t="str">
            <v>..</v>
          </cell>
          <cell r="BE25"/>
          <cell r="BF25" t="str">
            <v>..</v>
          </cell>
          <cell r="BG25"/>
          <cell r="BH25" t="str">
            <v>..</v>
          </cell>
          <cell r="BI25"/>
          <cell r="BJ25" t="str">
            <v>..</v>
          </cell>
          <cell r="BK25"/>
          <cell r="BL25" t="str">
            <v>..</v>
          </cell>
          <cell r="BM25"/>
        </row>
        <row r="26">
          <cell r="A26" t="str">
            <v>Netherlands</v>
          </cell>
          <cell r="B26">
            <v>47.237693813036458</v>
          </cell>
          <cell r="C26"/>
          <cell r="D26">
            <v>48.476112026359161</v>
          </cell>
          <cell r="E26" t="str">
            <v>A</v>
          </cell>
          <cell r="F26">
            <v>47.187946486556562</v>
          </cell>
          <cell r="G26"/>
          <cell r="H26">
            <v>46.765155374426911</v>
          </cell>
          <cell r="I26"/>
          <cell r="J26">
            <v>44.181527206218703</v>
          </cell>
          <cell r="K26"/>
          <cell r="L26">
            <v>44.04699465016256</v>
          </cell>
          <cell r="M26"/>
          <cell r="N26">
            <v>44.25298804780887</v>
          </cell>
          <cell r="O26"/>
          <cell r="P26">
            <v>42.684246777526283</v>
          </cell>
          <cell r="Q26"/>
          <cell r="R26">
            <v>41.847561569161911</v>
          </cell>
          <cell r="S26"/>
          <cell r="T26">
            <v>48.33453366942755</v>
          </cell>
          <cell r="U26" t="str">
            <v>A</v>
          </cell>
          <cell r="V26">
            <v>48.556005398110706</v>
          </cell>
          <cell r="W26"/>
          <cell r="X26">
            <v>48.94510995887719</v>
          </cell>
          <cell r="Y26"/>
          <cell r="Z26">
            <v>48.476002404052444</v>
          </cell>
          <cell r="AA26"/>
          <cell r="AB26">
            <v>43.849111004324868</v>
          </cell>
          <cell r="AC26" t="str">
            <v>A</v>
          </cell>
          <cell r="AD26">
            <v>42.162121326584476</v>
          </cell>
          <cell r="AE26"/>
          <cell r="AF26">
            <v>41.484872326729217</v>
          </cell>
          <cell r="AG26" t="str">
            <v>A</v>
          </cell>
          <cell r="AH26">
            <v>39.09884689728716</v>
          </cell>
          <cell r="AI26"/>
          <cell r="AJ26">
            <v>37.86747704300727</v>
          </cell>
          <cell r="AK26"/>
          <cell r="AL26">
            <v>36.855872351556371</v>
          </cell>
          <cell r="AM26" t="str">
            <v>A</v>
          </cell>
          <cell r="AN26" t="str">
            <v>..</v>
          </cell>
          <cell r="AO26"/>
          <cell r="AP26">
            <v>38.694396302715198</v>
          </cell>
          <cell r="AQ26"/>
          <cell r="AR26" t="str">
            <v>..</v>
          </cell>
          <cell r="AS26"/>
          <cell r="AT26">
            <v>40.336685614341931</v>
          </cell>
          <cell r="AU26"/>
          <cell r="AV26" t="str">
            <v>..</v>
          </cell>
          <cell r="AW26"/>
          <cell r="AX26">
            <v>38.845681539091281</v>
          </cell>
          <cell r="AY26"/>
          <cell r="AZ26" t="str">
            <v>..</v>
          </cell>
          <cell r="BA26"/>
          <cell r="BB26">
            <v>38.029394701218337</v>
          </cell>
          <cell r="BC26"/>
          <cell r="BD26" t="str">
            <v>..</v>
          </cell>
          <cell r="BE26"/>
          <cell r="BF26">
            <v>40.89162182936203</v>
          </cell>
          <cell r="BG26"/>
          <cell r="BH26" t="str">
            <v>..</v>
          </cell>
          <cell r="BI26"/>
          <cell r="BJ26" t="str">
            <v>..</v>
          </cell>
          <cell r="BK26"/>
          <cell r="BL26" t="str">
            <v>..</v>
          </cell>
          <cell r="BM26"/>
        </row>
        <row r="27">
          <cell r="A27" t="str">
            <v>New Zealand</v>
          </cell>
          <cell r="B27">
            <v>81.808510638297875</v>
          </cell>
          <cell r="C27" t="str">
            <v>B</v>
          </cell>
          <cell r="D27" t="str">
            <v>..</v>
          </cell>
          <cell r="E27"/>
          <cell r="F27">
            <v>80.773993808049525</v>
          </cell>
          <cell r="G27" t="str">
            <v>B</v>
          </cell>
          <cell r="H27" t="str">
            <v>..</v>
          </cell>
          <cell r="I27"/>
          <cell r="J27" t="str">
            <v>..</v>
          </cell>
          <cell r="K27"/>
          <cell r="L27" t="str">
            <v>..</v>
          </cell>
          <cell r="M27"/>
          <cell r="N27" t="str">
            <v>..</v>
          </cell>
          <cell r="O27"/>
          <cell r="P27" t="str">
            <v>..</v>
          </cell>
          <cell r="Q27"/>
          <cell r="R27">
            <v>64.730490748189865</v>
          </cell>
          <cell r="S27"/>
          <cell r="T27">
            <v>60.295335357438582</v>
          </cell>
          <cell r="U27"/>
          <cell r="V27">
            <v>61.833449965010502</v>
          </cell>
          <cell r="W27"/>
          <cell r="X27">
            <v>58.930226400105923</v>
          </cell>
          <cell r="Y27" t="str">
            <v>A</v>
          </cell>
          <cell r="Z27">
            <v>54.764791464597486</v>
          </cell>
          <cell r="AA27"/>
          <cell r="AB27" t="str">
            <v>..</v>
          </cell>
          <cell r="AC27"/>
          <cell r="AD27">
            <v>52.288339584679576</v>
          </cell>
          <cell r="AE27"/>
          <cell r="AF27" t="str">
            <v>..</v>
          </cell>
          <cell r="AG27"/>
          <cell r="AH27">
            <v>52.293603912169573</v>
          </cell>
          <cell r="AI27"/>
          <cell r="AJ27" t="str">
            <v>..</v>
          </cell>
          <cell r="AK27"/>
          <cell r="AL27">
            <v>50.617566750352751</v>
          </cell>
          <cell r="AM27"/>
          <cell r="AN27" t="str">
            <v>..</v>
          </cell>
          <cell r="AO27"/>
          <cell r="AP27">
            <v>47.097867532834343</v>
          </cell>
          <cell r="AQ27" t="str">
            <v>AO</v>
          </cell>
          <cell r="AR27" t="str">
            <v>..</v>
          </cell>
          <cell r="AS27"/>
          <cell r="AT27">
            <v>43.77183471870859</v>
          </cell>
          <cell r="AU27"/>
          <cell r="AV27" t="str">
            <v>..</v>
          </cell>
          <cell r="AW27"/>
          <cell r="AX27">
            <v>43.202234881682742</v>
          </cell>
          <cell r="AY27"/>
          <cell r="AZ27" t="str">
            <v>..</v>
          </cell>
          <cell r="BA27"/>
          <cell r="BB27">
            <v>42.20268394261916</v>
          </cell>
          <cell r="BC27"/>
          <cell r="BD27" t="str">
            <v>..</v>
          </cell>
          <cell r="BE27"/>
          <cell r="BF27">
            <v>45.703764320785595</v>
          </cell>
          <cell r="BG27"/>
          <cell r="BH27" t="str">
            <v>..</v>
          </cell>
          <cell r="BI27"/>
          <cell r="BJ27" t="str">
            <v>..</v>
          </cell>
          <cell r="BK27"/>
          <cell r="BL27" t="str">
            <v>..</v>
          </cell>
          <cell r="BM27"/>
        </row>
        <row r="28">
          <cell r="A28" t="str">
            <v>Norway</v>
          </cell>
          <cell r="B28">
            <v>57.174047178318851</v>
          </cell>
          <cell r="C28"/>
          <cell r="D28" t="str">
            <v>..</v>
          </cell>
          <cell r="E28"/>
          <cell r="F28">
            <v>51.463766078582971</v>
          </cell>
          <cell r="G28"/>
          <cell r="H28">
            <v>48.180592991913748</v>
          </cell>
          <cell r="I28" t="str">
            <v>AC</v>
          </cell>
          <cell r="J28">
            <v>45.281692745903158</v>
          </cell>
          <cell r="K28"/>
          <cell r="L28" t="str">
            <v>..</v>
          </cell>
          <cell r="M28"/>
          <cell r="N28">
            <v>46.811138228116086</v>
          </cell>
          <cell r="O28"/>
          <cell r="P28" t="str">
            <v>..</v>
          </cell>
          <cell r="Q28"/>
          <cell r="R28">
            <v>50.753943135605709</v>
          </cell>
          <cell r="S28"/>
          <cell r="T28" t="str">
            <v>..</v>
          </cell>
          <cell r="U28"/>
          <cell r="V28">
            <v>49.517182280550017</v>
          </cell>
          <cell r="W28"/>
          <cell r="X28" t="str">
            <v>..</v>
          </cell>
          <cell r="Y28"/>
          <cell r="Z28">
            <v>49.055571915359053</v>
          </cell>
          <cell r="AA28"/>
          <cell r="AB28" t="str">
            <v>..</v>
          </cell>
          <cell r="AC28"/>
          <cell r="AD28">
            <v>43.987150795846006</v>
          </cell>
          <cell r="AE28" t="str">
            <v>A</v>
          </cell>
          <cell r="AF28" t="str">
            <v>..</v>
          </cell>
          <cell r="AG28"/>
          <cell r="AH28">
            <v>42.90929884754113</v>
          </cell>
          <cell r="AI28"/>
          <cell r="AJ28" t="str">
            <v>..</v>
          </cell>
          <cell r="AK28"/>
          <cell r="AL28">
            <v>42.545044712506211</v>
          </cell>
          <cell r="AM28"/>
          <cell r="AN28" t="str">
            <v>..</v>
          </cell>
          <cell r="AO28"/>
          <cell r="AP28">
            <v>38.57722030625478</v>
          </cell>
          <cell r="AQ28"/>
          <cell r="AR28" t="str">
            <v>..</v>
          </cell>
          <cell r="AS28"/>
          <cell r="AT28">
            <v>40.59297527493726</v>
          </cell>
          <cell r="AU28"/>
          <cell r="AV28" t="str">
            <v>..</v>
          </cell>
          <cell r="AW28"/>
          <cell r="AX28">
            <v>43.567813473540049</v>
          </cell>
          <cell r="AY28"/>
          <cell r="AZ28" t="str">
            <v>..</v>
          </cell>
          <cell r="BA28"/>
          <cell r="BB28">
            <v>44.945635324257147</v>
          </cell>
          <cell r="BC28"/>
          <cell r="BD28" t="str">
            <v>..</v>
          </cell>
          <cell r="BE28"/>
          <cell r="BF28">
            <v>46.768136184029892</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57.321324811156302</v>
          </cell>
          <cell r="AC29" t="str">
            <v>D</v>
          </cell>
          <cell r="AD29">
            <v>60.244748687171793</v>
          </cell>
          <cell r="AE29" t="str">
            <v>A</v>
          </cell>
          <cell r="AF29">
            <v>57.782284348518864</v>
          </cell>
          <cell r="AG29"/>
          <cell r="AH29">
            <v>61.666170782505205</v>
          </cell>
          <cell r="AI29"/>
          <cell r="AJ29">
            <v>58.999775286509703</v>
          </cell>
          <cell r="AK29"/>
          <cell r="AL29">
            <v>58.527393530116548</v>
          </cell>
          <cell r="AM29"/>
          <cell r="AN29">
            <v>66.547820103834354</v>
          </cell>
          <cell r="AO29"/>
          <cell r="AP29">
            <v>64.781803211198024</v>
          </cell>
          <cell r="AQ29"/>
          <cell r="AR29">
            <v>61.923927465723125</v>
          </cell>
          <cell r="AS29"/>
          <cell r="AT29">
            <v>62.71993330700716</v>
          </cell>
          <cell r="AU29"/>
          <cell r="AV29">
            <v>61.660815083506293</v>
          </cell>
          <cell r="AW29"/>
          <cell r="AX29">
            <v>57.711005471342723</v>
          </cell>
          <cell r="AY29"/>
          <cell r="AZ29">
            <v>57.453163182188426</v>
          </cell>
          <cell r="BA29"/>
          <cell r="BB29">
            <v>58.609321144912329</v>
          </cell>
          <cell r="BC29"/>
          <cell r="BD29">
            <v>59.792115439516238</v>
          </cell>
          <cell r="BE29"/>
          <cell r="BF29">
            <v>60.444988368118722</v>
          </cell>
          <cell r="BG29"/>
          <cell r="BH29">
            <v>60.934889883066759</v>
          </cell>
          <cell r="BI29"/>
          <cell r="BJ29" t="str">
            <v>..</v>
          </cell>
          <cell r="BK29"/>
          <cell r="BL29" t="str">
            <v>..</v>
          </cell>
          <cell r="BM29"/>
        </row>
        <row r="30">
          <cell r="A30" t="str">
            <v>Portugal</v>
          </cell>
          <cell r="B30" t="str">
            <v>..</v>
          </cell>
          <cell r="C30"/>
          <cell r="D30">
            <v>61.935118938421283</v>
          </cell>
          <cell r="E30"/>
          <cell r="F30">
            <v>62.040585361480751</v>
          </cell>
          <cell r="G30" t="str">
            <v>C</v>
          </cell>
          <cell r="H30">
            <v>62.101595387173205</v>
          </cell>
          <cell r="I30"/>
          <cell r="J30">
            <v>63.007454643434578</v>
          </cell>
          <cell r="K30" t="str">
            <v>C</v>
          </cell>
          <cell r="L30">
            <v>63.523022408343252</v>
          </cell>
          <cell r="M30"/>
          <cell r="N30">
            <v>65.048896710219736</v>
          </cell>
          <cell r="O30" t="str">
            <v>C</v>
          </cell>
          <cell r="P30">
            <v>66.062425612153504</v>
          </cell>
          <cell r="Q30"/>
          <cell r="R30">
            <v>63.343665718853458</v>
          </cell>
          <cell r="S30" t="str">
            <v>C</v>
          </cell>
          <cell r="T30">
            <v>61.780781900438463</v>
          </cell>
          <cell r="U30"/>
          <cell r="V30">
            <v>60.341840972589132</v>
          </cell>
          <cell r="W30" t="str">
            <v>C</v>
          </cell>
          <cell r="X30">
            <v>59.410580886541709</v>
          </cell>
          <cell r="Y30"/>
          <cell r="Z30">
            <v>59.410580886541538</v>
          </cell>
          <cell r="AA30" t="str">
            <v>C</v>
          </cell>
          <cell r="AB30">
            <v>59.410580886541744</v>
          </cell>
          <cell r="AC30" t="str">
            <v>C</v>
          </cell>
          <cell r="AD30">
            <v>65.284313427851359</v>
          </cell>
          <cell r="AE30" t="str">
            <v>A</v>
          </cell>
          <cell r="AF30">
            <v>66.913920180408496</v>
          </cell>
          <cell r="AG30" t="str">
            <v>C</v>
          </cell>
          <cell r="AH30">
            <v>68.213456274112872</v>
          </cell>
          <cell r="AI30" t="str">
            <v>A</v>
          </cell>
          <cell r="AJ30">
            <v>69.072934916704085</v>
          </cell>
          <cell r="AK30" t="str">
            <v>C</v>
          </cell>
          <cell r="AL30">
            <v>69.678974373416281</v>
          </cell>
          <cell r="AM30"/>
          <cell r="AN30">
            <v>64.788794394646203</v>
          </cell>
          <cell r="AO30" t="str">
            <v>C</v>
          </cell>
          <cell r="AP30">
            <v>60.951982688538806</v>
          </cell>
          <cell r="AQ30"/>
          <cell r="AR30">
            <v>60.532384071796251</v>
          </cell>
          <cell r="AS30" t="str">
            <v>C</v>
          </cell>
          <cell r="AT30">
            <v>60.105027629574145</v>
          </cell>
          <cell r="AU30"/>
          <cell r="AV30">
            <v>57.451430838616972</v>
          </cell>
          <cell r="AW30" t="str">
            <v>C</v>
          </cell>
          <cell r="AX30">
            <v>55.198886654863863</v>
          </cell>
          <cell r="AY30"/>
          <cell r="AZ30">
            <v>48.588048844699628</v>
          </cell>
          <cell r="BA30" t="str">
            <v>C</v>
          </cell>
          <cell r="BB30">
            <v>44.562995514597233</v>
          </cell>
          <cell r="BC30"/>
          <cell r="BD30">
            <v>43.709137944967722</v>
          </cell>
          <cell r="BE30" t="str">
            <v>A</v>
          </cell>
          <cell r="BF30">
            <v>45.312606638512051</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32.784523564519446</v>
          </cell>
          <cell r="U31" t="str">
            <v>DT</v>
          </cell>
          <cell r="V31">
            <v>31.663187195546278</v>
          </cell>
          <cell r="W31" t="str">
            <v>DT</v>
          </cell>
          <cell r="X31">
            <v>36.116007050152213</v>
          </cell>
          <cell r="Y31" t="str">
            <v>ADT</v>
          </cell>
          <cell r="Z31">
            <v>31.419992935358533</v>
          </cell>
          <cell r="AA31" t="str">
            <v>DT</v>
          </cell>
          <cell r="AB31">
            <v>38.609434384082277</v>
          </cell>
          <cell r="AC31" t="str">
            <v>AD</v>
          </cell>
          <cell r="AD31">
            <v>37.830294008187572</v>
          </cell>
          <cell r="AE31" t="str">
            <v>D</v>
          </cell>
          <cell r="AF31">
            <v>39.525825571549532</v>
          </cell>
          <cell r="AG31" t="str">
            <v>D</v>
          </cell>
          <cell r="AH31">
            <v>34.542871900826441</v>
          </cell>
          <cell r="AI31" t="str">
            <v>AM</v>
          </cell>
          <cell r="AJ31">
            <v>45.336366590835233</v>
          </cell>
          <cell r="AK31" t="str">
            <v>M</v>
          </cell>
          <cell r="AL31">
            <v>47.874639769452457</v>
          </cell>
          <cell r="AM31" t="str">
            <v>M</v>
          </cell>
          <cell r="AN31">
            <v>42.605980939861979</v>
          </cell>
          <cell r="AO31" t="str">
            <v>M</v>
          </cell>
          <cell r="AP31">
            <v>41.255605381165921</v>
          </cell>
          <cell r="AQ31" t="str">
            <v>M</v>
          </cell>
          <cell r="AR31">
            <v>44.102321174798668</v>
          </cell>
          <cell r="AS31" t="str">
            <v>M</v>
          </cell>
          <cell r="AT31">
            <v>50.840935005701247</v>
          </cell>
          <cell r="AU31" t="str">
            <v>M</v>
          </cell>
          <cell r="AV31">
            <v>57.114142139267763</v>
          </cell>
          <cell r="AW31" t="str">
            <v>M</v>
          </cell>
          <cell r="AX31">
            <v>57.030521124883371</v>
          </cell>
          <cell r="AY31" t="str">
            <v>M</v>
          </cell>
          <cell r="AZ31">
            <v>55.563547971028868</v>
          </cell>
          <cell r="BA31" t="str">
            <v>M</v>
          </cell>
          <cell r="BB31">
            <v>53.919783898056259</v>
          </cell>
          <cell r="BC31" t="str">
            <v>M</v>
          </cell>
          <cell r="BD31">
            <v>52.333345081192398</v>
          </cell>
          <cell r="BE31" t="str">
            <v>M</v>
          </cell>
          <cell r="BF31">
            <v>50.56177136079382</v>
          </cell>
          <cell r="BG31" t="str">
            <v>M</v>
          </cell>
          <cell r="BH31">
            <v>49.571194398849514</v>
          </cell>
          <cell r="BI31" t="str">
            <v>M</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48.321009134406268</v>
          </cell>
          <cell r="AA32"/>
          <cell r="AB32">
            <v>45.289843965543668</v>
          </cell>
          <cell r="AC32"/>
          <cell r="AD32">
            <v>40.618277428093371</v>
          </cell>
          <cell r="AE32" t="str">
            <v>M</v>
          </cell>
          <cell r="AF32">
            <v>43.399608865710562</v>
          </cell>
          <cell r="AG32"/>
          <cell r="AH32">
            <v>37.051465072951189</v>
          </cell>
          <cell r="AI32"/>
          <cell r="AJ32">
            <v>39.908361970217641</v>
          </cell>
          <cell r="AK32"/>
          <cell r="AL32">
            <v>36.751753529255083</v>
          </cell>
          <cell r="AM32"/>
          <cell r="AN32">
            <v>40.027019988280486</v>
          </cell>
          <cell r="AO32"/>
          <cell r="AP32">
            <v>37.07869549376101</v>
          </cell>
          <cell r="AQ32"/>
          <cell r="AR32">
            <v>35.613516818670654</v>
          </cell>
          <cell r="AS32"/>
          <cell r="AT32">
            <v>37.480465868634077</v>
          </cell>
          <cell r="AU32"/>
          <cell r="AV32">
            <v>29.97331428628106</v>
          </cell>
          <cell r="AW32"/>
          <cell r="AX32">
            <v>37.201435575999582</v>
          </cell>
          <cell r="AY32"/>
          <cell r="AZ32">
            <v>34.408666155958976</v>
          </cell>
          <cell r="BA32"/>
          <cell r="BB32">
            <v>35.605708177658784</v>
          </cell>
          <cell r="BC32"/>
          <cell r="BD32">
            <v>31.29939494438182</v>
          </cell>
          <cell r="BE32" t="str">
            <v>A</v>
          </cell>
          <cell r="BF32">
            <v>35.659499429214563</v>
          </cell>
          <cell r="BG32"/>
          <cell r="BH32">
            <v>35.267755401894519</v>
          </cell>
          <cell r="BI32" t="str">
            <v>P</v>
          </cell>
          <cell r="BJ32" t="str">
            <v>..</v>
          </cell>
          <cell r="BK32"/>
          <cell r="BL32" t="str">
            <v>..</v>
          </cell>
          <cell r="BM32"/>
        </row>
        <row r="33">
          <cell r="A33" t="str">
            <v>Spain</v>
          </cell>
          <cell r="B33">
            <v>56.011289192863998</v>
          </cell>
          <cell r="C33"/>
          <cell r="D33">
            <v>52.780775400512489</v>
          </cell>
          <cell r="E33"/>
          <cell r="F33">
            <v>52.818583742012223</v>
          </cell>
          <cell r="G33"/>
          <cell r="H33">
            <v>50.346278496660076</v>
          </cell>
          <cell r="I33"/>
          <cell r="J33">
            <v>47.737171770491997</v>
          </cell>
          <cell r="K33"/>
          <cell r="L33">
            <v>48.18602157065078</v>
          </cell>
          <cell r="M33"/>
          <cell r="N33">
            <v>50.622361816675365</v>
          </cell>
          <cell r="O33"/>
          <cell r="P33">
            <v>48.818133470518511</v>
          </cell>
          <cell r="Q33"/>
          <cell r="R33">
            <v>46.774325689517255</v>
          </cell>
          <cell r="S33"/>
          <cell r="T33">
            <v>45.128375414368264</v>
          </cell>
          <cell r="U33"/>
          <cell r="V33">
            <v>45.713507315089728</v>
          </cell>
          <cell r="W33"/>
          <cell r="X33">
            <v>50.19473291364087</v>
          </cell>
          <cell r="Y33" t="str">
            <v>A</v>
          </cell>
          <cell r="Z33">
            <v>51.585444616273271</v>
          </cell>
          <cell r="AA33"/>
          <cell r="AB33">
            <v>52.380374683573862</v>
          </cell>
          <cell r="AC33" t="str">
            <v>C</v>
          </cell>
          <cell r="AD33">
            <v>43.56358505831254</v>
          </cell>
          <cell r="AE33" t="str">
            <v>A</v>
          </cell>
          <cell r="AF33">
            <v>43.922734286360232</v>
          </cell>
          <cell r="AG33" t="str">
            <v>C</v>
          </cell>
          <cell r="AH33">
            <v>43.629598380397006</v>
          </cell>
          <cell r="AI33"/>
          <cell r="AJ33">
            <v>38.709027745379835</v>
          </cell>
          <cell r="AK33" t="str">
            <v>C</v>
          </cell>
          <cell r="AL33">
            <v>40.814452137364327</v>
          </cell>
          <cell r="AM33"/>
          <cell r="AN33">
            <v>38.643760049854976</v>
          </cell>
          <cell r="AO33"/>
          <cell r="AP33">
            <v>39.86652335889395</v>
          </cell>
          <cell r="AQ33"/>
          <cell r="AR33">
            <v>39.09743717208417</v>
          </cell>
          <cell r="AS33"/>
          <cell r="AT33">
            <v>40.06811853740809</v>
          </cell>
          <cell r="AU33"/>
          <cell r="AV33">
            <v>41.009490416745983</v>
          </cell>
          <cell r="AW33"/>
          <cell r="AX33">
            <v>42.991197986127311</v>
          </cell>
          <cell r="AY33"/>
          <cell r="AZ33">
            <v>42.487989155070935</v>
          </cell>
          <cell r="BA33"/>
          <cell r="BB33">
            <v>43.655150757092592</v>
          </cell>
          <cell r="BC33"/>
          <cell r="BD33">
            <v>45.569416449175939</v>
          </cell>
          <cell r="BE33" t="str">
            <v>A</v>
          </cell>
          <cell r="BF33">
            <v>47.104517624130125</v>
          </cell>
          <cell r="BG33"/>
          <cell r="BH33" t="str">
            <v>..</v>
          </cell>
          <cell r="BI33"/>
          <cell r="BJ33" t="str">
            <v>..</v>
          </cell>
          <cell r="BK33"/>
          <cell r="BL33" t="str">
            <v>..</v>
          </cell>
          <cell r="BM33"/>
        </row>
        <row r="34">
          <cell r="A34" t="str">
            <v>Sweden</v>
          </cell>
          <cell r="B34">
            <v>42.321869627560943</v>
          </cell>
          <cell r="C34"/>
          <cell r="D34" t="str">
            <v>..</v>
          </cell>
          <cell r="E34"/>
          <cell r="F34">
            <v>39.276485788113696</v>
          </cell>
          <cell r="G34"/>
          <cell r="H34" t="str">
            <v>..</v>
          </cell>
          <cell r="I34"/>
          <cell r="J34">
            <v>36.365091432915847</v>
          </cell>
          <cell r="K34"/>
          <cell r="L34" t="str">
            <v>..</v>
          </cell>
          <cell r="M34"/>
          <cell r="N34">
            <v>36.93254344908847</v>
          </cell>
          <cell r="O34"/>
          <cell r="P34" t="str">
            <v>..</v>
          </cell>
          <cell r="Q34"/>
          <cell r="R34">
            <v>38.139611821790915</v>
          </cell>
          <cell r="S34"/>
          <cell r="T34" t="str">
            <v>..</v>
          </cell>
          <cell r="U34"/>
          <cell r="V34">
            <v>33.958812260536405</v>
          </cell>
          <cell r="W34"/>
          <cell r="X34" t="str">
            <v>..</v>
          </cell>
          <cell r="Y34"/>
          <cell r="Z34">
            <v>32.987818563937239</v>
          </cell>
          <cell r="AA34" t="str">
            <v>A</v>
          </cell>
          <cell r="AB34" t="str">
            <v>..</v>
          </cell>
          <cell r="AC34"/>
          <cell r="AD34">
            <v>28.217412449384138</v>
          </cell>
          <cell r="AE34" t="str">
            <v>A</v>
          </cell>
          <cell r="AF34" t="str">
            <v>..</v>
          </cell>
          <cell r="AG34"/>
          <cell r="AH34">
            <v>25.825629739312067</v>
          </cell>
          <cell r="AI34" t="str">
            <v>A</v>
          </cell>
          <cell r="AJ34" t="str">
            <v>..</v>
          </cell>
          <cell r="AK34"/>
          <cell r="AL34">
            <v>26.15903332463375</v>
          </cell>
          <cell r="AM34"/>
          <cell r="AN34" t="str">
            <v>..</v>
          </cell>
          <cell r="AO34"/>
          <cell r="AP34">
            <v>22.293111642913129</v>
          </cell>
          <cell r="AQ34"/>
          <cell r="AR34" t="str">
            <v>..</v>
          </cell>
          <cell r="AS34"/>
          <cell r="AT34">
            <v>24.312566521653768</v>
          </cell>
          <cell r="AU34"/>
          <cell r="AV34" t="str">
            <v>..</v>
          </cell>
          <cell r="AW34"/>
          <cell r="AX34">
            <v>24.463811050463651</v>
          </cell>
          <cell r="AY34" t="str">
            <v>A</v>
          </cell>
          <cell r="AZ34" t="str">
            <v>..</v>
          </cell>
          <cell r="BA34"/>
          <cell r="BB34">
            <v>24.907717804813739</v>
          </cell>
          <cell r="BC34"/>
          <cell r="BD34" t="str">
            <v>..</v>
          </cell>
          <cell r="BE34"/>
          <cell r="BF34">
            <v>27.491049051199429</v>
          </cell>
          <cell r="BG34"/>
          <cell r="BH34" t="str">
            <v>..</v>
          </cell>
          <cell r="BI34"/>
          <cell r="BJ34" t="str">
            <v>..</v>
          </cell>
          <cell r="BK34"/>
          <cell r="BL34" t="str">
            <v>..</v>
          </cell>
          <cell r="BM34"/>
        </row>
        <row r="35">
          <cell r="A35" t="str">
            <v>Switzerland</v>
          </cell>
          <cell r="B35">
            <v>24.899408284023668</v>
          </cell>
          <cell r="C35" t="str">
            <v>E</v>
          </cell>
          <cell r="D35" t="str">
            <v>..</v>
          </cell>
          <cell r="E35"/>
          <cell r="F35">
            <v>22.578562204046492</v>
          </cell>
          <cell r="G35" t="str">
            <v>AJ</v>
          </cell>
          <cell r="H35" t="str">
            <v>..</v>
          </cell>
          <cell r="I35"/>
          <cell r="J35" t="str">
            <v>..</v>
          </cell>
          <cell r="K35"/>
          <cell r="L35">
            <v>21.111903064861011</v>
          </cell>
          <cell r="M35" t="str">
            <v>A</v>
          </cell>
          <cell r="N35" t="str">
            <v>..</v>
          </cell>
          <cell r="O35"/>
          <cell r="P35" t="str">
            <v>..</v>
          </cell>
          <cell r="Q35"/>
          <cell r="R35">
            <v>23.160434258142342</v>
          </cell>
          <cell r="S35" t="str">
            <v>A</v>
          </cell>
          <cell r="T35" t="str">
            <v>..</v>
          </cell>
          <cell r="U35"/>
          <cell r="V35" t="str">
            <v>..</v>
          </cell>
          <cell r="W35"/>
          <cell r="X35">
            <v>28.382838283828381</v>
          </cell>
          <cell r="Y35"/>
          <cell r="Z35" t="str">
            <v>..</v>
          </cell>
          <cell r="AA35"/>
          <cell r="AB35" t="str">
            <v>..</v>
          </cell>
          <cell r="AC35"/>
          <cell r="AD35" t="str">
            <v>..</v>
          </cell>
          <cell r="AE35"/>
          <cell r="AF35">
            <v>26.926926926926924</v>
          </cell>
          <cell r="AG35"/>
          <cell r="AH35" t="str">
            <v>..</v>
          </cell>
          <cell r="AI35"/>
          <cell r="AJ35" t="str">
            <v>..</v>
          </cell>
          <cell r="AK35"/>
          <cell r="AL35" t="str">
            <v>..</v>
          </cell>
          <cell r="AM35"/>
          <cell r="AN35">
            <v>23.185011709601874</v>
          </cell>
          <cell r="AO35"/>
          <cell r="AP35" t="str">
            <v>..</v>
          </cell>
          <cell r="AQ35"/>
          <cell r="AR35" t="str">
            <v>..</v>
          </cell>
          <cell r="AS35"/>
          <cell r="AT35" t="str">
            <v>..</v>
          </cell>
          <cell r="AU35"/>
          <cell r="AV35">
            <v>22.709923664122137</v>
          </cell>
          <cell r="AW35"/>
          <cell r="AX35" t="str">
            <v>..</v>
          </cell>
          <cell r="AY35"/>
          <cell r="AZ35" t="str">
            <v>..</v>
          </cell>
          <cell r="BA35"/>
          <cell r="BB35" t="str">
            <v>..</v>
          </cell>
          <cell r="BC35"/>
          <cell r="BD35">
            <v>22.840490797546011</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71.416107487771228</v>
          </cell>
          <cell r="U36"/>
          <cell r="V36">
            <v>70.05327552433944</v>
          </cell>
          <cell r="W36"/>
          <cell r="X36">
            <v>63.979690166580362</v>
          </cell>
          <cell r="Y36"/>
          <cell r="Z36">
            <v>65.157206375149713</v>
          </cell>
          <cell r="AA36"/>
          <cell r="AB36">
            <v>60.447486182455201</v>
          </cell>
          <cell r="AC36"/>
          <cell r="AD36">
            <v>62.352111929099188</v>
          </cell>
          <cell r="AE36"/>
          <cell r="AF36">
            <v>56.603635106944751</v>
          </cell>
          <cell r="AG36"/>
          <cell r="AH36">
            <v>53.733894999751911</v>
          </cell>
          <cell r="AI36"/>
          <cell r="AJ36">
            <v>53.349905119625063</v>
          </cell>
          <cell r="AK36"/>
          <cell r="AL36">
            <v>47.711533844466963</v>
          </cell>
          <cell r="AM36"/>
          <cell r="AN36">
            <v>50.603133014828948</v>
          </cell>
          <cell r="AO36"/>
          <cell r="AP36">
            <v>48.002553484010498</v>
          </cell>
          <cell r="AQ36"/>
          <cell r="AR36">
            <v>50.567179180525692</v>
          </cell>
          <cell r="AS36"/>
          <cell r="AT36">
            <v>57.018005350451659</v>
          </cell>
          <cell r="AU36" t="str">
            <v>O</v>
          </cell>
          <cell r="AV36">
            <v>56.962381073790347</v>
          </cell>
          <cell r="AW36" t="str">
            <v>O</v>
          </cell>
          <cell r="AX36">
            <v>50.135962795664909</v>
          </cell>
          <cell r="AY36" t="str">
            <v>O</v>
          </cell>
          <cell r="AZ36">
            <v>48.630802460875763</v>
          </cell>
          <cell r="BA36" t="str">
            <v>O</v>
          </cell>
          <cell r="BB36">
            <v>47.06954887254868</v>
          </cell>
          <cell r="BC36" t="str">
            <v>O</v>
          </cell>
          <cell r="BD36">
            <v>31.622623573508701</v>
          </cell>
          <cell r="BE36" t="str">
            <v>A</v>
          </cell>
          <cell r="BF36">
            <v>33.955578931886684</v>
          </cell>
          <cell r="BG36"/>
          <cell r="BH36">
            <v>30.82087883389028</v>
          </cell>
          <cell r="BI36"/>
          <cell r="BJ36" t="str">
            <v>..</v>
          </cell>
          <cell r="BK36"/>
          <cell r="BL36" t="str">
            <v>..</v>
          </cell>
          <cell r="BM36"/>
        </row>
        <row r="37">
          <cell r="A37" t="str">
            <v>United Kingdom</v>
          </cell>
          <cell r="B37">
            <v>48.096621565534988</v>
          </cell>
          <cell r="C37" t="str">
            <v>B</v>
          </cell>
          <cell r="D37" t="str">
            <v>..</v>
          </cell>
          <cell r="E37"/>
          <cell r="F37">
            <v>49.025052912832678</v>
          </cell>
          <cell r="G37" t="str">
            <v>B</v>
          </cell>
          <cell r="H37" t="str">
            <v>..</v>
          </cell>
          <cell r="I37"/>
          <cell r="J37">
            <v>43.497926875235585</v>
          </cell>
          <cell r="K37" t="str">
            <v>A</v>
          </cell>
          <cell r="L37">
            <v>41.064594688623451</v>
          </cell>
          <cell r="M37" t="str">
            <v>A</v>
          </cell>
          <cell r="N37">
            <v>39.475111159310273</v>
          </cell>
          <cell r="O37"/>
          <cell r="P37">
            <v>36.512207274539115</v>
          </cell>
          <cell r="Q37"/>
          <cell r="R37">
            <v>36.417020507724274</v>
          </cell>
          <cell r="S37"/>
          <cell r="T37">
            <v>35.543324159786508</v>
          </cell>
          <cell r="U37"/>
          <cell r="V37">
            <v>35.014836795252222</v>
          </cell>
          <cell r="W37"/>
          <cell r="X37">
            <v>33.064046579330423</v>
          </cell>
          <cell r="Y37" t="str">
            <v>A</v>
          </cell>
          <cell r="Z37">
            <v>32.117186789191152</v>
          </cell>
          <cell r="AA37"/>
          <cell r="AB37">
            <v>32.729717484398066</v>
          </cell>
          <cell r="AC37"/>
          <cell r="AD37">
            <v>32.84497808814622</v>
          </cell>
          <cell r="AE37"/>
          <cell r="AF37">
            <v>31.539481026785715</v>
          </cell>
          <cell r="AG37"/>
          <cell r="AH37">
            <v>30.697433238268079</v>
          </cell>
          <cell r="AI37"/>
          <cell r="AJ37">
            <v>30.647682411377154</v>
          </cell>
          <cell r="AK37"/>
          <cell r="AL37">
            <v>29.202253025755542</v>
          </cell>
          <cell r="AM37"/>
          <cell r="AN37">
            <v>30.229145501749631</v>
          </cell>
          <cell r="AO37"/>
          <cell r="AP37">
            <v>28.863611506070221</v>
          </cell>
          <cell r="AQ37"/>
          <cell r="AR37">
            <v>28.884219723525312</v>
          </cell>
          <cell r="AS37"/>
          <cell r="AT37">
            <v>31.748759931852788</v>
          </cell>
          <cell r="AU37"/>
          <cell r="AV37">
            <v>32.916668724472913</v>
          </cell>
          <cell r="AW37"/>
          <cell r="AX37">
            <v>32.728354519122554</v>
          </cell>
          <cell r="AY37"/>
          <cell r="AZ37">
            <v>31.868586525076392</v>
          </cell>
          <cell r="BA37"/>
          <cell r="BB37">
            <v>30.921827984229903</v>
          </cell>
          <cell r="BC37"/>
          <cell r="BD37">
            <v>30.663596896229972</v>
          </cell>
          <cell r="BE37" t="str">
            <v>C</v>
          </cell>
          <cell r="BF37">
            <v>32.553859478185558</v>
          </cell>
          <cell r="BG37" t="str">
            <v>C</v>
          </cell>
          <cell r="BH37">
            <v>32.138878086050106</v>
          </cell>
          <cell r="BI37" t="str">
            <v>P</v>
          </cell>
          <cell r="BJ37" t="str">
            <v>..</v>
          </cell>
          <cell r="BK37"/>
          <cell r="BL37" t="str">
            <v>..</v>
          </cell>
          <cell r="BM37"/>
        </row>
        <row r="38">
          <cell r="A38" t="str">
            <v>United States</v>
          </cell>
          <cell r="B38">
            <v>47.804181063677539</v>
          </cell>
          <cell r="C38" t="str">
            <v>J</v>
          </cell>
          <cell r="D38">
            <v>47.029766218576086</v>
          </cell>
          <cell r="E38" t="str">
            <v>J</v>
          </cell>
          <cell r="F38">
            <v>47.080351333002781</v>
          </cell>
          <cell r="G38" t="str">
            <v>J</v>
          </cell>
          <cell r="H38">
            <v>46.48589901951641</v>
          </cell>
          <cell r="I38" t="str">
            <v>J</v>
          </cell>
          <cell r="J38">
            <v>46.887244372758701</v>
          </cell>
          <cell r="K38" t="str">
            <v>J</v>
          </cell>
          <cell r="L38">
            <v>46.370066564748065</v>
          </cell>
          <cell r="M38" t="str">
            <v>J</v>
          </cell>
          <cell r="N38">
            <v>47.352716431352029</v>
          </cell>
          <cell r="O38" t="str">
            <v>J</v>
          </cell>
          <cell r="P38">
            <v>45.913554955938771</v>
          </cell>
          <cell r="Q38" t="str">
            <v>J</v>
          </cell>
          <cell r="R38">
            <v>43.644994970111831</v>
          </cell>
          <cell r="S38" t="str">
            <v>J</v>
          </cell>
          <cell r="T38">
            <v>41.607576492774939</v>
          </cell>
          <cell r="U38" t="str">
            <v>J</v>
          </cell>
          <cell r="V38">
            <v>38.898944820312749</v>
          </cell>
          <cell r="W38" t="str">
            <v>J</v>
          </cell>
          <cell r="X38">
            <v>37.944282100878205</v>
          </cell>
          <cell r="Y38" t="str">
            <v>J</v>
          </cell>
          <cell r="Z38">
            <v>37.618817994182642</v>
          </cell>
          <cell r="AA38" t="str">
            <v>J</v>
          </cell>
          <cell r="AB38">
            <v>37.03037040167316</v>
          </cell>
          <cell r="AC38" t="str">
            <v>J</v>
          </cell>
          <cell r="AD38">
            <v>35.405823523575812</v>
          </cell>
          <cell r="AE38" t="str">
            <v>J</v>
          </cell>
          <cell r="AF38">
            <v>33.218153582420655</v>
          </cell>
          <cell r="AG38" t="str">
            <v>J</v>
          </cell>
          <cell r="AH38">
            <v>31.524589340514808</v>
          </cell>
          <cell r="AI38" t="str">
            <v>J</v>
          </cell>
          <cell r="AJ38">
            <v>30.328201150995444</v>
          </cell>
          <cell r="AK38" t="str">
            <v>AJ</v>
          </cell>
          <cell r="AL38">
            <v>28.365533419127832</v>
          </cell>
          <cell r="AM38" t="str">
            <v>J</v>
          </cell>
          <cell r="AN38">
            <v>25.813718433095506</v>
          </cell>
          <cell r="AO38" t="str">
            <v>J</v>
          </cell>
          <cell r="AP38">
            <v>27.212935641660586</v>
          </cell>
          <cell r="AQ38" t="str">
            <v>J</v>
          </cell>
          <cell r="AR38">
            <v>29.133852583860886</v>
          </cell>
          <cell r="AS38" t="str">
            <v>J</v>
          </cell>
          <cell r="AT38">
            <v>30.042866609603223</v>
          </cell>
          <cell r="AU38" t="str">
            <v>J</v>
          </cell>
          <cell r="AV38">
            <v>30.883836786072273</v>
          </cell>
          <cell r="AW38" t="str">
            <v>J</v>
          </cell>
          <cell r="AX38">
            <v>29.827634873103921</v>
          </cell>
          <cell r="AY38" t="str">
            <v>HJ</v>
          </cell>
          <cell r="AZ38">
            <v>28.931987928975872</v>
          </cell>
          <cell r="BA38" t="str">
            <v>HJ</v>
          </cell>
          <cell r="BB38">
            <v>28.193244596047606</v>
          </cell>
          <cell r="BC38" t="str">
            <v>HJ</v>
          </cell>
          <cell r="BD38">
            <v>29.291150153096108</v>
          </cell>
          <cell r="BE38" t="str">
            <v>HJ</v>
          </cell>
          <cell r="BF38">
            <v>31.264318584775985</v>
          </cell>
          <cell r="BG38" t="str">
            <v>HJ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24.911450450596487</v>
          </cell>
          <cell r="C40" t="str">
            <v>B</v>
          </cell>
          <cell r="D40">
            <v>23.45906830301017</v>
          </cell>
          <cell r="E40" t="str">
            <v>B</v>
          </cell>
          <cell r="F40">
            <v>21.929423403636545</v>
          </cell>
          <cell r="G40" t="str">
            <v>B</v>
          </cell>
          <cell r="H40">
            <v>20.478386551528597</v>
          </cell>
          <cell r="I40" t="str">
            <v>B</v>
          </cell>
          <cell r="J40">
            <v>19.096679681009029</v>
          </cell>
          <cell r="K40" t="str">
            <v>B</v>
          </cell>
          <cell r="L40">
            <v>19.365392370798904</v>
          </cell>
          <cell r="M40" t="str">
            <v>B</v>
          </cell>
          <cell r="N40">
            <v>19.597260661393722</v>
          </cell>
          <cell r="O40" t="str">
            <v>B</v>
          </cell>
          <cell r="P40">
            <v>18.06754771553749</v>
          </cell>
          <cell r="Q40" t="str">
            <v>B</v>
          </cell>
          <cell r="R40">
            <v>16.769191575031936</v>
          </cell>
          <cell r="S40" t="str">
            <v>B</v>
          </cell>
          <cell r="T40">
            <v>16.099234752089053</v>
          </cell>
          <cell r="U40" t="str">
            <v>B</v>
          </cell>
          <cell r="V40">
            <v>16.395002372350373</v>
          </cell>
          <cell r="W40" t="str">
            <v>B</v>
          </cell>
          <cell r="X40">
            <v>17.537275273068946</v>
          </cell>
          <cell r="Y40" t="str">
            <v>B</v>
          </cell>
          <cell r="Z40">
            <v>19.697421762213168</v>
          </cell>
          <cell r="AA40" t="str">
            <v>B</v>
          </cell>
          <cell r="AB40">
            <v>19.537206234970967</v>
          </cell>
          <cell r="AC40" t="str">
            <v>B</v>
          </cell>
          <cell r="AD40">
            <v>20.869276477891049</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44.131555325849781</v>
          </cell>
          <cell r="C42" t="str">
            <v>B</v>
          </cell>
          <cell r="D42">
            <v>43.602505257171785</v>
          </cell>
          <cell r="E42" t="str">
            <v>B</v>
          </cell>
          <cell r="F42">
            <v>43.081372501839375</v>
          </cell>
          <cell r="G42" t="str">
            <v>B</v>
          </cell>
          <cell r="H42">
            <v>42.247944116758887</v>
          </cell>
          <cell r="I42" t="str">
            <v>B</v>
          </cell>
          <cell r="J42">
            <v>41.408457434581599</v>
          </cell>
          <cell r="K42" t="str">
            <v>B</v>
          </cell>
          <cell r="L42">
            <v>40.943125192987566</v>
          </cell>
          <cell r="M42" t="str">
            <v>B</v>
          </cell>
          <cell r="N42">
            <v>40.87145253911207</v>
          </cell>
          <cell r="O42" t="str">
            <v>B</v>
          </cell>
          <cell r="P42">
            <v>39.326114896311928</v>
          </cell>
          <cell r="Q42" t="str">
            <v>B</v>
          </cell>
          <cell r="R42">
            <v>37.72132870557666</v>
          </cell>
          <cell r="S42" t="str">
            <v>B</v>
          </cell>
          <cell r="T42">
            <v>36.735707200474884</v>
          </cell>
          <cell r="U42" t="str">
            <v>B</v>
          </cell>
          <cell r="V42">
            <v>35.575964315885315</v>
          </cell>
          <cell r="W42" t="str">
            <v>AB</v>
          </cell>
          <cell r="X42">
            <v>34.972980853105113</v>
          </cell>
          <cell r="Y42" t="str">
            <v>B</v>
          </cell>
          <cell r="Z42">
            <v>35.195862076411316</v>
          </cell>
          <cell r="AA42" t="str">
            <v>B</v>
          </cell>
          <cell r="AB42">
            <v>34.501060529886537</v>
          </cell>
          <cell r="AC42" t="str">
            <v>B</v>
          </cell>
          <cell r="AD42">
            <v>33.957526638642236</v>
          </cell>
          <cell r="AE42" t="str">
            <v>AB</v>
          </cell>
          <cell r="AF42">
            <v>32.344365296276003</v>
          </cell>
          <cell r="AG42" t="str">
            <v>B</v>
          </cell>
          <cell r="AH42">
            <v>31.19000934250203</v>
          </cell>
          <cell r="AI42" t="str">
            <v>B</v>
          </cell>
          <cell r="AJ42">
            <v>30.662390086386814</v>
          </cell>
          <cell r="AK42" t="str">
            <v>B</v>
          </cell>
          <cell r="AL42">
            <v>29.607141204071301</v>
          </cell>
          <cell r="AM42" t="str">
            <v>B</v>
          </cell>
          <cell r="AN42">
            <v>28.311342676783607</v>
          </cell>
          <cell r="AO42" t="str">
            <v>B</v>
          </cell>
          <cell r="AP42">
            <v>28.681209172514887</v>
          </cell>
          <cell r="AQ42" t="str">
            <v>B</v>
          </cell>
          <cell r="AR42">
            <v>29.580621927111128</v>
          </cell>
          <cell r="AS42" t="str">
            <v>B</v>
          </cell>
          <cell r="AT42">
            <v>30.049922802572254</v>
          </cell>
          <cell r="AU42" t="str">
            <v>B</v>
          </cell>
          <cell r="AV42">
            <v>30.214715079273937</v>
          </cell>
          <cell r="AW42" t="str">
            <v>B</v>
          </cell>
          <cell r="AX42">
            <v>29.242242756032898</v>
          </cell>
          <cell r="AY42" t="str">
            <v>B</v>
          </cell>
          <cell r="AZ42">
            <v>28.430935214450713</v>
          </cell>
          <cell r="BA42" t="str">
            <v>B</v>
          </cell>
          <cell r="BB42">
            <v>28.048746891134606</v>
          </cell>
          <cell r="BC42" t="str">
            <v>B</v>
          </cell>
          <cell r="BD42">
            <v>28.712047199402573</v>
          </cell>
          <cell r="BE42" t="str">
            <v>B</v>
          </cell>
          <cell r="BF42">
            <v>30.514044514833333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39.552230960626019</v>
          </cell>
          <cell r="AE44" t="str">
            <v>B</v>
          </cell>
          <cell r="AF44">
            <v>38.850497284546378</v>
          </cell>
          <cell r="AG44" t="str">
            <v>B</v>
          </cell>
          <cell r="AH44">
            <v>37.580959813517197</v>
          </cell>
          <cell r="AI44" t="str">
            <v>B</v>
          </cell>
          <cell r="AJ44">
            <v>36.829913872259382</v>
          </cell>
          <cell r="AK44" t="str">
            <v>B</v>
          </cell>
          <cell r="AL44">
            <v>35.647621607795941</v>
          </cell>
          <cell r="AM44" t="str">
            <v>B</v>
          </cell>
          <cell r="AN44">
            <v>35.456310858321849</v>
          </cell>
          <cell r="AO44" t="str">
            <v>B</v>
          </cell>
          <cell r="AP44">
            <v>35.045132555252735</v>
          </cell>
          <cell r="AQ44" t="str">
            <v>B</v>
          </cell>
          <cell r="AR44">
            <v>35.386646333738746</v>
          </cell>
          <cell r="AS44" t="str">
            <v>B</v>
          </cell>
          <cell r="AT44">
            <v>36.014023669293294</v>
          </cell>
          <cell r="AU44" t="str">
            <v>B</v>
          </cell>
          <cell r="AV44">
            <v>35.766034511242935</v>
          </cell>
          <cell r="AW44" t="str">
            <v>B</v>
          </cell>
          <cell r="AX44">
            <v>35.10143898683264</v>
          </cell>
          <cell r="AY44" t="str">
            <v>B</v>
          </cell>
          <cell r="AZ44">
            <v>34.074805106725591</v>
          </cell>
          <cell r="BA44" t="str">
            <v>B</v>
          </cell>
          <cell r="BB44">
            <v>33.952407771570172</v>
          </cell>
          <cell r="BC44" t="str">
            <v>B</v>
          </cell>
          <cell r="BD44">
            <v>34.502486116278398</v>
          </cell>
          <cell r="BE44" t="str">
            <v>B</v>
          </cell>
          <cell r="BF44">
            <v>35.451008144296587</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39.426290697798258</v>
          </cell>
          <cell r="AE45" t="str">
            <v>B</v>
          </cell>
          <cell r="AF45">
            <v>38.753860029929967</v>
          </cell>
          <cell r="AG45" t="str">
            <v>B</v>
          </cell>
          <cell r="AH45">
            <v>37.515361603560649</v>
          </cell>
          <cell r="AI45" t="str">
            <v>B</v>
          </cell>
          <cell r="AJ45">
            <v>36.717812663935803</v>
          </cell>
          <cell r="AK45" t="str">
            <v>B</v>
          </cell>
          <cell r="AL45">
            <v>35.564552603248345</v>
          </cell>
          <cell r="AM45" t="str">
            <v>B</v>
          </cell>
          <cell r="AN45">
            <v>35.395136876728309</v>
          </cell>
          <cell r="AO45" t="str">
            <v>B</v>
          </cell>
          <cell r="AP45">
            <v>34.982921140825724</v>
          </cell>
          <cell r="AQ45" t="str">
            <v>B</v>
          </cell>
          <cell r="AR45">
            <v>35.302063982642387</v>
          </cell>
          <cell r="AS45" t="str">
            <v>B</v>
          </cell>
          <cell r="AT45">
            <v>35.932392659233273</v>
          </cell>
          <cell r="AU45" t="str">
            <v>B</v>
          </cell>
          <cell r="AV45">
            <v>35.674562761588099</v>
          </cell>
          <cell r="AW45" t="str">
            <v>B</v>
          </cell>
          <cell r="AX45">
            <v>34.990725580162078</v>
          </cell>
          <cell r="AY45" t="str">
            <v>B</v>
          </cell>
          <cell r="AZ45">
            <v>33.901800593007117</v>
          </cell>
          <cell r="BA45" t="str">
            <v>B</v>
          </cell>
          <cell r="BB45">
            <v>33.737990321993337</v>
          </cell>
          <cell r="BC45" t="str">
            <v>B</v>
          </cell>
          <cell r="BD45">
            <v>34.235863637101275</v>
          </cell>
          <cell r="BE45" t="str">
            <v>B</v>
          </cell>
          <cell r="BF45">
            <v>35.31961015244223</v>
          </cell>
          <cell r="BG45" t="str">
            <v>BP</v>
          </cell>
          <cell r="BH45" t="str">
            <v>..</v>
          </cell>
          <cell r="BI45"/>
          <cell r="BJ45" t="str">
            <v>..</v>
          </cell>
          <cell r="BK45"/>
          <cell r="BL45" t="str">
            <v>..</v>
          </cell>
          <cell r="BM45"/>
        </row>
        <row r="46">
          <cell r="A46" t="str">
            <v>EU-15</v>
          </cell>
          <cell r="B46">
            <v>46.598718217351411</v>
          </cell>
          <cell r="C46" t="str">
            <v>B</v>
          </cell>
          <cell r="D46" t="str">
            <v>..</v>
          </cell>
          <cell r="E46"/>
          <cell r="F46">
            <v>46.450021423032346</v>
          </cell>
          <cell r="G46" t="str">
            <v>B</v>
          </cell>
          <cell r="H46">
            <v>45.609907335121456</v>
          </cell>
          <cell r="I46" t="str">
            <v>B</v>
          </cell>
          <cell r="J46">
            <v>43.979998486995839</v>
          </cell>
          <cell r="K46" t="str">
            <v>B</v>
          </cell>
          <cell r="L46">
            <v>43.338492059713104</v>
          </cell>
          <cell r="M46" t="str">
            <v>B</v>
          </cell>
          <cell r="N46">
            <v>42.283801471522068</v>
          </cell>
          <cell r="O46" t="str">
            <v>B</v>
          </cell>
          <cell r="P46">
            <v>40.960317993682381</v>
          </cell>
          <cell r="Q46" t="str">
            <v>B</v>
          </cell>
          <cell r="R46">
            <v>40.315608367714148</v>
          </cell>
          <cell r="S46" t="str">
            <v>B</v>
          </cell>
          <cell r="T46">
            <v>40.655850901314047</v>
          </cell>
          <cell r="U46" t="str">
            <v>B</v>
          </cell>
          <cell r="V46">
            <v>40.9963848382748</v>
          </cell>
          <cell r="W46" t="str">
            <v>AB</v>
          </cell>
          <cell r="X46">
            <v>39.767122798479392</v>
          </cell>
          <cell r="Y46" t="str">
            <v>B</v>
          </cell>
          <cell r="Z46">
            <v>39.945905385519254</v>
          </cell>
          <cell r="AA46" t="str">
            <v>B</v>
          </cell>
          <cell r="AB46">
            <v>39.199556496145838</v>
          </cell>
          <cell r="AC46" t="str">
            <v>B</v>
          </cell>
          <cell r="AD46">
            <v>39.0800007954591</v>
          </cell>
          <cell r="AE46" t="str">
            <v>B</v>
          </cell>
          <cell r="AF46">
            <v>38.37957981149632</v>
          </cell>
          <cell r="AG46" t="str">
            <v>B</v>
          </cell>
          <cell r="AH46">
            <v>37.071376236776402</v>
          </cell>
          <cell r="AI46" t="str">
            <v>B</v>
          </cell>
          <cell r="AJ46">
            <v>36.16091655511471</v>
          </cell>
          <cell r="AK46" t="str">
            <v>B</v>
          </cell>
          <cell r="AL46">
            <v>34.933985818936073</v>
          </cell>
          <cell r="AM46" t="str">
            <v>B</v>
          </cell>
          <cell r="AN46" t="str">
            <v>..</v>
          </cell>
          <cell r="AO46"/>
          <cell r="AP46">
            <v>34.277224985123425</v>
          </cell>
          <cell r="AQ46" t="str">
            <v>B</v>
          </cell>
          <cell r="AR46" t="str">
            <v>..</v>
          </cell>
          <cell r="AS46"/>
          <cell r="AT46">
            <v>35.278330494992872</v>
          </cell>
          <cell r="AU46" t="str">
            <v>B</v>
          </cell>
          <cell r="AV46">
            <v>35.063913365785687</v>
          </cell>
          <cell r="AW46" t="str">
            <v>B</v>
          </cell>
          <cell r="AX46">
            <v>34.372809515849283</v>
          </cell>
          <cell r="AY46" t="str">
            <v>B</v>
          </cell>
          <cell r="AZ46">
            <v>33.324014535299682</v>
          </cell>
          <cell r="BA46" t="str">
            <v>B</v>
          </cell>
          <cell r="BB46">
            <v>33.082436785547145</v>
          </cell>
          <cell r="BC46" t="str">
            <v>B</v>
          </cell>
          <cell r="BD46">
            <v>33.588790335984811</v>
          </cell>
          <cell r="BE46" t="str">
            <v>B</v>
          </cell>
          <cell r="BF46">
            <v>34.614376718659621</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65.497599479209043</v>
          </cell>
          <cell r="AI49" t="str">
            <v>C</v>
          </cell>
          <cell r="AJ49">
            <v>66.249186727391034</v>
          </cell>
          <cell r="AK49" t="str">
            <v>C</v>
          </cell>
          <cell r="AL49">
            <v>67.465380426326433</v>
          </cell>
          <cell r="AM49" t="str">
            <v>C</v>
          </cell>
          <cell r="AN49">
            <v>70.718409236690178</v>
          </cell>
          <cell r="AO49" t="str">
            <v>C</v>
          </cell>
          <cell r="AP49">
            <v>74.336050486458063</v>
          </cell>
          <cell r="AQ49" t="str">
            <v>C</v>
          </cell>
          <cell r="AR49">
            <v>70.24269847799259</v>
          </cell>
          <cell r="AS49"/>
          <cell r="AT49">
            <v>68.86553804242071</v>
          </cell>
          <cell r="AU49"/>
          <cell r="AV49">
            <v>64.522387297697449</v>
          </cell>
          <cell r="AW49"/>
          <cell r="AX49">
            <v>65.279477764177884</v>
          </cell>
          <cell r="AY49"/>
          <cell r="AZ49">
            <v>66.663577386468958</v>
          </cell>
          <cell r="BA49"/>
          <cell r="BB49">
            <v>67.535803426466671</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33.407579842910017</v>
          </cell>
          <cell r="AO50" t="str">
            <v>AV</v>
          </cell>
          <cell r="AP50" t="str">
            <v>..</v>
          </cell>
          <cell r="AQ50"/>
          <cell r="AR50" t="str">
            <v>..</v>
          </cell>
          <cell r="AS50"/>
          <cell r="AT50">
            <v>29.913031052915311</v>
          </cell>
          <cell r="AU50" t="str">
            <v>V</v>
          </cell>
          <cell r="AV50">
            <v>26.628287215269054</v>
          </cell>
          <cell r="AW50" t="str">
            <v>V</v>
          </cell>
          <cell r="AX50">
            <v>26.344325984640406</v>
          </cell>
          <cell r="AY50" t="str">
            <v>V</v>
          </cell>
          <cell r="AZ50">
            <v>24.712152116585262</v>
          </cell>
          <cell r="BA50" t="str">
            <v>V</v>
          </cell>
          <cell r="BB50">
            <v>24.62071207215055</v>
          </cell>
          <cell r="BC50" t="str">
            <v>V</v>
          </cell>
          <cell r="BD50">
            <v>23.589375162829608</v>
          </cell>
          <cell r="BE50" t="str">
            <v>V</v>
          </cell>
          <cell r="BF50">
            <v>23.40996205033661</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65.069345855629578</v>
          </cell>
          <cell r="AA51" t="str">
            <v>J</v>
          </cell>
          <cell r="AB51">
            <v>60.396594393512537</v>
          </cell>
          <cell r="AC51" t="str">
            <v>J</v>
          </cell>
          <cell r="AD51">
            <v>57.415082439859454</v>
          </cell>
          <cell r="AE51" t="str">
            <v>A</v>
          </cell>
          <cell r="AF51">
            <v>54.872460301243308</v>
          </cell>
          <cell r="AG51"/>
          <cell r="AH51">
            <v>42.396198235636213</v>
          </cell>
          <cell r="AI51"/>
          <cell r="AJ51">
            <v>52.90677537609313</v>
          </cell>
          <cell r="AK51"/>
          <cell r="AL51">
            <v>46.663509137858014</v>
          </cell>
          <cell r="AM51"/>
          <cell r="AN51">
            <v>40.802809949609156</v>
          </cell>
          <cell r="AO51"/>
          <cell r="AP51">
            <v>42.959714844835958</v>
          </cell>
          <cell r="AQ51"/>
          <cell r="AR51">
            <v>48.40681207292446</v>
          </cell>
          <cell r="AS51"/>
          <cell r="AT51">
            <v>47.629111757717126</v>
          </cell>
          <cell r="AU51"/>
          <cell r="AV51">
            <v>49.037740438955161</v>
          </cell>
          <cell r="AW51"/>
          <cell r="AX51">
            <v>53.500245002787963</v>
          </cell>
          <cell r="AY51"/>
          <cell r="AZ51">
            <v>64.097376296619885</v>
          </cell>
          <cell r="BA51"/>
          <cell r="BB51">
            <v>67.140655893557948</v>
          </cell>
          <cell r="BC51"/>
          <cell r="BD51">
            <v>70.097628073942374</v>
          </cell>
          <cell r="BE51"/>
          <cell r="BF51">
            <v>54.920410521076981</v>
          </cell>
          <cell r="BG51"/>
          <cell r="BH51">
            <v>54.397884868531456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62.292061059030701</v>
          </cell>
          <cell r="AC52"/>
          <cell r="AD52">
            <v>61.539925357993312</v>
          </cell>
          <cell r="AE52"/>
          <cell r="AF52">
            <v>62.082989840306425</v>
          </cell>
          <cell r="AG52"/>
          <cell r="AH52">
            <v>60.94121189507058</v>
          </cell>
          <cell r="AI52"/>
          <cell r="AJ52">
            <v>53.567624772217727</v>
          </cell>
          <cell r="AK52"/>
          <cell r="AL52">
            <v>51.135457937244176</v>
          </cell>
          <cell r="AM52"/>
          <cell r="AN52">
            <v>54.807417751127474</v>
          </cell>
          <cell r="AO52"/>
          <cell r="AP52">
            <v>57.218791058771224</v>
          </cell>
          <cell r="AQ52"/>
          <cell r="AR52">
            <v>58.430570832824088</v>
          </cell>
          <cell r="AS52"/>
          <cell r="AT52">
            <v>59.608306488075058</v>
          </cell>
          <cell r="AU52"/>
          <cell r="AV52">
            <v>60.634238234155404</v>
          </cell>
          <cell r="AW52"/>
          <cell r="AX52">
            <v>61.945393378778178</v>
          </cell>
          <cell r="AY52"/>
          <cell r="AZ52">
            <v>61.099107633796066</v>
          </cell>
          <cell r="BA52"/>
          <cell r="BB52">
            <v>62.618468293789775</v>
          </cell>
          <cell r="BC52"/>
          <cell r="BD52">
            <v>64.720400154776485</v>
          </cell>
          <cell r="BE52"/>
          <cell r="BF52">
            <v>66.460766561768082</v>
          </cell>
          <cell r="BG52"/>
          <cell r="BH52">
            <v>70.349224230631364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37.629187926083361</v>
          </cell>
          <cell r="AC53"/>
          <cell r="AD53">
            <v>32.5405819685501</v>
          </cell>
          <cell r="AE53"/>
          <cell r="AF53">
            <v>38.574300699636758</v>
          </cell>
          <cell r="AG53"/>
          <cell r="AH53">
            <v>40.913828889527885</v>
          </cell>
          <cell r="AI53"/>
          <cell r="AJ53">
            <v>43.032633254491209</v>
          </cell>
          <cell r="AK53"/>
          <cell r="AL53">
            <v>42.156164834943986</v>
          </cell>
          <cell r="AM53"/>
          <cell r="AN53">
            <v>40.27419654961588</v>
          </cell>
          <cell r="AO53"/>
          <cell r="AP53">
            <v>38.405298736390243</v>
          </cell>
          <cell r="AQ53"/>
          <cell r="AR53">
            <v>42.276596119905044</v>
          </cell>
          <cell r="AS53"/>
          <cell r="AT53">
            <v>41.771892883104464</v>
          </cell>
          <cell r="AU53"/>
          <cell r="AV53">
            <v>37.876015258430172</v>
          </cell>
          <cell r="AW53"/>
          <cell r="AX53">
            <v>36.410039527407527</v>
          </cell>
          <cell r="AY53"/>
          <cell r="AZ53">
            <v>36.38919220774148</v>
          </cell>
          <cell r="BA53"/>
          <cell r="BB53">
            <v>34.890064421461439</v>
          </cell>
          <cell r="BC53"/>
          <cell r="BD53">
            <v>29.883394847026878</v>
          </cell>
          <cell r="BE53"/>
          <cell r="BF53">
            <v>38.068896425295542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36.382407268720442</v>
          </cell>
          <cell r="AQ54"/>
          <cell r="AR54" t="str">
            <v>..</v>
          </cell>
          <cell r="AS54"/>
          <cell r="AT54">
            <v>34.049630290117314</v>
          </cell>
          <cell r="AU54"/>
          <cell r="AV54">
            <v>35.606325830157431</v>
          </cell>
          <cell r="AW54"/>
          <cell r="AX54">
            <v>38.192548730005903</v>
          </cell>
          <cell r="AY54"/>
          <cell r="AZ54">
            <v>40.38722634872768</v>
          </cell>
          <cell r="BA54"/>
          <cell r="BB54">
            <v>45.694126076383242</v>
          </cell>
          <cell r="BC54"/>
          <cell r="BD54">
            <v>45.138012625417964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32.694508576397361</v>
          </cell>
          <cell r="AK55" t="str">
            <v>D</v>
          </cell>
          <cell r="AL55">
            <v>32.536931793579903</v>
          </cell>
          <cell r="AM55" t="str">
            <v>D</v>
          </cell>
          <cell r="AN55">
            <v>33.385318519821645</v>
          </cell>
          <cell r="AO55" t="str">
            <v>D</v>
          </cell>
          <cell r="AP55">
            <v>33.340251446662805</v>
          </cell>
          <cell r="AQ55" t="str">
            <v>D</v>
          </cell>
          <cell r="AR55">
            <v>35.202156721966304</v>
          </cell>
          <cell r="AS55" t="str">
            <v>A</v>
          </cell>
          <cell r="AT55">
            <v>35.229458474887451</v>
          </cell>
          <cell r="AU55" t="str">
            <v>A</v>
          </cell>
          <cell r="AV55">
            <v>33.615080556998372</v>
          </cell>
          <cell r="AW55"/>
          <cell r="AX55">
            <v>31.544214172509449</v>
          </cell>
          <cell r="AY55"/>
          <cell r="AZ55">
            <v>31.410734571190019</v>
          </cell>
          <cell r="BA55"/>
          <cell r="BB55">
            <v>29.864353418857014</v>
          </cell>
          <cell r="BC55"/>
          <cell r="BD55">
            <v>28.246638997133765</v>
          </cell>
          <cell r="BE55"/>
          <cell r="BF55">
            <v>28.91085614196211</v>
          </cell>
          <cell r="BG55"/>
          <cell r="BH55" t="str">
            <v>..</v>
          </cell>
          <cell r="BI55"/>
          <cell r="BJ55" t="str">
            <v>..</v>
          </cell>
          <cell r="BK55"/>
          <cell r="BL55" t="str">
            <v>..</v>
          </cell>
          <cell r="BM55"/>
        </row>
      </sheetData>
      <sheetData sheetId="23">
        <row r="5">
          <cell r="A5" t="str">
            <v>Australia</v>
          </cell>
          <cell r="B5">
            <v>2.0567823343848581</v>
          </cell>
          <cell r="C5" t="str">
            <v>S</v>
          </cell>
          <cell r="D5" t="str">
            <v>..</v>
          </cell>
          <cell r="E5"/>
          <cell r="F5" t="str">
            <v>..</v>
          </cell>
          <cell r="G5"/>
          <cell r="H5">
            <v>2.4356789559000789</v>
          </cell>
          <cell r="I5"/>
          <cell r="J5" t="str">
            <v>..</v>
          </cell>
          <cell r="K5"/>
          <cell r="L5">
            <v>2.4874588144498202</v>
          </cell>
          <cell r="M5"/>
          <cell r="N5">
            <v>2.7570486553960545</v>
          </cell>
          <cell r="O5"/>
          <cell r="P5">
            <v>2.7873260844148251</v>
          </cell>
          <cell r="Q5"/>
          <cell r="R5" t="str">
            <v>..</v>
          </cell>
          <cell r="S5"/>
          <cell r="T5">
            <v>2.7058598238222897</v>
          </cell>
          <cell r="U5"/>
          <cell r="V5" t="str">
            <v>..</v>
          </cell>
          <cell r="W5"/>
          <cell r="X5">
            <v>2.4325533326134909</v>
          </cell>
          <cell r="Y5"/>
          <cell r="Z5" t="str">
            <v>..</v>
          </cell>
          <cell r="AA5"/>
          <cell r="AB5">
            <v>2.7168094551804245</v>
          </cell>
          <cell r="AC5"/>
          <cell r="AD5" t="str">
            <v>..</v>
          </cell>
          <cell r="AE5"/>
          <cell r="AF5">
            <v>2.7423666017330919</v>
          </cell>
          <cell r="AG5"/>
          <cell r="AH5" t="str">
            <v>..</v>
          </cell>
          <cell r="AI5"/>
          <cell r="AJ5">
            <v>3.0174250409275416</v>
          </cell>
          <cell r="AK5"/>
          <cell r="AL5" t="str">
            <v>..</v>
          </cell>
          <cell r="AM5"/>
          <cell r="AN5">
            <v>3.0805118507070106</v>
          </cell>
          <cell r="AO5"/>
          <cell r="AP5" t="str">
            <v>..</v>
          </cell>
          <cell r="AQ5"/>
          <cell r="AR5">
            <v>3.2441188046867908</v>
          </cell>
          <cell r="AS5" t="str">
            <v>AV</v>
          </cell>
          <cell r="AT5" t="str">
            <v>..</v>
          </cell>
          <cell r="AU5"/>
          <cell r="AV5">
            <v>2.2513072611704295</v>
          </cell>
          <cell r="AW5"/>
          <cell r="AX5" t="str">
            <v>..</v>
          </cell>
          <cell r="AY5"/>
          <cell r="AZ5">
            <v>1.9584703267637713</v>
          </cell>
          <cell r="BA5"/>
          <cell r="BB5" t="str">
            <v>..</v>
          </cell>
          <cell r="BC5"/>
          <cell r="BD5">
            <v>1.8951721785597544</v>
          </cell>
          <cell r="BE5"/>
          <cell r="BF5" t="str">
            <v>..</v>
          </cell>
          <cell r="BG5"/>
          <cell r="BH5" t="str">
            <v>..</v>
          </cell>
          <cell r="BI5"/>
          <cell r="BJ5" t="str">
            <v>..</v>
          </cell>
          <cell r="BK5"/>
          <cell r="BL5" t="str">
            <v>..</v>
          </cell>
          <cell r="BM5"/>
        </row>
        <row r="6">
          <cell r="A6" t="str">
            <v>Austria</v>
          </cell>
          <cell r="B6">
            <v>0.42057313947010078</v>
          </cell>
          <cell r="C6"/>
          <cell r="D6">
            <v>0.40342147766696501</v>
          </cell>
          <cell r="E6" t="str">
            <v>C</v>
          </cell>
          <cell r="F6">
            <v>0.39784221173297335</v>
          </cell>
          <cell r="G6" t="str">
            <v>C</v>
          </cell>
          <cell r="H6">
            <v>0.30762226446901392</v>
          </cell>
          <cell r="I6" t="str">
            <v>C</v>
          </cell>
          <cell r="J6">
            <v>0.28866915372214319</v>
          </cell>
          <cell r="K6"/>
          <cell r="L6">
            <v>0.27873334153661844</v>
          </cell>
          <cell r="M6" t="str">
            <v>C</v>
          </cell>
          <cell r="N6">
            <v>0.27860716901314658</v>
          </cell>
          <cell r="O6" t="str">
            <v>C</v>
          </cell>
          <cell r="P6">
            <v>0.27108861238586374</v>
          </cell>
          <cell r="Q6" t="str">
            <v>C</v>
          </cell>
          <cell r="R6">
            <v>0.30086777057417391</v>
          </cell>
          <cell r="S6"/>
          <cell r="T6">
            <v>0.29107685516409748</v>
          </cell>
          <cell r="U6" t="str">
            <v>C</v>
          </cell>
          <cell r="V6">
            <v>0.27508813272646071</v>
          </cell>
          <cell r="W6" t="str">
            <v>C</v>
          </cell>
          <cell r="X6">
            <v>0.27909509654875087</v>
          </cell>
          <cell r="Y6" t="str">
            <v>C</v>
          </cell>
          <cell r="Z6">
            <v>0.4281540471127207</v>
          </cell>
          <cell r="AA6"/>
          <cell r="AB6">
            <v>0.40733437094478836</v>
          </cell>
          <cell r="AC6" t="str">
            <v>C</v>
          </cell>
          <cell r="AD6">
            <v>0.4008616860620059</v>
          </cell>
          <cell r="AE6" t="str">
            <v>C</v>
          </cell>
          <cell r="AF6">
            <v>0.38779435462910011</v>
          </cell>
          <cell r="AG6" t="str">
            <v>C</v>
          </cell>
          <cell r="AH6">
            <v>0.36725036100678471</v>
          </cell>
          <cell r="AI6" t="str">
            <v>C</v>
          </cell>
          <cell r="AJ6">
            <v>0.35884094375168202</v>
          </cell>
          <cell r="AK6"/>
          <cell r="AL6">
            <v>0.33521186665957786</v>
          </cell>
          <cell r="AM6" t="str">
            <v>C</v>
          </cell>
          <cell r="AN6">
            <v>0.32839622009248709</v>
          </cell>
          <cell r="AO6" t="str">
            <v>C</v>
          </cell>
          <cell r="AP6">
            <v>0.3095770858325233</v>
          </cell>
          <cell r="AQ6" t="str">
            <v>C</v>
          </cell>
          <cell r="AR6">
            <v>0.37339520224203632</v>
          </cell>
          <cell r="AS6"/>
          <cell r="AT6">
            <v>0.4165030404721955</v>
          </cell>
          <cell r="AU6" t="str">
            <v>C</v>
          </cell>
          <cell r="AV6">
            <v>0.89196284783484114</v>
          </cell>
          <cell r="AW6"/>
          <cell r="AX6">
            <v>0.43202024607740541</v>
          </cell>
          <cell r="AY6" t="str">
            <v>C</v>
          </cell>
          <cell r="AZ6">
            <v>0.95263387209830286</v>
          </cell>
          <cell r="BA6"/>
          <cell r="BB6">
            <v>1.0920503828364627</v>
          </cell>
          <cell r="BC6"/>
          <cell r="BD6">
            <v>0.44554494797338656</v>
          </cell>
          <cell r="BE6" t="str">
            <v>CP</v>
          </cell>
          <cell r="BF6">
            <v>1.2340260262883291</v>
          </cell>
          <cell r="BG6"/>
          <cell r="BH6">
            <v>0.42759305915333029</v>
          </cell>
          <cell r="BI6" t="str">
            <v>CP</v>
          </cell>
          <cell r="BJ6">
            <v>0.42564232528390245</v>
          </cell>
          <cell r="BK6" t="str">
            <v>CP</v>
          </cell>
          <cell r="BL6" t="str">
            <v>..</v>
          </cell>
          <cell r="BM6"/>
        </row>
        <row r="7">
          <cell r="A7" t="str">
            <v>Belgium</v>
          </cell>
          <cell r="B7" t="str">
            <v>..</v>
          </cell>
          <cell r="C7"/>
          <cell r="D7" t="str">
            <v>..</v>
          </cell>
          <cell r="E7"/>
          <cell r="F7">
            <v>0.80499124553282175</v>
          </cell>
          <cell r="G7" t="str">
            <v>A</v>
          </cell>
          <cell r="H7">
            <v>0.78449888567845383</v>
          </cell>
          <cell r="I7"/>
          <cell r="J7">
            <v>0.75671694326940353</v>
          </cell>
          <cell r="K7"/>
          <cell r="L7">
            <v>0.73511672292011643</v>
          </cell>
          <cell r="M7"/>
          <cell r="N7">
            <v>0.70293865034867897</v>
          </cell>
          <cell r="O7" t="str">
            <v>L</v>
          </cell>
          <cell r="P7">
            <v>0.68931059079538515</v>
          </cell>
          <cell r="Q7" t="str">
            <v>L</v>
          </cell>
          <cell r="R7">
            <v>1.4516083371323742</v>
          </cell>
          <cell r="S7" t="str">
            <v>AC</v>
          </cell>
          <cell r="T7" t="str">
            <v>..</v>
          </cell>
          <cell r="U7"/>
          <cell r="V7">
            <v>0.9456119216526121</v>
          </cell>
          <cell r="W7" t="str">
            <v>C</v>
          </cell>
          <cell r="X7" t="str">
            <v>..</v>
          </cell>
          <cell r="Y7"/>
          <cell r="Z7">
            <v>2.5889521367746018</v>
          </cell>
          <cell r="AA7" t="str">
            <v>A</v>
          </cell>
          <cell r="AB7">
            <v>2.3623856998771084</v>
          </cell>
          <cell r="AC7"/>
          <cell r="AD7">
            <v>2.322366425422409</v>
          </cell>
          <cell r="AE7"/>
          <cell r="AF7">
            <v>2.675151823477997</v>
          </cell>
          <cell r="AG7"/>
          <cell r="AH7">
            <v>3.4234664742730603</v>
          </cell>
          <cell r="AI7"/>
          <cell r="AJ7">
            <v>2.8998733875415446</v>
          </cell>
          <cell r="AK7"/>
          <cell r="AL7">
            <v>2.9842443368043803</v>
          </cell>
          <cell r="AM7"/>
          <cell r="AN7">
            <v>2.4439918390474022</v>
          </cell>
          <cell r="AO7"/>
          <cell r="AP7">
            <v>2.5451192115389913</v>
          </cell>
          <cell r="AQ7"/>
          <cell r="AR7">
            <v>3.09740764631084</v>
          </cell>
          <cell r="AS7"/>
          <cell r="AT7">
            <v>3.2302167949535989</v>
          </cell>
          <cell r="AU7"/>
          <cell r="AV7">
            <v>3.1563723264999033</v>
          </cell>
          <cell r="AW7"/>
          <cell r="AX7">
            <v>3.2611727028309034</v>
          </cell>
          <cell r="AY7"/>
          <cell r="AZ7">
            <v>3.2600781410907729</v>
          </cell>
          <cell r="BA7"/>
          <cell r="BB7">
            <v>3.4632393878091103</v>
          </cell>
          <cell r="BC7"/>
          <cell r="BD7">
            <v>3.4778409275724851</v>
          </cell>
          <cell r="BE7"/>
          <cell r="BF7">
            <v>3.9573173630228284</v>
          </cell>
          <cell r="BG7"/>
          <cell r="BH7" t="str">
            <v>..</v>
          </cell>
          <cell r="BI7"/>
          <cell r="BJ7" t="str">
            <v>..</v>
          </cell>
          <cell r="BK7"/>
          <cell r="BL7" t="str">
            <v>..</v>
          </cell>
          <cell r="BM7"/>
        </row>
        <row r="8">
          <cell r="A8" t="str">
            <v>Canada</v>
          </cell>
          <cell r="B8">
            <v>4.7927519818799542</v>
          </cell>
          <cell r="C8"/>
          <cell r="D8">
            <v>4.5479030396306275</v>
          </cell>
          <cell r="E8"/>
          <cell r="F8">
            <v>4.4968268359020858</v>
          </cell>
          <cell r="G8"/>
          <cell r="H8">
            <v>4.1392649903288206</v>
          </cell>
          <cell r="I8"/>
          <cell r="J8">
            <v>4.158817562672076</v>
          </cell>
          <cell r="K8"/>
          <cell r="L8">
            <v>4.1233243967828423</v>
          </cell>
          <cell r="M8"/>
          <cell r="N8">
            <v>4.2822631913541009</v>
          </cell>
          <cell r="O8"/>
          <cell r="P8">
            <v>5.7206888417079504</v>
          </cell>
          <cell r="Q8" t="str">
            <v>AB</v>
          </cell>
          <cell r="R8">
            <v>6.2191406660363482</v>
          </cell>
          <cell r="S8" t="str">
            <v>AC</v>
          </cell>
          <cell r="T8">
            <v>6.257309941520468</v>
          </cell>
          <cell r="U8" t="str">
            <v>C</v>
          </cell>
          <cell r="V8">
            <v>6.740947075208914</v>
          </cell>
          <cell r="W8" t="str">
            <v>C</v>
          </cell>
          <cell r="X8">
            <v>6.4914446992414891</v>
          </cell>
          <cell r="Y8" t="str">
            <v>C</v>
          </cell>
          <cell r="Z8">
            <v>6.8532501641497046</v>
          </cell>
          <cell r="AA8" t="str">
            <v>C</v>
          </cell>
          <cell r="AB8">
            <v>6.6331884275221107</v>
          </cell>
          <cell r="AC8" t="str">
            <v>C</v>
          </cell>
          <cell r="AD8">
            <v>6.8634579031554459</v>
          </cell>
          <cell r="AE8" t="str">
            <v>C</v>
          </cell>
          <cell r="AF8">
            <v>7.6288361320208455</v>
          </cell>
          <cell r="AG8" t="str">
            <v>C</v>
          </cell>
          <cell r="AH8">
            <v>7.7275211806504513</v>
          </cell>
          <cell r="AI8" t="str">
            <v>C</v>
          </cell>
          <cell r="AJ8">
            <v>8.0743411238189964</v>
          </cell>
          <cell r="AK8" t="str">
            <v>C</v>
          </cell>
          <cell r="AL8">
            <v>8.5502069512955714</v>
          </cell>
          <cell r="AM8" t="str">
            <v>C</v>
          </cell>
          <cell r="AN8">
            <v>8.4160342479081542</v>
          </cell>
          <cell r="AO8" t="str">
            <v>C</v>
          </cell>
          <cell r="AP8">
            <v>7.9194224700644105</v>
          </cell>
          <cell r="AQ8" t="str">
            <v>C</v>
          </cell>
          <cell r="AR8">
            <v>8.748300475866758</v>
          </cell>
          <cell r="AS8" t="str">
            <v>C</v>
          </cell>
          <cell r="AT8">
            <v>9.4892875946701238</v>
          </cell>
          <cell r="AU8" t="str">
            <v>C</v>
          </cell>
          <cell r="AV8">
            <v>9.8317028374376854</v>
          </cell>
          <cell r="AW8" t="str">
            <v>C</v>
          </cell>
          <cell r="AX8">
            <v>10.088141883452877</v>
          </cell>
          <cell r="AY8" t="str">
            <v>C</v>
          </cell>
          <cell r="AZ8">
            <v>10.013755158184319</v>
          </cell>
          <cell r="BA8" t="str">
            <v>C</v>
          </cell>
          <cell r="BB8">
            <v>9.6159631003710011</v>
          </cell>
          <cell r="BC8" t="str">
            <v>C</v>
          </cell>
          <cell r="BD8">
            <v>10.460293035391716</v>
          </cell>
          <cell r="BE8" t="str">
            <v>C</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21.352021772490428</v>
          </cell>
          <cell r="BC9"/>
          <cell r="BD9">
            <v>19.170932642894726</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1.2722955673479897</v>
          </cell>
          <cell r="AE10" t="str">
            <v>AL</v>
          </cell>
          <cell r="AF10">
            <v>3.6792238214986202</v>
          </cell>
          <cell r="AG10" t="str">
            <v>L</v>
          </cell>
          <cell r="AH10">
            <v>7.4866255249673985</v>
          </cell>
          <cell r="AI10" t="str">
            <v>L</v>
          </cell>
          <cell r="AJ10">
            <v>0.36256286901377649</v>
          </cell>
          <cell r="AK10" t="str">
            <v>A</v>
          </cell>
          <cell r="AL10">
            <v>0.78319596391885538</v>
          </cell>
          <cell r="AM10"/>
          <cell r="AN10">
            <v>1.1386632033586035</v>
          </cell>
          <cell r="AO10"/>
          <cell r="AP10">
            <v>1.7408335391890462</v>
          </cell>
          <cell r="AQ10"/>
          <cell r="AR10">
            <v>1.4939666082389804</v>
          </cell>
          <cell r="AS10"/>
          <cell r="AT10">
            <v>2.1582671991689737</v>
          </cell>
          <cell r="AU10"/>
          <cell r="AV10">
            <v>1.5982159659523412</v>
          </cell>
          <cell r="AW10"/>
          <cell r="AX10">
            <v>1.0800289071463955</v>
          </cell>
          <cell r="AY10"/>
          <cell r="AZ10">
            <v>1.057172726147847</v>
          </cell>
          <cell r="BA10"/>
          <cell r="BB10">
            <v>0.77872470469823696</v>
          </cell>
          <cell r="BC10"/>
          <cell r="BD10">
            <v>1.1668781390994649</v>
          </cell>
          <cell r="BE10"/>
          <cell r="BF10">
            <v>1.1051667904737243</v>
          </cell>
          <cell r="BG10"/>
          <cell r="BH10">
            <v>0.78165389966232857</v>
          </cell>
          <cell r="BI10"/>
          <cell r="BJ10" t="str">
            <v>..</v>
          </cell>
          <cell r="BK10"/>
          <cell r="BL10" t="str">
            <v>..</v>
          </cell>
          <cell r="BM10"/>
        </row>
        <row r="11">
          <cell r="A11" t="str">
            <v>Denmark</v>
          </cell>
          <cell r="B11">
            <v>1.953719452152896</v>
          </cell>
          <cell r="C11"/>
          <cell r="D11">
            <v>2.0670369950496918</v>
          </cell>
          <cell r="E11"/>
          <cell r="F11">
            <v>2.6570444480892244</v>
          </cell>
          <cell r="G11"/>
          <cell r="H11">
            <v>2.972737819025522</v>
          </cell>
          <cell r="I11"/>
          <cell r="J11">
            <v>3.1071242849713987</v>
          </cell>
          <cell r="K11"/>
          <cell r="L11">
            <v>3.6196527856575509</v>
          </cell>
          <cell r="M11"/>
          <cell r="N11">
            <v>4.0269807711668175</v>
          </cell>
          <cell r="O11"/>
          <cell r="P11">
            <v>4.3617703656189866</v>
          </cell>
          <cell r="Q11"/>
          <cell r="R11">
            <v>4.6333669693911874</v>
          </cell>
          <cell r="S11"/>
          <cell r="T11">
            <v>4.6168051708217916</v>
          </cell>
          <cell r="U11"/>
          <cell r="V11">
            <v>4.5957446808510642</v>
          </cell>
          <cell r="W11"/>
          <cell r="X11">
            <v>4.799624085386319</v>
          </cell>
          <cell r="Y11"/>
          <cell r="Z11">
            <v>4.9824784963364133</v>
          </cell>
          <cell r="AA11"/>
          <cell r="AB11" t="str">
            <v>..</v>
          </cell>
          <cell r="AC11"/>
          <cell r="AD11">
            <v>4.2452677560265331</v>
          </cell>
          <cell r="AE11"/>
          <cell r="AF11">
            <v>4.5767411100371369</v>
          </cell>
          <cell r="AG11" t="str">
            <v>C</v>
          </cell>
          <cell r="AH11">
            <v>4.0564382043229266</v>
          </cell>
          <cell r="AI11"/>
          <cell r="AJ11" t="str">
            <v>..</v>
          </cell>
          <cell r="AK11"/>
          <cell r="AL11">
            <v>3.3227139366629679</v>
          </cell>
          <cell r="AM11" t="str">
            <v>V</v>
          </cell>
          <cell r="AN11" t="str">
            <v>..</v>
          </cell>
          <cell r="AO11"/>
          <cell r="AP11">
            <v>2.6169934408442779</v>
          </cell>
          <cell r="AQ11"/>
          <cell r="AR11" t="str">
            <v>..</v>
          </cell>
          <cell r="AS11"/>
          <cell r="AT11">
            <v>2.7251010449396103</v>
          </cell>
          <cell r="AU11"/>
          <cell r="AV11" t="str">
            <v>..</v>
          </cell>
          <cell r="AW11"/>
          <cell r="AX11">
            <v>2.8241224295522085</v>
          </cell>
          <cell r="AY11"/>
          <cell r="AZ11" t="str">
            <v>..</v>
          </cell>
          <cell r="BA11"/>
          <cell r="BB11">
            <v>3.5069513271068726</v>
          </cell>
          <cell r="BC11" t="str">
            <v>A</v>
          </cell>
          <cell r="BD11" t="str">
            <v>..</v>
          </cell>
          <cell r="BE11"/>
          <cell r="BF11">
            <v>3.1884576115212693</v>
          </cell>
          <cell r="BG11"/>
          <cell r="BH11">
            <v>3.1810696828803051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7.252162341982701</v>
          </cell>
          <cell r="AK12"/>
          <cell r="AL12">
            <v>2.2520949720670398</v>
          </cell>
          <cell r="AM12"/>
          <cell r="AN12">
            <v>3.9351052813255087</v>
          </cell>
          <cell r="AO12"/>
          <cell r="AP12">
            <v>2.4885396201702688</v>
          </cell>
          <cell r="AQ12"/>
          <cell r="AR12">
            <v>2.640642939150402</v>
          </cell>
          <cell r="AS12"/>
          <cell r="AT12">
            <v>3.2594150258076855</v>
          </cell>
          <cell r="AU12"/>
          <cell r="AV12">
            <v>2.3647604327666154</v>
          </cell>
          <cell r="AW12"/>
          <cell r="AX12">
            <v>0.95229305939286268</v>
          </cell>
          <cell r="AY12"/>
          <cell r="AZ12">
            <v>1.0370133908377503</v>
          </cell>
          <cell r="BA12"/>
          <cell r="BB12">
            <v>1.0489617208155122</v>
          </cell>
          <cell r="BC12"/>
          <cell r="BD12">
            <v>0.82330795986133354</v>
          </cell>
          <cell r="BE12"/>
          <cell r="BF12">
            <v>1.3688407863894061</v>
          </cell>
          <cell r="BG12"/>
          <cell r="BH12">
            <v>0.79144207231464403</v>
          </cell>
          <cell r="BI12" t="str">
            <v>P</v>
          </cell>
          <cell r="BJ12" t="str">
            <v>..</v>
          </cell>
          <cell r="BK12"/>
          <cell r="BL12" t="str">
            <v>..</v>
          </cell>
          <cell r="BM12"/>
        </row>
        <row r="13">
          <cell r="A13" t="str">
            <v>Finland</v>
          </cell>
          <cell r="B13">
            <v>1.1404015878521589</v>
          </cell>
          <cell r="C13"/>
          <cell r="D13" t="str">
            <v>..</v>
          </cell>
          <cell r="E13"/>
          <cell r="F13">
            <v>1.191392090028675</v>
          </cell>
          <cell r="G13"/>
          <cell r="H13" t="str">
            <v>..</v>
          </cell>
          <cell r="I13"/>
          <cell r="J13" t="str">
            <v>..</v>
          </cell>
          <cell r="K13"/>
          <cell r="L13" t="str">
            <v>..</v>
          </cell>
          <cell r="M13"/>
          <cell r="N13">
            <v>1.2176268790765434</v>
          </cell>
          <cell r="O13"/>
          <cell r="P13" t="str">
            <v>..</v>
          </cell>
          <cell r="Q13"/>
          <cell r="R13">
            <v>1.5752442412835017</v>
          </cell>
          <cell r="S13"/>
          <cell r="T13" t="str">
            <v>..</v>
          </cell>
          <cell r="U13"/>
          <cell r="V13">
            <v>1.5013273031167012</v>
          </cell>
          <cell r="W13" t="str">
            <v>A</v>
          </cell>
          <cell r="X13" t="str">
            <v>..</v>
          </cell>
          <cell r="Y13"/>
          <cell r="Z13">
            <v>1.7514119002350785</v>
          </cell>
          <cell r="AA13"/>
          <cell r="AB13" t="str">
            <v>..</v>
          </cell>
          <cell r="AC13"/>
          <cell r="AD13">
            <v>0.97627821993744279</v>
          </cell>
          <cell r="AE13"/>
          <cell r="AF13" t="str">
            <v>..</v>
          </cell>
          <cell r="AG13"/>
          <cell r="AH13">
            <v>0.89684281223041096</v>
          </cell>
          <cell r="AI13"/>
          <cell r="AJ13">
            <v>0.99373276510403508</v>
          </cell>
          <cell r="AK13"/>
          <cell r="AL13">
            <v>0.90624092133048295</v>
          </cell>
          <cell r="AM13"/>
          <cell r="AN13">
            <v>0.87121709733050701</v>
          </cell>
          <cell r="AO13"/>
          <cell r="AP13">
            <v>1.2059847595081152</v>
          </cell>
          <cell r="AQ13"/>
          <cell r="AR13">
            <v>1.2030333998243876</v>
          </cell>
          <cell r="AS13"/>
          <cell r="AT13">
            <v>1.130425504963219</v>
          </cell>
          <cell r="AU13"/>
          <cell r="AV13">
            <v>1.2107119232724497</v>
          </cell>
          <cell r="AW13"/>
          <cell r="AX13">
            <v>1.2075456193925955</v>
          </cell>
          <cell r="AY13"/>
          <cell r="AZ13">
            <v>1.2370266927838465</v>
          </cell>
          <cell r="BA13"/>
          <cell r="BB13">
            <v>1.2307160430122788</v>
          </cell>
          <cell r="BC13"/>
          <cell r="BD13">
            <v>1.2403030217900439</v>
          </cell>
          <cell r="BE13"/>
          <cell r="BF13">
            <v>1.2894969155097267</v>
          </cell>
          <cell r="BG13"/>
          <cell r="BH13">
            <v>1.3387855187716577</v>
          </cell>
          <cell r="BI13"/>
          <cell r="BJ13" t="str">
            <v>..</v>
          </cell>
          <cell r="BK13"/>
          <cell r="BL13" t="str">
            <v>..</v>
          </cell>
          <cell r="BM13"/>
        </row>
        <row r="14">
          <cell r="A14" t="str">
            <v>France</v>
          </cell>
          <cell r="B14">
            <v>0.64589659571675295</v>
          </cell>
          <cell r="C14"/>
          <cell r="D14">
            <v>0.64501300849727905</v>
          </cell>
          <cell r="E14"/>
          <cell r="F14">
            <v>0.65830809858323336</v>
          </cell>
          <cell r="G14"/>
          <cell r="H14">
            <v>0.65926663603533309</v>
          </cell>
          <cell r="I14"/>
          <cell r="J14">
            <v>0.8103507365666176</v>
          </cell>
          <cell r="K14"/>
          <cell r="L14">
            <v>0.68038322545442176</v>
          </cell>
          <cell r="M14"/>
          <cell r="N14">
            <v>0.5619458818100912</v>
          </cell>
          <cell r="O14"/>
          <cell r="P14">
            <v>0.56035703623182731</v>
          </cell>
          <cell r="Q14"/>
          <cell r="R14">
            <v>0.64937733755291771</v>
          </cell>
          <cell r="S14"/>
          <cell r="T14">
            <v>0.70239491277488231</v>
          </cell>
          <cell r="U14"/>
          <cell r="V14">
            <v>0.73823227706029138</v>
          </cell>
          <cell r="W14"/>
          <cell r="X14">
            <v>1.260223154269783</v>
          </cell>
          <cell r="Y14" t="str">
            <v>A</v>
          </cell>
          <cell r="Z14">
            <v>1.3303636290373664</v>
          </cell>
          <cell r="AA14"/>
          <cell r="AB14">
            <v>1.4231928139756105</v>
          </cell>
          <cell r="AC14"/>
          <cell r="AD14">
            <v>1.6787372320386185</v>
          </cell>
          <cell r="AE14"/>
          <cell r="AF14">
            <v>1.646329441146184</v>
          </cell>
          <cell r="AG14"/>
          <cell r="AH14">
            <v>1.6087572638493766</v>
          </cell>
          <cell r="AI14" t="str">
            <v>A</v>
          </cell>
          <cell r="AJ14">
            <v>1.8067389067942967</v>
          </cell>
          <cell r="AK14"/>
          <cell r="AL14">
            <v>1.9320416368945579</v>
          </cell>
          <cell r="AM14"/>
          <cell r="AN14">
            <v>1.6363109411471268</v>
          </cell>
          <cell r="AO14" t="str">
            <v>A</v>
          </cell>
          <cell r="AP14">
            <v>1.6682604902733176</v>
          </cell>
          <cell r="AQ14"/>
          <cell r="AR14">
            <v>1.6055875800956025</v>
          </cell>
          <cell r="AS14"/>
          <cell r="AT14">
            <v>1.8476459821311237</v>
          </cell>
          <cell r="AU14"/>
          <cell r="AV14">
            <v>1.7858416730608866</v>
          </cell>
          <cell r="AW14" t="str">
            <v>A</v>
          </cell>
          <cell r="AX14">
            <v>1.9030359846550673</v>
          </cell>
          <cell r="AY14"/>
          <cell r="AZ14">
            <v>2.1839557491312824</v>
          </cell>
          <cell r="BA14"/>
          <cell r="BB14">
            <v>2.097037038663585</v>
          </cell>
          <cell r="BC14"/>
          <cell r="BD14">
            <v>2.2963229617432415</v>
          </cell>
          <cell r="BE14"/>
          <cell r="BF14">
            <v>2.1076889465694393</v>
          </cell>
          <cell r="BG14"/>
          <cell r="BH14">
            <v>1.9817209892418641</v>
          </cell>
          <cell r="BI14" t="str">
            <v>P</v>
          </cell>
          <cell r="BJ14" t="str">
            <v>..</v>
          </cell>
          <cell r="BK14"/>
          <cell r="BL14" t="str">
            <v>..</v>
          </cell>
          <cell r="BM14"/>
        </row>
        <row r="15">
          <cell r="A15" t="str">
            <v>Germany</v>
          </cell>
          <cell r="B15">
            <v>0.40230641636607523</v>
          </cell>
          <cell r="C15"/>
          <cell r="D15">
            <v>0.40030452614258544</v>
          </cell>
          <cell r="E15" t="str">
            <v>C</v>
          </cell>
          <cell r="F15">
            <v>0.39479545188137205</v>
          </cell>
          <cell r="G15"/>
          <cell r="H15">
            <v>0.34196057395735552</v>
          </cell>
          <cell r="I15" t="str">
            <v>C</v>
          </cell>
          <cell r="J15">
            <v>0.26492708520358227</v>
          </cell>
          <cell r="K15"/>
          <cell r="L15">
            <v>0.36169415292353857</v>
          </cell>
          <cell r="M15" t="str">
            <v>C</v>
          </cell>
          <cell r="N15">
            <v>0.41603948612034891</v>
          </cell>
          <cell r="O15"/>
          <cell r="P15">
            <v>0.47027432669056984</v>
          </cell>
          <cell r="Q15" t="str">
            <v>C</v>
          </cell>
          <cell r="R15">
            <v>0.5099110127595442</v>
          </cell>
          <cell r="S15"/>
          <cell r="T15">
            <v>0.5330570446116214</v>
          </cell>
          <cell r="U15" t="str">
            <v>C</v>
          </cell>
          <cell r="V15">
            <v>0.51740345622483863</v>
          </cell>
          <cell r="W15" t="str">
            <v>A</v>
          </cell>
          <cell r="X15">
            <v>0.37400169842787834</v>
          </cell>
          <cell r="Y15" t="str">
            <v>C</v>
          </cell>
          <cell r="Z15">
            <v>0.3161149550810991</v>
          </cell>
          <cell r="AA15" t="str">
            <v>O</v>
          </cell>
          <cell r="AB15">
            <v>0.33423076945470792</v>
          </cell>
          <cell r="AC15" t="str">
            <v>CO</v>
          </cell>
          <cell r="AD15">
            <v>0.25652926056428788</v>
          </cell>
          <cell r="AE15" t="str">
            <v>C</v>
          </cell>
          <cell r="AF15">
            <v>0.30564408200236032</v>
          </cell>
          <cell r="AG15" t="str">
            <v>C</v>
          </cell>
          <cell r="AH15">
            <v>0.32961636153637869</v>
          </cell>
          <cell r="AI15" t="str">
            <v>O</v>
          </cell>
          <cell r="AJ15">
            <v>0.34559956027093763</v>
          </cell>
          <cell r="AK15" t="str">
            <v>CO</v>
          </cell>
          <cell r="AL15">
            <v>0.42545110017835036</v>
          </cell>
          <cell r="AM15"/>
          <cell r="AN15">
            <v>0.41111045259685103</v>
          </cell>
          <cell r="AO15" t="str">
            <v>C</v>
          </cell>
          <cell r="AP15">
            <v>0.42690665743625245</v>
          </cell>
          <cell r="AQ15"/>
          <cell r="AR15">
            <v>0.45319715250151738</v>
          </cell>
          <cell r="AS15" t="str">
            <v>C</v>
          </cell>
          <cell r="AT15">
            <v>0.3221577417787434</v>
          </cell>
          <cell r="AU15"/>
          <cell r="AV15">
            <v>0.37895533493793537</v>
          </cell>
          <cell r="AW15"/>
          <cell r="AX15">
            <v>0.29350345084893642</v>
          </cell>
          <cell r="AY15"/>
          <cell r="AZ15">
            <v>0.35846074540100137</v>
          </cell>
          <cell r="BA15"/>
          <cell r="BB15">
            <v>0.35294894116575204</v>
          </cell>
          <cell r="BC15"/>
          <cell r="BD15">
            <v>0.31128648226350691</v>
          </cell>
          <cell r="BE15"/>
          <cell r="BF15">
            <v>0.2620829724930957</v>
          </cell>
          <cell r="BG15"/>
          <cell r="BH15" t="str">
            <v>..</v>
          </cell>
          <cell r="BI15"/>
          <cell r="BJ15" t="str">
            <v>..</v>
          </cell>
          <cell r="BK15"/>
          <cell r="BL15" t="str">
            <v>..</v>
          </cell>
          <cell r="BM15"/>
        </row>
        <row r="16">
          <cell r="A16" t="str">
            <v>Greece</v>
          </cell>
          <cell r="B16">
            <v>0</v>
          </cell>
          <cell r="C16"/>
          <cell r="D16" t="str">
            <v>..</v>
          </cell>
          <cell r="E16"/>
          <cell r="F16" t="str">
            <v>..</v>
          </cell>
          <cell r="G16"/>
          <cell r="H16" t="str">
            <v>..</v>
          </cell>
          <cell r="I16"/>
          <cell r="J16" t="str">
            <v>..</v>
          </cell>
          <cell r="K16"/>
          <cell r="L16">
            <v>0</v>
          </cell>
          <cell r="M16"/>
          <cell r="N16" t="str">
            <v>..</v>
          </cell>
          <cell r="O16"/>
          <cell r="P16">
            <v>5.4368096522596689E-3</v>
          </cell>
          <cell r="Q16"/>
          <cell r="R16">
            <v>8.8540130210335119E-2</v>
          </cell>
          <cell r="S16" t="str">
            <v>A</v>
          </cell>
          <cell r="T16" t="str">
            <v>..</v>
          </cell>
          <cell r="U16"/>
          <cell r="V16">
            <v>0.71593028922911139</v>
          </cell>
          <cell r="W16"/>
          <cell r="X16" t="str">
            <v>..</v>
          </cell>
          <cell r="Y16"/>
          <cell r="Z16">
            <v>2.5632097122246034</v>
          </cell>
          <cell r="AA16"/>
          <cell r="AB16" t="str">
            <v>..</v>
          </cell>
          <cell r="AC16"/>
          <cell r="AD16">
            <v>2.4735549893154838</v>
          </cell>
          <cell r="AE16" t="str">
            <v>A</v>
          </cell>
          <cell r="AF16" t="str">
            <v>..</v>
          </cell>
          <cell r="AG16"/>
          <cell r="AH16">
            <v>1.6359342622457154</v>
          </cell>
          <cell r="AI16"/>
          <cell r="AJ16" t="str">
            <v>..</v>
          </cell>
          <cell r="AK16"/>
          <cell r="AL16">
            <v>2.4622146888289103</v>
          </cell>
          <cell r="AM16"/>
          <cell r="AN16" t="str">
            <v>..</v>
          </cell>
          <cell r="AO16"/>
          <cell r="AP16">
            <v>1.9729888432178508</v>
          </cell>
          <cell r="AQ16"/>
          <cell r="AR16" t="str">
            <v>..</v>
          </cell>
          <cell r="AS16"/>
          <cell r="AT16">
            <v>3.7728323344719672</v>
          </cell>
          <cell r="AU16"/>
          <cell r="AV16" t="str">
            <v>..</v>
          </cell>
          <cell r="AW16"/>
          <cell r="AX16">
            <v>3.1343799956653178</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8.6042422655343981E-2</v>
          </cell>
          <cell r="W17" t="str">
            <v>DOTV</v>
          </cell>
          <cell r="X17">
            <v>0.24848328385181362</v>
          </cell>
          <cell r="Y17" t="str">
            <v>DOTV</v>
          </cell>
          <cell r="Z17">
            <v>0.36325895173845357</v>
          </cell>
          <cell r="AA17" t="str">
            <v>DOTV</v>
          </cell>
          <cell r="AB17">
            <v>0.14671059404921238</v>
          </cell>
          <cell r="AC17" t="str">
            <v>ADV</v>
          </cell>
          <cell r="AD17">
            <v>0.4681925195990389</v>
          </cell>
          <cell r="AE17" t="str">
            <v>DV</v>
          </cell>
          <cell r="AF17">
            <v>0.53665230544404696</v>
          </cell>
          <cell r="AG17" t="str">
            <v>DV</v>
          </cell>
          <cell r="AH17">
            <v>0.47368958028674008</v>
          </cell>
          <cell r="AI17" t="str">
            <v>DV</v>
          </cell>
          <cell r="AJ17">
            <v>0.43981090171435905</v>
          </cell>
          <cell r="AK17" t="str">
            <v>DV</v>
          </cell>
          <cell r="AL17">
            <v>0.26474684701852846</v>
          </cell>
          <cell r="AM17" t="str">
            <v>DV</v>
          </cell>
          <cell r="AN17">
            <v>0.30705699721788904</v>
          </cell>
          <cell r="AO17" t="str">
            <v>DV</v>
          </cell>
          <cell r="AP17">
            <v>0.43163410741565739</v>
          </cell>
          <cell r="AQ17" t="str">
            <v>DV</v>
          </cell>
          <cell r="AR17">
            <v>0.26447744272765761</v>
          </cell>
          <cell r="AS17" t="str">
            <v>DV</v>
          </cell>
          <cell r="AT17">
            <v>0.40267868368787224</v>
          </cell>
          <cell r="AU17" t="str">
            <v>DV</v>
          </cell>
          <cell r="AV17">
            <v>0.56234554503116363</v>
          </cell>
          <cell r="AW17" t="str">
            <v>AV</v>
          </cell>
          <cell r="AX17">
            <v>0.32012283167439981</v>
          </cell>
          <cell r="AY17" t="str">
            <v>V</v>
          </cell>
          <cell r="AZ17">
            <v>0.62936745544922268</v>
          </cell>
          <cell r="BA17"/>
          <cell r="BB17">
            <v>0.64063741387619011</v>
          </cell>
          <cell r="BC17"/>
          <cell r="BD17">
            <v>0.60077781281439102</v>
          </cell>
          <cell r="BE17"/>
          <cell r="BF17">
            <v>0.68592355829865548</v>
          </cell>
          <cell r="BG17"/>
          <cell r="BH17">
            <v>0.93562274648988342</v>
          </cell>
          <cell r="BI17"/>
          <cell r="BJ17" t="str">
            <v>..</v>
          </cell>
          <cell r="BK17"/>
          <cell r="BL17" t="str">
            <v>..</v>
          </cell>
          <cell r="BM17"/>
        </row>
        <row r="18">
          <cell r="A18" t="str">
            <v>Iceland</v>
          </cell>
          <cell r="B18">
            <v>4.369538077403246</v>
          </cell>
          <cell r="C18"/>
          <cell r="D18" t="str">
            <v>..</v>
          </cell>
          <cell r="E18"/>
          <cell r="F18">
            <v>6.7547088114310458</v>
          </cell>
          <cell r="G18"/>
          <cell r="H18" t="str">
            <v>..</v>
          </cell>
          <cell r="I18"/>
          <cell r="J18">
            <v>8.7466487935656829</v>
          </cell>
          <cell r="K18"/>
          <cell r="L18" t="str">
            <v>..</v>
          </cell>
          <cell r="M18"/>
          <cell r="N18">
            <v>1.255098839033574E-2</v>
          </cell>
          <cell r="O18"/>
          <cell r="P18" t="str">
            <v>..</v>
          </cell>
          <cell r="Q18"/>
          <cell r="R18">
            <v>7.3388699467291447</v>
          </cell>
          <cell r="S18"/>
          <cell r="T18">
            <v>7.3388922237803511</v>
          </cell>
          <cell r="U18"/>
          <cell r="V18">
            <v>1.7298580302358213</v>
          </cell>
          <cell r="W18"/>
          <cell r="X18">
            <v>1.5743319979885075</v>
          </cell>
          <cell r="Y18"/>
          <cell r="Z18">
            <v>2.2666362537384068</v>
          </cell>
          <cell r="AA18"/>
          <cell r="AB18">
            <v>2.2666362537384073</v>
          </cell>
          <cell r="AC18"/>
          <cell r="AD18">
            <v>3.6554698962866681</v>
          </cell>
          <cell r="AE18"/>
          <cell r="AF18" t="str">
            <v>..</v>
          </cell>
          <cell r="AG18"/>
          <cell r="AH18">
            <v>0.92712464942950235</v>
          </cell>
          <cell r="AI18"/>
          <cell r="AJ18">
            <v>0.81711577207923758</v>
          </cell>
          <cell r="AK18" t="str">
            <v>C</v>
          </cell>
          <cell r="AL18">
            <v>1.4904579674312357</v>
          </cell>
          <cell r="AM18"/>
          <cell r="AN18" t="str">
            <v>..</v>
          </cell>
          <cell r="AO18"/>
          <cell r="AP18">
            <v>1.5842618609051309</v>
          </cell>
          <cell r="AQ18"/>
          <cell r="AR18" t="str">
            <v>..</v>
          </cell>
          <cell r="AS18"/>
          <cell r="AT18">
            <v>1.5050590219224285</v>
          </cell>
          <cell r="AU18"/>
          <cell r="AV18" t="str">
            <v>..</v>
          </cell>
          <cell r="AW18"/>
          <cell r="AX18">
            <v>0.32556327817512065</v>
          </cell>
          <cell r="AY18"/>
          <cell r="AZ18">
            <v>0.59206192682573267</v>
          </cell>
          <cell r="BA18"/>
          <cell r="BB18">
            <v>0.80782907766240675</v>
          </cell>
          <cell r="BC18"/>
          <cell r="BD18">
            <v>0.80782907766240653</v>
          </cell>
          <cell r="BE18" t="str">
            <v>P</v>
          </cell>
          <cell r="BF18" t="str">
            <v>..</v>
          </cell>
          <cell r="BG18"/>
          <cell r="BH18" t="str">
            <v>..</v>
          </cell>
          <cell r="BI18"/>
          <cell r="BJ18" t="str">
            <v>..</v>
          </cell>
          <cell r="BK18"/>
          <cell r="BL18" t="str">
            <v>..</v>
          </cell>
          <cell r="BM18"/>
        </row>
        <row r="19">
          <cell r="A19" t="str">
            <v>Ireland</v>
          </cell>
          <cell r="B19">
            <v>1.0629757320408373</v>
          </cell>
          <cell r="C19"/>
          <cell r="D19">
            <v>1.0627984669303796</v>
          </cell>
          <cell r="E19"/>
          <cell r="F19">
            <v>1.241587062964624</v>
          </cell>
          <cell r="G19"/>
          <cell r="H19">
            <v>1.5700383161271401</v>
          </cell>
          <cell r="I19"/>
          <cell r="J19">
            <v>1.5151617729694606</v>
          </cell>
          <cell r="K19"/>
          <cell r="L19">
            <v>1.504188432396816</v>
          </cell>
          <cell r="M19"/>
          <cell r="N19">
            <v>1.9203889395320548</v>
          </cell>
          <cell r="O19"/>
          <cell r="P19">
            <v>2.3188329192874875</v>
          </cell>
          <cell r="Q19"/>
          <cell r="R19">
            <v>2.1940987933635001</v>
          </cell>
          <cell r="S19" t="str">
            <v>C</v>
          </cell>
          <cell r="T19">
            <v>2.079359910685215</v>
          </cell>
          <cell r="U19" t="str">
            <v>C</v>
          </cell>
          <cell r="V19">
            <v>2.157613075041287</v>
          </cell>
          <cell r="W19" t="str">
            <v>C</v>
          </cell>
          <cell r="X19">
            <v>2.0036680842985781</v>
          </cell>
          <cell r="Y19" t="str">
            <v>C</v>
          </cell>
          <cell r="Z19">
            <v>1.8779883633849859</v>
          </cell>
          <cell r="AA19" t="str">
            <v>C</v>
          </cell>
          <cell r="AB19">
            <v>1.9732590578164695</v>
          </cell>
          <cell r="AC19" t="str">
            <v>C</v>
          </cell>
          <cell r="AD19">
            <v>1.945102490040769</v>
          </cell>
          <cell r="AE19" t="str">
            <v>CS</v>
          </cell>
          <cell r="AF19">
            <v>1.426137876226905</v>
          </cell>
          <cell r="AG19" t="str">
            <v>C</v>
          </cell>
          <cell r="AH19">
            <v>1.6920258435263731</v>
          </cell>
          <cell r="AI19" t="str">
            <v>C</v>
          </cell>
          <cell r="AJ19">
            <v>1.6198756322285119</v>
          </cell>
          <cell r="AK19" t="str">
            <v>C</v>
          </cell>
          <cell r="AL19">
            <v>1.7783601647323097</v>
          </cell>
          <cell r="AM19" t="str">
            <v>C</v>
          </cell>
          <cell r="AN19">
            <v>1.896419763585339</v>
          </cell>
          <cell r="AO19" t="str">
            <v>C</v>
          </cell>
          <cell r="AP19">
            <v>1.6974227353994316</v>
          </cell>
          <cell r="AQ19"/>
          <cell r="AR19">
            <v>1.9013790221479316</v>
          </cell>
          <cell r="AS19"/>
          <cell r="AT19">
            <v>1.5884652981427174</v>
          </cell>
          <cell r="AU19"/>
          <cell r="AV19">
            <v>1.6735492284286022</v>
          </cell>
          <cell r="AW19"/>
          <cell r="AX19">
            <v>1.9261083743842364</v>
          </cell>
          <cell r="AY19"/>
          <cell r="AZ19">
            <v>1.7862781361360456</v>
          </cell>
          <cell r="BA19"/>
          <cell r="BB19">
            <v>2.3498479993427002</v>
          </cell>
          <cell r="BC19"/>
          <cell r="BD19">
            <v>1.9593507152169003</v>
          </cell>
          <cell r="BE19"/>
          <cell r="BF19">
            <v>1.8153719348856376</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13.133471909125511</v>
          </cell>
          <cell r="W20" t="str">
            <v>D</v>
          </cell>
          <cell r="X20">
            <v>12.53397622255312</v>
          </cell>
          <cell r="Y20" t="str">
            <v>D</v>
          </cell>
          <cell r="Z20">
            <v>8.1861940033974658</v>
          </cell>
          <cell r="AA20" t="str">
            <v>D</v>
          </cell>
          <cell r="AB20">
            <v>10.623041376746162</v>
          </cell>
          <cell r="AC20" t="str">
            <v>D</v>
          </cell>
          <cell r="AD20">
            <v>10.839983143241664</v>
          </cell>
          <cell r="AE20" t="str">
            <v>D</v>
          </cell>
          <cell r="AF20">
            <v>6.283879622197543</v>
          </cell>
          <cell r="AG20" t="str">
            <v>D</v>
          </cell>
          <cell r="AH20">
            <v>6.3098185747085029</v>
          </cell>
          <cell r="AI20" t="str">
            <v>D</v>
          </cell>
          <cell r="AJ20">
            <v>6.2917486411036023</v>
          </cell>
          <cell r="AK20" t="str">
            <v>D</v>
          </cell>
          <cell r="AL20">
            <v>3.5236802469365363</v>
          </cell>
          <cell r="AM20" t="str">
            <v>D</v>
          </cell>
          <cell r="AN20">
            <v>2.7143968441741961</v>
          </cell>
          <cell r="AO20" t="str">
            <v>D</v>
          </cell>
          <cell r="AP20">
            <v>2.5636339681500786</v>
          </cell>
          <cell r="AQ20" t="str">
            <v>D</v>
          </cell>
          <cell r="AR20">
            <v>3.3385754537710506</v>
          </cell>
          <cell r="AS20" t="str">
            <v>D</v>
          </cell>
          <cell r="AT20">
            <v>4.5993251154691999</v>
          </cell>
          <cell r="AU20" t="str">
            <v>D</v>
          </cell>
          <cell r="AV20">
            <v>3.615279952974642</v>
          </cell>
          <cell r="AW20" t="str">
            <v>D</v>
          </cell>
          <cell r="AX20">
            <v>4.3820815559713715</v>
          </cell>
          <cell r="AY20" t="str">
            <v>D</v>
          </cell>
          <cell r="AZ20">
            <v>5.1654684103330757</v>
          </cell>
          <cell r="BA20" t="str">
            <v>D</v>
          </cell>
          <cell r="BB20">
            <v>4.3376025540630083</v>
          </cell>
          <cell r="BC20" t="str">
            <v>D</v>
          </cell>
          <cell r="BD20">
            <v>4.7520700753143004</v>
          </cell>
          <cell r="BE20" t="str">
            <v>D</v>
          </cell>
          <cell r="BF20" t="str">
            <v>..</v>
          </cell>
          <cell r="BG20"/>
          <cell r="BH20" t="str">
            <v>..</v>
          </cell>
          <cell r="BI20"/>
          <cell r="BJ20" t="str">
            <v>..</v>
          </cell>
          <cell r="BK20"/>
          <cell r="BL20" t="str">
            <v>..</v>
          </cell>
          <cell r="BM20"/>
        </row>
        <row r="21">
          <cell r="A21" t="str">
            <v>Italy</v>
          </cell>
          <cell r="B21">
            <v>0</v>
          </cell>
          <cell r="C21" t="str">
            <v>W</v>
          </cell>
          <cell r="D21">
            <v>0</v>
          </cell>
          <cell r="E21" t="str">
            <v>W</v>
          </cell>
          <cell r="F21">
            <v>0</v>
          </cell>
          <cell r="G21" t="str">
            <v>W</v>
          </cell>
          <cell r="H21">
            <v>0</v>
          </cell>
          <cell r="I21" t="str">
            <v>W</v>
          </cell>
          <cell r="J21">
            <v>0</v>
          </cell>
          <cell r="K21" t="str">
            <v>W</v>
          </cell>
          <cell r="L21" t="str">
            <v>..</v>
          </cell>
          <cell r="M21"/>
          <cell r="N21" t="str">
            <v>..</v>
          </cell>
          <cell r="O21"/>
          <cell r="P21" t="str">
            <v>..</v>
          </cell>
          <cell r="Q21"/>
          <cell r="R21" t="str">
            <v>..</v>
          </cell>
          <cell r="S21"/>
          <cell r="T21" t="str">
            <v>..</v>
          </cell>
          <cell r="U21"/>
          <cell r="V21" t="str">
            <v>..</v>
          </cell>
          <cell r="W21"/>
          <cell r="X21" t="str">
            <v>..</v>
          </cell>
          <cell r="Y21"/>
          <cell r="Z21" t="str">
            <v>..</v>
          </cell>
          <cell r="AA21"/>
          <cell r="AB21" t="str">
            <v>..</v>
          </cell>
          <cell r="AC21"/>
          <cell r="AD21" t="str">
            <v>..</v>
          </cell>
          <cell r="AE21"/>
          <cell r="AF21" t="str">
            <v>..</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1.7001307792907145</v>
          </cell>
          <cell r="AY21"/>
          <cell r="AZ21">
            <v>4.348446049918901</v>
          </cell>
          <cell r="BA21"/>
          <cell r="BB21">
            <v>4.187829788167666</v>
          </cell>
          <cell r="BC21"/>
          <cell r="BD21">
            <v>4.1331887156050255</v>
          </cell>
          <cell r="BE21"/>
          <cell r="BF21">
            <v>4.2719558540267579</v>
          </cell>
          <cell r="BG21"/>
          <cell r="BH21" t="str">
            <v>..</v>
          </cell>
          <cell r="BI21"/>
          <cell r="BJ21" t="str">
            <v>..</v>
          </cell>
          <cell r="BK21"/>
          <cell r="BL21" t="str">
            <v>..</v>
          </cell>
          <cell r="BM21"/>
        </row>
        <row r="22">
          <cell r="A22" t="str">
            <v>Japan</v>
          </cell>
          <cell r="B22">
            <v>10.665931616239488</v>
          </cell>
          <cell r="C22" t="str">
            <v>E</v>
          </cell>
          <cell r="D22">
            <v>10.654601988144654</v>
          </cell>
          <cell r="E22" t="str">
            <v>E</v>
          </cell>
          <cell r="F22">
            <v>10.763674485592238</v>
          </cell>
          <cell r="G22" t="str">
            <v>E</v>
          </cell>
          <cell r="H22">
            <v>10.520271839214201</v>
          </cell>
          <cell r="I22" t="str">
            <v>E</v>
          </cell>
          <cell r="J22">
            <v>10.038616249014796</v>
          </cell>
          <cell r="K22" t="str">
            <v>E</v>
          </cell>
          <cell r="L22">
            <v>9.9985619386720135</v>
          </cell>
          <cell r="M22" t="str">
            <v>E</v>
          </cell>
          <cell r="N22">
            <v>9.9658623269734381</v>
          </cell>
          <cell r="O22" t="str">
            <v>E</v>
          </cell>
          <cell r="P22">
            <v>9.5070821444446576</v>
          </cell>
          <cell r="Q22" t="str">
            <v>E</v>
          </cell>
          <cell r="R22">
            <v>9.020427605069349</v>
          </cell>
          <cell r="S22" t="str">
            <v>E</v>
          </cell>
          <cell r="T22">
            <v>8.7648370604317147</v>
          </cell>
          <cell r="U22"/>
          <cell r="V22">
            <v>9.0671954679816125</v>
          </cell>
          <cell r="W22" t="str">
            <v>E</v>
          </cell>
          <cell r="X22">
            <v>9.4711791436251485</v>
          </cell>
          <cell r="Y22" t="str">
            <v>E</v>
          </cell>
          <cell r="Z22">
            <v>10.128754256558343</v>
          </cell>
          <cell r="AA22" t="str">
            <v>E</v>
          </cell>
          <cell r="AB22">
            <v>10.252882642947979</v>
          </cell>
          <cell r="AC22" t="str">
            <v>E</v>
          </cell>
          <cell r="AD22">
            <v>9.9458393102389486</v>
          </cell>
          <cell r="AE22" t="str">
            <v>E</v>
          </cell>
          <cell r="AF22">
            <v>7.8364285049202911</v>
          </cell>
          <cell r="AG22" t="str">
            <v>AE</v>
          </cell>
          <cell r="AH22">
            <v>7.5416908036552588</v>
          </cell>
          <cell r="AI22" t="str">
            <v>E</v>
          </cell>
          <cell r="AJ22">
            <v>7.7817272271984237</v>
          </cell>
          <cell r="AK22" t="str">
            <v>E</v>
          </cell>
          <cell r="AL22">
            <v>7.791921057218083</v>
          </cell>
          <cell r="AM22" t="str">
            <v>E</v>
          </cell>
          <cell r="AN22">
            <v>7.5785542519309619</v>
          </cell>
          <cell r="AO22" t="str">
            <v>E</v>
          </cell>
          <cell r="AP22">
            <v>7.520812501101795</v>
          </cell>
          <cell r="AQ22" t="str">
            <v>AE</v>
          </cell>
          <cell r="AR22">
            <v>7.1778340795522606</v>
          </cell>
          <cell r="AS22" t="str">
            <v>E</v>
          </cell>
          <cell r="AT22">
            <v>7.041596775903801</v>
          </cell>
          <cell r="AU22" t="str">
            <v>E</v>
          </cell>
          <cell r="AV22">
            <v>6.7919181348894808</v>
          </cell>
          <cell r="AW22" t="str">
            <v>E</v>
          </cell>
          <cell r="AX22">
            <v>6.7717454568660784</v>
          </cell>
          <cell r="AY22" t="str">
            <v>E</v>
          </cell>
          <cell r="AZ22">
            <v>6.3931377696327161</v>
          </cell>
          <cell r="BA22" t="str">
            <v>E</v>
          </cell>
          <cell r="BB22">
            <v>6.3306727922885466</v>
          </cell>
          <cell r="BC22" t="str">
            <v>E</v>
          </cell>
          <cell r="BD22">
            <v>5.8292614814107209</v>
          </cell>
          <cell r="BE22" t="str">
            <v>AE</v>
          </cell>
          <cell r="BF22">
            <v>6.6296057689195305</v>
          </cell>
          <cell r="BG22" t="str">
            <v>E</v>
          </cell>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4.6877393252085726</v>
          </cell>
          <cell r="AE23" t="str">
            <v>G</v>
          </cell>
          <cell r="AF23">
            <v>4.7542068661203061</v>
          </cell>
          <cell r="AG23" t="str">
            <v>G</v>
          </cell>
          <cell r="AH23">
            <v>4.5288916852203549</v>
          </cell>
          <cell r="AI23" t="str">
            <v>G</v>
          </cell>
          <cell r="AJ23">
            <v>4.8644229579247495</v>
          </cell>
          <cell r="AK23" t="str">
            <v>G</v>
          </cell>
          <cell r="AL23">
            <v>5.0804026119650869</v>
          </cell>
          <cell r="AM23" t="str">
            <v>G</v>
          </cell>
          <cell r="AN23">
            <v>3.62059402674701</v>
          </cell>
          <cell r="AO23" t="str">
            <v>G</v>
          </cell>
          <cell r="AP23">
            <v>2.1154809332361131</v>
          </cell>
          <cell r="AQ23" t="str">
            <v>G</v>
          </cell>
          <cell r="AR23">
            <v>1.9787035916311158</v>
          </cell>
          <cell r="AS23" t="str">
            <v>G</v>
          </cell>
          <cell r="AT23">
            <v>1.7163798586803145</v>
          </cell>
          <cell r="AU23" t="str">
            <v>G</v>
          </cell>
          <cell r="AV23">
            <v>1.4098149781579965</v>
          </cell>
          <cell r="AW23" t="str">
            <v>G</v>
          </cell>
          <cell r="AX23">
            <v>1.3058451625932828</v>
          </cell>
          <cell r="AY23" t="str">
            <v>G</v>
          </cell>
          <cell r="AZ23">
            <v>1.1806790886404734</v>
          </cell>
          <cell r="BA23" t="str">
            <v>G</v>
          </cell>
          <cell r="BB23">
            <v>1.3290862358570001</v>
          </cell>
          <cell r="BC23" t="str">
            <v>A</v>
          </cell>
          <cell r="BD23">
            <v>1.4019491966260218</v>
          </cell>
          <cell r="BE23"/>
          <cell r="BF23">
            <v>1.3139635824933498</v>
          </cell>
          <cell r="BG23"/>
          <cell r="BH23">
            <v>1.2323950312474476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v>0.16439643024894315</v>
          </cell>
          <cell r="AU24"/>
          <cell r="AV24" t="str">
            <v>..</v>
          </cell>
          <cell r="AW24"/>
          <cell r="AX24">
            <v>0.1059322033898305</v>
          </cell>
          <cell r="AY24"/>
          <cell r="AZ24" t="str">
            <v>..</v>
          </cell>
          <cell r="BA24"/>
          <cell r="BB24">
            <v>8.4516565246788369E-2</v>
          </cell>
          <cell r="BC24" t="str">
            <v>C</v>
          </cell>
          <cell r="BD24" t="str">
            <v>..</v>
          </cell>
          <cell r="BE24"/>
          <cell r="BF24">
            <v>0.10317920938930807</v>
          </cell>
          <cell r="BG24"/>
          <cell r="BH24">
            <v>0.15206812652068125</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10.092321143112274</v>
          </cell>
          <cell r="AA25" t="str">
            <v>C</v>
          </cell>
          <cell r="AB25">
            <v>8.2656292058577687</v>
          </cell>
          <cell r="AC25"/>
          <cell r="AD25">
            <v>9.493164534704821</v>
          </cell>
          <cell r="AE25"/>
          <cell r="AF25">
            <v>10.291487839771102</v>
          </cell>
          <cell r="AG25"/>
          <cell r="AH25">
            <v>9.4788202185592638</v>
          </cell>
          <cell r="AI25"/>
          <cell r="AJ25">
            <v>8.1443493733306731</v>
          </cell>
          <cell r="AK25"/>
          <cell r="AL25">
            <v>9.8230323929072405</v>
          </cell>
          <cell r="AM25"/>
          <cell r="AN25">
            <v>6.5441129823294304</v>
          </cell>
          <cell r="AO25"/>
          <cell r="AP25">
            <v>9.8400785425984534</v>
          </cell>
          <cell r="AQ25"/>
          <cell r="AR25">
            <v>9.0726093119979154</v>
          </cell>
          <cell r="AS25"/>
          <cell r="AT25">
            <v>8.4397495510419649</v>
          </cell>
          <cell r="AU25"/>
          <cell r="AV25">
            <v>8.224695379415822</v>
          </cell>
          <cell r="AW25" t="str">
            <v>A</v>
          </cell>
          <cell r="AX25">
            <v>8.224670240876371</v>
          </cell>
          <cell r="AY25"/>
          <cell r="AZ25">
            <v>3.3080642177029413</v>
          </cell>
          <cell r="BA25"/>
          <cell r="BB25">
            <v>3.3098021312385852</v>
          </cell>
          <cell r="BC25"/>
          <cell r="BD25" t="str">
            <v>..</v>
          </cell>
          <cell r="BE25"/>
          <cell r="BF25" t="str">
            <v>..</v>
          </cell>
          <cell r="BG25"/>
          <cell r="BH25" t="str">
            <v>..</v>
          </cell>
          <cell r="BI25"/>
          <cell r="BJ25" t="str">
            <v>..</v>
          </cell>
          <cell r="BK25"/>
          <cell r="BL25" t="str">
            <v>..</v>
          </cell>
          <cell r="BM25"/>
        </row>
        <row r="26">
          <cell r="A26" t="str">
            <v>Netherlands</v>
          </cell>
          <cell r="B26">
            <v>1.2795423754327861</v>
          </cell>
          <cell r="C26"/>
          <cell r="D26">
            <v>1.455244371224601</v>
          </cell>
          <cell r="E26" t="str">
            <v>A</v>
          </cell>
          <cell r="F26">
            <v>1.4417456812573055</v>
          </cell>
          <cell r="G26"/>
          <cell r="H26">
            <v>1.5664798777381552</v>
          </cell>
          <cell r="I26"/>
          <cell r="J26">
            <v>1.5089163237311405</v>
          </cell>
          <cell r="K26"/>
          <cell r="L26">
            <v>1.4056435539704193</v>
          </cell>
          <cell r="M26"/>
          <cell r="N26">
            <v>1.9621513944223112</v>
          </cell>
          <cell r="O26"/>
          <cell r="P26">
            <v>1.6235363573747921</v>
          </cell>
          <cell r="Q26"/>
          <cell r="R26">
            <v>1.7034945974885614</v>
          </cell>
          <cell r="S26"/>
          <cell r="T26">
            <v>1.5844436442203833</v>
          </cell>
          <cell r="U26" t="str">
            <v>A</v>
          </cell>
          <cell r="V26">
            <v>1.7543859649122824</v>
          </cell>
          <cell r="W26"/>
          <cell r="X26">
            <v>1.7343107455748261</v>
          </cell>
          <cell r="Y26"/>
          <cell r="Z26">
            <v>2.086374173606929</v>
          </cell>
          <cell r="AA26"/>
          <cell r="AB26">
            <v>2.578888354957547</v>
          </cell>
          <cell r="AC26" t="str">
            <v>A</v>
          </cell>
          <cell r="AD26">
            <v>2.5534486666163061</v>
          </cell>
          <cell r="AE26"/>
          <cell r="AF26">
            <v>2.4461769544381604</v>
          </cell>
          <cell r="AG26" t="str">
            <v>A</v>
          </cell>
          <cell r="AH26">
            <v>2.57281876957942</v>
          </cell>
          <cell r="AI26"/>
          <cell r="AJ26">
            <v>3.0455176058664253</v>
          </cell>
          <cell r="AK26"/>
          <cell r="AL26">
            <v>3.0342662830238032</v>
          </cell>
          <cell r="AM26" t="str">
            <v>A</v>
          </cell>
          <cell r="AN26" t="str">
            <v>..</v>
          </cell>
          <cell r="AO26"/>
          <cell r="AP26">
            <v>2.853841709994223</v>
          </cell>
          <cell r="AQ26"/>
          <cell r="AR26" t="str">
            <v>..</v>
          </cell>
          <cell r="AS26"/>
          <cell r="AT26">
            <v>2.2846523830345431</v>
          </cell>
          <cell r="AU26"/>
          <cell r="AV26" t="str">
            <v>..</v>
          </cell>
          <cell r="AW26"/>
          <cell r="AX26">
            <v>2.8346295538272615</v>
          </cell>
          <cell r="AY26"/>
          <cell r="AZ26" t="str">
            <v>..</v>
          </cell>
          <cell r="BA26"/>
          <cell r="BB26">
            <v>2.5333591181589634</v>
          </cell>
          <cell r="BC26"/>
          <cell r="BD26" t="str">
            <v>..</v>
          </cell>
          <cell r="BE26"/>
          <cell r="BF26">
            <v>3.112990007686395</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8.0450522928399035E-2</v>
          </cell>
          <cell r="S27"/>
          <cell r="T27">
            <v>7.8388076179961352</v>
          </cell>
          <cell r="U27"/>
          <cell r="V27">
            <v>8.2295311406578016</v>
          </cell>
          <cell r="W27"/>
          <cell r="X27">
            <v>8.6588110684496229</v>
          </cell>
          <cell r="Y27" t="str">
            <v>A</v>
          </cell>
          <cell r="Z27">
            <v>8.9476236663433557</v>
          </cell>
          <cell r="AA27"/>
          <cell r="AB27" t="str">
            <v>..</v>
          </cell>
          <cell r="AC27"/>
          <cell r="AD27">
            <v>10.109469316675623</v>
          </cell>
          <cell r="AE27"/>
          <cell r="AF27" t="str">
            <v>..</v>
          </cell>
          <cell r="AG27"/>
          <cell r="AH27">
            <v>12.009649087271068</v>
          </cell>
          <cell r="AI27"/>
          <cell r="AJ27" t="str">
            <v>..</v>
          </cell>
          <cell r="AK27"/>
          <cell r="AL27">
            <v>11.01266286719566</v>
          </cell>
          <cell r="AM27"/>
          <cell r="AN27" t="str">
            <v>..</v>
          </cell>
          <cell r="AO27"/>
          <cell r="AP27">
            <v>10.002998356955965</v>
          </cell>
          <cell r="AQ27" t="str">
            <v>AO</v>
          </cell>
          <cell r="AR27" t="str">
            <v>..</v>
          </cell>
          <cell r="AS27"/>
          <cell r="AT27">
            <v>10.860137332851465</v>
          </cell>
          <cell r="AU27"/>
          <cell r="AV27" t="str">
            <v>..</v>
          </cell>
          <cell r="AW27"/>
          <cell r="AX27">
            <v>10.604732690622264</v>
          </cell>
          <cell r="AY27"/>
          <cell r="AZ27" t="str">
            <v>..</v>
          </cell>
          <cell r="BA27"/>
          <cell r="BB27">
            <v>12.309116149930588</v>
          </cell>
          <cell r="BC27"/>
          <cell r="BD27" t="str">
            <v>..</v>
          </cell>
          <cell r="BE27"/>
          <cell r="BF27">
            <v>10.474631751227497</v>
          </cell>
          <cell r="BG27"/>
          <cell r="BH27" t="str">
            <v>..</v>
          </cell>
          <cell r="BI27"/>
          <cell r="BJ27" t="str">
            <v>..</v>
          </cell>
          <cell r="BK27"/>
          <cell r="BL27" t="str">
            <v>..</v>
          </cell>
          <cell r="BM27"/>
        </row>
        <row r="28">
          <cell r="A28" t="str">
            <v>Norway</v>
          </cell>
          <cell r="B28">
            <v>1.3574445868337368</v>
          </cell>
          <cell r="C28"/>
          <cell r="D28" t="str">
            <v>..</v>
          </cell>
          <cell r="E28"/>
          <cell r="F28">
            <v>1.0771771982849512</v>
          </cell>
          <cell r="G28"/>
          <cell r="H28" t="str">
            <v>..</v>
          </cell>
          <cell r="I28"/>
          <cell r="J28">
            <v>0.96795274910911366</v>
          </cell>
          <cell r="K28"/>
          <cell r="L28" t="str">
            <v>..</v>
          </cell>
          <cell r="M28"/>
          <cell r="N28">
            <v>1.1232320856243936</v>
          </cell>
          <cell r="O28"/>
          <cell r="P28" t="str">
            <v>..</v>
          </cell>
          <cell r="Q28"/>
          <cell r="R28">
            <v>1.3483399377422458</v>
          </cell>
          <cell r="S28"/>
          <cell r="T28" t="str">
            <v>..</v>
          </cell>
          <cell r="U28"/>
          <cell r="V28">
            <v>1.3441137497917177</v>
          </cell>
          <cell r="W28"/>
          <cell r="X28" t="str">
            <v>..</v>
          </cell>
          <cell r="Y28"/>
          <cell r="Z28">
            <v>1.2704555971561988</v>
          </cell>
          <cell r="AA28"/>
          <cell r="AB28" t="str">
            <v>..</v>
          </cell>
          <cell r="AC28"/>
          <cell r="AD28">
            <v>1.1987980587895093</v>
          </cell>
          <cell r="AE28" t="str">
            <v>A</v>
          </cell>
          <cell r="AF28" t="str">
            <v>..</v>
          </cell>
          <cell r="AG28"/>
          <cell r="AH28">
            <v>1.235484296648192</v>
          </cell>
          <cell r="AI28"/>
          <cell r="AJ28" t="str">
            <v>..</v>
          </cell>
          <cell r="AK28"/>
          <cell r="AL28">
            <v>1.576380378665958</v>
          </cell>
          <cell r="AM28"/>
          <cell r="AN28" t="str">
            <v>..</v>
          </cell>
          <cell r="AO28"/>
          <cell r="AP28">
            <v>1.4371801323040292</v>
          </cell>
          <cell r="AQ28"/>
          <cell r="AR28" t="str">
            <v>..</v>
          </cell>
          <cell r="AS28"/>
          <cell r="AT28">
            <v>1.4602080447395398</v>
          </cell>
          <cell r="AU28"/>
          <cell r="AV28" t="str">
            <v>..</v>
          </cell>
          <cell r="AW28"/>
          <cell r="AX28">
            <v>1.576647581468035</v>
          </cell>
          <cell r="AY28"/>
          <cell r="AZ28" t="str">
            <v>..</v>
          </cell>
          <cell r="BA28"/>
          <cell r="BB28">
            <v>1.5868828562259658</v>
          </cell>
          <cell r="BC28"/>
          <cell r="BD28" t="str">
            <v>..</v>
          </cell>
          <cell r="BE28"/>
          <cell r="BF28">
            <v>1.4184244768351062</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1.8419523532829754</v>
          </cell>
          <cell r="AC29" t="str">
            <v>D</v>
          </cell>
          <cell r="AD29">
            <v>2.1099024756189046</v>
          </cell>
          <cell r="AE29" t="str">
            <v>A</v>
          </cell>
          <cell r="AF29">
            <v>1.9193162888389947</v>
          </cell>
          <cell r="AG29"/>
          <cell r="AH29">
            <v>1.6215412079738174</v>
          </cell>
          <cell r="AI29"/>
          <cell r="AJ29">
            <v>1.6753639110134575</v>
          </cell>
          <cell r="AK29"/>
          <cell r="AL29">
            <v>1.6708419562139198</v>
          </cell>
          <cell r="AM29"/>
          <cell r="AN29">
            <v>2.1246429390546484</v>
          </cell>
          <cell r="AO29"/>
          <cell r="AP29">
            <v>2.006998764923837</v>
          </cell>
          <cell r="AQ29"/>
          <cell r="AR29">
            <v>3.1954887218045109</v>
          </cell>
          <cell r="AS29"/>
          <cell r="AT29">
            <v>2.380325567109824</v>
          </cell>
          <cell r="AU29"/>
          <cell r="AV29">
            <v>2.7040133454891082</v>
          </cell>
          <cell r="AW29"/>
          <cell r="AX29">
            <v>3.1949053726791639</v>
          </cell>
          <cell r="AY29"/>
          <cell r="AZ29">
            <v>2.4589329351072493</v>
          </cell>
          <cell r="BA29"/>
          <cell r="BB29">
            <v>0.41510564963284879</v>
          </cell>
          <cell r="BC29"/>
          <cell r="BD29">
            <v>4.3302795151955573</v>
          </cell>
          <cell r="BE29"/>
          <cell r="BF29">
            <v>6.9625905467535469</v>
          </cell>
          <cell r="BG29"/>
          <cell r="BH29">
            <v>2.8321268792841918</v>
          </cell>
          <cell r="BI29"/>
          <cell r="BJ29" t="str">
            <v>..</v>
          </cell>
          <cell r="BK29"/>
          <cell r="BL29" t="str">
            <v>..</v>
          </cell>
          <cell r="BM29"/>
        </row>
        <row r="30">
          <cell r="A30" t="str">
            <v>Portugal</v>
          </cell>
          <cell r="B30" t="str">
            <v>..</v>
          </cell>
          <cell r="C30"/>
          <cell r="D30">
            <v>4.7651807007888376</v>
          </cell>
          <cell r="E30"/>
          <cell r="F30">
            <v>4.6961140244722293</v>
          </cell>
          <cell r="G30" t="str">
            <v>C</v>
          </cell>
          <cell r="H30">
            <v>4.6561604584527299</v>
          </cell>
          <cell r="I30"/>
          <cell r="J30">
            <v>5.976545459211172</v>
          </cell>
          <cell r="K30" t="str">
            <v>C</v>
          </cell>
          <cell r="L30">
            <v>6.7280396222996153</v>
          </cell>
          <cell r="M30"/>
          <cell r="N30">
            <v>5.035316522829187</v>
          </cell>
          <cell r="O30" t="str">
            <v>C</v>
          </cell>
          <cell r="P30">
            <v>3.9109619267956788</v>
          </cell>
          <cell r="Q30"/>
          <cell r="R30">
            <v>5.5837594425393418</v>
          </cell>
          <cell r="S30" t="str">
            <v>C</v>
          </cell>
          <cell r="T30">
            <v>6.5453699824339591</v>
          </cell>
          <cell r="U30"/>
          <cell r="V30">
            <v>5.8627199275088593</v>
          </cell>
          <cell r="W30" t="str">
            <v>C</v>
          </cell>
          <cell r="X30">
            <v>5.4209194778961596</v>
          </cell>
          <cell r="Y30"/>
          <cell r="Z30">
            <v>5.4209194778961498</v>
          </cell>
          <cell r="AA30" t="str">
            <v>C</v>
          </cell>
          <cell r="AB30">
            <v>5.4209194778961569</v>
          </cell>
          <cell r="AC30" t="str">
            <v>C</v>
          </cell>
          <cell r="AD30">
            <v>3.3422169985210726</v>
          </cell>
          <cell r="AE30"/>
          <cell r="AF30">
            <v>3.9432606100138559</v>
          </cell>
          <cell r="AG30" t="str">
            <v>C</v>
          </cell>
          <cell r="AH30">
            <v>4.4225651206264178</v>
          </cell>
          <cell r="AI30"/>
          <cell r="AJ30">
            <v>3.9731424616487465</v>
          </cell>
          <cell r="AK30" t="str">
            <v>C</v>
          </cell>
          <cell r="AL30">
            <v>3.6547834269303516</v>
          </cell>
          <cell r="AM30"/>
          <cell r="AN30">
            <v>2.9752149825018606</v>
          </cell>
          <cell r="AO30" t="str">
            <v>C</v>
          </cell>
          <cell r="AP30">
            <v>2.442020061597078</v>
          </cell>
          <cell r="AQ30"/>
          <cell r="AR30">
            <v>2.8030365932847756</v>
          </cell>
          <cell r="AS30" t="str">
            <v>C</v>
          </cell>
          <cell r="AT30">
            <v>3.1707278448984737</v>
          </cell>
          <cell r="AU30"/>
          <cell r="AV30">
            <v>3.5295265434908818</v>
          </cell>
          <cell r="AW30" t="str">
            <v>C</v>
          </cell>
          <cell r="AX30">
            <v>3.834098030917573</v>
          </cell>
          <cell r="AY30"/>
          <cell r="AZ30">
            <v>3.2991540058285094</v>
          </cell>
          <cell r="BA30" t="str">
            <v>C</v>
          </cell>
          <cell r="BB30">
            <v>2.9734497166849159</v>
          </cell>
          <cell r="BC30"/>
          <cell r="BD30">
            <v>5.2278017926136711</v>
          </cell>
          <cell r="BE30" t="str">
            <v>A</v>
          </cell>
          <cell r="BF30">
            <v>6.6005784811978856</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0.15649452269170583</v>
          </cell>
          <cell r="AC31" t="str">
            <v>AD</v>
          </cell>
          <cell r="AD31">
            <v>0.13025679196129514</v>
          </cell>
          <cell r="AE31" t="str">
            <v>D</v>
          </cell>
          <cell r="AF31">
            <v>8.4674005080440318E-2</v>
          </cell>
          <cell r="AG31" t="str">
            <v>D</v>
          </cell>
          <cell r="AH31">
            <v>5.1652892561983473E-2</v>
          </cell>
          <cell r="AI31" t="str">
            <v>A</v>
          </cell>
          <cell r="AJ31">
            <v>8.1247968800779988E-2</v>
          </cell>
          <cell r="AK31"/>
          <cell r="AL31">
            <v>1.8011527377521614E-2</v>
          </cell>
          <cell r="AM31"/>
          <cell r="AN31">
            <v>0.69010844561288198</v>
          </cell>
          <cell r="AO31"/>
          <cell r="AP31">
            <v>0.77315602288541829</v>
          </cell>
          <cell r="AQ31"/>
          <cell r="AR31">
            <v>0.26843518079898937</v>
          </cell>
          <cell r="AS31"/>
          <cell r="AT31">
            <v>0.72690992018244016</v>
          </cell>
          <cell r="AU31"/>
          <cell r="AV31">
            <v>0.30150753768844218</v>
          </cell>
          <cell r="AW31"/>
          <cell r="AX31">
            <v>0.33320005331200853</v>
          </cell>
          <cell r="AY31"/>
          <cell r="AZ31">
            <v>0.42911003075701959</v>
          </cell>
          <cell r="BA31"/>
          <cell r="BB31">
            <v>0.24428915379646485</v>
          </cell>
          <cell r="BC31"/>
          <cell r="BD31">
            <v>0.69386841474809435</v>
          </cell>
          <cell r="BE31"/>
          <cell r="BF31">
            <v>1.5523181653366218</v>
          </cell>
          <cell r="BG31"/>
          <cell r="BH31">
            <v>0.70282484820036151</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10.443671161374512</v>
          </cell>
          <cell r="AA32"/>
          <cell r="AB32">
            <v>11.743968609178138</v>
          </cell>
          <cell r="AC32"/>
          <cell r="AD32">
            <v>10.578174381855362</v>
          </cell>
          <cell r="AE32" t="str">
            <v>M</v>
          </cell>
          <cell r="AF32">
            <v>4.8321382007822686</v>
          </cell>
          <cell r="AG32"/>
          <cell r="AH32">
            <v>1.0428512666650536</v>
          </cell>
          <cell r="AI32"/>
          <cell r="AJ32">
            <v>0.82057690305112985</v>
          </cell>
          <cell r="AK32"/>
          <cell r="AL32">
            <v>0.70181214632705613</v>
          </cell>
          <cell r="AM32"/>
          <cell r="AN32">
            <v>0.44273715736701602</v>
          </cell>
          <cell r="AO32"/>
          <cell r="AP32">
            <v>1.0903600608235375</v>
          </cell>
          <cell r="AQ32"/>
          <cell r="AR32">
            <v>0.69384076655223215</v>
          </cell>
          <cell r="AS32"/>
          <cell r="AT32">
            <v>0.46659973601995958</v>
          </cell>
          <cell r="AU32"/>
          <cell r="AV32">
            <v>0.4363847195905759</v>
          </cell>
          <cell r="AW32"/>
          <cell r="AX32">
            <v>0.74043370570691946</v>
          </cell>
          <cell r="AY32"/>
          <cell r="AZ32">
            <v>0.45730760471231341</v>
          </cell>
          <cell r="BA32"/>
          <cell r="BB32">
            <v>0.36863878843579551</v>
          </cell>
          <cell r="BC32"/>
          <cell r="BD32">
            <v>0.30375765063351656</v>
          </cell>
          <cell r="BE32" t="str">
            <v>A</v>
          </cell>
          <cell r="BF32">
            <v>0.31845445749778961</v>
          </cell>
          <cell r="BG32"/>
          <cell r="BH32">
            <v>0.34546921878644721</v>
          </cell>
          <cell r="BI32" t="str">
            <v>P</v>
          </cell>
          <cell r="BJ32" t="str">
            <v>..</v>
          </cell>
          <cell r="BK32"/>
          <cell r="BL32" t="str">
            <v>..</v>
          </cell>
          <cell r="BM32"/>
        </row>
        <row r="33">
          <cell r="A33" t="str">
            <v>Spain</v>
          </cell>
          <cell r="B33">
            <v>7.9106752915001605E-2</v>
          </cell>
          <cell r="C33"/>
          <cell r="D33">
            <v>8.6977354638444956E-2</v>
          </cell>
          <cell r="E33"/>
          <cell r="F33">
            <v>7.9878139396641484E-2</v>
          </cell>
          <cell r="G33"/>
          <cell r="H33">
            <v>2.0840101744070916E-2</v>
          </cell>
          <cell r="I33"/>
          <cell r="J33">
            <v>0.2238301543056887</v>
          </cell>
          <cell r="K33"/>
          <cell r="L33">
            <v>0.86454602480826537</v>
          </cell>
          <cell r="M33"/>
          <cell r="N33">
            <v>1.0549696541132891</v>
          </cell>
          <cell r="O33"/>
          <cell r="P33">
            <v>1.1336895049862894</v>
          </cell>
          <cell r="Q33"/>
          <cell r="R33">
            <v>0.65901538468792598</v>
          </cell>
          <cell r="S33"/>
          <cell r="T33">
            <v>0.64453071794982753</v>
          </cell>
          <cell r="U33"/>
          <cell r="V33">
            <v>0.61962304439494953</v>
          </cell>
          <cell r="W33"/>
          <cell r="X33">
            <v>0.62748301134059181</v>
          </cell>
          <cell r="Y33" t="str">
            <v>A</v>
          </cell>
          <cell r="Z33">
            <v>0.98202015780352503</v>
          </cell>
          <cell r="AA33"/>
          <cell r="AB33">
            <v>0.9830463454377365</v>
          </cell>
          <cell r="AC33" t="str">
            <v>C</v>
          </cell>
          <cell r="AD33">
            <v>5.2186068354494148</v>
          </cell>
          <cell r="AE33"/>
          <cell r="AF33">
            <v>5.041212946217474</v>
          </cell>
          <cell r="AG33" t="str">
            <v>C</v>
          </cell>
          <cell r="AH33">
            <v>4.9229743614926127</v>
          </cell>
          <cell r="AI33"/>
          <cell r="AJ33">
            <v>4.7944163038299275</v>
          </cell>
          <cell r="AK33" t="str">
            <v>C</v>
          </cell>
          <cell r="AL33">
            <v>4.7112138909763814</v>
          </cell>
          <cell r="AM33"/>
          <cell r="AN33">
            <v>6.7512468989268717</v>
          </cell>
          <cell r="AO33"/>
          <cell r="AP33">
            <v>5.2819930507613666</v>
          </cell>
          <cell r="AQ33"/>
          <cell r="AR33">
            <v>5.2129981102483933</v>
          </cell>
          <cell r="AS33"/>
          <cell r="AT33">
            <v>5.8447083392791654</v>
          </cell>
          <cell r="AU33"/>
          <cell r="AV33">
            <v>4.7907942096821055</v>
          </cell>
          <cell r="AW33"/>
          <cell r="AX33">
            <v>4.9748712129436576</v>
          </cell>
          <cell r="AY33"/>
          <cell r="AZ33">
            <v>4.5036469450131777</v>
          </cell>
          <cell r="BA33"/>
          <cell r="BB33">
            <v>3.8762751800643285</v>
          </cell>
          <cell r="BC33"/>
          <cell r="BD33">
            <v>3.7778868982007356</v>
          </cell>
          <cell r="BE33" t="str">
            <v>A</v>
          </cell>
          <cell r="BF33">
            <v>4.077069139591412</v>
          </cell>
          <cell r="BG33"/>
          <cell r="BH33" t="str">
            <v>..</v>
          </cell>
          <cell r="BI33"/>
          <cell r="BJ33" t="str">
            <v>..</v>
          </cell>
          <cell r="BK33"/>
          <cell r="BL33" t="str">
            <v>..</v>
          </cell>
          <cell r="BM33"/>
        </row>
        <row r="34">
          <cell r="A34" t="str">
            <v>Sweden</v>
          </cell>
          <cell r="B34">
            <v>1.3565760530918973</v>
          </cell>
          <cell r="C34"/>
          <cell r="D34" t="str">
            <v>..</v>
          </cell>
          <cell r="E34"/>
          <cell r="F34">
            <v>1.1325526417065259</v>
          </cell>
          <cell r="G34"/>
          <cell r="H34" t="str">
            <v>..</v>
          </cell>
          <cell r="I34"/>
          <cell r="J34">
            <v>1.5125445160257691</v>
          </cell>
          <cell r="K34"/>
          <cell r="L34" t="str">
            <v>..</v>
          </cell>
          <cell r="M34"/>
          <cell r="N34">
            <v>1.4859424606421627</v>
          </cell>
          <cell r="O34"/>
          <cell r="P34" t="str">
            <v>..</v>
          </cell>
          <cell r="Q34"/>
          <cell r="R34">
            <v>1.6569254521393912</v>
          </cell>
          <cell r="S34"/>
          <cell r="T34" t="str">
            <v>..</v>
          </cell>
          <cell r="U34"/>
          <cell r="V34">
            <v>2.7011494252873565</v>
          </cell>
          <cell r="W34"/>
          <cell r="X34" t="str">
            <v>..</v>
          </cell>
          <cell r="Y34"/>
          <cell r="Z34">
            <v>2.9790446652655636</v>
          </cell>
          <cell r="AA34" t="str">
            <v>A</v>
          </cell>
          <cell r="AB34" t="str">
            <v>..</v>
          </cell>
          <cell r="AC34"/>
          <cell r="AD34">
            <v>2.5580875252020396</v>
          </cell>
          <cell r="AE34" t="str">
            <v>A</v>
          </cell>
          <cell r="AF34" t="str">
            <v>..</v>
          </cell>
          <cell r="AG34"/>
          <cell r="AH34">
            <v>3.0077683162595683</v>
          </cell>
          <cell r="AI34" t="str">
            <v>A</v>
          </cell>
          <cell r="AJ34" t="str">
            <v>..</v>
          </cell>
          <cell r="AK34"/>
          <cell r="AL34">
            <v>3.184026043338064</v>
          </cell>
          <cell r="AM34"/>
          <cell r="AN34" t="str">
            <v>..</v>
          </cell>
          <cell r="AO34"/>
          <cell r="AP34">
            <v>2.6261578330248838</v>
          </cell>
          <cell r="AQ34"/>
          <cell r="AR34" t="str">
            <v>..</v>
          </cell>
          <cell r="AS34"/>
          <cell r="AT34">
            <v>3.3005073729242662</v>
          </cell>
          <cell r="AU34"/>
          <cell r="AV34" t="str">
            <v>..</v>
          </cell>
          <cell r="AW34"/>
          <cell r="AX34">
            <v>3.5600511332508167</v>
          </cell>
          <cell r="AY34" t="str">
            <v>A</v>
          </cell>
          <cell r="AZ34" t="str">
            <v>..</v>
          </cell>
          <cell r="BA34"/>
          <cell r="BB34">
            <v>3.0547289916757694</v>
          </cell>
          <cell r="BC34"/>
          <cell r="BD34" t="str">
            <v>..</v>
          </cell>
          <cell r="BE34"/>
          <cell r="BF34">
            <v>3.2474042248478336</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v>1.3268998793727382</v>
          </cell>
          <cell r="S35" t="str">
            <v>A</v>
          </cell>
          <cell r="T35" t="str">
            <v>..</v>
          </cell>
          <cell r="U35"/>
          <cell r="V35" t="str">
            <v>..</v>
          </cell>
          <cell r="W35"/>
          <cell r="X35">
            <v>2.3102310231023102</v>
          </cell>
          <cell r="Y35"/>
          <cell r="Z35" t="str">
            <v>..</v>
          </cell>
          <cell r="AA35"/>
          <cell r="AB35" t="str">
            <v>..</v>
          </cell>
          <cell r="AC35"/>
          <cell r="AD35" t="str">
            <v>..</v>
          </cell>
          <cell r="AE35"/>
          <cell r="AF35">
            <v>2.5025025025025025</v>
          </cell>
          <cell r="AG35"/>
          <cell r="AH35" t="str">
            <v>..</v>
          </cell>
          <cell r="AI35"/>
          <cell r="AJ35" t="str">
            <v>..</v>
          </cell>
          <cell r="AK35"/>
          <cell r="AL35" t="str">
            <v>..</v>
          </cell>
          <cell r="AM35"/>
          <cell r="AN35">
            <v>3.4192037470725993</v>
          </cell>
          <cell r="AO35"/>
          <cell r="AP35" t="str">
            <v>..</v>
          </cell>
          <cell r="AQ35"/>
          <cell r="AR35" t="str">
            <v>..</v>
          </cell>
          <cell r="AS35"/>
          <cell r="AT35" t="str">
            <v>..</v>
          </cell>
          <cell r="AU35"/>
          <cell r="AV35">
            <v>2.3282442748091601</v>
          </cell>
          <cell r="AW35"/>
          <cell r="AX35" t="str">
            <v>..</v>
          </cell>
          <cell r="AY35"/>
          <cell r="AZ35" t="str">
            <v>..</v>
          </cell>
          <cell r="BA35"/>
          <cell r="BB35" t="str">
            <v>..</v>
          </cell>
          <cell r="BC35"/>
          <cell r="BD35">
            <v>3.01840490797546</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0.92311551486266152</v>
          </cell>
          <cell r="U36" t="str">
            <v>O</v>
          </cell>
          <cell r="V36">
            <v>1.2776095953000062</v>
          </cell>
          <cell r="W36" t="str">
            <v>O</v>
          </cell>
          <cell r="X36">
            <v>1.8219411762290048</v>
          </cell>
          <cell r="Y36" t="str">
            <v>O</v>
          </cell>
          <cell r="Z36">
            <v>2.7938595776570994</v>
          </cell>
          <cell r="AA36" t="str">
            <v>O</v>
          </cell>
          <cell r="AB36">
            <v>4.9018852470147456</v>
          </cell>
          <cell r="AC36" t="str">
            <v>O</v>
          </cell>
          <cell r="AD36">
            <v>4.8211425547694216</v>
          </cell>
          <cell r="AE36" t="str">
            <v>O</v>
          </cell>
          <cell r="AF36">
            <v>6.5909794064132416</v>
          </cell>
          <cell r="AG36" t="str">
            <v>O</v>
          </cell>
          <cell r="AH36">
            <v>2.6465227362085217</v>
          </cell>
          <cell r="AI36" t="str">
            <v>O</v>
          </cell>
          <cell r="AJ36">
            <v>4.5341003403255229</v>
          </cell>
          <cell r="AK36" t="str">
            <v>O</v>
          </cell>
          <cell r="AL36">
            <v>4.1711627661887887</v>
          </cell>
          <cell r="AM36" t="str">
            <v>O</v>
          </cell>
          <cell r="AN36">
            <v>5.2491142173511616</v>
          </cell>
          <cell r="AO36" t="str">
            <v>O</v>
          </cell>
          <cell r="AP36">
            <v>6.2938678760616291</v>
          </cell>
          <cell r="AQ36" t="str">
            <v>O</v>
          </cell>
          <cell r="AR36">
            <v>6.8573563250592136</v>
          </cell>
          <cell r="AS36" t="str">
            <v>O</v>
          </cell>
          <cell r="AT36">
            <v>5.2086865050234774</v>
          </cell>
          <cell r="AU36" t="str">
            <v>O</v>
          </cell>
          <cell r="AV36">
            <v>4.7518658437204619</v>
          </cell>
          <cell r="AW36" t="str">
            <v>O</v>
          </cell>
          <cell r="AX36">
            <v>5.7712048939656553</v>
          </cell>
          <cell r="AY36" t="str">
            <v>O</v>
          </cell>
          <cell r="AZ36">
            <v>4.8536474049485294</v>
          </cell>
          <cell r="BA36" t="str">
            <v>O</v>
          </cell>
          <cell r="BB36">
            <v>3.9762696550763961</v>
          </cell>
          <cell r="BC36" t="str">
            <v>O</v>
          </cell>
          <cell r="BD36">
            <v>19.81152639128435</v>
          </cell>
          <cell r="BE36" t="str">
            <v>A</v>
          </cell>
          <cell r="BF36">
            <v>23.950607020108571</v>
          </cell>
          <cell r="BG36"/>
          <cell r="BH36">
            <v>23.227009282716651</v>
          </cell>
          <cell r="BI36"/>
          <cell r="BJ36" t="str">
            <v>..</v>
          </cell>
          <cell r="BK36"/>
          <cell r="BL36" t="str">
            <v>..</v>
          </cell>
          <cell r="BM36"/>
        </row>
        <row r="37">
          <cell r="A37" t="str">
            <v>United Kingdom</v>
          </cell>
          <cell r="B37">
            <v>2.9882958412882874</v>
          </cell>
          <cell r="C37"/>
          <cell r="D37" t="str">
            <v>..</v>
          </cell>
          <cell r="E37"/>
          <cell r="F37">
            <v>2.568336360497756</v>
          </cell>
          <cell r="G37"/>
          <cell r="H37" t="str">
            <v>..</v>
          </cell>
          <cell r="I37"/>
          <cell r="J37">
            <v>2.6385224274406331</v>
          </cell>
          <cell r="K37" t="str">
            <v>A</v>
          </cell>
          <cell r="L37">
            <v>2.5165255711469325</v>
          </cell>
          <cell r="M37"/>
          <cell r="N37">
            <v>2.6895130679969634</v>
          </cell>
          <cell r="O37"/>
          <cell r="P37">
            <v>2.7802690582959642</v>
          </cell>
          <cell r="Q37"/>
          <cell r="R37">
            <v>2.8638540066853375</v>
          </cell>
          <cell r="S37"/>
          <cell r="T37">
            <v>3.0939871570344426</v>
          </cell>
          <cell r="U37"/>
          <cell r="V37">
            <v>3.5113748763600396</v>
          </cell>
          <cell r="W37"/>
          <cell r="X37">
            <v>4.3223354358725539</v>
          </cell>
          <cell r="Y37" t="str">
            <v>A</v>
          </cell>
          <cell r="Z37">
            <v>4.3960209868680424</v>
          </cell>
          <cell r="AA37"/>
          <cell r="AB37">
            <v>4.603118925476096</v>
          </cell>
          <cell r="AC37"/>
          <cell r="AD37">
            <v>4.4928207503473834</v>
          </cell>
          <cell r="AE37"/>
          <cell r="AF37">
            <v>4.6456473214285712</v>
          </cell>
          <cell r="AG37"/>
          <cell r="AH37">
            <v>4.7835105003889034</v>
          </cell>
          <cell r="AI37"/>
          <cell r="AJ37">
            <v>4.8628025243967778</v>
          </cell>
          <cell r="AK37"/>
          <cell r="AL37">
            <v>4.9821630694905767</v>
          </cell>
          <cell r="AM37"/>
          <cell r="AN37">
            <v>5.4910260751777855</v>
          </cell>
          <cell r="AO37"/>
          <cell r="AP37">
            <v>5.8624083998687526</v>
          </cell>
          <cell r="AQ37"/>
          <cell r="AR37">
            <v>6.0859796752618607</v>
          </cell>
          <cell r="AS37"/>
          <cell r="AT37">
            <v>5.7739181127846386</v>
          </cell>
          <cell r="AU37"/>
          <cell r="AV37">
            <v>5.8721559059862409</v>
          </cell>
          <cell r="AW37"/>
          <cell r="AX37">
            <v>5.9401693633193737</v>
          </cell>
          <cell r="AY37"/>
          <cell r="AZ37">
            <v>5.8936090436191719</v>
          </cell>
          <cell r="BA37"/>
          <cell r="BB37">
            <v>5.8451315394296346</v>
          </cell>
          <cell r="BC37"/>
          <cell r="BD37">
            <v>6.1677655681078498</v>
          </cell>
          <cell r="BE37" t="str">
            <v>C</v>
          </cell>
          <cell r="BF37">
            <v>6.2694288498120923</v>
          </cell>
          <cell r="BG37" t="str">
            <v>C</v>
          </cell>
          <cell r="BH37">
            <v>6.2935678787363916</v>
          </cell>
          <cell r="BI37" t="str">
            <v>P</v>
          </cell>
          <cell r="BJ37" t="str">
            <v>..</v>
          </cell>
          <cell r="BK37"/>
          <cell r="BL37" t="str">
            <v>..</v>
          </cell>
          <cell r="BM37"/>
        </row>
        <row r="38">
          <cell r="A38" t="str">
            <v>United States</v>
          </cell>
          <cell r="B38">
            <v>2.7823218555089015</v>
          </cell>
          <cell r="C38" t="str">
            <v>J</v>
          </cell>
          <cell r="D38">
            <v>2.8355340171544658</v>
          </cell>
          <cell r="E38" t="str">
            <v>J</v>
          </cell>
          <cell r="F38">
            <v>2.8505558237666451</v>
          </cell>
          <cell r="G38" t="str">
            <v>J</v>
          </cell>
          <cell r="H38">
            <v>2.7853395138550527</v>
          </cell>
          <cell r="I38" t="str">
            <v>J</v>
          </cell>
          <cell r="J38">
            <v>2.8069023678661433</v>
          </cell>
          <cell r="K38" t="str">
            <v>J</v>
          </cell>
          <cell r="L38">
            <v>3.0407375226150282</v>
          </cell>
          <cell r="M38" t="str">
            <v>J</v>
          </cell>
          <cell r="N38">
            <v>3.2452312562657211</v>
          </cell>
          <cell r="O38" t="str">
            <v>J</v>
          </cell>
          <cell r="P38">
            <v>3.4337944675997956</v>
          </cell>
          <cell r="Q38" t="str">
            <v>J</v>
          </cell>
          <cell r="R38">
            <v>3.6456815398378271</v>
          </cell>
          <cell r="S38" t="str">
            <v>J</v>
          </cell>
          <cell r="T38">
            <v>3.7901044260039827</v>
          </cell>
          <cell r="U38" t="str">
            <v>J</v>
          </cell>
          <cell r="V38">
            <v>3.9093123155075333</v>
          </cell>
          <cell r="W38" t="str">
            <v>J</v>
          </cell>
          <cell r="X38">
            <v>4.0288921590663351</v>
          </cell>
          <cell r="Y38" t="str">
            <v>J</v>
          </cell>
          <cell r="Z38">
            <v>4.2704309343438522</v>
          </cell>
          <cell r="AA38" t="str">
            <v>J</v>
          </cell>
          <cell r="AB38">
            <v>4.4814053116503541</v>
          </cell>
          <cell r="AC38" t="str">
            <v>J</v>
          </cell>
          <cell r="AD38">
            <v>4.3638745263065593</v>
          </cell>
          <cell r="AE38" t="str">
            <v>J</v>
          </cell>
          <cell r="AF38">
            <v>4.3849459222571721</v>
          </cell>
          <cell r="AG38" t="str">
            <v>J</v>
          </cell>
          <cell r="AH38">
            <v>4.4314467987509678</v>
          </cell>
          <cell r="AI38" t="str">
            <v>J</v>
          </cell>
          <cell r="AJ38">
            <v>4.5229009315483797</v>
          </cell>
          <cell r="AK38" t="str">
            <v>AJ</v>
          </cell>
          <cell r="AL38">
            <v>4.5762946552201607</v>
          </cell>
          <cell r="AM38" t="str">
            <v>J</v>
          </cell>
          <cell r="AN38">
            <v>4.7638939135688734</v>
          </cell>
          <cell r="AO38" t="str">
            <v>J</v>
          </cell>
          <cell r="AP38">
            <v>5.0611165221266612</v>
          </cell>
          <cell r="AQ38" t="str">
            <v>J</v>
          </cell>
          <cell r="AR38">
            <v>5.6430597763709729</v>
          </cell>
          <cell r="AS38" t="str">
            <v>J</v>
          </cell>
          <cell r="AT38">
            <v>5.7010519921583782</v>
          </cell>
          <cell r="AU38" t="str">
            <v>J</v>
          </cell>
          <cell r="AV38">
            <v>5.3867389516239133</v>
          </cell>
          <cell r="AW38" t="str">
            <v>J</v>
          </cell>
          <cell r="AX38">
            <v>6.454334593294389</v>
          </cell>
          <cell r="AY38" t="str">
            <v>JO</v>
          </cell>
          <cell r="AZ38">
            <v>6.3652140213095176</v>
          </cell>
          <cell r="BA38" t="str">
            <v>JO</v>
          </cell>
          <cell r="BB38">
            <v>6.4775923346239601</v>
          </cell>
          <cell r="BC38" t="str">
            <v>JO</v>
          </cell>
          <cell r="BD38">
            <v>6.6398624612305168</v>
          </cell>
          <cell r="BE38" t="str">
            <v>JO</v>
          </cell>
          <cell r="BF38">
            <v>7.1391218598721036</v>
          </cell>
          <cell r="BG38" t="str">
            <v>JO</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7.2648683901496742</v>
          </cell>
          <cell r="C40" t="str">
            <v>B</v>
          </cell>
          <cell r="D40">
            <v>7.2525642266155526</v>
          </cell>
          <cell r="E40" t="str">
            <v>B</v>
          </cell>
          <cell r="F40">
            <v>7.2871894982446044</v>
          </cell>
          <cell r="G40" t="str">
            <v>B</v>
          </cell>
          <cell r="H40">
            <v>7.1325797293801605</v>
          </cell>
          <cell r="I40" t="str">
            <v>B</v>
          </cell>
          <cell r="J40">
            <v>6.8101881913302904</v>
          </cell>
          <cell r="K40" t="str">
            <v>B</v>
          </cell>
          <cell r="L40">
            <v>6.8362808201717948</v>
          </cell>
          <cell r="M40" t="str">
            <v>B</v>
          </cell>
          <cell r="N40">
            <v>6.781606319986996</v>
          </cell>
          <cell r="O40" t="str">
            <v>B</v>
          </cell>
          <cell r="P40">
            <v>6.4173563797601973</v>
          </cell>
          <cell r="Q40" t="str">
            <v>B</v>
          </cell>
          <cell r="R40">
            <v>6.0515308201698916</v>
          </cell>
          <cell r="S40" t="str">
            <v>B</v>
          </cell>
          <cell r="T40">
            <v>5.941908090755919</v>
          </cell>
          <cell r="U40" t="str">
            <v>B</v>
          </cell>
          <cell r="V40">
            <v>6.0811449058843881</v>
          </cell>
          <cell r="W40" t="str">
            <v>B</v>
          </cell>
          <cell r="X40">
            <v>6.3435358452415453</v>
          </cell>
          <cell r="Y40" t="str">
            <v>B</v>
          </cell>
          <cell r="Z40">
            <v>6.8487284836007172</v>
          </cell>
          <cell r="AA40" t="str">
            <v>B</v>
          </cell>
          <cell r="AB40">
            <v>6.9259072919783033</v>
          </cell>
          <cell r="AC40" t="str">
            <v>B</v>
          </cell>
          <cell r="AD40">
            <v>6.6906455264620153</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2.839997792542154</v>
          </cell>
          <cell r="C42" t="str">
            <v>B</v>
          </cell>
          <cell r="D42">
            <v>2.8585328565416384</v>
          </cell>
          <cell r="E42" t="str">
            <v>B</v>
          </cell>
          <cell r="F42">
            <v>2.8958933535240616</v>
          </cell>
          <cell r="G42" t="str">
            <v>B</v>
          </cell>
          <cell r="H42">
            <v>2.8586593455156466</v>
          </cell>
          <cell r="I42" t="str">
            <v>B</v>
          </cell>
          <cell r="J42">
            <v>2.847084333569148</v>
          </cell>
          <cell r="K42" t="str">
            <v>B</v>
          </cell>
          <cell r="L42">
            <v>2.9416686704603796</v>
          </cell>
          <cell r="M42" t="str">
            <v>B</v>
          </cell>
          <cell r="N42">
            <v>3.0597267687537966</v>
          </cell>
          <cell r="O42" t="str">
            <v>B</v>
          </cell>
          <cell r="P42">
            <v>3.155078821904826</v>
          </cell>
          <cell r="Q42" t="str">
            <v>B</v>
          </cell>
          <cell r="R42">
            <v>3.2475226668096049</v>
          </cell>
          <cell r="S42" t="str">
            <v>B</v>
          </cell>
          <cell r="T42">
            <v>3.338301215148697</v>
          </cell>
          <cell r="U42" t="str">
            <v>B</v>
          </cell>
          <cell r="V42">
            <v>3.5386681968924472</v>
          </cell>
          <cell r="W42" t="str">
            <v>AB</v>
          </cell>
          <cell r="X42">
            <v>3.714970012654272</v>
          </cell>
          <cell r="Y42" t="str">
            <v>B</v>
          </cell>
          <cell r="Z42">
            <v>3.9424674822896093</v>
          </cell>
          <cell r="AA42" t="str">
            <v>B</v>
          </cell>
          <cell r="AB42">
            <v>4.0950151129483086</v>
          </cell>
          <cell r="AC42" t="str">
            <v>B</v>
          </cell>
          <cell r="AD42">
            <v>4.0685049096566654</v>
          </cell>
          <cell r="AE42" t="str">
            <v>AB</v>
          </cell>
          <cell r="AF42">
            <v>4.3212766865251702</v>
          </cell>
          <cell r="AG42" t="str">
            <v>B</v>
          </cell>
          <cell r="AH42">
            <v>4.3280404896525289</v>
          </cell>
          <cell r="AI42" t="str">
            <v>B</v>
          </cell>
          <cell r="AJ42">
            <v>4.4254178168148366</v>
          </cell>
          <cell r="AK42" t="str">
            <v>B</v>
          </cell>
          <cell r="AL42">
            <v>4.4556435212450261</v>
          </cell>
          <cell r="AM42" t="str">
            <v>B</v>
          </cell>
          <cell r="AN42">
            <v>4.4449838711953591</v>
          </cell>
          <cell r="AO42" t="str">
            <v>B</v>
          </cell>
          <cell r="AP42">
            <v>4.5312830272477918</v>
          </cell>
          <cell r="AQ42" t="str">
            <v>B</v>
          </cell>
          <cell r="AR42">
            <v>4.743301762581587</v>
          </cell>
          <cell r="AS42" t="str">
            <v>B</v>
          </cell>
          <cell r="AT42">
            <v>4.7609329179364561</v>
          </cell>
          <cell r="AU42" t="str">
            <v>B</v>
          </cell>
          <cell r="AV42">
            <v>4.5688201927668599</v>
          </cell>
          <cell r="AW42" t="str">
            <v>B</v>
          </cell>
          <cell r="AX42">
            <v>5.0704114082444045</v>
          </cell>
          <cell r="AY42" t="str">
            <v>B</v>
          </cell>
          <cell r="AZ42">
            <v>4.9627855427654417</v>
          </cell>
          <cell r="BA42" t="str">
            <v>B</v>
          </cell>
          <cell r="BB42">
            <v>4.9508081319409865</v>
          </cell>
          <cell r="BC42" t="str">
            <v>B</v>
          </cell>
          <cell r="BD42">
            <v>5.0947120956868908</v>
          </cell>
          <cell r="BE42" t="str">
            <v>B</v>
          </cell>
          <cell r="BF42">
            <v>5.4993089310610923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1.8238575161000647</v>
          </cell>
          <cell r="AE44" t="str">
            <v>B</v>
          </cell>
          <cell r="AF44">
            <v>1.8754789406684045</v>
          </cell>
          <cell r="AG44" t="str">
            <v>B</v>
          </cell>
          <cell r="AH44">
            <v>2.0089674319852797</v>
          </cell>
          <cell r="AI44" t="str">
            <v>B</v>
          </cell>
          <cell r="AJ44">
            <v>1.9640810578738148</v>
          </cell>
          <cell r="AK44" t="str">
            <v>B</v>
          </cell>
          <cell r="AL44">
            <v>2.0352063832844562</v>
          </cell>
          <cell r="AM44" t="str">
            <v>B</v>
          </cell>
          <cell r="AN44">
            <v>2.1301545188721773</v>
          </cell>
          <cell r="AO44" t="str">
            <v>B</v>
          </cell>
          <cell r="AP44">
            <v>2.1633803316229399</v>
          </cell>
          <cell r="AQ44" t="str">
            <v>B</v>
          </cell>
          <cell r="AR44">
            <v>2.2165470743693234</v>
          </cell>
          <cell r="AS44" t="str">
            <v>B</v>
          </cell>
          <cell r="AT44">
            <v>2.2452213690881262</v>
          </cell>
          <cell r="AU44" t="str">
            <v>B</v>
          </cell>
          <cell r="AV44" t="str">
            <v>..</v>
          </cell>
          <cell r="AW44"/>
          <cell r="AX44">
            <v>2.359048026168646</v>
          </cell>
          <cell r="AY44" t="str">
            <v>B</v>
          </cell>
          <cell r="AZ44">
            <v>2.5829764971507219</v>
          </cell>
          <cell r="BA44" t="str">
            <v>B</v>
          </cell>
          <cell r="BB44">
            <v>2.4891488016155696</v>
          </cell>
          <cell r="BC44" t="str">
            <v>B</v>
          </cell>
          <cell r="BD44">
            <v>2.6044114998574828</v>
          </cell>
          <cell r="BE44" t="str">
            <v>B</v>
          </cell>
          <cell r="BF44">
            <v>2.6962761997098132</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1.8299810685041815</v>
          </cell>
          <cell r="AE45" t="str">
            <v>B</v>
          </cell>
          <cell r="AF45">
            <v>1.8779873543386911</v>
          </cell>
          <cell r="AG45" t="str">
            <v>B</v>
          </cell>
          <cell r="AH45">
            <v>2.0079294153252221</v>
          </cell>
          <cell r="AI45" t="str">
            <v>B</v>
          </cell>
          <cell r="AJ45">
            <v>1.9587535915719994</v>
          </cell>
          <cell r="AK45" t="str">
            <v>B</v>
          </cell>
          <cell r="AL45">
            <v>2.0369997659038623</v>
          </cell>
          <cell r="AM45" t="str">
            <v>B</v>
          </cell>
          <cell r="AN45">
            <v>2.1233314056480568</v>
          </cell>
          <cell r="AO45" t="str">
            <v>B</v>
          </cell>
          <cell r="AP45">
            <v>2.1675155073440289</v>
          </cell>
          <cell r="AQ45" t="str">
            <v>B</v>
          </cell>
          <cell r="AR45">
            <v>2.2169007961529288</v>
          </cell>
          <cell r="AS45" t="str">
            <v>B</v>
          </cell>
          <cell r="AT45">
            <v>2.249984037525155</v>
          </cell>
          <cell r="AU45" t="str">
            <v>B</v>
          </cell>
          <cell r="AV45" t="str">
            <v>..</v>
          </cell>
          <cell r="AW45"/>
          <cell r="AX45">
            <v>2.355654657722881</v>
          </cell>
          <cell r="AY45" t="str">
            <v>B</v>
          </cell>
          <cell r="AZ45">
            <v>2.5904333096785117</v>
          </cell>
          <cell r="BA45" t="str">
            <v>B</v>
          </cell>
          <cell r="BB45">
            <v>2.4962401794277929</v>
          </cell>
          <cell r="BC45" t="str">
            <v>B</v>
          </cell>
          <cell r="BD45">
            <v>2.6058032447134476</v>
          </cell>
          <cell r="BE45" t="str">
            <v>B</v>
          </cell>
          <cell r="BF45">
            <v>2.7026904521081092</v>
          </cell>
          <cell r="BG45" t="str">
            <v>BP</v>
          </cell>
          <cell r="BH45" t="str">
            <v>..</v>
          </cell>
          <cell r="BI45"/>
          <cell r="BJ45" t="str">
            <v>..</v>
          </cell>
          <cell r="BK45"/>
          <cell r="BL45" t="str">
            <v>..</v>
          </cell>
          <cell r="BM45"/>
        </row>
        <row r="46">
          <cell r="A46" t="str">
            <v>EU-15</v>
          </cell>
          <cell r="B46">
            <v>1.0839234075569064</v>
          </cell>
          <cell r="C46" t="str">
            <v>B</v>
          </cell>
          <cell r="D46" t="str">
            <v>..</v>
          </cell>
          <cell r="E46"/>
          <cell r="F46">
            <v>0.97181417904959444</v>
          </cell>
          <cell r="G46" t="str">
            <v>B</v>
          </cell>
          <cell r="H46" t="str">
            <v>..</v>
          </cell>
          <cell r="I46"/>
          <cell r="J46">
            <v>0.97892414634480118</v>
          </cell>
          <cell r="K46" t="str">
            <v>B</v>
          </cell>
          <cell r="L46">
            <v>0.9851851983260671</v>
          </cell>
          <cell r="M46" t="str">
            <v>B</v>
          </cell>
          <cell r="N46">
            <v>1.0359540076676974</v>
          </cell>
          <cell r="O46" t="str">
            <v>B</v>
          </cell>
          <cell r="P46">
            <v>1.0535499230452312</v>
          </cell>
          <cell r="Q46" t="str">
            <v>B</v>
          </cell>
          <cell r="R46">
            <v>1.1194029029411643</v>
          </cell>
          <cell r="S46" t="str">
            <v>B</v>
          </cell>
          <cell r="T46">
            <v>1.1705744357254066</v>
          </cell>
          <cell r="U46" t="str">
            <v>B</v>
          </cell>
          <cell r="V46">
            <v>1.2400765867008743</v>
          </cell>
          <cell r="W46" t="str">
            <v>AB</v>
          </cell>
          <cell r="X46" t="str">
            <v>..</v>
          </cell>
          <cell r="Y46"/>
          <cell r="Z46">
            <v>1.5977936863989812</v>
          </cell>
          <cell r="AA46" t="str">
            <v>B</v>
          </cell>
          <cell r="AB46">
            <v>1.6963943355402737</v>
          </cell>
          <cell r="AC46" t="str">
            <v>B</v>
          </cell>
          <cell r="AD46">
            <v>1.8194408591960107</v>
          </cell>
          <cell r="AE46" t="str">
            <v>B</v>
          </cell>
          <cell r="AF46">
            <v>1.8623638474595472</v>
          </cell>
          <cell r="AG46" t="str">
            <v>B</v>
          </cell>
          <cell r="AH46">
            <v>1.9734974648198282</v>
          </cell>
          <cell r="AI46" t="str">
            <v>B</v>
          </cell>
          <cell r="AJ46">
            <v>1.996330603160396</v>
          </cell>
          <cell r="AK46" t="str">
            <v>B</v>
          </cell>
          <cell r="AL46">
            <v>2.0740282355803519</v>
          </cell>
          <cell r="AM46" t="str">
            <v>B</v>
          </cell>
          <cell r="AN46" t="str">
            <v>..</v>
          </cell>
          <cell r="AO46"/>
          <cell r="AP46">
            <v>2.1946147558659583</v>
          </cell>
          <cell r="AQ46" t="str">
            <v>B</v>
          </cell>
          <cell r="AR46">
            <v>2.2382844918630145</v>
          </cell>
          <cell r="AS46" t="str">
            <v>B</v>
          </cell>
          <cell r="AT46">
            <v>2.2664468433338474</v>
          </cell>
          <cell r="AU46" t="str">
            <v>B</v>
          </cell>
          <cell r="AV46" t="str">
            <v>..</v>
          </cell>
          <cell r="AW46"/>
          <cell r="AX46">
            <v>2.3811371736819633</v>
          </cell>
          <cell r="AY46" t="str">
            <v>B</v>
          </cell>
          <cell r="AZ46">
            <v>2.6378067622790056</v>
          </cell>
          <cell r="BA46" t="str">
            <v>B</v>
          </cell>
          <cell r="BB46">
            <v>2.5685851092007947</v>
          </cell>
          <cell r="BC46" t="str">
            <v>B</v>
          </cell>
          <cell r="BD46">
            <v>2.6195521936995374</v>
          </cell>
          <cell r="BE46" t="str">
            <v>B</v>
          </cell>
          <cell r="BF46">
            <v>2.6741043494280352</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3.8489706241354051</v>
          </cell>
          <cell r="AI49" t="str">
            <v>C</v>
          </cell>
          <cell r="AJ49">
            <v>3.7817176317501628</v>
          </cell>
          <cell r="AK49" t="str">
            <v>C</v>
          </cell>
          <cell r="AL49">
            <v>4.2010269176909905</v>
          </cell>
          <cell r="AM49" t="str">
            <v>C</v>
          </cell>
          <cell r="AN49">
            <v>4.37780628608082</v>
          </cell>
          <cell r="AO49" t="str">
            <v>C</v>
          </cell>
          <cell r="AP49">
            <v>3.6813042334998687</v>
          </cell>
          <cell r="AQ49" t="str">
            <v>C</v>
          </cell>
          <cell r="AR49">
            <v>4.253393665158371</v>
          </cell>
          <cell r="AS49"/>
          <cell r="AT49">
            <v>3.4507362002983717</v>
          </cell>
          <cell r="AU49"/>
          <cell r="AV49">
            <v>3.6605912084545866</v>
          </cell>
          <cell r="AW49"/>
          <cell r="AX49">
            <v>2.8559771521827826</v>
          </cell>
          <cell r="AY49"/>
          <cell r="AZ49">
            <v>3.1634229224590671</v>
          </cell>
          <cell r="BA49"/>
          <cell r="BB49">
            <v>2.5419826980395963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0.3865894943758873</v>
          </cell>
          <cell r="AA51" t="str">
            <v>J</v>
          </cell>
          <cell r="AB51">
            <v>0.33438656020255164</v>
          </cell>
          <cell r="AC51" t="str">
            <v>J</v>
          </cell>
          <cell r="AD51">
            <v>0.52395572712718408</v>
          </cell>
          <cell r="AE51" t="str">
            <v>A</v>
          </cell>
          <cell r="AF51">
            <v>0.90948253983541316</v>
          </cell>
          <cell r="AG51"/>
          <cell r="AH51">
            <v>1.8535785567820973</v>
          </cell>
          <cell r="AI51"/>
          <cell r="AJ51">
            <v>3.0045451347204546</v>
          </cell>
          <cell r="AK51"/>
          <cell r="AL51">
            <v>0.67551381950168732</v>
          </cell>
          <cell r="AM51"/>
          <cell r="AN51">
            <v>5.3454267759514877</v>
          </cell>
          <cell r="AO51"/>
          <cell r="AP51">
            <v>1.2443427339358026</v>
          </cell>
          <cell r="AQ51"/>
          <cell r="AR51">
            <v>2.9782580045025457</v>
          </cell>
          <cell r="AS51"/>
          <cell r="AT51">
            <v>1.5292010677310035</v>
          </cell>
          <cell r="AU51"/>
          <cell r="AV51">
            <v>1.5110322290994442</v>
          </cell>
          <cell r="AW51"/>
          <cell r="AX51">
            <v>4.016102597029553</v>
          </cell>
          <cell r="AY51"/>
          <cell r="AZ51">
            <v>1.4106508996667522</v>
          </cell>
          <cell r="BA51"/>
          <cell r="BB51">
            <v>1.4482842557530191</v>
          </cell>
          <cell r="BC51"/>
          <cell r="BD51">
            <v>2.6705136377361023</v>
          </cell>
          <cell r="BE51"/>
          <cell r="BF51">
            <v>1.9874776560975889</v>
          </cell>
          <cell r="BG51"/>
          <cell r="BH51">
            <v>2.20682528495314</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0.49260585973616539</v>
          </cell>
          <cell r="AC52"/>
          <cell r="AD52">
            <v>0.28161747778234403</v>
          </cell>
          <cell r="AE52"/>
          <cell r="AF52">
            <v>0.82200622752771846</v>
          </cell>
          <cell r="AG52"/>
          <cell r="AH52">
            <v>1.0394650795382241</v>
          </cell>
          <cell r="AI52"/>
          <cell r="AJ52">
            <v>1.2672959237089962</v>
          </cell>
          <cell r="AK52"/>
          <cell r="AL52">
            <v>0.42097146701310756</v>
          </cell>
          <cell r="AM52"/>
          <cell r="AN52">
            <v>0.36585477156241891</v>
          </cell>
          <cell r="AO52"/>
          <cell r="AP52">
            <v>0.53714254227836222</v>
          </cell>
          <cell r="AQ52"/>
          <cell r="AR52">
            <v>0.41524541774533447</v>
          </cell>
          <cell r="AS52"/>
          <cell r="AT52">
            <v>0.63887005011114872</v>
          </cell>
          <cell r="AU52"/>
          <cell r="AV52">
            <v>0.40348928968031506</v>
          </cell>
          <cell r="AW52"/>
          <cell r="AX52">
            <v>0.45566180153666708</v>
          </cell>
          <cell r="AY52"/>
          <cell r="AZ52">
            <v>0.67498784647921861</v>
          </cell>
          <cell r="BA52"/>
          <cell r="BB52">
            <v>0.71528992511863343</v>
          </cell>
          <cell r="BC52"/>
          <cell r="BD52">
            <v>0.64081923905267135</v>
          </cell>
          <cell r="BE52"/>
          <cell r="BF52">
            <v>0.48740897874028244</v>
          </cell>
          <cell r="BG52"/>
          <cell r="BH52">
            <v>0.59593730869437944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0.34404160940805251</v>
          </cell>
          <cell r="AC53"/>
          <cell r="AD53">
            <v>4.8304869681970004</v>
          </cell>
          <cell r="AE53"/>
          <cell r="AF53">
            <v>1.0825882057062073</v>
          </cell>
          <cell r="AG53"/>
          <cell r="AH53">
            <v>0.26016738677788359</v>
          </cell>
          <cell r="AI53"/>
          <cell r="AJ53">
            <v>0.21075152071640851</v>
          </cell>
          <cell r="AK53"/>
          <cell r="AL53">
            <v>0.38731911557590176</v>
          </cell>
          <cell r="AM53"/>
          <cell r="AN53">
            <v>0.70576038703846455</v>
          </cell>
          <cell r="AO53"/>
          <cell r="AP53">
            <v>0.76751465327046464</v>
          </cell>
          <cell r="AQ53"/>
          <cell r="AR53">
            <v>0.66352401065329292</v>
          </cell>
          <cell r="AS53"/>
          <cell r="AT53">
            <v>0.43943623211515315</v>
          </cell>
          <cell r="AU53"/>
          <cell r="AV53">
            <v>1.0292772222399573</v>
          </cell>
          <cell r="AW53"/>
          <cell r="AX53">
            <v>0.47221181651156913</v>
          </cell>
          <cell r="AY53"/>
          <cell r="AZ53">
            <v>0.89196038631822805</v>
          </cell>
          <cell r="BA53"/>
          <cell r="BB53">
            <v>0.94012795716195052</v>
          </cell>
          <cell r="BC53"/>
          <cell r="BD53">
            <v>1.3403864484262213</v>
          </cell>
          <cell r="BE53"/>
          <cell r="BF53">
            <v>1.536570751766261</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1.6946889046742082</v>
          </cell>
          <cell r="AQ54"/>
          <cell r="AR54" t="str">
            <v>..</v>
          </cell>
          <cell r="AS54"/>
          <cell r="AT54">
            <v>0.32072085717973903</v>
          </cell>
          <cell r="AU54"/>
          <cell r="AV54">
            <v>0.51908895609410211</v>
          </cell>
          <cell r="AW54"/>
          <cell r="AX54">
            <v>4.3878614249147958</v>
          </cell>
          <cell r="AY54"/>
          <cell r="AZ54">
            <v>4.248685124060489</v>
          </cell>
          <cell r="BA54"/>
          <cell r="BB54">
            <v>0.97146921624335481</v>
          </cell>
          <cell r="BC54"/>
          <cell r="BD54">
            <v>0.83274852400398724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1.2529167755991955</v>
          </cell>
          <cell r="AK55" t="str">
            <v>D</v>
          </cell>
          <cell r="AL55">
            <v>1.4217031063642327</v>
          </cell>
          <cell r="AM55" t="str">
            <v>D</v>
          </cell>
          <cell r="AN55">
            <v>1.615058977643026</v>
          </cell>
          <cell r="AO55" t="str">
            <v>D</v>
          </cell>
          <cell r="AP55">
            <v>1.7810593871050928</v>
          </cell>
          <cell r="AQ55" t="str">
            <v>D</v>
          </cell>
          <cell r="AR55">
            <v>1.6448819347727419</v>
          </cell>
          <cell r="AS55" t="str">
            <v>A</v>
          </cell>
          <cell r="AT55">
            <v>1.4945108480345042</v>
          </cell>
          <cell r="AU55" t="str">
            <v>A</v>
          </cell>
          <cell r="AV55">
            <v>1.6117495772967765</v>
          </cell>
          <cell r="AW55"/>
          <cell r="AX55">
            <v>1.5485225753777323</v>
          </cell>
          <cell r="AY55"/>
          <cell r="AZ55">
            <v>1.4092948433688868</v>
          </cell>
          <cell r="BA55"/>
          <cell r="BB55">
            <v>1.2701093910668397</v>
          </cell>
          <cell r="BC55"/>
          <cell r="BD55">
            <v>1.3046478120131524</v>
          </cell>
          <cell r="BE55"/>
          <cell r="BF55">
            <v>1.3271972255708206</v>
          </cell>
          <cell r="BG55"/>
          <cell r="BH55" t="str">
            <v>..</v>
          </cell>
          <cell r="BI55"/>
          <cell r="BJ55" t="str">
            <v>..</v>
          </cell>
          <cell r="BK55"/>
          <cell r="BL55" t="str">
            <v>..</v>
          </cell>
          <cell r="BM55"/>
        </row>
      </sheetData>
      <sheetData sheetId="24"/>
      <sheetData sheetId="25">
        <row r="5">
          <cell r="A5" t="str">
            <v>Australia</v>
          </cell>
          <cell r="B5">
            <v>25.022082018927446</v>
          </cell>
          <cell r="C5" t="str">
            <v>C</v>
          </cell>
          <cell r="D5" t="str">
            <v>..</v>
          </cell>
          <cell r="E5"/>
          <cell r="F5" t="str">
            <v>..</v>
          </cell>
          <cell r="G5"/>
          <cell r="H5">
            <v>29.980464690968034</v>
          </cell>
          <cell r="I5" t="str">
            <v>C</v>
          </cell>
          <cell r="J5" t="str">
            <v>..</v>
          </cell>
          <cell r="K5"/>
          <cell r="L5">
            <v>37.997565971088484</v>
          </cell>
          <cell r="M5"/>
          <cell r="N5">
            <v>39.502320154134217</v>
          </cell>
          <cell r="O5"/>
          <cell r="P5">
            <v>42.050742429556884</v>
          </cell>
          <cell r="Q5"/>
          <cell r="R5" t="str">
            <v>..</v>
          </cell>
          <cell r="S5"/>
          <cell r="T5">
            <v>40.210647261585599</v>
          </cell>
          <cell r="U5"/>
          <cell r="V5" t="str">
            <v>..</v>
          </cell>
          <cell r="W5"/>
          <cell r="X5">
            <v>44.145367042527269</v>
          </cell>
          <cell r="Y5"/>
          <cell r="Z5" t="str">
            <v>..</v>
          </cell>
          <cell r="AA5"/>
          <cell r="AB5">
            <v>46.986842938795611</v>
          </cell>
          <cell r="AC5"/>
          <cell r="AD5" t="str">
            <v>..</v>
          </cell>
          <cell r="AE5"/>
          <cell r="AF5">
            <v>48.163269588098409</v>
          </cell>
          <cell r="AG5"/>
          <cell r="AH5" t="str">
            <v>..</v>
          </cell>
          <cell r="AI5"/>
          <cell r="AJ5">
            <v>45.913973671817175</v>
          </cell>
          <cell r="AK5"/>
          <cell r="AL5" t="str">
            <v>..</v>
          </cell>
          <cell r="AM5"/>
          <cell r="AN5">
            <v>47.830970231638368</v>
          </cell>
          <cell r="AO5"/>
          <cell r="AP5" t="str">
            <v>..</v>
          </cell>
          <cell r="AQ5"/>
          <cell r="AR5">
            <v>52.53186593599564</v>
          </cell>
          <cell r="AS5"/>
          <cell r="AT5" t="str">
            <v>..</v>
          </cell>
          <cell r="AU5"/>
          <cell r="AV5">
            <v>54.335097222657105</v>
          </cell>
          <cell r="AW5"/>
          <cell r="AX5" t="str">
            <v>..</v>
          </cell>
          <cell r="AY5"/>
          <cell r="AZ5">
            <v>58.039141854783892</v>
          </cell>
          <cell r="BA5"/>
          <cell r="BB5" t="str">
            <v>..</v>
          </cell>
          <cell r="BC5"/>
          <cell r="BD5">
            <v>61.337990136861706</v>
          </cell>
          <cell r="BE5"/>
          <cell r="BF5" t="str">
            <v>..</v>
          </cell>
          <cell r="BG5"/>
          <cell r="BH5" t="str">
            <v>..</v>
          </cell>
          <cell r="BI5"/>
          <cell r="BJ5" t="str">
            <v>..</v>
          </cell>
          <cell r="BK5"/>
          <cell r="BL5" t="str">
            <v>..</v>
          </cell>
          <cell r="BM5"/>
        </row>
        <row r="6">
          <cell r="A6" t="str">
            <v>Austria</v>
          </cell>
          <cell r="B6">
            <v>55.84772723770849</v>
          </cell>
          <cell r="C6"/>
          <cell r="D6" t="str">
            <v>..</v>
          </cell>
          <cell r="E6"/>
          <cell r="F6" t="str">
            <v>..</v>
          </cell>
          <cell r="G6"/>
          <cell r="H6">
            <v>53.542885619889717</v>
          </cell>
          <cell r="I6" t="str">
            <v>C</v>
          </cell>
          <cell r="J6">
            <v>54.759840067976739</v>
          </cell>
          <cell r="K6"/>
          <cell r="L6" t="str">
            <v>..</v>
          </cell>
          <cell r="M6"/>
          <cell r="N6" t="str">
            <v>..</v>
          </cell>
          <cell r="O6"/>
          <cell r="P6" t="str">
            <v>..</v>
          </cell>
          <cell r="Q6"/>
          <cell r="R6">
            <v>58.576473098241266</v>
          </cell>
          <cell r="S6"/>
          <cell r="T6" t="str">
            <v>..</v>
          </cell>
          <cell r="U6"/>
          <cell r="V6" t="str">
            <v>..</v>
          </cell>
          <cell r="W6"/>
          <cell r="X6" t="str">
            <v>..</v>
          </cell>
          <cell r="Y6"/>
          <cell r="Z6">
            <v>55.893191814275234</v>
          </cell>
          <cell r="AA6"/>
          <cell r="AB6" t="str">
            <v>..</v>
          </cell>
          <cell r="AC6"/>
          <cell r="AD6" t="str">
            <v>..</v>
          </cell>
          <cell r="AE6"/>
          <cell r="AF6" t="str">
            <v>..</v>
          </cell>
          <cell r="AG6"/>
          <cell r="AH6" t="str">
            <v>..</v>
          </cell>
          <cell r="AI6"/>
          <cell r="AJ6">
            <v>63.552437103565317</v>
          </cell>
          <cell r="AK6"/>
          <cell r="AL6" t="str">
            <v>..</v>
          </cell>
          <cell r="AM6"/>
          <cell r="AN6" t="str">
            <v>..</v>
          </cell>
          <cell r="AO6"/>
          <cell r="AP6" t="str">
            <v>..</v>
          </cell>
          <cell r="AQ6"/>
          <cell r="AR6">
            <v>66.837634462086541</v>
          </cell>
          <cell r="AS6"/>
          <cell r="AT6" t="str">
            <v>..</v>
          </cell>
          <cell r="AU6"/>
          <cell r="AV6">
            <v>67.748315759115158</v>
          </cell>
          <cell r="AW6"/>
          <cell r="AX6">
            <v>69.781120798167763</v>
          </cell>
          <cell r="AY6" t="str">
            <v>C</v>
          </cell>
          <cell r="AZ6">
            <v>70.406184167441239</v>
          </cell>
          <cell r="BA6"/>
          <cell r="BB6">
            <v>70.558991469630456</v>
          </cell>
          <cell r="BC6"/>
          <cell r="BD6">
            <v>69.324170714064266</v>
          </cell>
          <cell r="BE6" t="str">
            <v>CP</v>
          </cell>
          <cell r="BF6">
            <v>68.089246357997496</v>
          </cell>
          <cell r="BG6"/>
          <cell r="BH6">
            <v>68.089252130361388</v>
          </cell>
          <cell r="BI6" t="str">
            <v>CP</v>
          </cell>
          <cell r="BJ6" t="str">
            <v>..</v>
          </cell>
          <cell r="BK6"/>
          <cell r="BL6" t="str">
            <v>..</v>
          </cell>
          <cell r="BM6"/>
        </row>
        <row r="7">
          <cell r="A7" t="str">
            <v>Belgium</v>
          </cell>
          <cell r="B7" t="str">
            <v>..</v>
          </cell>
          <cell r="C7"/>
          <cell r="D7" t="str">
            <v>..</v>
          </cell>
          <cell r="E7"/>
          <cell r="F7">
            <v>70.616170580192943</v>
          </cell>
          <cell r="G7" t="str">
            <v>A</v>
          </cell>
          <cell r="H7">
            <v>71.027226887980135</v>
          </cell>
          <cell r="I7"/>
          <cell r="J7">
            <v>71.504051648655675</v>
          </cell>
          <cell r="K7"/>
          <cell r="L7">
            <v>72.405712770608062</v>
          </cell>
          <cell r="M7"/>
          <cell r="N7">
            <v>72.850461221616655</v>
          </cell>
          <cell r="O7" t="str">
            <v>L</v>
          </cell>
          <cell r="P7">
            <v>73.556595018248856</v>
          </cell>
          <cell r="Q7" t="str">
            <v>L</v>
          </cell>
          <cell r="R7">
            <v>66.989821170052551</v>
          </cell>
          <cell r="S7" t="str">
            <v>AC</v>
          </cell>
          <cell r="T7" t="str">
            <v>..</v>
          </cell>
          <cell r="U7"/>
          <cell r="V7">
            <v>66.493106679159268</v>
          </cell>
          <cell r="W7" t="str">
            <v>C</v>
          </cell>
          <cell r="X7" t="str">
            <v>..</v>
          </cell>
          <cell r="Y7"/>
          <cell r="Z7">
            <v>71.648079571662535</v>
          </cell>
          <cell r="AA7" t="str">
            <v>A</v>
          </cell>
          <cell r="AB7">
            <v>71.344283014397917</v>
          </cell>
          <cell r="AC7"/>
          <cell r="AD7">
            <v>71.275361173961912</v>
          </cell>
          <cell r="AE7"/>
          <cell r="AF7">
            <v>71.58540650427382</v>
          </cell>
          <cell r="AG7"/>
          <cell r="AH7">
            <v>71.620632443502956</v>
          </cell>
          <cell r="AI7"/>
          <cell r="AJ7">
            <v>70.976292650482407</v>
          </cell>
          <cell r="AK7"/>
          <cell r="AL7">
            <v>71.621055462104664</v>
          </cell>
          <cell r="AM7"/>
          <cell r="AN7">
            <v>72.293472688138905</v>
          </cell>
          <cell r="AO7"/>
          <cell r="AP7">
            <v>72.972767140292405</v>
          </cell>
          <cell r="AQ7"/>
          <cell r="AR7">
            <v>70.419763763324667</v>
          </cell>
          <cell r="AS7"/>
          <cell r="AT7">
            <v>69.684816636712171</v>
          </cell>
          <cell r="AU7"/>
          <cell r="AV7">
            <v>69.061408285624822</v>
          </cell>
          <cell r="AW7"/>
          <cell r="AX7">
            <v>68.010232932355606</v>
          </cell>
          <cell r="AY7"/>
          <cell r="AZ7">
            <v>69.275391363291192</v>
          </cell>
          <cell r="BA7"/>
          <cell r="BB7">
            <v>69.536483054333871</v>
          </cell>
          <cell r="BC7"/>
          <cell r="BD7">
            <v>68.255051121810325</v>
          </cell>
          <cell r="BE7"/>
          <cell r="BF7">
            <v>66.259890860133652</v>
          </cell>
          <cell r="BG7"/>
          <cell r="BH7">
            <v>66.272034225054526</v>
          </cell>
          <cell r="BI7" t="str">
            <v>P</v>
          </cell>
          <cell r="BJ7" t="str">
            <v>..</v>
          </cell>
          <cell r="BK7"/>
          <cell r="BL7" t="str">
            <v>..</v>
          </cell>
          <cell r="BM7"/>
        </row>
        <row r="8">
          <cell r="A8" t="str">
            <v>Canada</v>
          </cell>
          <cell r="B8">
            <v>48.108720271800678</v>
          </cell>
          <cell r="C8"/>
          <cell r="D8">
            <v>47.883801462100806</v>
          </cell>
          <cell r="E8"/>
          <cell r="F8">
            <v>47.180417044424303</v>
          </cell>
          <cell r="G8"/>
          <cell r="H8">
            <v>48.710509348807221</v>
          </cell>
          <cell r="I8"/>
          <cell r="J8">
            <v>52.673525576003478</v>
          </cell>
          <cell r="K8"/>
          <cell r="L8">
            <v>53.92761394101877</v>
          </cell>
          <cell r="M8"/>
          <cell r="N8">
            <v>55.206611570247929</v>
          </cell>
          <cell r="O8"/>
          <cell r="P8">
            <v>54.54116536919085</v>
          </cell>
          <cell r="Q8" t="str">
            <v>A</v>
          </cell>
          <cell r="R8">
            <v>50.204853450992751</v>
          </cell>
          <cell r="S8"/>
          <cell r="T8">
            <v>50.380116959064324</v>
          </cell>
          <cell r="U8"/>
          <cell r="V8">
            <v>49.721448467966574</v>
          </cell>
          <cell r="W8"/>
          <cell r="X8">
            <v>50.643852531310642</v>
          </cell>
          <cell r="Y8"/>
          <cell r="Z8">
            <v>52.72488509520683</v>
          </cell>
          <cell r="AA8"/>
          <cell r="AB8">
            <v>56.715634837355722</v>
          </cell>
          <cell r="AC8"/>
          <cell r="AD8">
            <v>58.099461974698272</v>
          </cell>
          <cell r="AE8"/>
          <cell r="AF8">
            <v>57.874927620150551</v>
          </cell>
          <cell r="AG8"/>
          <cell r="AH8">
            <v>59.708936867996719</v>
          </cell>
          <cell r="AI8"/>
          <cell r="AJ8">
            <v>60.181501740427649</v>
          </cell>
          <cell r="AK8"/>
          <cell r="AL8">
            <v>58.96127459318479</v>
          </cell>
          <cell r="AM8"/>
          <cell r="AN8">
            <v>60.298696244405527</v>
          </cell>
          <cell r="AO8"/>
          <cell r="AP8">
            <v>61.669476505425145</v>
          </cell>
          <cell r="AQ8"/>
          <cell r="AR8">
            <v>57.550135961930657</v>
          </cell>
          <cell r="AS8"/>
          <cell r="AT8">
            <v>57.085577740877248</v>
          </cell>
          <cell r="AU8"/>
          <cell r="AV8">
            <v>56.763746767120203</v>
          </cell>
          <cell r="AW8"/>
          <cell r="AX8">
            <v>55.804160867858542</v>
          </cell>
          <cell r="AY8"/>
          <cell r="AZ8">
            <v>56.650618982118296</v>
          </cell>
          <cell r="BA8"/>
          <cell r="BB8">
            <v>55.630201544169253</v>
          </cell>
          <cell r="BC8"/>
          <cell r="BD8">
            <v>52.826654178095943</v>
          </cell>
          <cell r="BE8"/>
          <cell r="BF8">
            <v>51.718037694767638</v>
          </cell>
          <cell r="BG8"/>
          <cell r="BH8">
            <v>50.67414961330504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34.728430149906877</v>
          </cell>
          <cell r="BC9"/>
          <cell r="BD9">
            <v>40.419928614659199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65.070873800294649</v>
          </cell>
          <cell r="AE10" t="str">
            <v>A</v>
          </cell>
          <cell r="AF10">
            <v>59.930030803662014</v>
          </cell>
          <cell r="AG10"/>
          <cell r="AH10">
            <v>62.801503280725349</v>
          </cell>
          <cell r="AI10"/>
          <cell r="AJ10">
            <v>64.551935272250162</v>
          </cell>
          <cell r="AK10"/>
          <cell r="AL10">
            <v>62.85147610448815</v>
          </cell>
          <cell r="AM10"/>
          <cell r="AN10">
            <v>59.960660243438333</v>
          </cell>
          <cell r="AO10"/>
          <cell r="AP10">
            <v>60.175389067297182</v>
          </cell>
          <cell r="AQ10"/>
          <cell r="AR10">
            <v>61.082762027869329</v>
          </cell>
          <cell r="AS10"/>
          <cell r="AT10">
            <v>60.992224487770571</v>
          </cell>
          <cell r="AU10"/>
          <cell r="AV10">
            <v>62.425576145128794</v>
          </cell>
          <cell r="AW10"/>
          <cell r="AX10">
            <v>63.169629847283893</v>
          </cell>
          <cell r="AY10"/>
          <cell r="AZ10">
            <v>65.068826230110318</v>
          </cell>
          <cell r="BA10"/>
          <cell r="BB10">
            <v>61.93357979915158</v>
          </cell>
          <cell r="BC10"/>
          <cell r="BD10">
            <v>61.886212357276435</v>
          </cell>
          <cell r="BE10"/>
          <cell r="BF10">
            <v>60.014384756490578</v>
          </cell>
          <cell r="BG10"/>
          <cell r="BH10">
            <v>62.039084148245372</v>
          </cell>
          <cell r="BI10"/>
          <cell r="BJ10" t="str">
            <v>..</v>
          </cell>
          <cell r="BK10"/>
          <cell r="BL10" t="str">
            <v>..</v>
          </cell>
          <cell r="BM10"/>
        </row>
        <row r="11">
          <cell r="A11" t="str">
            <v>Denmark</v>
          </cell>
          <cell r="B11">
            <v>49.704592247784447</v>
          </cell>
          <cell r="C11"/>
          <cell r="D11">
            <v>51.84597362354986</v>
          </cell>
          <cell r="E11"/>
          <cell r="F11">
            <v>53.337707069050353</v>
          </cell>
          <cell r="G11"/>
          <cell r="H11">
            <v>54.393851508120648</v>
          </cell>
          <cell r="I11"/>
          <cell r="J11">
            <v>55.252210088403544</v>
          </cell>
          <cell r="K11"/>
          <cell r="L11">
            <v>55.46351980029501</v>
          </cell>
          <cell r="M11"/>
          <cell r="N11">
            <v>55.632739353669592</v>
          </cell>
          <cell r="O11"/>
          <cell r="P11">
            <v>55.282690369284339</v>
          </cell>
          <cell r="Q11"/>
          <cell r="R11">
            <v>55.003363605785403</v>
          </cell>
          <cell r="S11"/>
          <cell r="T11">
            <v>56.917513080947977</v>
          </cell>
          <cell r="U11"/>
          <cell r="V11">
            <v>58.539007092198581</v>
          </cell>
          <cell r="W11"/>
          <cell r="X11">
            <v>58.417802242062159</v>
          </cell>
          <cell r="Y11" t="str">
            <v>C</v>
          </cell>
          <cell r="Z11">
            <v>58.305192736540299</v>
          </cell>
          <cell r="AA11"/>
          <cell r="AB11" t="str">
            <v>..</v>
          </cell>
          <cell r="AC11"/>
          <cell r="AD11">
            <v>57.385536320983654</v>
          </cell>
          <cell r="AE11"/>
          <cell r="AF11">
            <v>60.909599633718273</v>
          </cell>
          <cell r="AG11" t="str">
            <v>C</v>
          </cell>
          <cell r="AH11">
            <v>61.449288749307215</v>
          </cell>
          <cell r="AI11"/>
          <cell r="AJ11">
            <v>64.69989297158061</v>
          </cell>
          <cell r="AK11" t="str">
            <v>C</v>
          </cell>
          <cell r="AL11">
            <v>64.929162959674002</v>
          </cell>
          <cell r="AM11"/>
          <cell r="AN11" t="str">
            <v>..</v>
          </cell>
          <cell r="AO11"/>
          <cell r="AP11">
            <v>68.581373913874714</v>
          </cell>
          <cell r="AQ11"/>
          <cell r="AR11">
            <v>69.0191978159217</v>
          </cell>
          <cell r="AS11"/>
          <cell r="AT11">
            <v>69.10349425389272</v>
          </cell>
          <cell r="AU11"/>
          <cell r="AV11">
            <v>68.039025531970424</v>
          </cell>
          <cell r="AW11"/>
          <cell r="AX11">
            <v>68.253816401521377</v>
          </cell>
          <cell r="AY11"/>
          <cell r="AZ11">
            <v>66.935130446902633</v>
          </cell>
          <cell r="BA11"/>
          <cell r="BB11">
            <v>69.872217394356042</v>
          </cell>
          <cell r="BC11" t="str">
            <v>A</v>
          </cell>
          <cell r="BD11">
            <v>69.895722834897825</v>
          </cell>
          <cell r="BE11"/>
          <cell r="BF11">
            <v>68.001201001201778</v>
          </cell>
          <cell r="BG11"/>
          <cell r="BH11">
            <v>68.103242727706245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19.693945442448438</v>
          </cell>
          <cell r="AK12"/>
          <cell r="AL12">
            <v>23.917597765363137</v>
          </cell>
          <cell r="AM12"/>
          <cell r="AN12">
            <v>22.506040731791508</v>
          </cell>
          <cell r="AO12"/>
          <cell r="AP12">
            <v>33.621480026195158</v>
          </cell>
          <cell r="AQ12"/>
          <cell r="AR12">
            <v>30.677382319173361</v>
          </cell>
          <cell r="AS12"/>
          <cell r="AT12">
            <v>33.884534505830629</v>
          </cell>
          <cell r="AU12"/>
          <cell r="AV12">
            <v>38.964451313755795</v>
          </cell>
          <cell r="AW12"/>
          <cell r="AX12">
            <v>45.084818106834476</v>
          </cell>
          <cell r="AY12"/>
          <cell r="AZ12">
            <v>44.435937699721769</v>
          </cell>
          <cell r="BA12"/>
          <cell r="BB12">
            <v>47.151275656083378</v>
          </cell>
          <cell r="BC12"/>
          <cell r="BD12">
            <v>43.20299867140168</v>
          </cell>
          <cell r="BE12"/>
          <cell r="BF12">
            <v>44.685711217148707</v>
          </cell>
          <cell r="BG12"/>
          <cell r="BH12">
            <v>50.043842195658506</v>
          </cell>
          <cell r="BI12" t="str">
            <v>P</v>
          </cell>
          <cell r="BJ12" t="str">
            <v>..</v>
          </cell>
          <cell r="BK12"/>
          <cell r="BL12" t="str">
            <v>..</v>
          </cell>
          <cell r="BM12"/>
        </row>
        <row r="13">
          <cell r="A13" t="str">
            <v>Finland</v>
          </cell>
          <cell r="B13">
            <v>54.657571202836522</v>
          </cell>
          <cell r="C13"/>
          <cell r="D13" t="str">
            <v>..</v>
          </cell>
          <cell r="E13"/>
          <cell r="F13">
            <v>55.745820483687723</v>
          </cell>
          <cell r="G13"/>
          <cell r="H13">
            <v>57.978021978021985</v>
          </cell>
          <cell r="I13" t="str">
            <v>C</v>
          </cell>
          <cell r="J13">
            <v>58.730279704290844</v>
          </cell>
          <cell r="K13" t="str">
            <v>C</v>
          </cell>
          <cell r="L13">
            <v>58.916289213219116</v>
          </cell>
          <cell r="M13"/>
          <cell r="N13">
            <v>58.924601363388554</v>
          </cell>
          <cell r="O13"/>
          <cell r="P13">
            <v>59.874660165673234</v>
          </cell>
          <cell r="Q13" t="str">
            <v>C</v>
          </cell>
          <cell r="R13">
            <v>61.608183203370203</v>
          </cell>
          <cell r="S13"/>
          <cell r="T13">
            <v>62.562226963324008</v>
          </cell>
          <cell r="U13" t="str">
            <v>C</v>
          </cell>
          <cell r="V13">
            <v>57.00226133123585</v>
          </cell>
          <cell r="W13" t="str">
            <v>A</v>
          </cell>
          <cell r="X13">
            <v>56.757797458605964</v>
          </cell>
          <cell r="Y13" t="str">
            <v>C</v>
          </cell>
          <cell r="Z13">
            <v>58.387577151099293</v>
          </cell>
          <cell r="AA13"/>
          <cell r="AB13">
            <v>62.2309689305755</v>
          </cell>
          <cell r="AC13"/>
          <cell r="AD13">
            <v>63.219627760056973</v>
          </cell>
          <cell r="AE13"/>
          <cell r="AF13">
            <v>66.169555286846631</v>
          </cell>
          <cell r="AG13" t="str">
            <v>C</v>
          </cell>
          <cell r="AH13">
            <v>65.981924188122704</v>
          </cell>
          <cell r="AI13"/>
          <cell r="AJ13">
            <v>67.157683629982529</v>
          </cell>
          <cell r="AK13"/>
          <cell r="AL13">
            <v>68.163626351231159</v>
          </cell>
          <cell r="AM13"/>
          <cell r="AN13">
            <v>70.907040488971816</v>
          </cell>
          <cell r="AO13"/>
          <cell r="AP13">
            <v>71.097385918847621</v>
          </cell>
          <cell r="AQ13"/>
          <cell r="AR13">
            <v>69.87275191664601</v>
          </cell>
          <cell r="AS13"/>
          <cell r="AT13">
            <v>70.487778465531989</v>
          </cell>
          <cell r="AU13"/>
          <cell r="AV13">
            <v>70.115666875216064</v>
          </cell>
          <cell r="AW13"/>
          <cell r="AX13">
            <v>70.827776458337141</v>
          </cell>
          <cell r="AY13"/>
          <cell r="AZ13">
            <v>71.300941794357769</v>
          </cell>
          <cell r="BA13"/>
          <cell r="BB13">
            <v>72.298473611216096</v>
          </cell>
          <cell r="BC13"/>
          <cell r="BD13">
            <v>74.252911700502594</v>
          </cell>
          <cell r="BE13"/>
          <cell r="BF13">
            <v>71.42391016298572</v>
          </cell>
          <cell r="BG13"/>
          <cell r="BH13">
            <v>69.634967945596443</v>
          </cell>
          <cell r="BI13"/>
          <cell r="BJ13" t="str">
            <v>..</v>
          </cell>
          <cell r="BK13"/>
          <cell r="BL13" t="str">
            <v>..</v>
          </cell>
          <cell r="BM13"/>
        </row>
        <row r="14">
          <cell r="A14" t="str">
            <v>France</v>
          </cell>
          <cell r="B14">
            <v>58.915534013218839</v>
          </cell>
          <cell r="C14"/>
          <cell r="D14">
            <v>57.92783390814801</v>
          </cell>
          <cell r="E14"/>
          <cell r="F14">
            <v>56.806060119331725</v>
          </cell>
          <cell r="G14"/>
          <cell r="H14">
            <v>57.153905806577512</v>
          </cell>
          <cell r="I14"/>
          <cell r="J14">
            <v>58.722434809865533</v>
          </cell>
          <cell r="K14"/>
          <cell r="L14">
            <v>58.713470016254888</v>
          </cell>
          <cell r="M14"/>
          <cell r="N14">
            <v>58.893741142348574</v>
          </cell>
          <cell r="O14"/>
          <cell r="P14">
            <v>59.464904961302857</v>
          </cell>
          <cell r="Q14"/>
          <cell r="R14">
            <v>60.342284969513003</v>
          </cell>
          <cell r="S14"/>
          <cell r="T14">
            <v>60.418942710815436</v>
          </cell>
          <cell r="U14"/>
          <cell r="V14">
            <v>61.481198070049913</v>
          </cell>
          <cell r="W14"/>
          <cell r="X14">
            <v>62.483901657266451</v>
          </cell>
          <cell r="Y14" t="str">
            <v>A</v>
          </cell>
          <cell r="Z14">
            <v>61.697837336879012</v>
          </cell>
          <cell r="AA14"/>
          <cell r="AB14">
            <v>61.839909320301047</v>
          </cell>
          <cell r="AC14"/>
          <cell r="AD14">
            <v>60.9810872389167</v>
          </cell>
          <cell r="AE14"/>
          <cell r="AF14">
            <v>61.54457028939462</v>
          </cell>
          <cell r="AG14"/>
          <cell r="AH14">
            <v>62.534465523491889</v>
          </cell>
          <cell r="AI14" t="str">
            <v>A</v>
          </cell>
          <cell r="AJ14">
            <v>62.260948395268777</v>
          </cell>
          <cell r="AK14"/>
          <cell r="AL14">
            <v>63.176893815799694</v>
          </cell>
          <cell r="AM14"/>
          <cell r="AN14">
            <v>62.507818153623482</v>
          </cell>
          <cell r="AO14" t="str">
            <v>A</v>
          </cell>
          <cell r="AP14">
            <v>63.191887949690106</v>
          </cell>
          <cell r="AQ14" t="str">
            <v>A</v>
          </cell>
          <cell r="AR14">
            <v>63.250525754951049</v>
          </cell>
          <cell r="AS14"/>
          <cell r="AT14">
            <v>62.617150100897867</v>
          </cell>
          <cell r="AU14"/>
          <cell r="AV14">
            <v>63.103787087318338</v>
          </cell>
          <cell r="AW14" t="str">
            <v>A</v>
          </cell>
          <cell r="AX14">
            <v>62.115905096959423</v>
          </cell>
          <cell r="AY14"/>
          <cell r="AZ14">
            <v>63.081200190025278</v>
          </cell>
          <cell r="BA14" t="str">
            <v>A</v>
          </cell>
          <cell r="BB14">
            <v>62.979064315923083</v>
          </cell>
          <cell r="BC14"/>
          <cell r="BD14">
            <v>62.730743936976019</v>
          </cell>
          <cell r="BE14"/>
          <cell r="BF14">
            <v>61.710592037803835</v>
          </cell>
          <cell r="BG14"/>
          <cell r="BH14">
            <v>61.15502495076317</v>
          </cell>
          <cell r="BI14" t="str">
            <v>P</v>
          </cell>
          <cell r="BJ14" t="str">
            <v>..</v>
          </cell>
          <cell r="BK14"/>
          <cell r="BL14" t="str">
            <v>..</v>
          </cell>
          <cell r="BM14"/>
        </row>
        <row r="15">
          <cell r="A15" t="str">
            <v>Germany</v>
          </cell>
          <cell r="B15">
            <v>68.971591058686997</v>
          </cell>
          <cell r="C15"/>
          <cell r="D15">
            <v>70.286598393870051</v>
          </cell>
          <cell r="E15" t="str">
            <v>C</v>
          </cell>
          <cell r="F15">
            <v>70.472394795451422</v>
          </cell>
          <cell r="G15"/>
          <cell r="H15">
            <v>70.727727861964027</v>
          </cell>
          <cell r="I15" t="str">
            <v>C</v>
          </cell>
          <cell r="J15">
            <v>72.240509106868529</v>
          </cell>
          <cell r="K15"/>
          <cell r="L15">
            <v>72.057721139430328</v>
          </cell>
          <cell r="M15" t="str">
            <v>C</v>
          </cell>
          <cell r="N15">
            <v>72.336962229145598</v>
          </cell>
          <cell r="O15"/>
          <cell r="P15">
            <v>72.375552405569834</v>
          </cell>
          <cell r="Q15" t="str">
            <v>C</v>
          </cell>
          <cell r="R15">
            <v>72.329205706483165</v>
          </cell>
          <cell r="S15"/>
          <cell r="T15">
            <v>72.075318708050091</v>
          </cell>
          <cell r="U15" t="str">
            <v>C</v>
          </cell>
          <cell r="V15">
            <v>69.345216077109257</v>
          </cell>
          <cell r="W15" t="str">
            <v>A</v>
          </cell>
          <cell r="X15">
            <v>68.700022523902007</v>
          </cell>
          <cell r="Y15" t="str">
            <v>C</v>
          </cell>
          <cell r="Z15">
            <v>67.142047868337372</v>
          </cell>
          <cell r="AA15" t="str">
            <v>O</v>
          </cell>
          <cell r="AB15">
            <v>66.603735117827952</v>
          </cell>
          <cell r="AC15" t="str">
            <v>CO</v>
          </cell>
          <cell r="AD15">
            <v>66.278960558771331</v>
          </cell>
          <cell r="AE15" t="str">
            <v>C</v>
          </cell>
          <cell r="AF15">
            <v>66.096731376947488</v>
          </cell>
          <cell r="AG15" t="str">
            <v>C</v>
          </cell>
          <cell r="AH15">
            <v>67.453434409189214</v>
          </cell>
          <cell r="AI15" t="str">
            <v>O</v>
          </cell>
          <cell r="AJ15">
            <v>67.939285325760295</v>
          </cell>
          <cell r="AK15" t="str">
            <v>CO</v>
          </cell>
          <cell r="AL15">
            <v>69.769736528000621</v>
          </cell>
          <cell r="AM15"/>
          <cell r="AN15">
            <v>70.329322981489156</v>
          </cell>
          <cell r="AO15"/>
          <cell r="AP15">
            <v>69.866351294181001</v>
          </cell>
          <cell r="AQ15"/>
          <cell r="AR15">
            <v>69.241759260888543</v>
          </cell>
          <cell r="AS15"/>
          <cell r="AT15">
            <v>69.728723745610893</v>
          </cell>
          <cell r="AU15"/>
          <cell r="AV15">
            <v>69.792911734152725</v>
          </cell>
          <cell r="AW15"/>
          <cell r="AX15">
            <v>69.342850875897781</v>
          </cell>
          <cell r="AY15"/>
          <cell r="AZ15">
            <v>70.004474379498845</v>
          </cell>
          <cell r="BA15"/>
          <cell r="BB15">
            <v>69.99449186233629</v>
          </cell>
          <cell r="BC15"/>
          <cell r="BD15">
            <v>69.249862546395292</v>
          </cell>
          <cell r="BE15"/>
          <cell r="BF15">
            <v>67.559618546829086</v>
          </cell>
          <cell r="BG15"/>
          <cell r="BH15">
            <v>67.296948861194679</v>
          </cell>
          <cell r="BI15" t="str">
            <v>CP</v>
          </cell>
          <cell r="BJ15" t="str">
            <v>..</v>
          </cell>
          <cell r="BK15"/>
          <cell r="BL15" t="str">
            <v>..</v>
          </cell>
          <cell r="BM15"/>
        </row>
        <row r="16">
          <cell r="A16" t="str">
            <v>Greece</v>
          </cell>
          <cell r="B16">
            <v>22.460367490836049</v>
          </cell>
          <cell r="C16"/>
          <cell r="D16" t="str">
            <v>..</v>
          </cell>
          <cell r="E16"/>
          <cell r="F16" t="str">
            <v>..</v>
          </cell>
          <cell r="G16"/>
          <cell r="H16" t="str">
            <v>..</v>
          </cell>
          <cell r="I16"/>
          <cell r="J16" t="str">
            <v>..</v>
          </cell>
          <cell r="K16"/>
          <cell r="L16">
            <v>28.618187769352403</v>
          </cell>
          <cell r="M16"/>
          <cell r="N16" t="str">
            <v>..</v>
          </cell>
          <cell r="O16"/>
          <cell r="P16">
            <v>28.18152160549911</v>
          </cell>
          <cell r="Q16"/>
          <cell r="R16">
            <v>22.310649339777839</v>
          </cell>
          <cell r="S16" t="str">
            <v>A</v>
          </cell>
          <cell r="T16" t="str">
            <v>..</v>
          </cell>
          <cell r="U16"/>
          <cell r="V16">
            <v>26.097843806194597</v>
          </cell>
          <cell r="W16"/>
          <cell r="X16" t="str">
            <v>..</v>
          </cell>
          <cell r="Y16"/>
          <cell r="Z16">
            <v>26.800721198408826</v>
          </cell>
          <cell r="AA16"/>
          <cell r="AB16" t="str">
            <v>..</v>
          </cell>
          <cell r="AC16"/>
          <cell r="AD16">
            <v>29.483523610496299</v>
          </cell>
          <cell r="AE16" t="str">
            <v>A</v>
          </cell>
          <cell r="AF16" t="str">
            <v>..</v>
          </cell>
          <cell r="AG16"/>
          <cell r="AH16">
            <v>25.553198924075836</v>
          </cell>
          <cell r="AI16"/>
          <cell r="AJ16" t="str">
            <v>..</v>
          </cell>
          <cell r="AK16"/>
          <cell r="AL16">
            <v>28.483516872938875</v>
          </cell>
          <cell r="AM16"/>
          <cell r="AN16" t="str">
            <v>..</v>
          </cell>
          <cell r="AO16"/>
          <cell r="AP16">
            <v>32.660011743981208</v>
          </cell>
          <cell r="AQ16"/>
          <cell r="AR16" t="str">
            <v>..</v>
          </cell>
          <cell r="AS16"/>
          <cell r="AT16">
            <v>32.061404405899083</v>
          </cell>
          <cell r="AU16"/>
          <cell r="AV16">
            <v>31.069928632265263</v>
          </cell>
          <cell r="AW16" t="str">
            <v>C</v>
          </cell>
          <cell r="AX16">
            <v>30.979430340912838</v>
          </cell>
          <cell r="AY16"/>
          <cell r="AZ16">
            <v>30.042532308195653</v>
          </cell>
          <cell r="BA16" t="str">
            <v>C</v>
          </cell>
          <cell r="BB16">
            <v>28.587507453786525</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55.842015238687601</v>
          </cell>
          <cell r="O17" t="str">
            <v>DOTV</v>
          </cell>
          <cell r="P17">
            <v>51.438182828220476</v>
          </cell>
          <cell r="Q17" t="str">
            <v>DOTV</v>
          </cell>
          <cell r="R17">
            <v>44.092580963487933</v>
          </cell>
          <cell r="S17" t="str">
            <v>DOTV</v>
          </cell>
          <cell r="T17">
            <v>38.131373725254946</v>
          </cell>
          <cell r="U17" t="str">
            <v>DOTV</v>
          </cell>
          <cell r="V17">
            <v>41.393887247016572</v>
          </cell>
          <cell r="W17" t="str">
            <v>DOTV</v>
          </cell>
          <cell r="X17">
            <v>36.45604750225894</v>
          </cell>
          <cell r="Y17" t="str">
            <v>DOTV</v>
          </cell>
          <cell r="Z17">
            <v>32.500144150377672</v>
          </cell>
          <cell r="AA17" t="str">
            <v>DOTV</v>
          </cell>
          <cell r="AB17">
            <v>35.272315453515908</v>
          </cell>
          <cell r="AC17" t="str">
            <v>ADV</v>
          </cell>
          <cell r="AD17">
            <v>43.435596223392643</v>
          </cell>
          <cell r="AE17" t="str">
            <v>DV</v>
          </cell>
          <cell r="AF17">
            <v>43.183914242560597</v>
          </cell>
          <cell r="AG17" t="str">
            <v>DV</v>
          </cell>
          <cell r="AH17">
            <v>41.504114216679376</v>
          </cell>
          <cell r="AI17" t="str">
            <v>DV</v>
          </cell>
          <cell r="AJ17">
            <v>38.443815541733947</v>
          </cell>
          <cell r="AK17" t="str">
            <v>DV</v>
          </cell>
          <cell r="AL17">
            <v>40.234102719218704</v>
          </cell>
          <cell r="AM17" t="str">
            <v>DV</v>
          </cell>
          <cell r="AN17">
            <v>44.315934701995296</v>
          </cell>
          <cell r="AO17" t="str">
            <v>DV</v>
          </cell>
          <cell r="AP17">
            <v>40.092969534554904</v>
          </cell>
          <cell r="AQ17" t="str">
            <v>DV</v>
          </cell>
          <cell r="AR17">
            <v>35.474327317516398</v>
          </cell>
          <cell r="AS17" t="str">
            <v>DV</v>
          </cell>
          <cell r="AT17">
            <v>36.732397314944457</v>
          </cell>
          <cell r="AU17" t="str">
            <v>DV</v>
          </cell>
          <cell r="AV17">
            <v>41.118983899773802</v>
          </cell>
          <cell r="AW17" t="str">
            <v>AV</v>
          </cell>
          <cell r="AX17">
            <v>43.175622340732751</v>
          </cell>
          <cell r="AY17" t="str">
            <v>V</v>
          </cell>
          <cell r="AZ17">
            <v>48.275080982310811</v>
          </cell>
          <cell r="BA17" t="str">
            <v>V</v>
          </cell>
          <cell r="BB17">
            <v>50.334971150965757</v>
          </cell>
          <cell r="BC17" t="str">
            <v>V</v>
          </cell>
          <cell r="BD17">
            <v>52.570648828025277</v>
          </cell>
          <cell r="BE17" t="str">
            <v>V</v>
          </cell>
          <cell r="BF17">
            <v>57.235674576738027</v>
          </cell>
          <cell r="BG17" t="str">
            <v>V</v>
          </cell>
          <cell r="BH17">
            <v>59.813449254619044</v>
          </cell>
          <cell r="BI17" t="str">
            <v>V</v>
          </cell>
          <cell r="BJ17" t="str">
            <v>..</v>
          </cell>
          <cell r="BK17"/>
          <cell r="BL17" t="str">
            <v>..</v>
          </cell>
          <cell r="BM17"/>
        </row>
        <row r="18">
          <cell r="A18" t="str">
            <v>Iceland</v>
          </cell>
          <cell r="B18">
            <v>9.6129837702871423</v>
          </cell>
          <cell r="C18"/>
          <cell r="D18" t="str">
            <v>..</v>
          </cell>
          <cell r="E18"/>
          <cell r="F18">
            <v>16.995020567222344</v>
          </cell>
          <cell r="G18"/>
          <cell r="H18" t="str">
            <v>..</v>
          </cell>
          <cell r="I18"/>
          <cell r="J18">
            <v>15.370866845397673</v>
          </cell>
          <cell r="K18"/>
          <cell r="L18" t="str">
            <v>..</v>
          </cell>
          <cell r="M18"/>
          <cell r="N18">
            <v>16.058989645434579</v>
          </cell>
          <cell r="O18"/>
          <cell r="P18" t="str">
            <v>..</v>
          </cell>
          <cell r="Q18"/>
          <cell r="R18">
            <v>19.38713118345111</v>
          </cell>
          <cell r="S18"/>
          <cell r="T18">
            <v>19.387149348616823</v>
          </cell>
          <cell r="U18"/>
          <cell r="V18">
            <v>21.765478739606205</v>
          </cell>
          <cell r="W18"/>
          <cell r="X18">
            <v>21.977835912677111</v>
          </cell>
          <cell r="Y18"/>
          <cell r="Z18">
            <v>31.114280943426493</v>
          </cell>
          <cell r="AA18"/>
          <cell r="AB18">
            <v>31.114280943426497</v>
          </cell>
          <cell r="AC18"/>
          <cell r="AD18">
            <v>31.85410486367423</v>
          </cell>
          <cell r="AE18"/>
          <cell r="AF18" t="str">
            <v>..</v>
          </cell>
          <cell r="AG18"/>
          <cell r="AH18">
            <v>40.598172277279836</v>
          </cell>
          <cell r="AI18"/>
          <cell r="AJ18">
            <v>36.609265767120306</v>
          </cell>
          <cell r="AK18" t="str">
            <v>C</v>
          </cell>
          <cell r="AL18">
            <v>46.667023375590261</v>
          </cell>
          <cell r="AM18"/>
          <cell r="AN18">
            <v>56.361643835616434</v>
          </cell>
          <cell r="AO18" t="str">
            <v>C</v>
          </cell>
          <cell r="AP18">
            <v>58.871733431819692</v>
          </cell>
          <cell r="AQ18"/>
          <cell r="AR18">
            <v>57.197918342703034</v>
          </cell>
          <cell r="AS18" t="str">
            <v>C</v>
          </cell>
          <cell r="AT18">
            <v>51.758010118043842</v>
          </cell>
          <cell r="AU18"/>
          <cell r="AV18" t="str">
            <v>..</v>
          </cell>
          <cell r="AW18"/>
          <cell r="AX18">
            <v>51.513884537253631</v>
          </cell>
          <cell r="AY18"/>
          <cell r="AZ18">
            <v>53.198431877674338</v>
          </cell>
          <cell r="BA18"/>
          <cell r="BB18">
            <v>54.563678505119825</v>
          </cell>
          <cell r="BC18"/>
          <cell r="BD18">
            <v>54.563678505119825</v>
          </cell>
          <cell r="BE18" t="str">
            <v>P</v>
          </cell>
          <cell r="BF18" t="str">
            <v>..</v>
          </cell>
          <cell r="BG18"/>
          <cell r="BH18" t="str">
            <v>..</v>
          </cell>
          <cell r="BI18"/>
          <cell r="BJ18" t="str">
            <v>..</v>
          </cell>
          <cell r="BK18"/>
          <cell r="BL18" t="str">
            <v>..</v>
          </cell>
          <cell r="BM18"/>
        </row>
        <row r="19">
          <cell r="A19" t="str">
            <v>Ireland</v>
          </cell>
          <cell r="B19">
            <v>43.582125015450416</v>
          </cell>
          <cell r="C19"/>
          <cell r="D19">
            <v>43.582115554098266</v>
          </cell>
          <cell r="E19"/>
          <cell r="F19">
            <v>46.60204813324593</v>
          </cell>
          <cell r="G19"/>
          <cell r="H19">
            <v>49.281890856320871</v>
          </cell>
          <cell r="I19"/>
          <cell r="J19">
            <v>51.336429553101802</v>
          </cell>
          <cell r="K19"/>
          <cell r="L19">
            <v>52.938961833497956</v>
          </cell>
          <cell r="M19"/>
          <cell r="N19">
            <v>54.001270683130151</v>
          </cell>
          <cell r="O19"/>
          <cell r="P19">
            <v>55.761403879697824</v>
          </cell>
          <cell r="Q19"/>
          <cell r="R19">
            <v>58.323435143288293</v>
          </cell>
          <cell r="S19" t="str">
            <v>C</v>
          </cell>
          <cell r="T19">
            <v>60.043473296485573</v>
          </cell>
          <cell r="U19" t="str">
            <v>C</v>
          </cell>
          <cell r="V19">
            <v>63.564126746669444</v>
          </cell>
          <cell r="W19" t="str">
            <v>C</v>
          </cell>
          <cell r="X19">
            <v>65.110639587753809</v>
          </cell>
          <cell r="Y19" t="str">
            <v>C</v>
          </cell>
          <cell r="Z19">
            <v>67.738193093671455</v>
          </cell>
          <cell r="AA19" t="str">
            <v>C</v>
          </cell>
          <cell r="AB19">
            <v>68.932203389830505</v>
          </cell>
          <cell r="AC19" t="str">
            <v>C</v>
          </cell>
          <cell r="AD19">
            <v>70.05961251862891</v>
          </cell>
          <cell r="AE19" t="str">
            <v>C</v>
          </cell>
          <cell r="AF19">
            <v>70.762214034226574</v>
          </cell>
          <cell r="AG19" t="str">
            <v>C</v>
          </cell>
          <cell r="AH19">
            <v>71.007179167855966</v>
          </cell>
          <cell r="AI19" t="str">
            <v>C</v>
          </cell>
          <cell r="AJ19">
            <v>71.837166658055693</v>
          </cell>
          <cell r="AK19" t="str">
            <v>C</v>
          </cell>
          <cell r="AL19">
            <v>73.343866821430083</v>
          </cell>
          <cell r="AM19" t="str">
            <v>C</v>
          </cell>
          <cell r="AN19">
            <v>71.621736542222976</v>
          </cell>
          <cell r="AO19" t="str">
            <v>C</v>
          </cell>
          <cell r="AP19">
            <v>70.077084793272604</v>
          </cell>
          <cell r="AQ19"/>
          <cell r="AR19">
            <v>68.825741746761395</v>
          </cell>
          <cell r="AS19"/>
          <cell r="AT19">
            <v>67.509775171065499</v>
          </cell>
          <cell r="AU19"/>
          <cell r="AV19">
            <v>65.746576831123676</v>
          </cell>
          <cell r="AW19"/>
          <cell r="AX19">
            <v>65.517241379310349</v>
          </cell>
          <cell r="AY19"/>
          <cell r="AZ19">
            <v>66.14642067752267</v>
          </cell>
          <cell r="BA19"/>
          <cell r="BB19">
            <v>65.86147399556323</v>
          </cell>
          <cell r="BC19"/>
          <cell r="BD19">
            <v>64.464495988693201</v>
          </cell>
          <cell r="BE19"/>
          <cell r="BF19">
            <v>66.72625805260445</v>
          </cell>
          <cell r="BG19" t="str">
            <v>C</v>
          </cell>
          <cell r="BH19">
            <v>68.132865524848711</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55.701613139327222</v>
          </cell>
          <cell r="W20" t="str">
            <v>D</v>
          </cell>
          <cell r="X20">
            <v>57.228958377650152</v>
          </cell>
          <cell r="Y20" t="str">
            <v>D</v>
          </cell>
          <cell r="Z20">
            <v>58.045599059018535</v>
          </cell>
          <cell r="AA20" t="str">
            <v>D</v>
          </cell>
          <cell r="AB20">
            <v>58.160358773403388</v>
          </cell>
          <cell r="AC20" t="str">
            <v>D</v>
          </cell>
          <cell r="AD20">
            <v>59.229754897296118</v>
          </cell>
          <cell r="AE20" t="str">
            <v>D</v>
          </cell>
          <cell r="AF20">
            <v>61.253257391667674</v>
          </cell>
          <cell r="AG20" t="str">
            <v>D</v>
          </cell>
          <cell r="AH20">
            <v>64.419033899068111</v>
          </cell>
          <cell r="AI20" t="str">
            <v>D</v>
          </cell>
          <cell r="AJ20">
            <v>67.692092350521392</v>
          </cell>
          <cell r="AK20" t="str">
            <v>D</v>
          </cell>
          <cell r="AL20">
            <v>70.864091931794931</v>
          </cell>
          <cell r="AM20" t="str">
            <v>D</v>
          </cell>
          <cell r="AN20">
            <v>76.801274114035039</v>
          </cell>
          <cell r="AO20" t="str">
            <v>D</v>
          </cell>
          <cell r="AP20">
            <v>77.289399084537877</v>
          </cell>
          <cell r="AQ20" t="str">
            <v>D</v>
          </cell>
          <cell r="AR20">
            <v>76.046785924906629</v>
          </cell>
          <cell r="AS20" t="str">
            <v>D</v>
          </cell>
          <cell r="AT20">
            <v>74.439936572951922</v>
          </cell>
          <cell r="AU20" t="str">
            <v>D</v>
          </cell>
          <cell r="AV20">
            <v>75.742067553735922</v>
          </cell>
          <cell r="AW20" t="str">
            <v>D</v>
          </cell>
          <cell r="AX20">
            <v>77.713104601124201</v>
          </cell>
          <cell r="AY20" t="str">
            <v>D</v>
          </cell>
          <cell r="AZ20">
            <v>78.081304046686739</v>
          </cell>
          <cell r="BA20" t="str">
            <v>D</v>
          </cell>
          <cell r="BB20">
            <v>80.69152460695139</v>
          </cell>
          <cell r="BC20" t="str">
            <v>D</v>
          </cell>
          <cell r="BD20">
            <v>79.696459469957944</v>
          </cell>
          <cell r="BE20" t="str">
            <v>D</v>
          </cell>
          <cell r="BF20">
            <v>79.618323253984357</v>
          </cell>
          <cell r="BG20" t="str">
            <v>DP</v>
          </cell>
          <cell r="BH20">
            <v>79.806925833261872</v>
          </cell>
          <cell r="BI20" t="str">
            <v>DP</v>
          </cell>
          <cell r="BJ20" t="str">
            <v>..</v>
          </cell>
          <cell r="BK20"/>
          <cell r="BL20" t="str">
            <v>..</v>
          </cell>
          <cell r="BM20"/>
        </row>
        <row r="21">
          <cell r="A21" t="str">
            <v>Italy</v>
          </cell>
          <cell r="B21">
            <v>56.373172623223752</v>
          </cell>
          <cell r="C21" t="str">
            <v>W</v>
          </cell>
          <cell r="D21">
            <v>56.763197263938004</v>
          </cell>
          <cell r="E21" t="str">
            <v>W</v>
          </cell>
          <cell r="F21">
            <v>57.092934218571315</v>
          </cell>
          <cell r="G21" t="str">
            <v>W</v>
          </cell>
          <cell r="H21">
            <v>56.374172106299838</v>
          </cell>
          <cell r="I21" t="str">
            <v>W</v>
          </cell>
          <cell r="J21">
            <v>56.946718578607303</v>
          </cell>
          <cell r="K21" t="str">
            <v>W</v>
          </cell>
          <cell r="L21">
            <v>58.352889287308805</v>
          </cell>
          <cell r="M21" t="str">
            <v>W</v>
          </cell>
          <cell r="N21">
            <v>57.197922201840292</v>
          </cell>
          <cell r="O21" t="str">
            <v>W</v>
          </cell>
          <cell r="P21">
            <v>57.822300916086114</v>
          </cell>
          <cell r="Q21" t="str">
            <v>W</v>
          </cell>
          <cell r="R21">
            <v>58.770775834524812</v>
          </cell>
          <cell r="S21" t="str">
            <v>W</v>
          </cell>
          <cell r="T21">
            <v>58.315170422171377</v>
          </cell>
          <cell r="U21" t="str">
            <v>W</v>
          </cell>
          <cell r="V21">
            <v>55.804971878720266</v>
          </cell>
          <cell r="W21" t="str">
            <v>A</v>
          </cell>
          <cell r="X21">
            <v>55.806701407810408</v>
          </cell>
          <cell r="Y21"/>
          <cell r="Z21">
            <v>53.654997811589347</v>
          </cell>
          <cell r="AA21"/>
          <cell r="AB21">
            <v>52.94223461943276</v>
          </cell>
          <cell r="AC21"/>
          <cell r="AD21">
            <v>53.407785902978276</v>
          </cell>
          <cell r="AE21"/>
          <cell r="AF21">
            <v>53.492822107255037</v>
          </cell>
          <cell r="AG21"/>
          <cell r="AH21">
            <v>49.833628384202576</v>
          </cell>
          <cell r="AI21" t="str">
            <v>A</v>
          </cell>
          <cell r="AJ21">
            <v>48.346731911918909</v>
          </cell>
          <cell r="AK21"/>
          <cell r="AL21">
            <v>49.322723683411283</v>
          </cell>
          <cell r="AM21"/>
          <cell r="AN21">
            <v>50.0710255772333</v>
          </cell>
          <cell r="AO21"/>
          <cell r="AP21">
            <v>49.077526119567935</v>
          </cell>
          <cell r="AQ21"/>
          <cell r="AR21">
            <v>48.333847049556496</v>
          </cell>
          <cell r="AS21"/>
          <cell r="AT21">
            <v>47.254384183086195</v>
          </cell>
          <cell r="AU21"/>
          <cell r="AV21">
            <v>47.813544876417751</v>
          </cell>
          <cell r="AW21"/>
          <cell r="AX21">
            <v>50.361566274328794</v>
          </cell>
          <cell r="AY21"/>
          <cell r="AZ21">
            <v>48.779951637722576</v>
          </cell>
          <cell r="BA21"/>
          <cell r="BB21">
            <v>51.859429336200179</v>
          </cell>
          <cell r="BC21"/>
          <cell r="BD21">
            <v>53.563493149963683</v>
          </cell>
          <cell r="BE21"/>
          <cell r="BF21">
            <v>53.298453849757934</v>
          </cell>
          <cell r="BG21"/>
          <cell r="BH21">
            <v>53.556915770187416</v>
          </cell>
          <cell r="BI21" t="str">
            <v>P</v>
          </cell>
          <cell r="BJ21" t="str">
            <v>..</v>
          </cell>
          <cell r="BK21"/>
          <cell r="BL21" t="str">
            <v>..</v>
          </cell>
          <cell r="BM21"/>
        </row>
        <row r="22">
          <cell r="A22" t="str">
            <v>Japan</v>
          </cell>
          <cell r="B22">
            <v>60.674974876119038</v>
          </cell>
          <cell r="C22"/>
          <cell r="D22">
            <v>61.865578139598995</v>
          </cell>
          <cell r="E22"/>
          <cell r="F22">
            <v>63.504601587960749</v>
          </cell>
          <cell r="G22"/>
          <cell r="H22">
            <v>65.070672647126003</v>
          </cell>
          <cell r="I22"/>
          <cell r="J22">
            <v>66.813804575076716</v>
          </cell>
          <cell r="K22"/>
          <cell r="L22">
            <v>66.57465757388394</v>
          </cell>
          <cell r="M22"/>
          <cell r="N22">
            <v>66.021202361782073</v>
          </cell>
          <cell r="O22"/>
          <cell r="P22">
            <v>67.930078478884923</v>
          </cell>
          <cell r="Q22"/>
          <cell r="R22">
            <v>69.686704274950444</v>
          </cell>
          <cell r="S22"/>
          <cell r="T22">
            <v>70.859021211830424</v>
          </cell>
          <cell r="U22"/>
          <cell r="V22">
            <v>70.747783614943415</v>
          </cell>
          <cell r="W22"/>
          <cell r="X22">
            <v>68.734963955911269</v>
          </cell>
          <cell r="Y22"/>
          <cell r="Z22">
            <v>66.040675493916865</v>
          </cell>
          <cell r="AA22"/>
          <cell r="AB22">
            <v>66.050552992307303</v>
          </cell>
          <cell r="AC22"/>
          <cell r="AD22">
            <v>65.211980148020899</v>
          </cell>
          <cell r="AE22"/>
          <cell r="AF22">
            <v>71.058762175329832</v>
          </cell>
          <cell r="AG22" t="str">
            <v>A</v>
          </cell>
          <cell r="AH22">
            <v>72.044987065728535</v>
          </cell>
          <cell r="AI22"/>
          <cell r="AJ22">
            <v>71.197300214124624</v>
          </cell>
          <cell r="AK22"/>
          <cell r="AL22">
            <v>70.713772545910032</v>
          </cell>
          <cell r="AM22"/>
          <cell r="AN22">
            <v>70.961283545286221</v>
          </cell>
          <cell r="AO22"/>
          <cell r="AP22">
            <v>73.673950586322107</v>
          </cell>
          <cell r="AQ22"/>
          <cell r="AR22">
            <v>74.441888708834952</v>
          </cell>
          <cell r="AS22"/>
          <cell r="AT22">
            <v>74.976961313816901</v>
          </cell>
          <cell r="AU22"/>
          <cell r="AV22">
            <v>75.191467034595945</v>
          </cell>
          <cell r="AW22"/>
          <cell r="AX22">
            <v>76.447677847144945</v>
          </cell>
          <cell r="AY22"/>
          <cell r="AZ22">
            <v>77.155346664658964</v>
          </cell>
          <cell r="BA22"/>
          <cell r="BB22">
            <v>77.89055879967367</v>
          </cell>
          <cell r="BC22"/>
          <cell r="BD22">
            <v>78.461790781264213</v>
          </cell>
          <cell r="BE22" t="str">
            <v>A</v>
          </cell>
          <cell r="BF22">
            <v>75.762106922056063</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73.727491646193059</v>
          </cell>
          <cell r="AE23" t="str">
            <v>G</v>
          </cell>
          <cell r="AF23">
            <v>73.208084169497283</v>
          </cell>
          <cell r="AG23" t="str">
            <v>G</v>
          </cell>
          <cell r="AH23">
            <v>72.586961208231841</v>
          </cell>
          <cell r="AI23" t="str">
            <v>G</v>
          </cell>
          <cell r="AJ23">
            <v>70.321445983400508</v>
          </cell>
          <cell r="AK23" t="str">
            <v>G</v>
          </cell>
          <cell r="AL23">
            <v>71.391830663815185</v>
          </cell>
          <cell r="AM23" t="str">
            <v>G</v>
          </cell>
          <cell r="AN23">
            <v>74.048844708896652</v>
          </cell>
          <cell r="AO23" t="str">
            <v>G</v>
          </cell>
          <cell r="AP23">
            <v>76.183625594727829</v>
          </cell>
          <cell r="AQ23" t="str">
            <v>G</v>
          </cell>
          <cell r="AR23">
            <v>74.893468030539083</v>
          </cell>
          <cell r="AS23" t="str">
            <v>G</v>
          </cell>
          <cell r="AT23">
            <v>76.091592281605642</v>
          </cell>
          <cell r="AU23" t="str">
            <v>G</v>
          </cell>
          <cell r="AV23">
            <v>76.716463376137639</v>
          </cell>
          <cell r="AW23" t="str">
            <v>G</v>
          </cell>
          <cell r="AX23">
            <v>76.853343550283896</v>
          </cell>
          <cell r="AY23" t="str">
            <v>G</v>
          </cell>
          <cell r="AZ23">
            <v>77.258131378668722</v>
          </cell>
          <cell r="BA23" t="str">
            <v>G</v>
          </cell>
          <cell r="BB23">
            <v>76.242309697014264</v>
          </cell>
          <cell r="BC23" t="str">
            <v>A</v>
          </cell>
          <cell r="BD23">
            <v>75.36676984906687</v>
          </cell>
          <cell r="BE23"/>
          <cell r="BF23">
            <v>74.260404383423861</v>
          </cell>
          <cell r="BG23"/>
          <cell r="BH23">
            <v>74.799597573022652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92.607859302006048</v>
          </cell>
          <cell r="AO24"/>
          <cell r="AP24" t="str">
            <v>..</v>
          </cell>
          <cell r="AQ24"/>
          <cell r="AR24" t="str">
            <v>..</v>
          </cell>
          <cell r="AS24"/>
          <cell r="AT24">
            <v>89.102865194927176</v>
          </cell>
          <cell r="AU24"/>
          <cell r="AV24">
            <v>87.781996872905964</v>
          </cell>
          <cell r="AW24"/>
          <cell r="AX24">
            <v>86.440677966101703</v>
          </cell>
          <cell r="AY24"/>
          <cell r="AZ24">
            <v>86.069210292812784</v>
          </cell>
          <cell r="BA24"/>
          <cell r="BB24">
            <v>83.671399594320491</v>
          </cell>
          <cell r="BC24" t="str">
            <v>C</v>
          </cell>
          <cell r="BD24">
            <v>77.892695539754371</v>
          </cell>
          <cell r="BE24"/>
          <cell r="BF24">
            <v>75.885084155542657</v>
          </cell>
          <cell r="BG24"/>
          <cell r="BH24">
            <v>70.863746958637464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10.351428868642989</v>
          </cell>
          <cell r="AA25" t="str">
            <v>C</v>
          </cell>
          <cell r="AB25">
            <v>25.243620553735528</v>
          </cell>
          <cell r="AC25"/>
          <cell r="AD25">
            <v>20.751769308541036</v>
          </cell>
          <cell r="AE25"/>
          <cell r="AF25">
            <v>22.352761598201511</v>
          </cell>
          <cell r="AG25"/>
          <cell r="AH25">
            <v>19.731552209349072</v>
          </cell>
          <cell r="AI25"/>
          <cell r="AJ25">
            <v>28.17333268339997</v>
          </cell>
          <cell r="AK25"/>
          <cell r="AL25">
            <v>25.539093272447676</v>
          </cell>
          <cell r="AM25"/>
          <cell r="AN25">
            <v>29.753509957690188</v>
          </cell>
          <cell r="AO25"/>
          <cell r="AP25">
            <v>30.293007526999016</v>
          </cell>
          <cell r="AQ25"/>
          <cell r="AR25">
            <v>34.076738309979085</v>
          </cell>
          <cell r="AS25"/>
          <cell r="AT25">
            <v>34.586774186737145</v>
          </cell>
          <cell r="AU25"/>
          <cell r="AV25">
            <v>42.664332232169158</v>
          </cell>
          <cell r="AW25" t="str">
            <v>A</v>
          </cell>
          <cell r="AX25">
            <v>46.948992337929717</v>
          </cell>
          <cell r="AY25"/>
          <cell r="AZ25">
            <v>47.725473135760602</v>
          </cell>
          <cell r="BA25"/>
          <cell r="BB25">
            <v>47.371225645200887</v>
          </cell>
          <cell r="BC25"/>
          <cell r="BD25" t="str">
            <v>..</v>
          </cell>
          <cell r="BE25"/>
          <cell r="BF25" t="str">
            <v>..</v>
          </cell>
          <cell r="BG25"/>
          <cell r="BH25" t="str">
            <v>..</v>
          </cell>
          <cell r="BI25"/>
          <cell r="BJ25" t="str">
            <v>..</v>
          </cell>
          <cell r="BK25"/>
          <cell r="BL25" t="str">
            <v>..</v>
          </cell>
          <cell r="BM25"/>
        </row>
        <row r="26">
          <cell r="A26" t="str">
            <v>Netherlands</v>
          </cell>
          <cell r="B26">
            <v>53.259069697425865</v>
          </cell>
          <cell r="C26"/>
          <cell r="D26">
            <v>51.578802855573834</v>
          </cell>
          <cell r="E26" t="str">
            <v>A</v>
          </cell>
          <cell r="F26">
            <v>53.565398103649741</v>
          </cell>
          <cell r="G26"/>
          <cell r="H26">
            <v>53.769740193581363</v>
          </cell>
          <cell r="I26"/>
          <cell r="J26">
            <v>56.172839506172856</v>
          </cell>
          <cell r="K26"/>
          <cell r="L26">
            <v>58.53351515787282</v>
          </cell>
          <cell r="M26"/>
          <cell r="N26">
            <v>59.193227091633624</v>
          </cell>
          <cell r="O26"/>
          <cell r="P26">
            <v>60.031486765718867</v>
          </cell>
          <cell r="Q26"/>
          <cell r="R26">
            <v>59.174535189331124</v>
          </cell>
          <cell r="S26"/>
          <cell r="T26">
            <v>52.871804105149558</v>
          </cell>
          <cell r="U26" t="str">
            <v>A</v>
          </cell>
          <cell r="V26">
            <v>49.662618083670822</v>
          </cell>
          <cell r="W26"/>
          <cell r="X26">
            <v>48.793134274986663</v>
          </cell>
          <cell r="Y26"/>
          <cell r="Z26">
            <v>49.360350304799525</v>
          </cell>
          <cell r="AA26"/>
          <cell r="AB26">
            <v>51.481659458593619</v>
          </cell>
          <cell r="AC26" t="str">
            <v>A</v>
          </cell>
          <cell r="AD26">
            <v>52.119060210017395</v>
          </cell>
          <cell r="AE26"/>
          <cell r="AF26">
            <v>52.678635290751707</v>
          </cell>
          <cell r="AG26" t="str">
            <v>A</v>
          </cell>
          <cell r="AH26">
            <v>54.562420849163573</v>
          </cell>
          <cell r="AI26"/>
          <cell r="AJ26">
            <v>54.165290348153569</v>
          </cell>
          <cell r="AK26"/>
          <cell r="AL26">
            <v>55.754642950562385</v>
          </cell>
          <cell r="AM26" t="str">
            <v>A</v>
          </cell>
          <cell r="AN26">
            <v>55.105067985166876</v>
          </cell>
          <cell r="AO26"/>
          <cell r="AP26">
            <v>54.442518775274408</v>
          </cell>
          <cell r="AQ26"/>
          <cell r="AR26">
            <v>51.937807248199384</v>
          </cell>
          <cell r="AS26"/>
          <cell r="AT26">
            <v>52.514210756449501</v>
          </cell>
          <cell r="AU26"/>
          <cell r="AV26">
            <v>53.553701552434262</v>
          </cell>
          <cell r="AW26"/>
          <cell r="AX26">
            <v>52.896029471960702</v>
          </cell>
          <cell r="AY26"/>
          <cell r="AZ26">
            <v>53.857493857493857</v>
          </cell>
          <cell r="BA26"/>
          <cell r="BB26">
            <v>53.132856314059175</v>
          </cell>
          <cell r="BC26"/>
          <cell r="BD26">
            <v>50.114263949723856</v>
          </cell>
          <cell r="BE26"/>
          <cell r="BF26">
            <v>47.079169869331281</v>
          </cell>
          <cell r="BG26"/>
          <cell r="BH26">
            <v>47.311728108459469</v>
          </cell>
          <cell r="BI26" t="str">
            <v>P</v>
          </cell>
          <cell r="BJ26" t="str">
            <v>..</v>
          </cell>
          <cell r="BK26"/>
          <cell r="BL26" t="str">
            <v>..</v>
          </cell>
          <cell r="BM26"/>
        </row>
        <row r="27">
          <cell r="A27" t="str">
            <v>New Zealand</v>
          </cell>
          <cell r="B27">
            <v>21.666666666666668</v>
          </cell>
          <cell r="C27" t="str">
            <v>B</v>
          </cell>
          <cell r="D27" t="str">
            <v>..</v>
          </cell>
          <cell r="E27"/>
          <cell r="F27">
            <v>22.352941176470591</v>
          </cell>
          <cell r="G27" t="str">
            <v>B</v>
          </cell>
          <cell r="H27" t="str">
            <v>..</v>
          </cell>
          <cell r="I27"/>
          <cell r="J27" t="str">
            <v>..</v>
          </cell>
          <cell r="K27"/>
          <cell r="L27" t="str">
            <v>..</v>
          </cell>
          <cell r="M27"/>
          <cell r="N27" t="str">
            <v>..</v>
          </cell>
          <cell r="O27"/>
          <cell r="P27" t="str">
            <v>..</v>
          </cell>
          <cell r="Q27"/>
          <cell r="R27">
            <v>32.180209171359614</v>
          </cell>
          <cell r="S27"/>
          <cell r="T27">
            <v>28.208666850676234</v>
          </cell>
          <cell r="U27"/>
          <cell r="V27">
            <v>26.829951014695592</v>
          </cell>
          <cell r="W27"/>
          <cell r="X27">
            <v>27.115053621077724</v>
          </cell>
          <cell r="Y27" t="str">
            <v>A</v>
          </cell>
          <cell r="Z27">
            <v>30.055771096023282</v>
          </cell>
          <cell r="AA27"/>
          <cell r="AB27" t="str">
            <v>..</v>
          </cell>
          <cell r="AC27"/>
          <cell r="AD27">
            <v>27.021491964701195</v>
          </cell>
          <cell r="AE27"/>
          <cell r="AF27" t="str">
            <v>..</v>
          </cell>
          <cell r="AG27"/>
          <cell r="AH27">
            <v>28.222546801364185</v>
          </cell>
          <cell r="AI27"/>
          <cell r="AJ27" t="str">
            <v>..</v>
          </cell>
          <cell r="AK27"/>
          <cell r="AL27">
            <v>29.700390331506892</v>
          </cell>
          <cell r="AM27"/>
          <cell r="AN27" t="str">
            <v>..</v>
          </cell>
          <cell r="AO27"/>
          <cell r="AP27">
            <v>37.000423668973312</v>
          </cell>
          <cell r="AQ27" t="str">
            <v>A</v>
          </cell>
          <cell r="AR27" t="str">
            <v>..</v>
          </cell>
          <cell r="AS27"/>
          <cell r="AT27">
            <v>40.784242862305746</v>
          </cell>
          <cell r="AU27"/>
          <cell r="AV27" t="str">
            <v>..</v>
          </cell>
          <cell r="AW27"/>
          <cell r="AX27">
            <v>41.63014899211219</v>
          </cell>
          <cell r="AY27"/>
          <cell r="AZ27" t="str">
            <v>..</v>
          </cell>
          <cell r="BA27"/>
          <cell r="BB27">
            <v>42.711707542804255</v>
          </cell>
          <cell r="BC27"/>
          <cell r="BD27" t="str">
            <v>..</v>
          </cell>
          <cell r="BE27"/>
          <cell r="BF27">
            <v>41.448445171849428</v>
          </cell>
          <cell r="BG27"/>
          <cell r="BH27" t="str">
            <v>..</v>
          </cell>
          <cell r="BI27"/>
          <cell r="BJ27" t="str">
            <v>..</v>
          </cell>
          <cell r="BK27"/>
          <cell r="BL27" t="str">
            <v>..</v>
          </cell>
          <cell r="BM27"/>
        </row>
        <row r="28">
          <cell r="A28" t="str">
            <v>Norway</v>
          </cell>
          <cell r="B28">
            <v>52.871517395225212</v>
          </cell>
          <cell r="C28"/>
          <cell r="D28">
            <v>54.590610802624937</v>
          </cell>
          <cell r="E28" t="str">
            <v>C</v>
          </cell>
          <cell r="F28">
            <v>56.041329865748224</v>
          </cell>
          <cell r="G28"/>
          <cell r="H28">
            <v>59.348998007734679</v>
          </cell>
          <cell r="I28" t="str">
            <v>AC</v>
          </cell>
          <cell r="J28">
            <v>62.653053675137805</v>
          </cell>
          <cell r="K28"/>
          <cell r="L28" t="str">
            <v>..</v>
          </cell>
          <cell r="M28"/>
          <cell r="N28">
            <v>62.012996559734177</v>
          </cell>
          <cell r="O28"/>
          <cell r="P28" t="str">
            <v>..</v>
          </cell>
          <cell r="Q28"/>
          <cell r="R28">
            <v>56.572181709400226</v>
          </cell>
          <cell r="S28"/>
          <cell r="T28" t="str">
            <v>..</v>
          </cell>
          <cell r="U28"/>
          <cell r="V28">
            <v>54.569113948155611</v>
          </cell>
          <cell r="W28"/>
          <cell r="X28" t="str">
            <v>..</v>
          </cell>
          <cell r="Y28"/>
          <cell r="Z28">
            <v>53.510580118631943</v>
          </cell>
          <cell r="AA28"/>
          <cell r="AB28" t="str">
            <v>..</v>
          </cell>
          <cell r="AC28"/>
          <cell r="AD28">
            <v>56.710000251452144</v>
          </cell>
          <cell r="AE28" t="str">
            <v>A</v>
          </cell>
          <cell r="AF28" t="str">
            <v>..</v>
          </cell>
          <cell r="AG28"/>
          <cell r="AH28">
            <v>56.918052256532057</v>
          </cell>
          <cell r="AI28"/>
          <cell r="AJ28" t="str">
            <v>..</v>
          </cell>
          <cell r="AK28"/>
          <cell r="AL28">
            <v>55.955843631728406</v>
          </cell>
          <cell r="AM28"/>
          <cell r="AN28" t="str">
            <v>..</v>
          </cell>
          <cell r="AO28"/>
          <cell r="AP28">
            <v>59.727046232771627</v>
          </cell>
          <cell r="AQ28"/>
          <cell r="AR28">
            <v>57.429245283018872</v>
          </cell>
          <cell r="AS28"/>
          <cell r="AT28">
            <v>57.316656439576263</v>
          </cell>
          <cell r="AU28"/>
          <cell r="AV28">
            <v>54.508638818568464</v>
          </cell>
          <cell r="AW28"/>
          <cell r="AX28">
            <v>53.501269521649661</v>
          </cell>
          <cell r="AY28"/>
          <cell r="AZ28">
            <v>53.432709955850989</v>
          </cell>
          <cell r="BA28"/>
          <cell r="BB28">
            <v>52.54091628547031</v>
          </cell>
          <cell r="BC28"/>
          <cell r="BD28">
            <v>53.171612788606041</v>
          </cell>
          <cell r="BE28"/>
          <cell r="BF28">
            <v>51.574448781768908</v>
          </cell>
          <cell r="BG28"/>
          <cell r="BH28">
            <v>51.253788020502078</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57.692307692307686</v>
          </cell>
          <cell r="O29"/>
          <cell r="P29">
            <v>58.974358974358978</v>
          </cell>
          <cell r="Q29"/>
          <cell r="R29">
            <v>68.461538461538467</v>
          </cell>
          <cell r="S29"/>
          <cell r="T29" t="str">
            <v>..</v>
          </cell>
          <cell r="U29"/>
          <cell r="V29" t="str">
            <v>..</v>
          </cell>
          <cell r="W29"/>
          <cell r="X29">
            <v>55.230125523012553</v>
          </cell>
          <cell r="Y29"/>
          <cell r="Z29">
            <v>42.857142857142854</v>
          </cell>
          <cell r="AA29"/>
          <cell r="AB29">
            <v>41.255084253341082</v>
          </cell>
          <cell r="AC29" t="str">
            <v>D</v>
          </cell>
          <cell r="AD29">
            <v>38.733120780195044</v>
          </cell>
          <cell r="AE29" t="str">
            <v>A</v>
          </cell>
          <cell r="AF29">
            <v>40.924893170131085</v>
          </cell>
          <cell r="AG29"/>
          <cell r="AH29">
            <v>39.425766141029449</v>
          </cell>
          <cell r="AI29"/>
          <cell r="AJ29">
            <v>41.47461985967891</v>
          </cell>
          <cell r="AK29"/>
          <cell r="AL29">
            <v>41.331009693933126</v>
          </cell>
          <cell r="AM29"/>
          <cell r="AN29">
            <v>36.085569525239251</v>
          </cell>
          <cell r="AO29"/>
          <cell r="AP29">
            <v>35.831617949773573</v>
          </cell>
          <cell r="AQ29"/>
          <cell r="AR29">
            <v>20.342768686421937</v>
          </cell>
          <cell r="AS29"/>
          <cell r="AT29">
            <v>27.416524066517489</v>
          </cell>
          <cell r="AU29"/>
          <cell r="AV29">
            <v>28.681163074893796</v>
          </cell>
          <cell r="AW29"/>
          <cell r="AX29">
            <v>31.753520495111669</v>
          </cell>
          <cell r="AY29"/>
          <cell r="AZ29">
            <v>31.535093673635622</v>
          </cell>
          <cell r="BA29"/>
          <cell r="BB29">
            <v>30.356661171886707</v>
          </cell>
          <cell r="BC29"/>
          <cell r="BD29">
            <v>30.932236381095741</v>
          </cell>
          <cell r="BE29"/>
          <cell r="BF29">
            <v>28.497557856205692</v>
          </cell>
          <cell r="BG29"/>
          <cell r="BH29">
            <v>26.626792880321037</v>
          </cell>
          <cell r="BI29"/>
          <cell r="BJ29" t="str">
            <v>..</v>
          </cell>
          <cell r="BK29"/>
          <cell r="BL29" t="str">
            <v>..</v>
          </cell>
          <cell r="BM29"/>
        </row>
        <row r="30">
          <cell r="A30" t="str">
            <v>Portugal</v>
          </cell>
          <cell r="B30" t="str">
            <v>..</v>
          </cell>
          <cell r="C30"/>
          <cell r="D30">
            <v>31.241973949734035</v>
          </cell>
          <cell r="E30"/>
          <cell r="F30">
            <v>30.20539195912324</v>
          </cell>
          <cell r="G30" t="str">
            <v>C</v>
          </cell>
          <cell r="H30">
            <v>29.605751883688786</v>
          </cell>
          <cell r="I30"/>
          <cell r="J30">
            <v>27.468628910159403</v>
          </cell>
          <cell r="K30" t="str">
            <v>C</v>
          </cell>
          <cell r="L30">
            <v>26.252290160864906</v>
          </cell>
          <cell r="M30"/>
          <cell r="N30">
            <v>25.245287112482519</v>
          </cell>
          <cell r="O30" t="str">
            <v>C</v>
          </cell>
          <cell r="P30">
            <v>24.576407184027165</v>
          </cell>
          <cell r="Q30"/>
          <cell r="R30">
            <v>25.55019952894078</v>
          </cell>
          <cell r="S30" t="str">
            <v>C</v>
          </cell>
          <cell r="T30">
            <v>26.10998573959974</v>
          </cell>
          <cell r="U30"/>
          <cell r="V30">
            <v>23.437136600468168</v>
          </cell>
          <cell r="W30" t="str">
            <v>C</v>
          </cell>
          <cell r="X30">
            <v>21.707310399040743</v>
          </cell>
          <cell r="Y30"/>
          <cell r="Z30">
            <v>21.440728185938688</v>
          </cell>
          <cell r="AA30" t="str">
            <v>C</v>
          </cell>
          <cell r="AB30">
            <v>21.177419804326366</v>
          </cell>
          <cell r="AC30" t="str">
            <v>C</v>
          </cell>
          <cell r="AD30">
            <v>20.917345049073376</v>
          </cell>
          <cell r="AE30" t="str">
            <v>A</v>
          </cell>
          <cell r="AF30">
            <v>21.77538605701832</v>
          </cell>
          <cell r="AG30" t="str">
            <v>C</v>
          </cell>
          <cell r="AH30">
            <v>22.459634117449813</v>
          </cell>
          <cell r="AI30"/>
          <cell r="AJ30">
            <v>22.590032009634527</v>
          </cell>
          <cell r="AK30" t="str">
            <v>C</v>
          </cell>
          <cell r="AL30">
            <v>22.681537705221086</v>
          </cell>
          <cell r="AM30"/>
          <cell r="AN30">
            <v>27.795906806727324</v>
          </cell>
          <cell r="AO30" t="str">
            <v>C</v>
          </cell>
          <cell r="AP30">
            <v>31.808612515720807</v>
          </cell>
          <cell r="AQ30"/>
          <cell r="AR30">
            <v>32.475445302540535</v>
          </cell>
          <cell r="AS30" t="str">
            <v>C</v>
          </cell>
          <cell r="AT30">
            <v>33.154606948841248</v>
          </cell>
          <cell r="AU30"/>
          <cell r="AV30">
            <v>36.0271801987343</v>
          </cell>
          <cell r="AW30" t="str">
            <v>C</v>
          </cell>
          <cell r="AX30">
            <v>38.465605730639325</v>
          </cell>
          <cell r="AY30"/>
          <cell r="AZ30">
            <v>46.404446325610344</v>
          </cell>
          <cell r="BA30" t="str">
            <v>C</v>
          </cell>
          <cell r="BB30">
            <v>51.238063136601156</v>
          </cell>
          <cell r="BC30"/>
          <cell r="BD30">
            <v>50.099089143669197</v>
          </cell>
          <cell r="BE30" t="str">
            <v>A</v>
          </cell>
          <cell r="BF30">
            <v>47.43043552262796</v>
          </cell>
          <cell r="BG30"/>
          <cell r="BH30">
            <v>45.451673945845137</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64.10784111957193</v>
          </cell>
          <cell r="U31" t="str">
            <v>DT</v>
          </cell>
          <cell r="V31">
            <v>74.613778705636747</v>
          </cell>
          <cell r="W31" t="str">
            <v>DT</v>
          </cell>
          <cell r="X31">
            <v>68.883191796186509</v>
          </cell>
          <cell r="Y31" t="str">
            <v>ADT</v>
          </cell>
          <cell r="Z31">
            <v>71.776757329565527</v>
          </cell>
          <cell r="AA31" t="str">
            <v>DT</v>
          </cell>
          <cell r="AB31">
            <v>52.716297786720325</v>
          </cell>
          <cell r="AC31" t="str">
            <v>AD</v>
          </cell>
          <cell r="AD31">
            <v>53.907703758838856</v>
          </cell>
          <cell r="AE31" t="str">
            <v>D</v>
          </cell>
          <cell r="AF31">
            <v>55.81710414902625</v>
          </cell>
          <cell r="AG31" t="str">
            <v>D</v>
          </cell>
          <cell r="AH31">
            <v>75.594008264462815</v>
          </cell>
          <cell r="AI31" t="str">
            <v>A</v>
          </cell>
          <cell r="AJ31">
            <v>65.810854728631796</v>
          </cell>
          <cell r="AK31"/>
          <cell r="AL31">
            <v>62.554034582132566</v>
          </cell>
          <cell r="AM31"/>
          <cell r="AN31">
            <v>65.806769635228392</v>
          </cell>
          <cell r="AO31"/>
          <cell r="AP31">
            <v>67.326426472862224</v>
          </cell>
          <cell r="AQ31"/>
          <cell r="AR31">
            <v>64.329701563240178</v>
          </cell>
          <cell r="AS31"/>
          <cell r="AT31">
            <v>55.202394526795892</v>
          </cell>
          <cell r="AU31"/>
          <cell r="AV31">
            <v>49.188801148600142</v>
          </cell>
          <cell r="AW31"/>
          <cell r="AX31">
            <v>49.846727975476476</v>
          </cell>
          <cell r="AY31"/>
          <cell r="AZ31">
            <v>43.059827363825775</v>
          </cell>
          <cell r="BA31"/>
          <cell r="BB31">
            <v>39.552528040401668</v>
          </cell>
          <cell r="BC31"/>
          <cell r="BD31">
            <v>42.883608505953433</v>
          </cell>
          <cell r="BE31"/>
          <cell r="BF31">
            <v>41.049057945202556</v>
          </cell>
          <cell r="BG31"/>
          <cell r="BH31">
            <v>42.088835462421656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40.978686385384954</v>
          </cell>
          <cell r="AA32"/>
          <cell r="AB32">
            <v>42.322430336286445</v>
          </cell>
          <cell r="AC32"/>
          <cell r="AD32">
            <v>46.591241069768671</v>
          </cell>
          <cell r="AE32" t="str">
            <v>M</v>
          </cell>
          <cell r="AF32">
            <v>50.651890482398954</v>
          </cell>
          <cell r="AG32"/>
          <cell r="AH32">
            <v>53.040238089477121</v>
          </cell>
          <cell r="AI32"/>
          <cell r="AJ32">
            <v>52.042070186400089</v>
          </cell>
          <cell r="AK32"/>
          <cell r="AL32">
            <v>54.973016215275962</v>
          </cell>
          <cell r="AM32"/>
          <cell r="AN32">
            <v>56.317143043166872</v>
          </cell>
          <cell r="AO32"/>
          <cell r="AP32">
            <v>57.781285334186606</v>
          </cell>
          <cell r="AQ32"/>
          <cell r="AR32">
            <v>59.680496824858906</v>
          </cell>
          <cell r="AS32"/>
          <cell r="AT32">
            <v>63.922205525825746</v>
          </cell>
          <cell r="AU32"/>
          <cell r="AV32">
            <v>66.975299456475597</v>
          </cell>
          <cell r="AW32"/>
          <cell r="AX32">
            <v>58.832330789061217</v>
          </cell>
          <cell r="AY32"/>
          <cell r="AZ32">
            <v>60.23002546636571</v>
          </cell>
          <cell r="BA32"/>
          <cell r="BB32">
            <v>59.828974446065011</v>
          </cell>
          <cell r="BC32"/>
          <cell r="BD32">
            <v>64.555299129159209</v>
          </cell>
          <cell r="BE32" t="str">
            <v>A</v>
          </cell>
          <cell r="BF32">
            <v>64.608130959255263</v>
          </cell>
          <cell r="BG32"/>
          <cell r="BH32">
            <v>67.80915942526363</v>
          </cell>
          <cell r="BI32" t="str">
            <v>P</v>
          </cell>
          <cell r="BJ32" t="str">
            <v>..</v>
          </cell>
          <cell r="BK32"/>
          <cell r="BL32" t="str">
            <v>..</v>
          </cell>
          <cell r="BM32"/>
        </row>
        <row r="33">
          <cell r="A33" t="str">
            <v>Spain</v>
          </cell>
          <cell r="B33">
            <v>45.488168321591033</v>
          </cell>
          <cell r="C33"/>
          <cell r="D33">
            <v>48.813045561550744</v>
          </cell>
          <cell r="E33"/>
          <cell r="F33">
            <v>48.431044731758114</v>
          </cell>
          <cell r="G33"/>
          <cell r="H33">
            <v>51.831630995491295</v>
          </cell>
          <cell r="I33"/>
          <cell r="J33">
            <v>55.230241855015741</v>
          </cell>
          <cell r="K33"/>
          <cell r="L33">
            <v>55.817651105849755</v>
          </cell>
          <cell r="M33"/>
          <cell r="N33">
            <v>54.968179116650617</v>
          </cell>
          <cell r="O33"/>
          <cell r="P33">
            <v>56.787051294974731</v>
          </cell>
          <cell r="Q33"/>
          <cell r="R33">
            <v>56.333467325073073</v>
          </cell>
          <cell r="S33"/>
          <cell r="T33">
            <v>57.825696312042652</v>
          </cell>
          <cell r="U33"/>
          <cell r="V33">
            <v>55.997001077033801</v>
          </cell>
          <cell r="W33"/>
          <cell r="X33">
            <v>50.509243053124727</v>
          </cell>
          <cell r="Y33" t="str">
            <v>A</v>
          </cell>
          <cell r="Z33">
            <v>47.752717069547799</v>
          </cell>
          <cell r="AA33"/>
          <cell r="AB33">
            <v>46.759956887964812</v>
          </cell>
          <cell r="AC33" t="str">
            <v>C</v>
          </cell>
          <cell r="AD33">
            <v>48.23042880652951</v>
          </cell>
          <cell r="AE33"/>
          <cell r="AF33">
            <v>48.346669541232664</v>
          </cell>
          <cell r="AG33" t="str">
            <v>C</v>
          </cell>
          <cell r="AH33">
            <v>48.796733413539677</v>
          </cell>
          <cell r="AI33"/>
          <cell r="AJ33">
            <v>52.113949476401125</v>
          </cell>
          <cell r="AK33" t="str">
            <v>C</v>
          </cell>
          <cell r="AL33">
            <v>51.990207708836891</v>
          </cell>
          <cell r="AM33"/>
          <cell r="AN33">
            <v>53.66330546593209</v>
          </cell>
          <cell r="AO33"/>
          <cell r="AP33">
            <v>52.367894369774191</v>
          </cell>
          <cell r="AQ33"/>
          <cell r="AR33">
            <v>54.581472983113457</v>
          </cell>
          <cell r="AS33" t="str">
            <v>A</v>
          </cell>
          <cell r="AT33">
            <v>54.102258896710062</v>
          </cell>
          <cell r="AU33"/>
          <cell r="AV33">
            <v>54.382517037957982</v>
          </cell>
          <cell r="AW33"/>
          <cell r="AX33">
            <v>53.791339519740909</v>
          </cell>
          <cell r="AY33"/>
          <cell r="AZ33">
            <v>55.500703038240204</v>
          </cell>
          <cell r="BA33"/>
          <cell r="BB33">
            <v>55.866397535082704</v>
          </cell>
          <cell r="BC33"/>
          <cell r="BD33">
            <v>54.916707552814891</v>
          </cell>
          <cell r="BE33" t="str">
            <v>A</v>
          </cell>
          <cell r="BF33">
            <v>51.897985908437114</v>
          </cell>
          <cell r="BG33"/>
          <cell r="BH33">
            <v>51.454580351512156</v>
          </cell>
          <cell r="BI33" t="str">
            <v>P</v>
          </cell>
          <cell r="BJ33" t="str">
            <v>..</v>
          </cell>
          <cell r="BK33"/>
          <cell r="BL33" t="str">
            <v>..</v>
          </cell>
          <cell r="BM33"/>
        </row>
        <row r="34">
          <cell r="A34" t="str">
            <v>Sweden</v>
          </cell>
          <cell r="B34">
            <v>63.654722491235184</v>
          </cell>
          <cell r="C34" t="str">
            <v>L</v>
          </cell>
          <cell r="D34" t="str">
            <v>..</v>
          </cell>
          <cell r="E34"/>
          <cell r="F34">
            <v>64.506020122051794</v>
          </cell>
          <cell r="G34" t="str">
            <v>L</v>
          </cell>
          <cell r="H34" t="str">
            <v>..</v>
          </cell>
          <cell r="I34"/>
          <cell r="J34">
            <v>68.040494578048097</v>
          </cell>
          <cell r="K34" t="str">
            <v>L</v>
          </cell>
          <cell r="L34" t="str">
            <v>..</v>
          </cell>
          <cell r="M34"/>
          <cell r="N34">
            <v>66.772493699473046</v>
          </cell>
          <cell r="O34" t="str">
            <v>L</v>
          </cell>
          <cell r="P34" t="str">
            <v>..</v>
          </cell>
          <cell r="Q34"/>
          <cell r="R34">
            <v>65.42512130569034</v>
          </cell>
          <cell r="S34"/>
          <cell r="T34" t="str">
            <v>..</v>
          </cell>
          <cell r="U34"/>
          <cell r="V34">
            <v>68.479406130268188</v>
          </cell>
          <cell r="W34"/>
          <cell r="X34" t="str">
            <v>..</v>
          </cell>
          <cell r="Y34"/>
          <cell r="Z34">
            <v>69.556612050847804</v>
          </cell>
          <cell r="AA34" t="str">
            <v>A</v>
          </cell>
          <cell r="AB34" t="str">
            <v>..</v>
          </cell>
          <cell r="AC34"/>
          <cell r="AD34">
            <v>74.596343798180371</v>
          </cell>
          <cell r="AE34" t="str">
            <v>A</v>
          </cell>
          <cell r="AF34" t="str">
            <v>..</v>
          </cell>
          <cell r="AG34"/>
          <cell r="AH34">
            <v>74.822754697590184</v>
          </cell>
          <cell r="AI34"/>
          <cell r="AJ34" t="str">
            <v>..</v>
          </cell>
          <cell r="AK34"/>
          <cell r="AL34">
            <v>74.381258543343677</v>
          </cell>
          <cell r="AM34"/>
          <cell r="AN34" t="str">
            <v>..</v>
          </cell>
          <cell r="AO34"/>
          <cell r="AP34">
            <v>77.467254419058676</v>
          </cell>
          <cell r="AQ34"/>
          <cell r="AR34" t="str">
            <v>..</v>
          </cell>
          <cell r="AS34"/>
          <cell r="AT34">
            <v>74.352350345654258</v>
          </cell>
          <cell r="AU34"/>
          <cell r="AV34">
            <v>73.538594149120684</v>
          </cell>
          <cell r="AW34"/>
          <cell r="AX34">
            <v>72.744151127163519</v>
          </cell>
          <cell r="AY34" t="str">
            <v>A</v>
          </cell>
          <cell r="AZ34">
            <v>74.679775912384599</v>
          </cell>
          <cell r="BA34"/>
          <cell r="BB34">
            <v>72.673170364232178</v>
          </cell>
          <cell r="BC34"/>
          <cell r="BD34">
            <v>74.051771462353784</v>
          </cell>
          <cell r="BE34" t="str">
            <v>C</v>
          </cell>
          <cell r="BF34">
            <v>70.381310418904405</v>
          </cell>
          <cell r="BG34"/>
          <cell r="BH34">
            <v>68.746632275389331</v>
          </cell>
          <cell r="BI34" t="str">
            <v>C</v>
          </cell>
          <cell r="BJ34" t="str">
            <v>..</v>
          </cell>
          <cell r="BK34"/>
          <cell r="BL34" t="str">
            <v>..</v>
          </cell>
          <cell r="BM34"/>
        </row>
        <row r="35">
          <cell r="A35" t="str">
            <v>Switzerland</v>
          </cell>
          <cell r="B35">
            <v>74.201183431952671</v>
          </cell>
          <cell r="C35" t="str">
            <v>E</v>
          </cell>
          <cell r="D35" t="str">
            <v>..</v>
          </cell>
          <cell r="E35"/>
          <cell r="F35">
            <v>74.300473525613427</v>
          </cell>
          <cell r="G35" t="str">
            <v>AJ</v>
          </cell>
          <cell r="H35" t="str">
            <v>..</v>
          </cell>
          <cell r="I35"/>
          <cell r="J35" t="str">
            <v>..</v>
          </cell>
          <cell r="K35"/>
          <cell r="L35">
            <v>77.662152530292232</v>
          </cell>
          <cell r="M35" t="str">
            <v>A</v>
          </cell>
          <cell r="N35" t="str">
            <v>..</v>
          </cell>
          <cell r="O35"/>
          <cell r="P35" t="str">
            <v>..</v>
          </cell>
          <cell r="Q35"/>
          <cell r="R35">
            <v>74.909529553679135</v>
          </cell>
          <cell r="S35" t="str">
            <v>A</v>
          </cell>
          <cell r="T35" t="str">
            <v>..</v>
          </cell>
          <cell r="U35"/>
          <cell r="V35" t="str">
            <v>..</v>
          </cell>
          <cell r="W35"/>
          <cell r="X35">
            <v>70.077007700770082</v>
          </cell>
          <cell r="Y35"/>
          <cell r="Z35" t="str">
            <v>..</v>
          </cell>
          <cell r="AA35"/>
          <cell r="AB35" t="str">
            <v>..</v>
          </cell>
          <cell r="AC35"/>
          <cell r="AD35" t="str">
            <v>..</v>
          </cell>
          <cell r="AE35"/>
          <cell r="AF35">
            <v>70.67067067067066</v>
          </cell>
          <cell r="AG35"/>
          <cell r="AH35" t="str">
            <v>..</v>
          </cell>
          <cell r="AI35"/>
          <cell r="AJ35" t="str">
            <v>..</v>
          </cell>
          <cell r="AK35"/>
          <cell r="AL35" t="str">
            <v>..</v>
          </cell>
          <cell r="AM35"/>
          <cell r="AN35">
            <v>73.911007025761123</v>
          </cell>
          <cell r="AO35"/>
          <cell r="AP35" t="str">
            <v>..</v>
          </cell>
          <cell r="AQ35"/>
          <cell r="AR35" t="str">
            <v>..</v>
          </cell>
          <cell r="AS35"/>
          <cell r="AT35" t="str">
            <v>..</v>
          </cell>
          <cell r="AU35"/>
          <cell r="AV35">
            <v>73.74045801526718</v>
          </cell>
          <cell r="AW35"/>
          <cell r="AX35" t="str">
            <v>..</v>
          </cell>
          <cell r="AY35"/>
          <cell r="AZ35" t="str">
            <v>..</v>
          </cell>
          <cell r="BA35"/>
          <cell r="BB35" t="str">
            <v>..</v>
          </cell>
          <cell r="BC35"/>
          <cell r="BD35">
            <v>73.49693251533742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20.355653455412014</v>
          </cell>
          <cell r="U36"/>
          <cell r="V36">
            <v>21.088441094074646</v>
          </cell>
          <cell r="W36"/>
          <cell r="X36">
            <v>24.024560120997293</v>
          </cell>
          <cell r="Y36"/>
          <cell r="Z36">
            <v>22.906109395031233</v>
          </cell>
          <cell r="AA36"/>
          <cell r="AB36">
            <v>24.693533896494028</v>
          </cell>
          <cell r="AC36"/>
          <cell r="AD36">
            <v>23.609253934213157</v>
          </cell>
          <cell r="AE36"/>
          <cell r="AF36">
            <v>25.956148481100822</v>
          </cell>
          <cell r="AG36"/>
          <cell r="AH36">
            <v>32.271657974957478</v>
          </cell>
          <cell r="AI36"/>
          <cell r="AJ36">
            <v>31.563958788956558</v>
          </cell>
          <cell r="AK36"/>
          <cell r="AL36">
            <v>38.047781802054224</v>
          </cell>
          <cell r="AM36"/>
          <cell r="AN36">
            <v>33.439988080727176</v>
          </cell>
          <cell r="AO36"/>
          <cell r="AP36">
            <v>33.737870488643487</v>
          </cell>
          <cell r="AQ36"/>
          <cell r="AR36">
            <v>28.696720562457511</v>
          </cell>
          <cell r="AS36"/>
          <cell r="AT36">
            <v>23.228538137575967</v>
          </cell>
          <cell r="AU36"/>
          <cell r="AV36">
            <v>24.179182843236855</v>
          </cell>
          <cell r="AW36"/>
          <cell r="AX36">
            <v>33.831609028478788</v>
          </cell>
          <cell r="AY36"/>
          <cell r="AZ36">
            <v>37.025723365630618</v>
          </cell>
          <cell r="BA36"/>
          <cell r="BB36">
            <v>41.264381245700442</v>
          </cell>
          <cell r="BC36"/>
          <cell r="BD36">
            <v>44.225762092075797</v>
          </cell>
          <cell r="BE36"/>
          <cell r="BF36">
            <v>40.003601938516091</v>
          </cell>
          <cell r="BG36"/>
          <cell r="BH36">
            <v>42.545134137324489</v>
          </cell>
          <cell r="BI36"/>
          <cell r="BJ36" t="str">
            <v>..</v>
          </cell>
          <cell r="BK36"/>
          <cell r="BL36" t="str">
            <v>..</v>
          </cell>
          <cell r="BM36"/>
        </row>
        <row r="37">
          <cell r="A37" t="str">
            <v>United Kingdom</v>
          </cell>
          <cell r="B37">
            <v>62.961733211587948</v>
          </cell>
          <cell r="C37"/>
          <cell r="D37" t="str">
            <v>..</v>
          </cell>
          <cell r="E37"/>
          <cell r="F37">
            <v>62.494183341088885</v>
          </cell>
          <cell r="G37"/>
          <cell r="H37" t="str">
            <v>..</v>
          </cell>
          <cell r="I37"/>
          <cell r="J37">
            <v>64.354818444528206</v>
          </cell>
          <cell r="K37" t="str">
            <v>A</v>
          </cell>
          <cell r="L37">
            <v>69.013104487997211</v>
          </cell>
          <cell r="M37" t="str">
            <v>A</v>
          </cell>
          <cell r="N37">
            <v>68.70187615226115</v>
          </cell>
          <cell r="O37"/>
          <cell r="P37">
            <v>68.978574987543595</v>
          </cell>
          <cell r="Q37"/>
          <cell r="R37">
            <v>69.111934230734491</v>
          </cell>
          <cell r="S37"/>
          <cell r="T37">
            <v>69.368693186556584</v>
          </cell>
          <cell r="U37"/>
          <cell r="V37">
            <v>67.054071876030335</v>
          </cell>
          <cell r="W37"/>
          <cell r="X37">
            <v>66.035904900533723</v>
          </cell>
          <cell r="Y37" t="str">
            <v>A</v>
          </cell>
          <cell r="Z37">
            <v>66.091954022988503</v>
          </cell>
          <cell r="AA37"/>
          <cell r="AB37">
            <v>64.614665088203921</v>
          </cell>
          <cell r="AC37"/>
          <cell r="AD37">
            <v>64.958848469733141</v>
          </cell>
          <cell r="AE37"/>
          <cell r="AF37">
            <v>64.850725446428569</v>
          </cell>
          <cell r="AG37"/>
          <cell r="AH37">
            <v>65.196566734440452</v>
          </cell>
          <cell r="AI37"/>
          <cell r="AJ37">
            <v>65.565569641286814</v>
          </cell>
          <cell r="AK37"/>
          <cell r="AL37">
            <v>66.76165468941393</v>
          </cell>
          <cell r="AM37"/>
          <cell r="AN37">
            <v>64.960002020544081</v>
          </cell>
          <cell r="AO37"/>
          <cell r="AP37">
            <v>65.503664005249917</v>
          </cell>
          <cell r="AQ37" t="str">
            <v>A</v>
          </cell>
          <cell r="AR37">
            <v>64.849332736974603</v>
          </cell>
          <cell r="AS37"/>
          <cell r="AT37">
            <v>63.708595293017922</v>
          </cell>
          <cell r="AU37"/>
          <cell r="AV37">
            <v>62.563401010465178</v>
          </cell>
          <cell r="AW37"/>
          <cell r="AX37">
            <v>61.387746065715923</v>
          </cell>
          <cell r="AY37"/>
          <cell r="AZ37">
            <v>61.653830738134133</v>
          </cell>
          <cell r="BA37"/>
          <cell r="BB37">
            <v>62.530686968034097</v>
          </cell>
          <cell r="BC37"/>
          <cell r="BD37">
            <v>61.99415360616144</v>
          </cell>
          <cell r="BE37" t="str">
            <v>C</v>
          </cell>
          <cell r="BF37">
            <v>60.409223773952583</v>
          </cell>
          <cell r="BG37" t="str">
            <v>C</v>
          </cell>
          <cell r="BH37">
            <v>60.928728769497361</v>
          </cell>
          <cell r="BI37" t="str">
            <v>P</v>
          </cell>
          <cell r="BJ37" t="str">
            <v>..</v>
          </cell>
          <cell r="BK37"/>
          <cell r="BL37" t="str">
            <v>..</v>
          </cell>
          <cell r="BM37"/>
        </row>
        <row r="38">
          <cell r="A38" t="str">
            <v>United States</v>
          </cell>
          <cell r="B38">
            <v>69.313079949299194</v>
          </cell>
          <cell r="C38" t="str">
            <v>J</v>
          </cell>
          <cell r="D38">
            <v>70.431083579352119</v>
          </cell>
          <cell r="E38" t="str">
            <v>J</v>
          </cell>
          <cell r="F38">
            <v>70.443409522055049</v>
          </cell>
          <cell r="G38" t="str">
            <v>J</v>
          </cell>
          <cell r="H38">
            <v>71.019544249856608</v>
          </cell>
          <cell r="I38" t="str">
            <v>J</v>
          </cell>
          <cell r="J38">
            <v>71.495261684874606</v>
          </cell>
          <cell r="K38" t="str">
            <v>J</v>
          </cell>
          <cell r="L38">
            <v>71.276336339635492</v>
          </cell>
          <cell r="M38" t="str">
            <v>J</v>
          </cell>
          <cell r="N38">
            <v>71.179025073885398</v>
          </cell>
          <cell r="O38" t="str">
            <v>J</v>
          </cell>
          <cell r="P38">
            <v>70.709007496820746</v>
          </cell>
          <cell r="Q38" t="str">
            <v>J</v>
          </cell>
          <cell r="R38">
            <v>70.212385585815611</v>
          </cell>
          <cell r="S38" t="str">
            <v>J</v>
          </cell>
          <cell r="T38">
            <v>70.480293650637051</v>
          </cell>
          <cell r="U38" t="str">
            <v>J</v>
          </cell>
          <cell r="V38">
            <v>71.055558299653072</v>
          </cell>
          <cell r="W38" t="str">
            <v>J</v>
          </cell>
          <cell r="X38">
            <v>70.405635699314686</v>
          </cell>
          <cell r="Y38" t="str">
            <v>J</v>
          </cell>
          <cell r="Z38">
            <v>69.477839715762272</v>
          </cell>
          <cell r="AA38" t="str">
            <v>J</v>
          </cell>
          <cell r="AB38">
            <v>69.21186569248124</v>
          </cell>
          <cell r="AC38" t="str">
            <v>J</v>
          </cell>
          <cell r="AD38">
            <v>70.530270220066342</v>
          </cell>
          <cell r="AE38" t="str">
            <v>J</v>
          </cell>
          <cell r="AF38">
            <v>71.980106565810814</v>
          </cell>
          <cell r="AG38" t="str">
            <v>J</v>
          </cell>
          <cell r="AH38">
            <v>73.061861122144023</v>
          </cell>
          <cell r="AI38" t="str">
            <v>J</v>
          </cell>
          <cell r="AJ38">
            <v>73.634625045167311</v>
          </cell>
          <cell r="AK38" t="str">
            <v>AJ</v>
          </cell>
          <cell r="AL38">
            <v>74.156580383468821</v>
          </cell>
          <cell r="AM38" t="str">
            <v>J</v>
          </cell>
          <cell r="AN38">
            <v>74.578641732650553</v>
          </cell>
          <cell r="AO38" t="str">
            <v>J</v>
          </cell>
          <cell r="AP38">
            <v>72.605565718680694</v>
          </cell>
          <cell r="AQ38" t="str">
            <v>J</v>
          </cell>
          <cell r="AR38">
            <v>69.9717756779973</v>
          </cell>
          <cell r="AS38" t="str">
            <v>J</v>
          </cell>
          <cell r="AT38">
            <v>69.278239500786924</v>
          </cell>
          <cell r="AU38" t="str">
            <v>J</v>
          </cell>
          <cell r="AV38">
            <v>69.365919285497839</v>
          </cell>
          <cell r="AW38" t="str">
            <v>J</v>
          </cell>
          <cell r="AX38">
            <v>69.387548475774381</v>
          </cell>
          <cell r="AY38" t="str">
            <v>J</v>
          </cell>
          <cell r="AZ38">
            <v>70.576451244290055</v>
          </cell>
          <cell r="BA38" t="str">
            <v>J</v>
          </cell>
          <cell r="BB38">
            <v>71.311249649093995</v>
          </cell>
          <cell r="BC38" t="str">
            <v>J</v>
          </cell>
          <cell r="BD38">
            <v>72.00991904238137</v>
          </cell>
          <cell r="BE38" t="str">
            <v>J</v>
          </cell>
          <cell r="BF38">
            <v>70.321184532940222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65.962717708463344</v>
          </cell>
          <cell r="C40" t="str">
            <v>BL</v>
          </cell>
          <cell r="D40">
            <v>67.150500575739414</v>
          </cell>
          <cell r="E40" t="str">
            <v>BL</v>
          </cell>
          <cell r="F40">
            <v>68.871750839094332</v>
          </cell>
          <cell r="G40" t="str">
            <v>BL</v>
          </cell>
          <cell r="H40">
            <v>70.341520983246525</v>
          </cell>
          <cell r="I40" t="str">
            <v>BL</v>
          </cell>
          <cell r="J40">
            <v>71.784291837412681</v>
          </cell>
          <cell r="K40" t="str">
            <v>BL</v>
          </cell>
          <cell r="L40">
            <v>71.474249331324813</v>
          </cell>
          <cell r="M40" t="str">
            <v>BL</v>
          </cell>
          <cell r="N40">
            <v>70.88191228931619</v>
          </cell>
          <cell r="O40" t="str">
            <v>BL</v>
          </cell>
          <cell r="P40">
            <v>72.688485152910758</v>
          </cell>
          <cell r="Q40" t="str">
            <v>BL</v>
          </cell>
          <cell r="R40">
            <v>74.343169069560716</v>
          </cell>
          <cell r="S40" t="str">
            <v>BL</v>
          </cell>
          <cell r="T40">
            <v>75.480656642419902</v>
          </cell>
          <cell r="U40" t="str">
            <v>BL</v>
          </cell>
          <cell r="V40">
            <v>75.387878512138613</v>
          </cell>
          <cell r="W40" t="str">
            <v>BL</v>
          </cell>
          <cell r="X40">
            <v>73.537440489705801</v>
          </cell>
          <cell r="Y40" t="str">
            <v>BL</v>
          </cell>
          <cell r="Z40">
            <v>71.08210602520812</v>
          </cell>
          <cell r="AA40" t="str">
            <v>BL</v>
          </cell>
          <cell r="AB40">
            <v>71.120045163282583</v>
          </cell>
          <cell r="AC40" t="str">
            <v>BL</v>
          </cell>
          <cell r="AD40">
            <v>70.280934915528576</v>
          </cell>
          <cell r="AE40" t="str">
            <v>BL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65.396919716115747</v>
          </cell>
          <cell r="C42" t="str">
            <v>B</v>
          </cell>
          <cell r="D42">
            <v>66.175825536065545</v>
          </cell>
          <cell r="E42" t="str">
            <v>B</v>
          </cell>
          <cell r="F42">
            <v>66.491865486613378</v>
          </cell>
          <cell r="G42" t="str">
            <v>B</v>
          </cell>
          <cell r="H42">
            <v>67.285300634682116</v>
          </cell>
          <cell r="I42" t="str">
            <v>B</v>
          </cell>
          <cell r="J42">
            <v>68.355204885342474</v>
          </cell>
          <cell r="K42" t="str">
            <v>B</v>
          </cell>
          <cell r="L42">
            <v>68.574298509894959</v>
          </cell>
          <cell r="M42" t="str">
            <v>B</v>
          </cell>
          <cell r="N42">
            <v>68.429761908177397</v>
          </cell>
          <cell r="O42" t="str">
            <v>B</v>
          </cell>
          <cell r="P42">
            <v>68.573070085219712</v>
          </cell>
          <cell r="Q42" t="str">
            <v>B</v>
          </cell>
          <cell r="R42">
            <v>68.534303610862409</v>
          </cell>
          <cell r="S42" t="str">
            <v>B</v>
          </cell>
          <cell r="T42">
            <v>68.631484206543092</v>
          </cell>
          <cell r="U42" t="str">
            <v>B</v>
          </cell>
          <cell r="V42">
            <v>68.1489947957092</v>
          </cell>
          <cell r="W42" t="str">
            <v>AB</v>
          </cell>
          <cell r="X42">
            <v>67.394473208310799</v>
          </cell>
          <cell r="Y42" t="str">
            <v>B</v>
          </cell>
          <cell r="Z42">
            <v>66.328202734640072</v>
          </cell>
          <cell r="AA42" t="str">
            <v>B</v>
          </cell>
          <cell r="AB42">
            <v>66.297986027180386</v>
          </cell>
          <cell r="AC42" t="str">
            <v>B</v>
          </cell>
          <cell r="AD42">
            <v>66.703554305254016</v>
          </cell>
          <cell r="AE42" t="str">
            <v>AB</v>
          </cell>
          <cell r="AF42">
            <v>67.542775138755474</v>
          </cell>
          <cell r="AG42" t="str">
            <v>B</v>
          </cell>
          <cell r="AH42">
            <v>68.384696593810517</v>
          </cell>
          <cell r="AI42" t="str">
            <v>B</v>
          </cell>
          <cell r="AJ42">
            <v>68.480072239607225</v>
          </cell>
          <cell r="AK42" t="str">
            <v>B</v>
          </cell>
          <cell r="AL42">
            <v>68.954832049607305</v>
          </cell>
          <cell r="AM42" t="str">
            <v>B</v>
          </cell>
          <cell r="AN42">
            <v>69.477240324994398</v>
          </cell>
          <cell r="AO42" t="str">
            <v>B</v>
          </cell>
          <cell r="AP42">
            <v>69.15681295121486</v>
          </cell>
          <cell r="AQ42" t="str">
            <v>B</v>
          </cell>
          <cell r="AR42">
            <v>67.703054737416565</v>
          </cell>
          <cell r="AS42" t="str">
            <v>B</v>
          </cell>
          <cell r="AT42">
            <v>67.482819947126998</v>
          </cell>
          <cell r="AU42" t="str">
            <v>B</v>
          </cell>
          <cell r="AV42">
            <v>67.619356915951428</v>
          </cell>
          <cell r="AW42" t="str">
            <v>B</v>
          </cell>
          <cell r="AX42">
            <v>67.869136670266855</v>
          </cell>
          <cell r="AY42" t="str">
            <v>B</v>
          </cell>
          <cell r="AZ42">
            <v>68.713674683661466</v>
          </cell>
          <cell r="BA42" t="str">
            <v>B</v>
          </cell>
          <cell r="BB42">
            <v>69.180554427599674</v>
          </cell>
          <cell r="BC42" t="str">
            <v>B</v>
          </cell>
          <cell r="BD42">
            <v>69.364654552284804</v>
          </cell>
          <cell r="BE42" t="str">
            <v>B</v>
          </cell>
          <cell r="BF42">
            <v>67.347385245302348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61.729573467931864</v>
          </cell>
          <cell r="AE44" t="str">
            <v>B</v>
          </cell>
          <cell r="AF44">
            <v>61.927238594288838</v>
          </cell>
          <cell r="AG44" t="str">
            <v>B</v>
          </cell>
          <cell r="AH44">
            <v>62.383753098344108</v>
          </cell>
          <cell r="AI44" t="str">
            <v>B</v>
          </cell>
          <cell r="AJ44">
            <v>62.434265682408792</v>
          </cell>
          <cell r="AK44" t="str">
            <v>B</v>
          </cell>
          <cell r="AL44">
            <v>63.564577612105865</v>
          </cell>
          <cell r="AM44" t="str">
            <v>B</v>
          </cell>
          <cell r="AN44">
            <v>63.652001013196504</v>
          </cell>
          <cell r="AO44" t="str">
            <v>B</v>
          </cell>
          <cell r="AP44">
            <v>63.635766740920005</v>
          </cell>
          <cell r="AQ44" t="str">
            <v>B</v>
          </cell>
          <cell r="AR44">
            <v>62.90042308251823</v>
          </cell>
          <cell r="AS44" t="str">
            <v>B</v>
          </cell>
          <cell r="AT44">
            <v>62.708225915099028</v>
          </cell>
          <cell r="AU44" t="str">
            <v>B</v>
          </cell>
          <cell r="AV44">
            <v>62.690573346491441</v>
          </cell>
          <cell r="AW44" t="str">
            <v>B</v>
          </cell>
          <cell r="AX44">
            <v>62.368102280417951</v>
          </cell>
          <cell r="AY44" t="str">
            <v>B</v>
          </cell>
          <cell r="AZ44">
            <v>62.885018734405172</v>
          </cell>
          <cell r="BA44" t="str">
            <v>B</v>
          </cell>
          <cell r="BB44">
            <v>63.017515876195759</v>
          </cell>
          <cell r="BC44" t="str">
            <v>B</v>
          </cell>
          <cell r="BD44">
            <v>62.714072070395311</v>
          </cell>
          <cell r="BE44" t="str">
            <v>B</v>
          </cell>
          <cell r="BF44">
            <v>61.022069144112564</v>
          </cell>
          <cell r="BG44" t="str">
            <v>BP</v>
          </cell>
          <cell r="BH44">
            <v>60.805941708372622</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61.642842632801987</v>
          </cell>
          <cell r="AE45" t="str">
            <v>B</v>
          </cell>
          <cell r="AF45">
            <v>61.85796571682355</v>
          </cell>
          <cell r="AG45" t="str">
            <v>B</v>
          </cell>
          <cell r="AH45">
            <v>62.348374027214092</v>
          </cell>
          <cell r="AI45" t="str">
            <v>B</v>
          </cell>
          <cell r="AJ45">
            <v>62.450410537152315</v>
          </cell>
          <cell r="AK45" t="str">
            <v>B</v>
          </cell>
          <cell r="AL45">
            <v>63.599007868602698</v>
          </cell>
          <cell r="AM45" t="str">
            <v>B</v>
          </cell>
          <cell r="AN45">
            <v>63.696870361934529</v>
          </cell>
          <cell r="AO45" t="str">
            <v>B</v>
          </cell>
          <cell r="AP45">
            <v>63.696282430273911</v>
          </cell>
          <cell r="AQ45" t="str">
            <v>B</v>
          </cell>
          <cell r="AR45">
            <v>62.969502181866929</v>
          </cell>
          <cell r="AS45" t="str">
            <v>B</v>
          </cell>
          <cell r="AT45">
            <v>62.785566285307524</v>
          </cell>
          <cell r="AU45" t="str">
            <v>B</v>
          </cell>
          <cell r="AV45">
            <v>62.775949109298779</v>
          </cell>
          <cell r="AW45" t="str">
            <v>B</v>
          </cell>
          <cell r="AX45">
            <v>62.476120449755726</v>
          </cell>
          <cell r="AY45" t="str">
            <v>B</v>
          </cell>
          <cell r="AZ45">
            <v>63.005250271012805</v>
          </cell>
          <cell r="BA45" t="str">
            <v>B</v>
          </cell>
          <cell r="BB45">
            <v>63.183184643030174</v>
          </cell>
          <cell r="BC45" t="str">
            <v>B</v>
          </cell>
          <cell r="BD45">
            <v>62.979014395418567</v>
          </cell>
          <cell r="BE45" t="str">
            <v>B</v>
          </cell>
          <cell r="BF45">
            <v>61.172475912620747</v>
          </cell>
          <cell r="BG45" t="str">
            <v>BP</v>
          </cell>
          <cell r="BH45">
            <v>60.959745713507019</v>
          </cell>
          <cell r="BI45" t="str">
            <v>BP</v>
          </cell>
          <cell r="BJ45" t="str">
            <v>..</v>
          </cell>
          <cell r="BK45"/>
          <cell r="BL45" t="str">
            <v>..</v>
          </cell>
          <cell r="BM45"/>
        </row>
        <row r="46">
          <cell r="A46" t="str">
            <v>EU-15</v>
          </cell>
          <cell r="B46">
            <v>62.403732315626392</v>
          </cell>
          <cell r="C46" t="str">
            <v>B</v>
          </cell>
          <cell r="D46" t="str">
            <v>..</v>
          </cell>
          <cell r="E46"/>
          <cell r="F46">
            <v>62.423781137710208</v>
          </cell>
          <cell r="G46" t="str">
            <v>B</v>
          </cell>
          <cell r="H46">
            <v>62.847375042250896</v>
          </cell>
          <cell r="I46" t="str">
            <v>B</v>
          </cell>
          <cell r="J46">
            <v>64.171861688758568</v>
          </cell>
          <cell r="K46" t="str">
            <v>B</v>
          </cell>
          <cell r="L46">
            <v>65.255455156493554</v>
          </cell>
          <cell r="M46" t="str">
            <v>B</v>
          </cell>
          <cell r="N46">
            <v>65.127607013972778</v>
          </cell>
          <cell r="O46" t="str">
            <v>B</v>
          </cell>
          <cell r="P46">
            <v>65.405003357569839</v>
          </cell>
          <cell r="Q46" t="str">
            <v>B</v>
          </cell>
          <cell r="R46">
            <v>65.351064595396579</v>
          </cell>
          <cell r="S46" t="str">
            <v>B</v>
          </cell>
          <cell r="T46">
            <v>64.973371540127303</v>
          </cell>
          <cell r="U46" t="str">
            <v>B</v>
          </cell>
          <cell r="V46">
            <v>63.498152054389969</v>
          </cell>
          <cell r="W46" t="str">
            <v>AB</v>
          </cell>
          <cell r="X46">
            <v>63.098411104421935</v>
          </cell>
          <cell r="Y46" t="str">
            <v>B</v>
          </cell>
          <cell r="Z46">
            <v>62.243174585868758</v>
          </cell>
          <cell r="AA46" t="str">
            <v>B</v>
          </cell>
          <cell r="AB46">
            <v>62.062648843683441</v>
          </cell>
          <cell r="AC46" t="str">
            <v>B</v>
          </cell>
          <cell r="AD46">
            <v>62.164714419277466</v>
          </cell>
          <cell r="AE46" t="str">
            <v>B</v>
          </cell>
          <cell r="AF46">
            <v>62.405531861840402</v>
          </cell>
          <cell r="AG46" t="str">
            <v>B</v>
          </cell>
          <cell r="AH46">
            <v>62.864968697087207</v>
          </cell>
          <cell r="AI46" t="str">
            <v>B</v>
          </cell>
          <cell r="AJ46">
            <v>63.000533188977634</v>
          </cell>
          <cell r="AK46" t="str">
            <v>B</v>
          </cell>
          <cell r="AL46">
            <v>64.199682280495779</v>
          </cell>
          <cell r="AM46" t="str">
            <v>B</v>
          </cell>
          <cell r="AN46">
            <v>64.343729487163031</v>
          </cell>
          <cell r="AO46" t="str">
            <v>B</v>
          </cell>
          <cell r="AP46">
            <v>64.363016940697065</v>
          </cell>
          <cell r="AQ46" t="str">
            <v>B</v>
          </cell>
          <cell r="AR46">
            <v>63.834983400140878</v>
          </cell>
          <cell r="AS46" t="str">
            <v>B</v>
          </cell>
          <cell r="AT46">
            <v>63.544968568342931</v>
          </cell>
          <cell r="AU46" t="str">
            <v>B</v>
          </cell>
          <cell r="AV46">
            <v>63.502359155968847</v>
          </cell>
          <cell r="AW46" t="str">
            <v>B</v>
          </cell>
          <cell r="AX46">
            <v>63.178118233461412</v>
          </cell>
          <cell r="AY46" t="str">
            <v>B</v>
          </cell>
          <cell r="AZ46">
            <v>63.663449938922845</v>
          </cell>
          <cell r="BA46" t="str">
            <v>B</v>
          </cell>
          <cell r="BB46">
            <v>63.943632814583196</v>
          </cell>
          <cell r="BC46" t="str">
            <v>B</v>
          </cell>
          <cell r="BD46">
            <v>63.73614731001885</v>
          </cell>
          <cell r="BE46" t="str">
            <v>B</v>
          </cell>
          <cell r="BF46">
            <v>61.926590515398686</v>
          </cell>
          <cell r="BG46" t="str">
            <v>BP</v>
          </cell>
          <cell r="BH46">
            <v>61.754768799720871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25.864648420311536</v>
          </cell>
          <cell r="AG49"/>
          <cell r="AH49">
            <v>29.091057042883879</v>
          </cell>
          <cell r="AI49"/>
          <cell r="AJ49">
            <v>30.164281067013665</v>
          </cell>
          <cell r="AK49"/>
          <cell r="AL49">
            <v>28.302473938073753</v>
          </cell>
          <cell r="AM49"/>
          <cell r="AN49">
            <v>25.873957665169979</v>
          </cell>
          <cell r="AO49"/>
          <cell r="AP49">
            <v>22.815321237619422</v>
          </cell>
          <cell r="AQ49"/>
          <cell r="AR49">
            <v>26.079802550390784</v>
          </cell>
          <cell r="AS49"/>
          <cell r="AT49">
            <v>28.96153596678991</v>
          </cell>
          <cell r="AU49"/>
          <cell r="AV49">
            <v>32.991269719712058</v>
          </cell>
          <cell r="AW49"/>
          <cell r="AX49">
            <v>32.235822113423097</v>
          </cell>
          <cell r="AY49"/>
          <cell r="AZ49">
            <v>30.404695705900526</v>
          </cell>
          <cell r="BA49"/>
          <cell r="BB49">
            <v>30.348704776213442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39.821898908817261</v>
          </cell>
          <cell r="W50" t="str">
            <v>V</v>
          </cell>
          <cell r="X50">
            <v>41.796697470080289</v>
          </cell>
          <cell r="Y50" t="str">
            <v>V</v>
          </cell>
          <cell r="Z50">
            <v>41.695899358896824</v>
          </cell>
          <cell r="AA50" t="str">
            <v>V</v>
          </cell>
          <cell r="AB50">
            <v>43.130020244236924</v>
          </cell>
          <cell r="AC50" t="str">
            <v>V</v>
          </cell>
          <cell r="AD50">
            <v>43.674897473400442</v>
          </cell>
          <cell r="AE50" t="str">
            <v>V</v>
          </cell>
          <cell r="AF50">
            <v>43.248121044303801</v>
          </cell>
          <cell r="AG50" t="str">
            <v>V</v>
          </cell>
          <cell r="AH50">
            <v>46.052321470657553</v>
          </cell>
          <cell r="AI50" t="str">
            <v>V</v>
          </cell>
          <cell r="AJ50">
            <v>44.825083466395704</v>
          </cell>
          <cell r="AK50" t="str">
            <v>V</v>
          </cell>
          <cell r="AL50">
            <v>49.587568124907939</v>
          </cell>
          <cell r="AM50" t="str">
            <v>V</v>
          </cell>
          <cell r="AN50">
            <v>59.960587943036735</v>
          </cell>
          <cell r="AO50" t="str">
            <v>A</v>
          </cell>
          <cell r="AP50">
            <v>60.435691811833323</v>
          </cell>
          <cell r="AQ50"/>
          <cell r="AR50">
            <v>61.183597390493937</v>
          </cell>
          <cell r="AS50"/>
          <cell r="AT50">
            <v>62.368231328306159</v>
          </cell>
          <cell r="AU50"/>
          <cell r="AV50">
            <v>66.823473170830937</v>
          </cell>
          <cell r="AW50"/>
          <cell r="AX50">
            <v>68.319639917679098</v>
          </cell>
          <cell r="AY50"/>
          <cell r="AZ50">
            <v>71.077950006669795</v>
          </cell>
          <cell r="BA50"/>
          <cell r="BB50">
            <v>72.284799751606485</v>
          </cell>
          <cell r="BC50"/>
          <cell r="BD50">
            <v>73.25978399842046</v>
          </cell>
          <cell r="BE50"/>
          <cell r="BF50">
            <v>73.225177447612637</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80.02511739652725</v>
          </cell>
          <cell r="AA51" t="str">
            <v>J</v>
          </cell>
          <cell r="AB51">
            <v>84.045428839738307</v>
          </cell>
          <cell r="AC51" t="str">
            <v>J</v>
          </cell>
          <cell r="AD51">
            <v>77.554630701310586</v>
          </cell>
          <cell r="AE51" t="str">
            <v>A</v>
          </cell>
          <cell r="AF51">
            <v>73.510475057558466</v>
          </cell>
          <cell r="AG51"/>
          <cell r="AH51">
            <v>81.379299988259419</v>
          </cell>
          <cell r="AI51"/>
          <cell r="AJ51">
            <v>76.728888413751804</v>
          </cell>
          <cell r="AK51"/>
          <cell r="AL51">
            <v>74.389086487446548</v>
          </cell>
          <cell r="AM51"/>
          <cell r="AN51">
            <v>69.414755881576454</v>
          </cell>
          <cell r="AO51"/>
          <cell r="AP51">
            <v>61.61636546466702</v>
          </cell>
          <cell r="AQ51"/>
          <cell r="AR51">
            <v>60.26449804408567</v>
          </cell>
          <cell r="AS51"/>
          <cell r="AT51">
            <v>58.180395730230735</v>
          </cell>
          <cell r="AU51"/>
          <cell r="AV51">
            <v>55.306915368888035</v>
          </cell>
          <cell r="AW51"/>
          <cell r="AX51">
            <v>49.722048561242246</v>
          </cell>
          <cell r="AY51"/>
          <cell r="AZ51">
            <v>48.487931424279701</v>
          </cell>
          <cell r="BA51"/>
          <cell r="BB51">
            <v>41.633740329347575</v>
          </cell>
          <cell r="BC51"/>
          <cell r="BD51">
            <v>29.959405508773106</v>
          </cell>
          <cell r="BE51"/>
          <cell r="BF51">
            <v>40.181772127623191</v>
          </cell>
          <cell r="BG51"/>
          <cell r="BH51">
            <v>38.317490978745511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77.943873807776967</v>
          </cell>
          <cell r="S52"/>
          <cell r="T52">
            <v>77.15246979660499</v>
          </cell>
          <cell r="U52"/>
          <cell r="V52">
            <v>76.464408984042819</v>
          </cell>
          <cell r="W52"/>
          <cell r="X52">
            <v>77.484333990084721</v>
          </cell>
          <cell r="Y52"/>
          <cell r="Z52">
            <v>70.640297600971763</v>
          </cell>
          <cell r="AA52"/>
          <cell r="AB52">
            <v>66.005784572478348</v>
          </cell>
          <cell r="AC52"/>
          <cell r="AD52">
            <v>68.512581506715648</v>
          </cell>
          <cell r="AE52"/>
          <cell r="AF52">
            <v>69.193084090599243</v>
          </cell>
          <cell r="AG52"/>
          <cell r="AH52">
            <v>66.32758262670886</v>
          </cell>
          <cell r="AI52"/>
          <cell r="AJ52">
            <v>68.959953298902889</v>
          </cell>
          <cell r="AK52"/>
          <cell r="AL52">
            <v>69.941982943994887</v>
          </cell>
          <cell r="AM52"/>
          <cell r="AN52">
            <v>70.783380336414282</v>
          </cell>
          <cell r="AO52"/>
          <cell r="AP52">
            <v>70.279031015374201</v>
          </cell>
          <cell r="AQ52"/>
          <cell r="AR52">
            <v>69.876337455418152</v>
          </cell>
          <cell r="AS52"/>
          <cell r="AT52">
            <v>68.436510964168633</v>
          </cell>
          <cell r="AU52"/>
          <cell r="AV52">
            <v>69.072010340752072</v>
          </cell>
          <cell r="AW52"/>
          <cell r="AX52">
            <v>67.976629350582272</v>
          </cell>
          <cell r="AY52"/>
          <cell r="AZ52">
            <v>66.648696076109431</v>
          </cell>
          <cell r="BA52"/>
          <cell r="BB52">
            <v>64.241135948203137</v>
          </cell>
          <cell r="BC52"/>
          <cell r="BD52">
            <v>62.914210393965561</v>
          </cell>
          <cell r="BE52"/>
          <cell r="BF52">
            <v>62.377460792702365</v>
          </cell>
          <cell r="BG52"/>
          <cell r="BH52">
            <v>60.511176260639552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62.659068325259561</v>
          </cell>
          <cell r="AC53"/>
          <cell r="AD53">
            <v>64.495905094716306</v>
          </cell>
          <cell r="AE53"/>
          <cell r="AF53">
            <v>63.243765909337611</v>
          </cell>
          <cell r="AG53"/>
          <cell r="AH53">
            <v>62.460553106457283</v>
          </cell>
          <cell r="AI53"/>
          <cell r="AJ53">
            <v>61.634841054547074</v>
          </cell>
          <cell r="AK53"/>
          <cell r="AL53">
            <v>62.90189419457802</v>
          </cell>
          <cell r="AM53"/>
          <cell r="AN53">
            <v>62.004904436587893</v>
          </cell>
          <cell r="AO53"/>
          <cell r="AP53">
            <v>63.260721093872888</v>
          </cell>
          <cell r="AQ53"/>
          <cell r="AR53">
            <v>61.425380271296667</v>
          </cell>
          <cell r="AS53"/>
          <cell r="AT53">
            <v>60.774152584604714</v>
          </cell>
          <cell r="AU53"/>
          <cell r="AV53">
            <v>63.763188884368006</v>
          </cell>
          <cell r="AW53"/>
          <cell r="AX53">
            <v>66.154495542000376</v>
          </cell>
          <cell r="AY53"/>
          <cell r="AZ53">
            <v>65.73222033120345</v>
          </cell>
          <cell r="BA53"/>
          <cell r="BB53">
            <v>66.807486366895645</v>
          </cell>
          <cell r="BC53"/>
          <cell r="BD53">
            <v>71.828714019007307</v>
          </cell>
          <cell r="BE53"/>
          <cell r="BF53">
            <v>61.634911852459062</v>
          </cell>
          <cell r="BG53"/>
          <cell r="BH53" t="str">
            <v>..</v>
          </cell>
          <cell r="BI53"/>
          <cell r="BJ53" t="str">
            <v>..</v>
          </cell>
          <cell r="BK53"/>
          <cell r="BL53" t="str">
            <v>..</v>
          </cell>
          <cell r="BM53"/>
        </row>
        <row r="54">
          <cell r="A54" t="str">
            <v>South Africa</v>
          </cell>
          <cell r="B54" t="str">
            <v>..</v>
          </cell>
          <cell r="C54"/>
          <cell r="D54" t="str">
            <v>..</v>
          </cell>
          <cell r="E54"/>
          <cell r="F54">
            <v>49.220779220779221</v>
          </cell>
          <cell r="G54"/>
          <cell r="H54" t="str">
            <v>..</v>
          </cell>
          <cell r="I54"/>
          <cell r="J54">
            <v>38.404452690166977</v>
          </cell>
          <cell r="K54"/>
          <cell r="L54" t="str">
            <v>..</v>
          </cell>
          <cell r="M54"/>
          <cell r="N54">
            <v>37.29323308270677</v>
          </cell>
          <cell r="O54"/>
          <cell r="P54" t="str">
            <v>..</v>
          </cell>
          <cell r="Q54"/>
          <cell r="R54">
            <v>37.014084507042256</v>
          </cell>
          <cell r="S54"/>
          <cell r="T54" t="str">
            <v>..</v>
          </cell>
          <cell r="U54"/>
          <cell r="V54">
            <v>46.590093323761664</v>
          </cell>
          <cell r="W54"/>
          <cell r="X54" t="str">
            <v>..</v>
          </cell>
          <cell r="Y54"/>
          <cell r="Z54">
            <v>51.483622350674374</v>
          </cell>
          <cell r="AA54"/>
          <cell r="AB54" t="str">
            <v>..</v>
          </cell>
          <cell r="AC54"/>
          <cell r="AD54" t="str">
            <v>..</v>
          </cell>
          <cell r="AE54"/>
          <cell r="AF54" t="str">
            <v>..</v>
          </cell>
          <cell r="AG54"/>
          <cell r="AH54">
            <v>54.009261515963928</v>
          </cell>
          <cell r="AI54"/>
          <cell r="AJ54" t="str">
            <v>..</v>
          </cell>
          <cell r="AK54"/>
          <cell r="AL54" t="str">
            <v>..</v>
          </cell>
          <cell r="AM54"/>
          <cell r="AN54" t="str">
            <v>..</v>
          </cell>
          <cell r="AO54"/>
          <cell r="AP54">
            <v>53.732934593031757</v>
          </cell>
          <cell r="AQ54"/>
          <cell r="AR54" t="str">
            <v>..</v>
          </cell>
          <cell r="AS54"/>
          <cell r="AT54">
            <v>55.455194215126582</v>
          </cell>
          <cell r="AU54"/>
          <cell r="AV54">
            <v>56.339481303092818</v>
          </cell>
          <cell r="AW54"/>
          <cell r="AX54">
            <v>58.263034499593935</v>
          </cell>
          <cell r="AY54"/>
          <cell r="AZ54">
            <v>55.949346784039534</v>
          </cell>
          <cell r="BA54"/>
          <cell r="BB54">
            <v>57.659074211480956</v>
          </cell>
          <cell r="BC54"/>
          <cell r="BD54">
            <v>58.609310582753359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64.22357509920873</v>
          </cell>
          <cell r="AK55" t="str">
            <v>D</v>
          </cell>
          <cell r="AL55">
            <v>64.11797731777736</v>
          </cell>
          <cell r="AM55" t="str">
            <v>D</v>
          </cell>
          <cell r="AN55">
            <v>63.60238303780713</v>
          </cell>
          <cell r="AO55" t="str">
            <v>D</v>
          </cell>
          <cell r="AP55">
            <v>63.566949361196755</v>
          </cell>
          <cell r="AQ55" t="str">
            <v>D</v>
          </cell>
          <cell r="AR55">
            <v>62.188581216707192</v>
          </cell>
          <cell r="AS55" t="str">
            <v>A</v>
          </cell>
          <cell r="AT55">
            <v>62.819119323402631</v>
          </cell>
          <cell r="AU55" t="str">
            <v>A</v>
          </cell>
          <cell r="AV55">
            <v>64.683595870221808</v>
          </cell>
          <cell r="AW55"/>
          <cell r="AX55">
            <v>67.047398407892331</v>
          </cell>
          <cell r="AY55"/>
          <cell r="AZ55">
            <v>67.495910043727619</v>
          </cell>
          <cell r="BA55"/>
          <cell r="BB55">
            <v>69.141697884433071</v>
          </cell>
          <cell r="BC55"/>
          <cell r="BD55">
            <v>70.676989144920981</v>
          </cell>
          <cell r="BE55"/>
          <cell r="BF55">
            <v>70.104302654184224</v>
          </cell>
          <cell r="BG55"/>
          <cell r="BH55" t="str">
            <v>..</v>
          </cell>
          <cell r="BI55"/>
          <cell r="BJ55" t="str">
            <v>..</v>
          </cell>
          <cell r="BK55"/>
          <cell r="BL55" t="str">
            <v>..</v>
          </cell>
          <cell r="BM55"/>
        </row>
      </sheetData>
      <sheetData sheetId="26">
        <row r="5">
          <cell r="A5" t="str">
            <v>Australia</v>
          </cell>
          <cell r="B5">
            <v>28.548895899053626</v>
          </cell>
          <cell r="C5"/>
          <cell r="D5" t="str">
            <v>..</v>
          </cell>
          <cell r="E5"/>
          <cell r="F5" t="str">
            <v>..</v>
          </cell>
          <cell r="G5"/>
          <cell r="H5">
            <v>28.500768943015085</v>
          </cell>
          <cell r="I5"/>
          <cell r="J5" t="str">
            <v>..</v>
          </cell>
          <cell r="K5"/>
          <cell r="L5">
            <v>26.171747454658789</v>
          </cell>
          <cell r="M5"/>
          <cell r="N5">
            <v>26.696697511600771</v>
          </cell>
          <cell r="O5"/>
          <cell r="P5">
            <v>25.088273120542503</v>
          </cell>
          <cell r="Q5"/>
          <cell r="R5" t="str">
            <v>..</v>
          </cell>
          <cell r="S5"/>
          <cell r="T5">
            <v>25.52278820375335</v>
          </cell>
          <cell r="U5"/>
          <cell r="V5" t="str">
            <v>..</v>
          </cell>
          <cell r="W5"/>
          <cell r="X5">
            <v>26.14879143593145</v>
          </cell>
          <cell r="Y5"/>
          <cell r="Z5" t="str">
            <v>..</v>
          </cell>
          <cell r="AA5"/>
          <cell r="AB5">
            <v>24.503668786898306</v>
          </cell>
          <cell r="AC5"/>
          <cell r="AD5" t="str">
            <v>..</v>
          </cell>
          <cell r="AE5"/>
          <cell r="AF5">
            <v>26.245049361386425</v>
          </cell>
          <cell r="AG5"/>
          <cell r="AH5" t="str">
            <v>..</v>
          </cell>
          <cell r="AI5"/>
          <cell r="AJ5">
            <v>28.650400304994278</v>
          </cell>
          <cell r="AK5"/>
          <cell r="AL5" t="str">
            <v>..</v>
          </cell>
          <cell r="AM5"/>
          <cell r="AN5">
            <v>26.780965911818065</v>
          </cell>
          <cell r="AO5"/>
          <cell r="AP5" t="str">
            <v>..</v>
          </cell>
          <cell r="AQ5"/>
          <cell r="AR5">
            <v>25.95900572224409</v>
          </cell>
          <cell r="AS5"/>
          <cell r="AT5" t="str">
            <v>..</v>
          </cell>
          <cell r="AU5"/>
          <cell r="AV5">
            <v>27.098349876318998</v>
          </cell>
          <cell r="AW5"/>
          <cell r="AX5" t="str">
            <v>..</v>
          </cell>
          <cell r="AY5"/>
          <cell r="AZ5">
            <v>24.950406847528608</v>
          </cell>
          <cell r="BA5"/>
          <cell r="BB5" t="str">
            <v>..</v>
          </cell>
          <cell r="BC5"/>
          <cell r="BD5">
            <v>23.865881215979989</v>
          </cell>
          <cell r="BE5"/>
          <cell r="BF5" t="str">
            <v>..</v>
          </cell>
          <cell r="BG5"/>
          <cell r="BH5" t="str">
            <v>..</v>
          </cell>
          <cell r="BI5"/>
          <cell r="BJ5" t="str">
            <v>..</v>
          </cell>
          <cell r="BK5"/>
          <cell r="BL5" t="str">
            <v>..</v>
          </cell>
          <cell r="BM5"/>
        </row>
        <row r="6">
          <cell r="A6" t="str">
            <v>Austria</v>
          </cell>
          <cell r="B6">
            <v>32.800236476596083</v>
          </cell>
          <cell r="C6"/>
          <cell r="D6" t="str">
            <v>..</v>
          </cell>
          <cell r="E6"/>
          <cell r="F6" t="str">
            <v>..</v>
          </cell>
          <cell r="G6"/>
          <cell r="H6" t="str">
            <v>..</v>
          </cell>
          <cell r="I6"/>
          <cell r="J6">
            <v>34.864948231610285</v>
          </cell>
          <cell r="K6"/>
          <cell r="L6" t="str">
            <v>..</v>
          </cell>
          <cell r="M6"/>
          <cell r="N6" t="str">
            <v>..</v>
          </cell>
          <cell r="O6"/>
          <cell r="P6" t="str">
            <v>..</v>
          </cell>
          <cell r="Q6"/>
          <cell r="R6">
            <v>32.392268873901067</v>
          </cell>
          <cell r="S6"/>
          <cell r="T6" t="str">
            <v>..</v>
          </cell>
          <cell r="U6"/>
          <cell r="V6" t="str">
            <v>..</v>
          </cell>
          <cell r="W6"/>
          <cell r="X6" t="str">
            <v>..</v>
          </cell>
          <cell r="Y6"/>
          <cell r="Z6">
            <v>34.963494898120167</v>
          </cell>
          <cell r="AA6"/>
          <cell r="AB6" t="str">
            <v>..</v>
          </cell>
          <cell r="AC6"/>
          <cell r="AD6" t="str">
            <v>..</v>
          </cell>
          <cell r="AE6"/>
          <cell r="AF6" t="str">
            <v>..</v>
          </cell>
          <cell r="AG6"/>
          <cell r="AH6" t="str">
            <v>..</v>
          </cell>
          <cell r="AI6"/>
          <cell r="AJ6">
            <v>29.699117751302634</v>
          </cell>
          <cell r="AK6"/>
          <cell r="AL6" t="str">
            <v>..</v>
          </cell>
          <cell r="AM6"/>
          <cell r="AN6" t="str">
            <v>..</v>
          </cell>
          <cell r="AO6"/>
          <cell r="AP6" t="str">
            <v>..</v>
          </cell>
          <cell r="AQ6"/>
          <cell r="AR6">
            <v>27.028595228371806</v>
          </cell>
          <cell r="AS6"/>
          <cell r="AT6" t="str">
            <v>..</v>
          </cell>
          <cell r="AU6"/>
          <cell r="AV6">
            <v>26.700385138067173</v>
          </cell>
          <cell r="AW6"/>
          <cell r="AX6">
            <v>24.716151918551329</v>
          </cell>
          <cell r="AY6" t="str">
            <v>C</v>
          </cell>
          <cell r="AZ6">
            <v>24.106022438244498</v>
          </cell>
          <cell r="BA6"/>
          <cell r="BB6">
            <v>23.8398529954578</v>
          </cell>
          <cell r="BC6"/>
          <cell r="BD6">
            <v>24.967475086313566</v>
          </cell>
          <cell r="BE6" t="str">
            <v>CP</v>
          </cell>
          <cell r="BF6">
            <v>26.095074096777367</v>
          </cell>
          <cell r="BG6"/>
          <cell r="BH6">
            <v>26.095076723425613</v>
          </cell>
          <cell r="BI6" t="str">
            <v>CP</v>
          </cell>
          <cell r="BJ6" t="str">
            <v>..</v>
          </cell>
          <cell r="BK6"/>
          <cell r="BL6" t="str">
            <v>..</v>
          </cell>
          <cell r="BM6"/>
        </row>
        <row r="7">
          <cell r="A7" t="str">
            <v>Belgium</v>
          </cell>
          <cell r="B7" t="str">
            <v>..</v>
          </cell>
          <cell r="C7"/>
          <cell r="D7" t="str">
            <v>..</v>
          </cell>
          <cell r="E7"/>
          <cell r="F7">
            <v>19.223550715947507</v>
          </cell>
          <cell r="G7" t="str">
            <v>A</v>
          </cell>
          <cell r="H7">
            <v>19.353955049962003</v>
          </cell>
          <cell r="I7"/>
          <cell r="J7">
            <v>18.7093598157123</v>
          </cell>
          <cell r="K7"/>
          <cell r="L7">
            <v>18.464268908205412</v>
          </cell>
          <cell r="M7"/>
          <cell r="N7">
            <v>18.925350216315099</v>
          </cell>
          <cell r="O7"/>
          <cell r="P7">
            <v>18.158858095810952</v>
          </cell>
          <cell r="Q7"/>
          <cell r="R7">
            <v>25.742765631146973</v>
          </cell>
          <cell r="S7" t="str">
            <v>AC</v>
          </cell>
          <cell r="T7" t="str">
            <v>..</v>
          </cell>
          <cell r="U7"/>
          <cell r="V7">
            <v>26.209878195689996</v>
          </cell>
          <cell r="W7" t="str">
            <v>C</v>
          </cell>
          <cell r="X7" t="str">
            <v>..</v>
          </cell>
          <cell r="Y7"/>
          <cell r="Z7">
            <v>21.950342699556138</v>
          </cell>
          <cell r="AA7" t="str">
            <v>A</v>
          </cell>
          <cell r="AB7">
            <v>22.248994200612451</v>
          </cell>
          <cell r="AC7"/>
          <cell r="AD7">
            <v>22.519766218622969</v>
          </cell>
          <cell r="AE7"/>
          <cell r="AF7">
            <v>21.547077138182004</v>
          </cell>
          <cell r="AG7"/>
          <cell r="AH7">
            <v>21.619589482807434</v>
          </cell>
          <cell r="AI7"/>
          <cell r="AJ7">
            <v>21.736387848469313</v>
          </cell>
          <cell r="AK7" t="str">
            <v>A</v>
          </cell>
          <cell r="AL7">
            <v>21.000585256977452</v>
          </cell>
          <cell r="AM7"/>
          <cell r="AN7">
            <v>20.240662283099791</v>
          </cell>
          <cell r="AO7"/>
          <cell r="AP7">
            <v>19.71676318426929</v>
          </cell>
          <cell r="AQ7"/>
          <cell r="AR7">
            <v>21.15907407368994</v>
          </cell>
          <cell r="AS7"/>
          <cell r="AT7">
            <v>22.211940078895349</v>
          </cell>
          <cell r="AU7"/>
          <cell r="AV7">
            <v>21.757771626062453</v>
          </cell>
          <cell r="AW7"/>
          <cell r="AX7">
            <v>22.315225640858319</v>
          </cell>
          <cell r="AY7"/>
          <cell r="AZ7">
            <v>21.311953284098344</v>
          </cell>
          <cell r="BA7"/>
          <cell r="BB7">
            <v>21.13405224011694</v>
          </cell>
          <cell r="BC7"/>
          <cell r="BD7">
            <v>21.830403210756796</v>
          </cell>
          <cell r="BE7"/>
          <cell r="BF7">
            <v>23.793889128048175</v>
          </cell>
          <cell r="BG7"/>
          <cell r="BH7">
            <v>23.328702473460421</v>
          </cell>
          <cell r="BI7" t="str">
            <v>P</v>
          </cell>
          <cell r="BJ7" t="str">
            <v>..</v>
          </cell>
          <cell r="BK7"/>
          <cell r="BL7" t="str">
            <v>..</v>
          </cell>
          <cell r="BM7"/>
        </row>
        <row r="8">
          <cell r="A8" t="str">
            <v>Canada</v>
          </cell>
          <cell r="B8">
            <v>26.65911664779162</v>
          </cell>
          <cell r="C8"/>
          <cell r="D8">
            <v>26.41400538668719</v>
          </cell>
          <cell r="E8"/>
          <cell r="F8">
            <v>26.328195829555757</v>
          </cell>
          <cell r="G8"/>
          <cell r="H8">
            <v>24.774339136041263</v>
          </cell>
          <cell r="I8"/>
          <cell r="J8">
            <v>23.779162440226052</v>
          </cell>
          <cell r="K8"/>
          <cell r="L8">
            <v>23.498659517426272</v>
          </cell>
          <cell r="M8"/>
          <cell r="N8">
            <v>23.509218054672601</v>
          </cell>
          <cell r="O8"/>
          <cell r="P8">
            <v>24.805378627034678</v>
          </cell>
          <cell r="Q8" t="str">
            <v>A</v>
          </cell>
          <cell r="R8">
            <v>29.887593234583466</v>
          </cell>
          <cell r="S8" t="str">
            <v>A</v>
          </cell>
          <cell r="T8">
            <v>29.561403508771928</v>
          </cell>
          <cell r="U8"/>
          <cell r="V8">
            <v>30.566388115134636</v>
          </cell>
          <cell r="W8"/>
          <cell r="X8">
            <v>31.037219968248369</v>
          </cell>
          <cell r="Y8"/>
          <cell r="Z8">
            <v>30.039395929087327</v>
          </cell>
          <cell r="AA8"/>
          <cell r="AB8">
            <v>27.544596012591814</v>
          </cell>
          <cell r="AC8"/>
          <cell r="AD8">
            <v>26.835829576850372</v>
          </cell>
          <cell r="AE8"/>
          <cell r="AF8">
            <v>26.758830341632887</v>
          </cell>
          <cell r="AG8"/>
          <cell r="AH8">
            <v>26.503142935228201</v>
          </cell>
          <cell r="AI8"/>
          <cell r="AJ8">
            <v>27.163102933863748</v>
          </cell>
          <cell r="AK8"/>
          <cell r="AL8">
            <v>28.81442422180643</v>
          </cell>
          <cell r="AM8"/>
          <cell r="AN8">
            <v>28.181552831290134</v>
          </cell>
          <cell r="AO8"/>
          <cell r="AP8">
            <v>27.769852591535898</v>
          </cell>
          <cell r="AQ8"/>
          <cell r="AR8">
            <v>31.674881033310676</v>
          </cell>
          <cell r="AS8"/>
          <cell r="AT8">
            <v>32.979628204608971</v>
          </cell>
          <cell r="AU8"/>
          <cell r="AV8">
            <v>33.951797293751639</v>
          </cell>
          <cell r="AW8"/>
          <cell r="AX8">
            <v>33.964957356457198</v>
          </cell>
          <cell r="AY8"/>
          <cell r="AZ8">
            <v>33.098349381017883</v>
          </cell>
          <cell r="BA8"/>
          <cell r="BB8">
            <v>34.048597880945216</v>
          </cell>
          <cell r="BC8"/>
          <cell r="BD8">
            <v>36.569211212952432</v>
          </cell>
          <cell r="BE8"/>
          <cell r="BF8">
            <v>37.636932707355243</v>
          </cell>
          <cell r="BG8"/>
          <cell r="BH8">
            <v>38.238313599342959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43.039077014369404</v>
          </cell>
          <cell r="BC9"/>
          <cell r="BD9">
            <v>40.814436476544095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8.4812552744124847</v>
          </cell>
          <cell r="AE10" t="str">
            <v>A</v>
          </cell>
          <cell r="AF10">
            <v>8.8555916946932847</v>
          </cell>
          <cell r="AG10"/>
          <cell r="AH10">
            <v>9.128528448355528</v>
          </cell>
          <cell r="AI10"/>
          <cell r="AJ10">
            <v>9.4917996938552385</v>
          </cell>
          <cell r="AK10"/>
          <cell r="AL10">
            <v>12.339142459624387</v>
          </cell>
          <cell r="AM10"/>
          <cell r="AN10">
            <v>14.210637590987343</v>
          </cell>
          <cell r="AO10"/>
          <cell r="AP10">
            <v>15.65797367399513</v>
          </cell>
          <cell r="AQ10"/>
          <cell r="AR10">
            <v>15.629293250587098</v>
          </cell>
          <cell r="AS10"/>
          <cell r="AT10">
            <v>15.26247927230818</v>
          </cell>
          <cell r="AU10"/>
          <cell r="AV10">
            <v>14.76837065314481</v>
          </cell>
          <cell r="AW10"/>
          <cell r="AX10">
            <v>16.369016801630121</v>
          </cell>
          <cell r="AY10"/>
          <cell r="AZ10">
            <v>15.868314781980994</v>
          </cell>
          <cell r="BA10"/>
          <cell r="BB10">
            <v>16.871385555331912</v>
          </cell>
          <cell r="BC10"/>
          <cell r="BD10">
            <v>16.799338569147135</v>
          </cell>
          <cell r="BE10"/>
          <cell r="BF10">
            <v>18.106917698574826</v>
          </cell>
          <cell r="BG10"/>
          <cell r="BH10">
            <v>17.98335557615388</v>
          </cell>
          <cell r="BI10"/>
          <cell r="BJ10" t="str">
            <v>..</v>
          </cell>
          <cell r="BK10"/>
          <cell r="BL10" t="str">
            <v>..</v>
          </cell>
          <cell r="BM10"/>
        </row>
        <row r="11">
          <cell r="A11" t="str">
            <v>Denmark</v>
          </cell>
          <cell r="B11">
            <v>26.741115388058368</v>
          </cell>
          <cell r="C11"/>
          <cell r="D11">
            <v>25.546990137172653</v>
          </cell>
          <cell r="E11"/>
          <cell r="F11">
            <v>25.012301131704117</v>
          </cell>
          <cell r="G11"/>
          <cell r="H11">
            <v>24.651972157772622</v>
          </cell>
          <cell r="I11"/>
          <cell r="J11">
            <v>24.36297451898076</v>
          </cell>
          <cell r="K11"/>
          <cell r="L11">
            <v>24.089413366617496</v>
          </cell>
          <cell r="M11"/>
          <cell r="N11">
            <v>23.879995973019231</v>
          </cell>
          <cell r="O11"/>
          <cell r="P11">
            <v>24.392925868230549</v>
          </cell>
          <cell r="Q11"/>
          <cell r="R11">
            <v>24.815001681802894</v>
          </cell>
          <cell r="S11"/>
          <cell r="T11">
            <v>23.599569098184055</v>
          </cell>
          <cell r="U11"/>
          <cell r="V11">
            <v>22.567375886524825</v>
          </cell>
          <cell r="W11"/>
          <cell r="X11">
            <v>22.715983083842385</v>
          </cell>
          <cell r="Y11"/>
          <cell r="Z11">
            <v>22.848040777317618</v>
          </cell>
          <cell r="AA11"/>
          <cell r="AB11" t="str">
            <v>..</v>
          </cell>
          <cell r="AC11"/>
          <cell r="AD11">
            <v>24.526775602653291</v>
          </cell>
          <cell r="AE11"/>
          <cell r="AF11">
            <v>21.634023503077788</v>
          </cell>
          <cell r="AG11" t="str">
            <v>C</v>
          </cell>
          <cell r="AH11">
            <v>22.178089783853686</v>
          </cell>
          <cell r="AI11"/>
          <cell r="AJ11">
            <v>20.060403965176434</v>
          </cell>
          <cell r="AK11" t="str">
            <v>C</v>
          </cell>
          <cell r="AL11">
            <v>19.43206029015472</v>
          </cell>
          <cell r="AM11"/>
          <cell r="AN11" t="str">
            <v>..</v>
          </cell>
          <cell r="AO11"/>
          <cell r="AP11">
            <v>18.913364791887897</v>
          </cell>
          <cell r="AQ11"/>
          <cell r="AR11">
            <v>23.048996543812262</v>
          </cell>
          <cell r="AS11" t="str">
            <v>A</v>
          </cell>
          <cell r="AT11">
            <v>23.211180851613921</v>
          </cell>
          <cell r="AU11"/>
          <cell r="AV11">
            <v>24.408237143872327</v>
          </cell>
          <cell r="AW11"/>
          <cell r="AX11">
            <v>24.626489982144818</v>
          </cell>
          <cell r="AY11"/>
          <cell r="AZ11">
            <v>25.909187611413504</v>
          </cell>
          <cell r="BA11"/>
          <cell r="BB11">
            <v>26.412459507082104</v>
          </cell>
          <cell r="BC11" t="str">
            <v>A</v>
          </cell>
          <cell r="BD11">
            <v>27.183850049036291</v>
          </cell>
          <cell r="BE11"/>
          <cell r="BF11">
            <v>29.471049019871959</v>
          </cell>
          <cell r="BG11"/>
          <cell r="BH11">
            <v>29.374925488793512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56.043468618318911</v>
          </cell>
          <cell r="AK12"/>
          <cell r="AL12">
            <v>51.239525139664806</v>
          </cell>
          <cell r="AM12"/>
          <cell r="AN12">
            <v>52.416292716603373</v>
          </cell>
          <cell r="AO12"/>
          <cell r="AP12">
            <v>50.530451866404711</v>
          </cell>
          <cell r="AQ12"/>
          <cell r="AR12">
            <v>47.898966704936861</v>
          </cell>
          <cell r="AS12"/>
          <cell r="AT12">
            <v>47.256738673293825</v>
          </cell>
          <cell r="AU12"/>
          <cell r="AV12">
            <v>45.479134466769708</v>
          </cell>
          <cell r="AW12"/>
          <cell r="AX12">
            <v>41.429074066597067</v>
          </cell>
          <cell r="AY12"/>
          <cell r="AZ12">
            <v>40.617969379692738</v>
          </cell>
          <cell r="BA12"/>
          <cell r="BB12">
            <v>41.799814452118348</v>
          </cell>
          <cell r="BC12"/>
          <cell r="BD12">
            <v>42.941845463442398</v>
          </cell>
          <cell r="BE12"/>
          <cell r="BF12">
            <v>42.159181694616784</v>
          </cell>
          <cell r="BG12"/>
          <cell r="BH12">
            <v>38.12862731721939</v>
          </cell>
          <cell r="BI12" t="str">
            <v>P</v>
          </cell>
          <cell r="BJ12" t="str">
            <v>..</v>
          </cell>
          <cell r="BK12"/>
          <cell r="BL12" t="str">
            <v>..</v>
          </cell>
          <cell r="BM12"/>
        </row>
        <row r="13">
          <cell r="A13" t="str">
            <v>Finland</v>
          </cell>
          <cell r="B13">
            <v>22.237638262612236</v>
          </cell>
          <cell r="C13"/>
          <cell r="D13" t="str">
            <v>..</v>
          </cell>
          <cell r="E13"/>
          <cell r="F13">
            <v>22.858843261375338</v>
          </cell>
          <cell r="G13"/>
          <cell r="H13">
            <v>21.450549450549488</v>
          </cell>
          <cell r="I13"/>
          <cell r="J13">
            <v>20.901608109138056</v>
          </cell>
          <cell r="K13" t="str">
            <v>C</v>
          </cell>
          <cell r="L13">
            <v>20.701224626740462</v>
          </cell>
          <cell r="M13"/>
          <cell r="N13">
            <v>20.631929209793924</v>
          </cell>
          <cell r="O13"/>
          <cell r="P13">
            <v>20.447496394246141</v>
          </cell>
          <cell r="Q13" t="str">
            <v>C</v>
          </cell>
          <cell r="R13">
            <v>19.33203370081565</v>
          </cell>
          <cell r="S13"/>
          <cell r="T13">
            <v>18.683328253581273</v>
          </cell>
          <cell r="U13" t="str">
            <v>C</v>
          </cell>
          <cell r="V13">
            <v>22.09812211188671</v>
          </cell>
          <cell r="W13" t="str">
            <v>A</v>
          </cell>
          <cell r="X13">
            <v>21.977281478629163</v>
          </cell>
          <cell r="Y13" t="str">
            <v>C</v>
          </cell>
          <cell r="Z13">
            <v>20.466231467346002</v>
          </cell>
          <cell r="AA13"/>
          <cell r="AB13">
            <v>18.85436730592081</v>
          </cell>
          <cell r="AC13"/>
          <cell r="AD13">
            <v>19.54414542751849</v>
          </cell>
          <cell r="AE13"/>
          <cell r="AF13">
            <v>18.070670428590656</v>
          </cell>
          <cell r="AG13" t="str">
            <v>C</v>
          </cell>
          <cell r="AH13">
            <v>19.950554954057807</v>
          </cell>
          <cell r="AI13" t="str">
            <v>A</v>
          </cell>
          <cell r="AJ13">
            <v>19.610930057658539</v>
          </cell>
          <cell r="AK13"/>
          <cell r="AL13">
            <v>19.716593748238452</v>
          </cell>
          <cell r="AM13"/>
          <cell r="AN13">
            <v>17.847552371519669</v>
          </cell>
          <cell r="AO13"/>
          <cell r="AP13">
            <v>18.05831817087617</v>
          </cell>
          <cell r="AQ13"/>
          <cell r="AR13">
            <v>19.161202721058551</v>
          </cell>
          <cell r="AS13"/>
          <cell r="AT13">
            <v>19.214556271326096</v>
          </cell>
          <cell r="AU13"/>
          <cell r="AV13">
            <v>19.793765248798302</v>
          </cell>
          <cell r="AW13"/>
          <cell r="AX13">
            <v>19.038310466412113</v>
          </cell>
          <cell r="AY13"/>
          <cell r="AZ13">
            <v>18.732898742602153</v>
          </cell>
          <cell r="BA13"/>
          <cell r="BB13">
            <v>18.656246725231888</v>
          </cell>
          <cell r="BC13"/>
          <cell r="BD13">
            <v>17.182786709988036</v>
          </cell>
          <cell r="BE13"/>
          <cell r="BF13">
            <v>18.902419036368578</v>
          </cell>
          <cell r="BG13"/>
          <cell r="BH13">
            <v>20.438520112505056</v>
          </cell>
          <cell r="BI13"/>
          <cell r="BJ13" t="str">
            <v>..</v>
          </cell>
          <cell r="BK13"/>
          <cell r="BL13" t="str">
            <v>..</v>
          </cell>
          <cell r="BM13"/>
        </row>
        <row r="14">
          <cell r="A14" t="str">
            <v>France</v>
          </cell>
          <cell r="B14">
            <v>16.417138750114034</v>
          </cell>
          <cell r="C14"/>
          <cell r="D14">
            <v>15.940253114489449</v>
          </cell>
          <cell r="E14"/>
          <cell r="F14">
            <v>15.843565020620861</v>
          </cell>
          <cell r="G14"/>
          <cell r="H14">
            <v>15.35066290497284</v>
          </cell>
          <cell r="I14"/>
          <cell r="J14">
            <v>15.041008486826069</v>
          </cell>
          <cell r="K14"/>
          <cell r="L14">
            <v>15.040654354549815</v>
          </cell>
          <cell r="M14"/>
          <cell r="N14">
            <v>14.990441976203812</v>
          </cell>
          <cell r="O14"/>
          <cell r="P14">
            <v>14.75300656046416</v>
          </cell>
          <cell r="Q14"/>
          <cell r="R14">
            <v>14.871033605033443</v>
          </cell>
          <cell r="S14"/>
          <cell r="T14">
            <v>14.574296762009714</v>
          </cell>
          <cell r="U14"/>
          <cell r="V14">
            <v>15.083360771783841</v>
          </cell>
          <cell r="W14"/>
          <cell r="X14">
            <v>15.276875967513057</v>
          </cell>
          <cell r="Y14"/>
          <cell r="Z14">
            <v>15.828253348760338</v>
          </cell>
          <cell r="AA14"/>
          <cell r="AB14">
            <v>16.180516395823723</v>
          </cell>
          <cell r="AC14"/>
          <cell r="AD14">
            <v>16.705696051488765</v>
          </cell>
          <cell r="AE14"/>
          <cell r="AF14">
            <v>16.839551339628017</v>
          </cell>
          <cell r="AG14"/>
          <cell r="AH14">
            <v>17.414563949337079</v>
          </cell>
          <cell r="AI14" t="str">
            <v>A</v>
          </cell>
          <cell r="AJ14">
            <v>17.607656326627723</v>
          </cell>
          <cell r="AK14"/>
          <cell r="AL14">
            <v>17.162673418223392</v>
          </cell>
          <cell r="AM14"/>
          <cell r="AN14">
            <v>18.751809159516178</v>
          </cell>
          <cell r="AO14" t="str">
            <v>A</v>
          </cell>
          <cell r="AP14">
            <v>18.904795366731967</v>
          </cell>
          <cell r="AQ14"/>
          <cell r="AR14">
            <v>18.860843685095205</v>
          </cell>
          <cell r="AS14"/>
          <cell r="AT14">
            <v>19.361021588181988</v>
          </cell>
          <cell r="AU14"/>
          <cell r="AV14">
            <v>18.633245668515986</v>
          </cell>
          <cell r="AW14" t="str">
            <v>A</v>
          </cell>
          <cell r="AX14">
            <v>18.827420896994237</v>
          </cell>
          <cell r="AY14"/>
          <cell r="AZ14">
            <v>19.20326148676391</v>
          </cell>
          <cell r="BA14"/>
          <cell r="BB14">
            <v>19.496161446496409</v>
          </cell>
          <cell r="BC14"/>
          <cell r="BD14">
            <v>20.0359989377963</v>
          </cell>
          <cell r="BE14"/>
          <cell r="BF14">
            <v>20.722301923744887</v>
          </cell>
          <cell r="BG14"/>
          <cell r="BH14">
            <v>21.303729148846607</v>
          </cell>
          <cell r="BI14" t="str">
            <v>P</v>
          </cell>
          <cell r="BJ14" t="str">
            <v>..</v>
          </cell>
          <cell r="BK14"/>
          <cell r="BL14" t="str">
            <v>..</v>
          </cell>
          <cell r="BM14"/>
        </row>
        <row r="15">
          <cell r="A15" t="str">
            <v>Germany</v>
          </cell>
          <cell r="B15">
            <v>17.061162160027294</v>
          </cell>
          <cell r="C15"/>
          <cell r="D15">
            <v>16.208649524791795</v>
          </cell>
          <cell r="E15" t="str">
            <v>C</v>
          </cell>
          <cell r="F15">
            <v>15.782440511077162</v>
          </cell>
          <cell r="G15"/>
          <cell r="H15">
            <v>15.645255017656797</v>
          </cell>
          <cell r="I15" t="str">
            <v>C</v>
          </cell>
          <cell r="J15">
            <v>14.568994753326503</v>
          </cell>
          <cell r="K15"/>
          <cell r="L15">
            <v>14.617691154422783</v>
          </cell>
          <cell r="M15" t="str">
            <v>C</v>
          </cell>
          <cell r="N15">
            <v>14.408233276157828</v>
          </cell>
          <cell r="O15"/>
          <cell r="P15">
            <v>14.38839322938377</v>
          </cell>
          <cell r="Q15" t="str">
            <v>C</v>
          </cell>
          <cell r="R15">
            <v>14.237958472621088</v>
          </cell>
          <cell r="S15"/>
          <cell r="T15">
            <v>14.59825517665965</v>
          </cell>
          <cell r="U15" t="str">
            <v>C</v>
          </cell>
          <cell r="V15">
            <v>16.236336603993358</v>
          </cell>
          <cell r="W15" t="str">
            <v>A</v>
          </cell>
          <cell r="X15">
            <v>17.083948253523051</v>
          </cell>
          <cell r="Y15" t="str">
            <v>C</v>
          </cell>
          <cell r="Z15">
            <v>17.648295517779346</v>
          </cell>
          <cell r="AA15" t="str">
            <v>O</v>
          </cell>
          <cell r="AB15">
            <v>18.146772449316419</v>
          </cell>
          <cell r="AC15" t="str">
            <v>CO</v>
          </cell>
          <cell r="AD15">
            <v>18.234807507835331</v>
          </cell>
          <cell r="AE15" t="str">
            <v>C</v>
          </cell>
          <cell r="AF15">
            <v>18.587780242570247</v>
          </cell>
          <cell r="AG15" t="str">
            <v>C</v>
          </cell>
          <cell r="AH15">
            <v>17.911780167527912</v>
          </cell>
          <cell r="AI15" t="str">
            <v>O</v>
          </cell>
          <cell r="AJ15">
            <v>17.397926173612817</v>
          </cell>
          <cell r="AK15" t="str">
            <v>CO</v>
          </cell>
          <cell r="AL15">
            <v>16.46920147815079</v>
          </cell>
          <cell r="AM15"/>
          <cell r="AN15">
            <v>16.092969043244633</v>
          </cell>
          <cell r="AO15"/>
          <cell r="AP15">
            <v>16.392061843775242</v>
          </cell>
          <cell r="AQ15"/>
          <cell r="AR15">
            <v>17.015974008273894</v>
          </cell>
          <cell r="AS15"/>
          <cell r="AT15">
            <v>16.872667931827976</v>
          </cell>
          <cell r="AU15"/>
          <cell r="AV15">
            <v>16.536239082065755</v>
          </cell>
          <cell r="AW15"/>
          <cell r="AX15">
            <v>16.543342567196799</v>
          </cell>
          <cell r="AY15"/>
          <cell r="AZ15">
            <v>16.11975685235058</v>
          </cell>
          <cell r="BA15"/>
          <cell r="BB15">
            <v>16.114934186770775</v>
          </cell>
          <cell r="BC15"/>
          <cell r="BD15">
            <v>16.702093473260955</v>
          </cell>
          <cell r="BE15"/>
          <cell r="BF15">
            <v>17.620196134339349</v>
          </cell>
          <cell r="BG15"/>
          <cell r="BH15">
            <v>18.048990116029223</v>
          </cell>
          <cell r="BI15" t="str">
            <v>C</v>
          </cell>
          <cell r="BJ15" t="str">
            <v>..</v>
          </cell>
          <cell r="BK15"/>
          <cell r="BL15" t="str">
            <v>..</v>
          </cell>
          <cell r="BM15"/>
        </row>
        <row r="16">
          <cell r="A16" t="str">
            <v>Greece</v>
          </cell>
          <cell r="B16">
            <v>14.459153416917669</v>
          </cell>
          <cell r="C16"/>
          <cell r="D16" t="str">
            <v>..</v>
          </cell>
          <cell r="E16"/>
          <cell r="F16" t="str">
            <v>..</v>
          </cell>
          <cell r="G16"/>
          <cell r="H16" t="str">
            <v>..</v>
          </cell>
          <cell r="I16"/>
          <cell r="J16" t="str">
            <v>..</v>
          </cell>
          <cell r="K16"/>
          <cell r="L16">
            <v>21.60820468059574</v>
          </cell>
          <cell r="M16"/>
          <cell r="N16" t="str">
            <v>..</v>
          </cell>
          <cell r="O16"/>
          <cell r="P16">
            <v>24.19199068267109</v>
          </cell>
          <cell r="Q16"/>
          <cell r="R16">
            <v>35.331170636990223</v>
          </cell>
          <cell r="S16" t="str">
            <v>A</v>
          </cell>
          <cell r="T16" t="str">
            <v>..</v>
          </cell>
          <cell r="U16"/>
          <cell r="V16">
            <v>33.763003546039663</v>
          </cell>
          <cell r="W16"/>
          <cell r="X16" t="str">
            <v>..</v>
          </cell>
          <cell r="Y16"/>
          <cell r="Z16">
            <v>40.653998457295323</v>
          </cell>
          <cell r="AA16"/>
          <cell r="AB16" t="str">
            <v>..</v>
          </cell>
          <cell r="AC16"/>
          <cell r="AD16">
            <v>44.308799761166988</v>
          </cell>
          <cell r="AE16" t="str">
            <v>A</v>
          </cell>
          <cell r="AF16" t="str">
            <v>..</v>
          </cell>
          <cell r="AG16"/>
          <cell r="AH16">
            <v>50.595674125592815</v>
          </cell>
          <cell r="AI16"/>
          <cell r="AJ16" t="str">
            <v>..</v>
          </cell>
          <cell r="AK16"/>
          <cell r="AL16">
            <v>49.50258559139715</v>
          </cell>
          <cell r="AM16"/>
          <cell r="AN16" t="str">
            <v>..</v>
          </cell>
          <cell r="AO16"/>
          <cell r="AP16">
            <v>44.920728126834994</v>
          </cell>
          <cell r="AQ16"/>
          <cell r="AR16" t="str">
            <v>..</v>
          </cell>
          <cell r="AS16"/>
          <cell r="AT16">
            <v>46.715007465892121</v>
          </cell>
          <cell r="AU16"/>
          <cell r="AV16">
            <v>48.165878586742636</v>
          </cell>
          <cell r="AW16" t="str">
            <v>C</v>
          </cell>
          <cell r="AX16">
            <v>47.482254309601245</v>
          </cell>
          <cell r="AY16"/>
          <cell r="AZ16">
            <v>47.807950269916574</v>
          </cell>
          <cell r="BA16" t="str">
            <v>C</v>
          </cell>
          <cell r="BB16">
            <v>49.232259988073949</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10.909656352044783</v>
          </cell>
          <cell r="O17" t="str">
            <v>DOTV</v>
          </cell>
          <cell r="P17">
            <v>11.311030183322018</v>
          </cell>
          <cell r="Q17" t="str">
            <v>DOTV</v>
          </cell>
          <cell r="R17">
            <v>12.562423372506803</v>
          </cell>
          <cell r="S17" t="str">
            <v>DOTV</v>
          </cell>
          <cell r="T17">
            <v>14.415116976604677</v>
          </cell>
          <cell r="U17" t="str">
            <v>DOTV</v>
          </cell>
          <cell r="V17">
            <v>20.291047847068945</v>
          </cell>
          <cell r="W17" t="str">
            <v>DOTV</v>
          </cell>
          <cell r="X17">
            <v>21.388924745062603</v>
          </cell>
          <cell r="Y17" t="str">
            <v>DOTV</v>
          </cell>
          <cell r="Z17">
            <v>22.611428241941994</v>
          </cell>
          <cell r="AA17" t="str">
            <v>DOTV</v>
          </cell>
          <cell r="AB17">
            <v>26.436219499639655</v>
          </cell>
          <cell r="AC17" t="str">
            <v>ADV</v>
          </cell>
          <cell r="AD17">
            <v>24.757894225868306</v>
          </cell>
          <cell r="AE17" t="str">
            <v>DV</v>
          </cell>
          <cell r="AF17">
            <v>24.788034591685342</v>
          </cell>
          <cell r="AG17" t="str">
            <v>DV</v>
          </cell>
          <cell r="AH17">
            <v>22.994268760941416</v>
          </cell>
          <cell r="AI17" t="str">
            <v>DV</v>
          </cell>
          <cell r="AJ17">
            <v>25.186679179952321</v>
          </cell>
          <cell r="AK17" t="str">
            <v>DV</v>
          </cell>
          <cell r="AL17">
            <v>22.346168652694345</v>
          </cell>
          <cell r="AM17" t="str">
            <v>DV</v>
          </cell>
          <cell r="AN17">
            <v>24.016487708231331</v>
          </cell>
          <cell r="AO17" t="str">
            <v>DV</v>
          </cell>
          <cell r="AP17">
            <v>25.740655395390778</v>
          </cell>
          <cell r="AQ17" t="str">
            <v>DV</v>
          </cell>
          <cell r="AR17">
            <v>25.156149581676583</v>
          </cell>
          <cell r="AS17" t="str">
            <v>DV</v>
          </cell>
          <cell r="AT17">
            <v>26.723232079575403</v>
          </cell>
          <cell r="AU17" t="str">
            <v>DV</v>
          </cell>
          <cell r="AV17">
            <v>24.577662409778466</v>
          </cell>
          <cell r="AW17" t="str">
            <v>AV</v>
          </cell>
          <cell r="AX17">
            <v>25.146704915192235</v>
          </cell>
          <cell r="AY17" t="str">
            <v>V</v>
          </cell>
          <cell r="AZ17">
            <v>24.350712661145131</v>
          </cell>
          <cell r="BA17" t="str">
            <v>V</v>
          </cell>
          <cell r="BB17">
            <v>23.348221844514779</v>
          </cell>
          <cell r="BC17" t="str">
            <v>V</v>
          </cell>
          <cell r="BD17">
            <v>22.037141312671743</v>
          </cell>
          <cell r="BE17" t="str">
            <v>V</v>
          </cell>
          <cell r="BF17">
            <v>20.936479534106812</v>
          </cell>
          <cell r="BG17" t="str">
            <v>V</v>
          </cell>
          <cell r="BH17">
            <v>19.928081093322113</v>
          </cell>
          <cell r="BI17" t="str">
            <v>V</v>
          </cell>
          <cell r="BJ17" t="str">
            <v>..</v>
          </cell>
          <cell r="BK17"/>
          <cell r="BL17" t="str">
            <v>..</v>
          </cell>
          <cell r="BM17"/>
        </row>
        <row r="18">
          <cell r="A18" t="str">
            <v>Iceland</v>
          </cell>
          <cell r="B18">
            <v>25.96754057428215</v>
          </cell>
          <cell r="C18"/>
          <cell r="D18" t="str">
            <v>..</v>
          </cell>
          <cell r="E18"/>
          <cell r="F18">
            <v>26.542541675687374</v>
          </cell>
          <cell r="G18"/>
          <cell r="H18" t="str">
            <v>..</v>
          </cell>
          <cell r="I18"/>
          <cell r="J18">
            <v>29.970956210902592</v>
          </cell>
          <cell r="K18"/>
          <cell r="L18" t="str">
            <v>..</v>
          </cell>
          <cell r="M18"/>
          <cell r="N18">
            <v>26.382177596485722</v>
          </cell>
          <cell r="O18"/>
          <cell r="P18" t="str">
            <v>..</v>
          </cell>
          <cell r="Q18"/>
          <cell r="R18">
            <v>24.977047181851081</v>
          </cell>
          <cell r="S18"/>
          <cell r="T18">
            <v>24.977036297180067</v>
          </cell>
          <cell r="U18"/>
          <cell r="V18">
            <v>29.369160137971257</v>
          </cell>
          <cell r="W18"/>
          <cell r="X18">
            <v>30.560072624677701</v>
          </cell>
          <cell r="Y18"/>
          <cell r="Z18">
            <v>24.01564519608517</v>
          </cell>
          <cell r="AA18"/>
          <cell r="AB18">
            <v>24.01564519608517</v>
          </cell>
          <cell r="AC18"/>
          <cell r="AD18">
            <v>27.527170800391897</v>
          </cell>
          <cell r="AE18"/>
          <cell r="AF18" t="str">
            <v>..</v>
          </cell>
          <cell r="AG18"/>
          <cell r="AH18">
            <v>28.300098086169516</v>
          </cell>
          <cell r="AI18"/>
          <cell r="AJ18">
            <v>24.939529529260856</v>
          </cell>
          <cell r="AK18" t="str">
            <v>C</v>
          </cell>
          <cell r="AL18">
            <v>20.887366471730058</v>
          </cell>
          <cell r="AM18"/>
          <cell r="AN18">
            <v>16.235616438356164</v>
          </cell>
          <cell r="AO18" t="str">
            <v>C</v>
          </cell>
          <cell r="AP18">
            <v>18.787900344931973</v>
          </cell>
          <cell r="AQ18"/>
          <cell r="AR18">
            <v>16.076669495728911</v>
          </cell>
          <cell r="AS18" t="str">
            <v>C</v>
          </cell>
          <cell r="AT18">
            <v>21.302698145025296</v>
          </cell>
          <cell r="AU18"/>
          <cell r="AV18" t="str">
            <v>..</v>
          </cell>
          <cell r="AW18"/>
          <cell r="AX18">
            <v>21.961001013981949</v>
          </cell>
          <cell r="AY18"/>
          <cell r="AZ18">
            <v>23.718367764947061</v>
          </cell>
          <cell r="BA18"/>
          <cell r="BB18">
            <v>25.141196806485517</v>
          </cell>
          <cell r="BC18"/>
          <cell r="BD18">
            <v>25.141196806485521</v>
          </cell>
          <cell r="BE18" t="str">
            <v>P</v>
          </cell>
          <cell r="BF18" t="str">
            <v>..</v>
          </cell>
          <cell r="BG18"/>
          <cell r="BH18" t="str">
            <v>..</v>
          </cell>
          <cell r="BI18"/>
          <cell r="BJ18" t="str">
            <v>..</v>
          </cell>
          <cell r="BK18"/>
          <cell r="BL18" t="str">
            <v>..</v>
          </cell>
          <cell r="BM18"/>
        </row>
        <row r="19">
          <cell r="A19" t="str">
            <v>Ireland</v>
          </cell>
          <cell r="B19">
            <v>16.030197246919283</v>
          </cell>
          <cell r="C19"/>
          <cell r="D19">
            <v>16.030210489639522</v>
          </cell>
          <cell r="E19"/>
          <cell r="F19">
            <v>17.364821091120234</v>
          </cell>
          <cell r="G19"/>
          <cell r="H19">
            <v>17.298744860419816</v>
          </cell>
          <cell r="I19"/>
          <cell r="J19">
            <v>19.888698572173322</v>
          </cell>
          <cell r="K19"/>
          <cell r="L19">
            <v>21.765730152007087</v>
          </cell>
          <cell r="M19"/>
          <cell r="N19">
            <v>22.164581088920222</v>
          </cell>
          <cell r="O19"/>
          <cell r="P19">
            <v>21.364765579576066</v>
          </cell>
          <cell r="Q19"/>
          <cell r="R19">
            <v>22.60558069381602</v>
          </cell>
          <cell r="S19" t="str">
            <v>C</v>
          </cell>
          <cell r="T19">
            <v>23.463739126389747</v>
          </cell>
          <cell r="U19" t="str">
            <v>C</v>
          </cell>
          <cell r="V19">
            <v>23.210510910923965</v>
          </cell>
          <cell r="W19" t="str">
            <v>C</v>
          </cell>
          <cell r="X19">
            <v>22.341633981524883</v>
          </cell>
          <cell r="Y19" t="str">
            <v>C</v>
          </cell>
          <cell r="Z19">
            <v>21.079655460017012</v>
          </cell>
          <cell r="AA19" t="str">
            <v>C</v>
          </cell>
          <cell r="AB19">
            <v>20.521119445853557</v>
          </cell>
          <cell r="AC19" t="str">
            <v>C</v>
          </cell>
          <cell r="AD19">
            <v>20.436916910633681</v>
          </cell>
          <cell r="AE19" t="str">
            <v>C</v>
          </cell>
          <cell r="AF19">
            <v>20.016981564210468</v>
          </cell>
          <cell r="AG19" t="str">
            <v>C</v>
          </cell>
          <cell r="AH19">
            <v>20.683192683596378</v>
          </cell>
          <cell r="AI19" t="str">
            <v>C</v>
          </cell>
          <cell r="AJ19">
            <v>20.962158538483735</v>
          </cell>
          <cell r="AK19" t="str">
            <v>C</v>
          </cell>
          <cell r="AL19">
            <v>20.675776862598276</v>
          </cell>
          <cell r="AM19" t="str">
            <v>C</v>
          </cell>
          <cell r="AN19">
            <v>20.24832043541117</v>
          </cell>
          <cell r="AO19" t="str">
            <v>C</v>
          </cell>
          <cell r="AP19">
            <v>21.82511874172701</v>
          </cell>
          <cell r="AQ19"/>
          <cell r="AR19">
            <v>22.447416074662211</v>
          </cell>
          <cell r="AS19"/>
          <cell r="AT19">
            <v>24.706744868035191</v>
          </cell>
          <cell r="AU19"/>
          <cell r="AV19">
            <v>26.733318843729627</v>
          </cell>
          <cell r="AW19"/>
          <cell r="AX19">
            <v>27.093596059113302</v>
          </cell>
          <cell r="AY19"/>
          <cell r="AZ19">
            <v>27.087374261355947</v>
          </cell>
          <cell r="BA19"/>
          <cell r="BB19">
            <v>27.11363076164654</v>
          </cell>
          <cell r="BC19"/>
          <cell r="BD19">
            <v>28.654959584999535</v>
          </cell>
          <cell r="BE19"/>
          <cell r="BF19">
            <v>29.614049948914019</v>
          </cell>
          <cell r="BG19" t="str">
            <v>C</v>
          </cell>
          <cell r="BH19">
            <v>28.609223399054677</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26.612407412828997</v>
          </cell>
          <cell r="W20" t="str">
            <v>DG</v>
          </cell>
          <cell r="X20">
            <v>25.621026259188355</v>
          </cell>
          <cell r="Y20" t="str">
            <v>DG</v>
          </cell>
          <cell r="Z20">
            <v>24.862137050988238</v>
          </cell>
          <cell r="AA20" t="str">
            <v>DG</v>
          </cell>
          <cell r="AB20">
            <v>24.589962494321828</v>
          </cell>
          <cell r="AC20" t="str">
            <v>DG</v>
          </cell>
          <cell r="AD20">
            <v>25.828903902883322</v>
          </cell>
          <cell r="AE20" t="str">
            <v>DG</v>
          </cell>
          <cell r="AF20">
            <v>24.442807349335325</v>
          </cell>
          <cell r="AG20" t="str">
            <v>DG</v>
          </cell>
          <cell r="AH20">
            <v>22.860487102147392</v>
          </cell>
          <cell r="AI20" t="str">
            <v>DG</v>
          </cell>
          <cell r="AJ20">
            <v>21.555712808230361</v>
          </cell>
          <cell r="AK20" t="str">
            <v>DG</v>
          </cell>
          <cell r="AL20">
            <v>19.890043821318109</v>
          </cell>
          <cell r="AM20" t="str">
            <v>DG</v>
          </cell>
          <cell r="AN20">
            <v>15.199149363173131</v>
          </cell>
          <cell r="AO20" t="str">
            <v>DG</v>
          </cell>
          <cell r="AP20">
            <v>15.077499776872044</v>
          </cell>
          <cell r="AQ20" t="str">
            <v>DG</v>
          </cell>
          <cell r="AR20">
            <v>15.646091343948628</v>
          </cell>
          <cell r="AS20" t="str">
            <v>DG</v>
          </cell>
          <cell r="AT20">
            <v>17.003892899886367</v>
          </cell>
          <cell r="AU20" t="str">
            <v>DG</v>
          </cell>
          <cell r="AV20">
            <v>15.281597217940337</v>
          </cell>
          <cell r="AW20" t="str">
            <v>DG</v>
          </cell>
          <cell r="AX20">
            <v>14.483695959097769</v>
          </cell>
          <cell r="AY20" t="str">
            <v>DG</v>
          </cell>
          <cell r="AZ20">
            <v>14.440451780583311</v>
          </cell>
          <cell r="BA20" t="str">
            <v>DG</v>
          </cell>
          <cell r="BB20">
            <v>12.66339377145955</v>
          </cell>
          <cell r="BC20" t="str">
            <v>DG</v>
          </cell>
          <cell r="BD20">
            <v>13.497831968483556</v>
          </cell>
          <cell r="BE20" t="str">
            <v>DG</v>
          </cell>
          <cell r="BF20">
            <v>13.185688124665967</v>
          </cell>
          <cell r="BG20" t="str">
            <v>DGP</v>
          </cell>
          <cell r="BH20">
            <v>13.181343582713417</v>
          </cell>
          <cell r="BI20" t="str">
            <v>DGP</v>
          </cell>
          <cell r="BJ20" t="str">
            <v>..</v>
          </cell>
          <cell r="BK20"/>
          <cell r="BL20" t="str">
            <v>..</v>
          </cell>
          <cell r="BM20"/>
        </row>
        <row r="21">
          <cell r="A21" t="str">
            <v>Italy</v>
          </cell>
          <cell r="B21">
            <v>17.907349207895283</v>
          </cell>
          <cell r="C21" t="str">
            <v>W</v>
          </cell>
          <cell r="D21">
            <v>18.572554996482666</v>
          </cell>
          <cell r="E21" t="str">
            <v>W</v>
          </cell>
          <cell r="F21">
            <v>19.267131850728504</v>
          </cell>
          <cell r="G21" t="str">
            <v>W</v>
          </cell>
          <cell r="H21">
            <v>18.755526289879608</v>
          </cell>
          <cell r="I21" t="str">
            <v>W</v>
          </cell>
          <cell r="J21">
            <v>19.172525884981585</v>
          </cell>
          <cell r="K21" t="str">
            <v>W</v>
          </cell>
          <cell r="L21">
            <v>19.672447299030893</v>
          </cell>
          <cell r="M21" t="str">
            <v>W</v>
          </cell>
          <cell r="N21">
            <v>20.195750098216983</v>
          </cell>
          <cell r="O21" t="str">
            <v>W</v>
          </cell>
          <cell r="P21">
            <v>20.328810075893269</v>
          </cell>
          <cell r="Q21" t="str">
            <v>W</v>
          </cell>
          <cell r="R21">
            <v>19.752512538453498</v>
          </cell>
          <cell r="S21" t="str">
            <v>W</v>
          </cell>
          <cell r="T21">
            <v>20.738063460265575</v>
          </cell>
          <cell r="U21" t="str">
            <v>W</v>
          </cell>
          <cell r="V21">
            <v>21.450049834999998</v>
          </cell>
          <cell r="W21" t="str">
            <v>A</v>
          </cell>
          <cell r="X21">
            <v>22.219686670388718</v>
          </cell>
          <cell r="Y21"/>
          <cell r="Z21">
            <v>24.967673464261722</v>
          </cell>
          <cell r="AA21"/>
          <cell r="AB21">
            <v>25.80116532091991</v>
          </cell>
          <cell r="AC21"/>
          <cell r="AD21">
            <v>25.463603946304858</v>
          </cell>
          <cell r="AE21"/>
          <cell r="AF21">
            <v>26.528428282908884</v>
          </cell>
          <cell r="AG21"/>
          <cell r="AH21">
            <v>30.761601987190772</v>
          </cell>
          <cell r="AI21" t="str">
            <v>A</v>
          </cell>
          <cell r="AJ21">
            <v>31.417336595595945</v>
          </cell>
          <cell r="AK21"/>
          <cell r="AL21">
            <v>31.477512343697121</v>
          </cell>
          <cell r="AM21"/>
          <cell r="AN21">
            <v>31.019317351909663</v>
          </cell>
          <cell r="AO21"/>
          <cell r="AP21">
            <v>32.551833895757504</v>
          </cell>
          <cell r="AQ21"/>
          <cell r="AR21">
            <v>32.823041884996066</v>
          </cell>
          <cell r="AS21"/>
          <cell r="AT21">
            <v>33.854695646286146</v>
          </cell>
          <cell r="AU21"/>
          <cell r="AV21">
            <v>32.813217072051401</v>
          </cell>
          <cell r="AW21"/>
          <cell r="AX21">
            <v>30.205528630407468</v>
          </cell>
          <cell r="AY21" t="str">
            <v>A</v>
          </cell>
          <cell r="AZ21">
            <v>30.263259522437362</v>
          </cell>
          <cell r="BA21"/>
          <cell r="BB21">
            <v>30.141404390227844</v>
          </cell>
          <cell r="BC21"/>
          <cell r="BD21">
            <v>30.466076261280712</v>
          </cell>
          <cell r="BE21"/>
          <cell r="BF21">
            <v>30.256650528398151</v>
          </cell>
          <cell r="BG21"/>
          <cell r="BH21">
            <v>28.953806155767321</v>
          </cell>
          <cell r="BI21" t="str">
            <v>P</v>
          </cell>
          <cell r="BJ21" t="str">
            <v>..</v>
          </cell>
          <cell r="BK21"/>
          <cell r="BL21" t="str">
            <v>..</v>
          </cell>
          <cell r="BM21"/>
        </row>
        <row r="22">
          <cell r="A22" t="str">
            <v>Japan</v>
          </cell>
          <cell r="B22">
            <v>24.165144969640721</v>
          </cell>
          <cell r="C22"/>
          <cell r="D22">
            <v>23.594620674866359</v>
          </cell>
          <cell r="E22"/>
          <cell r="F22">
            <v>22.973068949872033</v>
          </cell>
          <cell r="G22"/>
          <cell r="H22">
            <v>21.841931478752475</v>
          </cell>
          <cell r="I22"/>
          <cell r="J22">
            <v>20.131831336606339</v>
          </cell>
          <cell r="K22"/>
          <cell r="L22">
            <v>19.934608457889169</v>
          </cell>
          <cell r="M22"/>
          <cell r="N22">
            <v>19.904367751589973</v>
          </cell>
          <cell r="O22"/>
          <cell r="P22">
            <v>18.951393601473601</v>
          </cell>
          <cell r="Q22"/>
          <cell r="R22">
            <v>18.021880106118395</v>
          </cell>
          <cell r="S22"/>
          <cell r="T22">
            <v>17.563363476105291</v>
          </cell>
          <cell r="U22"/>
          <cell r="V22">
            <v>17.484825935023604</v>
          </cell>
          <cell r="W22"/>
          <cell r="X22">
            <v>18.521746263505076</v>
          </cell>
          <cell r="Y22"/>
          <cell r="Z22">
            <v>20.123160178038898</v>
          </cell>
          <cell r="AA22"/>
          <cell r="AB22">
            <v>20.245255416470837</v>
          </cell>
          <cell r="AC22"/>
          <cell r="AD22">
            <v>20.697787015704005</v>
          </cell>
          <cell r="AE22"/>
          <cell r="AF22">
            <v>14.756993577843341</v>
          </cell>
          <cell r="AG22" t="str">
            <v>A</v>
          </cell>
          <cell r="AH22">
            <v>14.274203851148066</v>
          </cell>
          <cell r="AI22"/>
          <cell r="AJ22">
            <v>14.846910546321981</v>
          </cell>
          <cell r="AK22"/>
          <cell r="AL22">
            <v>14.842077183944824</v>
          </cell>
          <cell r="AM22"/>
          <cell r="AN22">
            <v>14.52853204593208</v>
          </cell>
          <cell r="AO22"/>
          <cell r="AP22">
            <v>14.464651271178425</v>
          </cell>
          <cell r="AQ22"/>
          <cell r="AR22">
            <v>13.881581811364594</v>
          </cell>
          <cell r="AS22"/>
          <cell r="AT22">
            <v>13.660026462369167</v>
          </cell>
          <cell r="AU22"/>
          <cell r="AV22">
            <v>13.426848552244689</v>
          </cell>
          <cell r="AW22"/>
          <cell r="AX22">
            <v>13.404104402952097</v>
          </cell>
          <cell r="AY22"/>
          <cell r="AZ22">
            <v>12.694290214503171</v>
          </cell>
          <cell r="BA22"/>
          <cell r="BB22">
            <v>12.593596684162488</v>
          </cell>
          <cell r="BC22"/>
          <cell r="BD22">
            <v>11.636780796928392</v>
          </cell>
          <cell r="BE22" t="str">
            <v>A</v>
          </cell>
          <cell r="BF22">
            <v>13.410320369651066</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8.1659164676504865</v>
          </cell>
          <cell r="AE23" t="str">
            <v>G</v>
          </cell>
          <cell r="AF23">
            <v>9.3658422235602892</v>
          </cell>
          <cell r="AG23" t="str">
            <v>G</v>
          </cell>
          <cell r="AH23">
            <v>10.435082387239515</v>
          </cell>
          <cell r="AI23" t="str">
            <v>G</v>
          </cell>
          <cell r="AJ23">
            <v>11.159184437473719</v>
          </cell>
          <cell r="AK23" t="str">
            <v>G</v>
          </cell>
          <cell r="AL23">
            <v>12.006800678289567</v>
          </cell>
          <cell r="AM23" t="str">
            <v>G</v>
          </cell>
          <cell r="AN23">
            <v>11.278217043129795</v>
          </cell>
          <cell r="AO23" t="str">
            <v>G</v>
          </cell>
          <cell r="AP23">
            <v>10.407962597857635</v>
          </cell>
          <cell r="AQ23" t="str">
            <v>G</v>
          </cell>
          <cell r="AR23">
            <v>10.372799988640747</v>
          </cell>
          <cell r="AS23" t="str">
            <v>G</v>
          </cell>
          <cell r="AT23">
            <v>10.135273645827942</v>
          </cell>
          <cell r="AU23" t="str">
            <v>G</v>
          </cell>
          <cell r="AV23">
            <v>10.061853932533529</v>
          </cell>
          <cell r="AW23" t="str">
            <v>G</v>
          </cell>
          <cell r="AX23">
            <v>9.9285553115099621</v>
          </cell>
          <cell r="AY23" t="str">
            <v>G</v>
          </cell>
          <cell r="AZ23">
            <v>9.9535707328889007</v>
          </cell>
          <cell r="BA23" t="str">
            <v>G</v>
          </cell>
          <cell r="BB23">
            <v>10.651667312609488</v>
          </cell>
          <cell r="BC23" t="str">
            <v>A</v>
          </cell>
          <cell r="BD23">
            <v>11.14482984411738</v>
          </cell>
          <cell r="BE23"/>
          <cell r="BF23">
            <v>11.084696604671441</v>
          </cell>
          <cell r="BG23"/>
          <cell r="BH23">
            <v>10.820833713284722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0.24732069249793903</v>
          </cell>
          <cell r="AO24"/>
          <cell r="AP24" t="str">
            <v>..</v>
          </cell>
          <cell r="AQ24"/>
          <cell r="AR24" t="str">
            <v>..</v>
          </cell>
          <cell r="AS24"/>
          <cell r="AT24">
            <v>0.35227806481916396</v>
          </cell>
          <cell r="AU24" t="str">
            <v>C</v>
          </cell>
          <cell r="AV24">
            <v>1.2285012285012287</v>
          </cell>
          <cell r="AW24"/>
          <cell r="AX24">
            <v>1.504237288135593</v>
          </cell>
          <cell r="AY24"/>
          <cell r="AZ24">
            <v>2.1295474711623781</v>
          </cell>
          <cell r="BA24"/>
          <cell r="BB24">
            <v>2.9749830966869508</v>
          </cell>
          <cell r="BC24" t="str">
            <v>C</v>
          </cell>
          <cell r="BD24">
            <v>6.1085972850678729</v>
          </cell>
          <cell r="BE24"/>
          <cell r="BF24">
            <v>8.012510479138454</v>
          </cell>
          <cell r="BG24"/>
          <cell r="BH24">
            <v>11.420316301703162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53.737685727749231</v>
          </cell>
          <cell r="AA25" t="str">
            <v>C</v>
          </cell>
          <cell r="AB25">
            <v>46.69096589217493</v>
          </cell>
          <cell r="AC25"/>
          <cell r="AD25">
            <v>45.819262385159796</v>
          </cell>
          <cell r="AE25"/>
          <cell r="AF25">
            <v>37.890021382359492</v>
          </cell>
          <cell r="AG25"/>
          <cell r="AH25">
            <v>39.885238112642078</v>
          </cell>
          <cell r="AI25"/>
          <cell r="AJ25">
            <v>31.550450457521411</v>
          </cell>
          <cell r="AK25"/>
          <cell r="AL25">
            <v>26.344905556251732</v>
          </cell>
          <cell r="AM25"/>
          <cell r="AN25">
            <v>28.271446488090302</v>
          </cell>
          <cell r="AO25"/>
          <cell r="AP25">
            <v>30.415184902367187</v>
          </cell>
          <cell r="AQ25"/>
          <cell r="AR25">
            <v>39.524524528735469</v>
          </cell>
          <cell r="AS25"/>
          <cell r="AT25">
            <v>37.929904547472489</v>
          </cell>
          <cell r="AU25"/>
          <cell r="AV25">
            <v>30.305451250088499</v>
          </cell>
          <cell r="AW25" t="str">
            <v>A</v>
          </cell>
          <cell r="AX25">
            <v>28.74835037347318</v>
          </cell>
          <cell r="AY25"/>
          <cell r="AZ25">
            <v>26.414021857027137</v>
          </cell>
          <cell r="BA25"/>
          <cell r="BB25">
            <v>26.097301417074654</v>
          </cell>
          <cell r="BC25"/>
          <cell r="BD25" t="str">
            <v>..</v>
          </cell>
          <cell r="BE25"/>
          <cell r="BF25" t="str">
            <v>..</v>
          </cell>
          <cell r="BG25"/>
          <cell r="BH25" t="str">
            <v>..</v>
          </cell>
          <cell r="BI25"/>
          <cell r="BJ25" t="str">
            <v>..</v>
          </cell>
          <cell r="BK25"/>
          <cell r="BL25" t="str">
            <v>..</v>
          </cell>
          <cell r="BM25"/>
        </row>
        <row r="26">
          <cell r="A26" t="str">
            <v>Netherlands</v>
          </cell>
          <cell r="B26">
            <v>23.182297154899921</v>
          </cell>
          <cell r="C26"/>
          <cell r="D26">
            <v>26.619989017023617</v>
          </cell>
          <cell r="E26" t="str">
            <v>A</v>
          </cell>
          <cell r="F26">
            <v>25.276009871411858</v>
          </cell>
          <cell r="G26"/>
          <cell r="H26">
            <v>24.592460519612835</v>
          </cell>
          <cell r="I26"/>
          <cell r="J26">
            <v>23.228166438043008</v>
          </cell>
          <cell r="K26"/>
          <cell r="L26">
            <v>21.95531312283649</v>
          </cell>
          <cell r="M26"/>
          <cell r="N26">
            <v>21.374501992031892</v>
          </cell>
          <cell r="O26"/>
          <cell r="P26">
            <v>20.712388074387484</v>
          </cell>
          <cell r="Q26"/>
          <cell r="R26">
            <v>21.434829163827494</v>
          </cell>
          <cell r="S26"/>
          <cell r="T26">
            <v>28.006841915736381</v>
          </cell>
          <cell r="U26" t="str">
            <v>A</v>
          </cell>
          <cell r="V26">
            <v>29.71659919028345</v>
          </cell>
          <cell r="W26"/>
          <cell r="X26">
            <v>30.225281602002536</v>
          </cell>
          <cell r="Y26"/>
          <cell r="Z26">
            <v>30.042070919550163</v>
          </cell>
          <cell r="AA26"/>
          <cell r="AB26">
            <v>28.84831010732022</v>
          </cell>
          <cell r="AC26" t="str">
            <v>A</v>
          </cell>
          <cell r="AD26">
            <v>28.805620608899297</v>
          </cell>
          <cell r="AE26"/>
          <cell r="AF26">
            <v>28.624561905443173</v>
          </cell>
          <cell r="AG26" t="str">
            <v>A</v>
          </cell>
          <cell r="AH26">
            <v>27.34119842698129</v>
          </cell>
          <cell r="AI26"/>
          <cell r="AJ26">
            <v>27.145405298275747</v>
          </cell>
          <cell r="AK26"/>
          <cell r="AL26">
            <v>29.361757781846716</v>
          </cell>
          <cell r="AM26" t="str">
            <v>A</v>
          </cell>
          <cell r="AN26">
            <v>31.928306551297897</v>
          </cell>
          <cell r="AO26"/>
          <cell r="AP26">
            <v>31.935297515886766</v>
          </cell>
          <cell r="AQ26"/>
          <cell r="AR26">
            <v>34.754773065050877</v>
          </cell>
          <cell r="AS26"/>
          <cell r="AT26">
            <v>34.171403585483169</v>
          </cell>
          <cell r="AU26"/>
          <cell r="AV26">
            <v>33.213644524236983</v>
          </cell>
          <cell r="AW26"/>
          <cell r="AX26">
            <v>34.660253786328283</v>
          </cell>
          <cell r="AY26"/>
          <cell r="AZ26">
            <v>33.759213759213758</v>
          </cell>
          <cell r="BA26"/>
          <cell r="BB26">
            <v>34.693482885321984</v>
          </cell>
          <cell r="BC26"/>
          <cell r="BD26">
            <v>37.897543325080932</v>
          </cell>
          <cell r="BE26"/>
          <cell r="BF26">
            <v>40.171022290545736</v>
          </cell>
          <cell r="BG26"/>
          <cell r="BH26">
            <v>40.811588819760424</v>
          </cell>
          <cell r="BI26" t="str">
            <v>P</v>
          </cell>
          <cell r="BJ26" t="str">
            <v>..</v>
          </cell>
          <cell r="BK26"/>
          <cell r="BL26" t="str">
            <v>..</v>
          </cell>
          <cell r="BM26"/>
        </row>
        <row r="27">
          <cell r="A27" t="str">
            <v>New Zealand</v>
          </cell>
          <cell r="B27">
            <v>15.780141843971633</v>
          </cell>
          <cell r="C27" t="str">
            <v>B</v>
          </cell>
          <cell r="D27" t="str">
            <v>..</v>
          </cell>
          <cell r="E27"/>
          <cell r="F27">
            <v>15.015479876160992</v>
          </cell>
          <cell r="G27" t="str">
            <v>B</v>
          </cell>
          <cell r="H27" t="str">
            <v>..</v>
          </cell>
          <cell r="I27"/>
          <cell r="J27" t="str">
            <v>..</v>
          </cell>
          <cell r="K27"/>
          <cell r="L27" t="str">
            <v>..</v>
          </cell>
          <cell r="M27"/>
          <cell r="N27" t="str">
            <v>..</v>
          </cell>
          <cell r="O27"/>
          <cell r="P27" t="str">
            <v>..</v>
          </cell>
          <cell r="Q27"/>
          <cell r="R27">
            <v>19.19549477071601</v>
          </cell>
          <cell r="S27"/>
          <cell r="T27">
            <v>27.877449627380624</v>
          </cell>
          <cell r="U27"/>
          <cell r="V27">
            <v>28.551434569629112</v>
          </cell>
          <cell r="W27"/>
          <cell r="X27">
            <v>30.755990996954857</v>
          </cell>
          <cell r="Y27" t="str">
            <v>A</v>
          </cell>
          <cell r="Z27">
            <v>28.309893307468482</v>
          </cell>
          <cell r="AA27"/>
          <cell r="AB27" t="str">
            <v>..</v>
          </cell>
          <cell r="AC27"/>
          <cell r="AD27">
            <v>30.739682047122464</v>
          </cell>
          <cell r="AE27"/>
          <cell r="AF27" t="str">
            <v>..</v>
          </cell>
          <cell r="AG27"/>
          <cell r="AH27">
            <v>36.442910884133667</v>
          </cell>
          <cell r="AI27"/>
          <cell r="AJ27" t="str">
            <v>..</v>
          </cell>
          <cell r="AK27"/>
          <cell r="AL27">
            <v>34.286866169436856</v>
          </cell>
          <cell r="AM27"/>
          <cell r="AN27" t="str">
            <v>..</v>
          </cell>
          <cell r="AO27"/>
          <cell r="AP27">
            <v>30.772489761333144</v>
          </cell>
          <cell r="AQ27" t="str">
            <v>A</v>
          </cell>
          <cell r="AR27" t="str">
            <v>..</v>
          </cell>
          <cell r="AS27"/>
          <cell r="AT27">
            <v>31.435971569690395</v>
          </cell>
          <cell r="AU27"/>
          <cell r="AV27" t="str">
            <v>..</v>
          </cell>
          <cell r="AW27"/>
          <cell r="AX27">
            <v>32.476993865030671</v>
          </cell>
          <cell r="AY27"/>
          <cell r="AZ27" t="str">
            <v>..</v>
          </cell>
          <cell r="BA27"/>
          <cell r="BB27">
            <v>30.217491901897269</v>
          </cell>
          <cell r="BC27"/>
          <cell r="BD27" t="str">
            <v>..</v>
          </cell>
          <cell r="BE27"/>
          <cell r="BF27">
            <v>32.815057283142387</v>
          </cell>
          <cell r="BG27"/>
          <cell r="BH27" t="str">
            <v>..</v>
          </cell>
          <cell r="BI27"/>
          <cell r="BJ27" t="str">
            <v>..</v>
          </cell>
          <cell r="BK27"/>
          <cell r="BL27" t="str">
            <v>..</v>
          </cell>
          <cell r="BM27"/>
        </row>
        <row r="28">
          <cell r="A28" t="str">
            <v>Norway</v>
          </cell>
          <cell r="B28">
            <v>28.952489439460816</v>
          </cell>
          <cell r="C28"/>
          <cell r="D28">
            <v>26.93185259969712</v>
          </cell>
          <cell r="E28" t="str">
            <v>C</v>
          </cell>
          <cell r="F28">
            <v>25.894426091234973</v>
          </cell>
          <cell r="G28"/>
          <cell r="H28">
            <v>23.274346654166177</v>
          </cell>
          <cell r="I28" t="str">
            <v>AC</v>
          </cell>
          <cell r="J28">
            <v>22.225921404702895</v>
          </cell>
          <cell r="K28"/>
          <cell r="L28" t="str">
            <v>..</v>
          </cell>
          <cell r="M28"/>
          <cell r="N28">
            <v>21.227714232507079</v>
          </cell>
          <cell r="O28"/>
          <cell r="P28" t="str">
            <v>..</v>
          </cell>
          <cell r="Q28"/>
          <cell r="R28">
            <v>24.030799379156658</v>
          </cell>
          <cell r="S28"/>
          <cell r="T28" t="str">
            <v>..</v>
          </cell>
          <cell r="U28"/>
          <cell r="V28">
            <v>26.652172878101421</v>
          </cell>
          <cell r="W28"/>
          <cell r="X28" t="str">
            <v>..</v>
          </cell>
          <cell r="Y28"/>
          <cell r="Z28">
            <v>27.300071515712421</v>
          </cell>
          <cell r="AA28"/>
          <cell r="AB28" t="str">
            <v>..</v>
          </cell>
          <cell r="AC28"/>
          <cell r="AD28">
            <v>26.019638411828311</v>
          </cell>
          <cell r="AE28" t="str">
            <v>A</v>
          </cell>
          <cell r="AF28" t="str">
            <v>..</v>
          </cell>
          <cell r="AG28"/>
          <cell r="AH28">
            <v>26.644013372041876</v>
          </cell>
          <cell r="AI28"/>
          <cell r="AJ28" t="str">
            <v>..</v>
          </cell>
          <cell r="AK28"/>
          <cell r="AL28">
            <v>28.640611850167573</v>
          </cell>
          <cell r="AM28"/>
          <cell r="AN28" t="str">
            <v>..</v>
          </cell>
          <cell r="AO28"/>
          <cell r="AP28">
            <v>25.667963524343694</v>
          </cell>
          <cell r="AQ28"/>
          <cell r="AR28">
            <v>26.768867924528301</v>
          </cell>
          <cell r="AS28"/>
          <cell r="AT28">
            <v>27.540023442695837</v>
          </cell>
          <cell r="AU28"/>
          <cell r="AV28">
            <v>29.873568520341266</v>
          </cell>
          <cell r="AW28"/>
          <cell r="AX28">
            <v>30.835646947554686</v>
          </cell>
          <cell r="AY28"/>
          <cell r="AZ28">
            <v>30.662483258098117</v>
          </cell>
          <cell r="BA28"/>
          <cell r="BB28">
            <v>31.881523625109466</v>
          </cell>
          <cell r="BC28" t="str">
            <v>A</v>
          </cell>
          <cell r="BD28">
            <v>32.038137820251841</v>
          </cell>
          <cell r="BE28"/>
          <cell r="BF28">
            <v>32.040969809834188</v>
          </cell>
          <cell r="BG28"/>
          <cell r="BH28">
            <v>32.338471323281823</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23.076923076923077</v>
          </cell>
          <cell r="O29"/>
          <cell r="P29">
            <v>17.948717948717949</v>
          </cell>
          <cell r="Q29"/>
          <cell r="R29">
            <v>17.692307692307693</v>
          </cell>
          <cell r="S29"/>
          <cell r="T29" t="str">
            <v>..</v>
          </cell>
          <cell r="U29"/>
          <cell r="V29" t="str">
            <v>..</v>
          </cell>
          <cell r="W29"/>
          <cell r="X29">
            <v>20.920502092050206</v>
          </cell>
          <cell r="Y29"/>
          <cell r="Z29">
            <v>20.617760617760617</v>
          </cell>
          <cell r="AA29"/>
          <cell r="AB29">
            <v>23.649041255084253</v>
          </cell>
          <cell r="AC29" t="str">
            <v>D</v>
          </cell>
          <cell r="AD29">
            <v>26.303450862715678</v>
          </cell>
          <cell r="AE29" t="str">
            <v>A</v>
          </cell>
          <cell r="AF29">
            <v>27.830086188165421</v>
          </cell>
          <cell r="AG29"/>
          <cell r="AH29">
            <v>28.619458494495685</v>
          </cell>
          <cell r="AI29"/>
          <cell r="AJ29">
            <v>27.632268857207066</v>
          </cell>
          <cell r="AK29"/>
          <cell r="AL29">
            <v>27.759503322078206</v>
          </cell>
          <cell r="AM29"/>
          <cell r="AN29">
            <v>31.533954671503928</v>
          </cell>
          <cell r="AO29"/>
          <cell r="AP29">
            <v>32.727459860024702</v>
          </cell>
          <cell r="AQ29"/>
          <cell r="AR29">
            <v>33.91419725785051</v>
          </cell>
          <cell r="AS29"/>
          <cell r="AT29">
            <v>31.720854723355714</v>
          </cell>
          <cell r="AU29"/>
          <cell r="AV29">
            <v>31.953523558279826</v>
          </cell>
          <cell r="AW29"/>
          <cell r="AX29">
            <v>31.577719974885639</v>
          </cell>
          <cell r="AY29"/>
          <cell r="AZ29">
            <v>31.002240021721423</v>
          </cell>
          <cell r="BA29"/>
          <cell r="BB29">
            <v>33.906788550876662</v>
          </cell>
          <cell r="BC29"/>
          <cell r="BD29">
            <v>33.643040668552594</v>
          </cell>
          <cell r="BE29"/>
          <cell r="BF29">
            <v>37.065458274071382</v>
          </cell>
          <cell r="BG29"/>
          <cell r="BH29">
            <v>37.192066204565961</v>
          </cell>
          <cell r="BI29"/>
          <cell r="BJ29" t="str">
            <v>..</v>
          </cell>
          <cell r="BK29"/>
          <cell r="BL29" t="str">
            <v>..</v>
          </cell>
          <cell r="BM29"/>
        </row>
        <row r="30">
          <cell r="A30" t="str">
            <v>Portugal</v>
          </cell>
          <cell r="B30" t="str">
            <v>..</v>
          </cell>
          <cell r="C30"/>
          <cell r="D30">
            <v>20.603253225707828</v>
          </cell>
          <cell r="E30"/>
          <cell r="F30">
            <v>23.130966787683224</v>
          </cell>
          <cell r="G30" t="str">
            <v>C</v>
          </cell>
          <cell r="H30">
            <v>24.593193958045845</v>
          </cell>
          <cell r="I30"/>
          <cell r="J30">
            <v>28.13069362826861</v>
          </cell>
          <cell r="K30" t="str">
            <v>C</v>
          </cell>
          <cell r="L30">
            <v>30.144053635064118</v>
          </cell>
          <cell r="M30"/>
          <cell r="N30">
            <v>32.437965061151012</v>
          </cell>
          <cell r="O30" t="str">
            <v>C</v>
          </cell>
          <cell r="P30">
            <v>33.961645960656384</v>
          </cell>
          <cell r="Q30"/>
          <cell r="R30">
            <v>35.275984525828854</v>
          </cell>
          <cell r="S30" t="str">
            <v>C</v>
          </cell>
          <cell r="T30">
            <v>36.031534319133179</v>
          </cell>
          <cell r="U30"/>
          <cell r="V30">
            <v>40.274258098618262</v>
          </cell>
          <cell r="W30" t="str">
            <v>C</v>
          </cell>
          <cell r="X30">
            <v>43.02008263907711</v>
          </cell>
          <cell r="Y30"/>
          <cell r="Z30">
            <v>40.9289662252014</v>
          </cell>
          <cell r="AA30" t="str">
            <v>C</v>
          </cell>
          <cell r="AB30">
            <v>38.939494615057264</v>
          </cell>
          <cell r="AC30" t="str">
            <v>C</v>
          </cell>
          <cell r="AD30">
            <v>37.046727066915935</v>
          </cell>
          <cell r="AE30" t="str">
            <v>A</v>
          </cell>
          <cell r="AF30">
            <v>38.71239605972189</v>
          </cell>
          <cell r="AG30" t="str">
            <v>C</v>
          </cell>
          <cell r="AH30">
            <v>40.040690123868934</v>
          </cell>
          <cell r="AI30"/>
          <cell r="AJ30">
            <v>39.188825984278672</v>
          </cell>
          <cell r="AK30" t="str">
            <v>C</v>
          </cell>
          <cell r="AL30">
            <v>38.584235172683591</v>
          </cell>
          <cell r="AM30"/>
          <cell r="AN30">
            <v>37.503792223309077</v>
          </cell>
          <cell r="AO30" t="str">
            <v>C</v>
          </cell>
          <cell r="AP30">
            <v>36.656089186606451</v>
          </cell>
          <cell r="AQ30"/>
          <cell r="AR30">
            <v>37.533577799337017</v>
          </cell>
          <cell r="AS30" t="str">
            <v>C</v>
          </cell>
          <cell r="AT30">
            <v>38.42729002016889</v>
          </cell>
          <cell r="AU30"/>
          <cell r="AV30">
            <v>36.789631142783094</v>
          </cell>
          <cell r="AW30" t="str">
            <v>C</v>
          </cell>
          <cell r="AX30">
            <v>35.399480615092578</v>
          </cell>
          <cell r="AY30"/>
          <cell r="AZ30">
            <v>31.890414926438343</v>
          </cell>
          <cell r="BA30" t="str">
            <v>C</v>
          </cell>
          <cell r="BB30">
            <v>29.753896539321083</v>
          </cell>
          <cell r="BC30"/>
          <cell r="BD30">
            <v>34.477369100503751</v>
          </cell>
          <cell r="BE30" t="str">
            <v>A</v>
          </cell>
          <cell r="BF30">
            <v>36.405970128887752</v>
          </cell>
          <cell r="BG30"/>
          <cell r="BH30">
            <v>36.961838121063515</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4.4041983947314263</v>
          </cell>
          <cell r="U31" t="str">
            <v>DT</v>
          </cell>
          <cell r="V31">
            <v>3.9109255393180233</v>
          </cell>
          <cell r="W31" t="str">
            <v>DT</v>
          </cell>
          <cell r="X31">
            <v>4.2300913315173849</v>
          </cell>
          <cell r="Y31" t="str">
            <v>ADT</v>
          </cell>
          <cell r="Z31">
            <v>2.6492405510420345</v>
          </cell>
          <cell r="AA31" t="str">
            <v>DT</v>
          </cell>
          <cell r="AB31">
            <v>4.8960429242119385</v>
          </cell>
          <cell r="AC31" t="str">
            <v>AD</v>
          </cell>
          <cell r="AD31">
            <v>5.861555638258281</v>
          </cell>
          <cell r="AE31" t="str">
            <v>D</v>
          </cell>
          <cell r="AF31">
            <v>5.1143099068585949</v>
          </cell>
          <cell r="AG31" t="str">
            <v>D</v>
          </cell>
          <cell r="AH31">
            <v>6.714876033057851</v>
          </cell>
          <cell r="AI31" t="str">
            <v>A</v>
          </cell>
          <cell r="AJ31">
            <v>9.424764380890478</v>
          </cell>
          <cell r="AK31"/>
          <cell r="AL31">
            <v>9.9243515850144082</v>
          </cell>
          <cell r="AM31"/>
          <cell r="AN31">
            <v>9.5136378573775886</v>
          </cell>
          <cell r="AO31"/>
          <cell r="AP31">
            <v>8.9840729859285613</v>
          </cell>
          <cell r="AQ31"/>
          <cell r="AR31">
            <v>9.0952155376598753</v>
          </cell>
          <cell r="AS31"/>
          <cell r="AT31">
            <v>13.15564424173318</v>
          </cell>
          <cell r="AU31"/>
          <cell r="AV31">
            <v>20.114860014357504</v>
          </cell>
          <cell r="AW31"/>
          <cell r="AX31">
            <v>20.418499266959884</v>
          </cell>
          <cell r="AY31"/>
          <cell r="AZ31">
            <v>24.104573866455006</v>
          </cell>
          <cell r="BA31"/>
          <cell r="BB31">
            <v>24.99383404780081</v>
          </cell>
          <cell r="BC31"/>
          <cell r="BD31">
            <v>24.256402478294785</v>
          </cell>
          <cell r="BE31"/>
          <cell r="BF31">
            <v>25.00859389206127</v>
          </cell>
          <cell r="BG31"/>
          <cell r="BH31">
            <v>27.639239587976277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27.503262287951287</v>
          </cell>
          <cell r="AA32"/>
          <cell r="AB32">
            <v>27.561999938689802</v>
          </cell>
          <cell r="AC32"/>
          <cell r="AD32">
            <v>27.591426977930045</v>
          </cell>
          <cell r="AE32"/>
          <cell r="AF32">
            <v>21.610169491525422</v>
          </cell>
          <cell r="AG32"/>
          <cell r="AH32">
            <v>17.399404776307193</v>
          </cell>
          <cell r="AI32"/>
          <cell r="AJ32">
            <v>16.646881182963657</v>
          </cell>
          <cell r="AK32"/>
          <cell r="AL32">
            <v>15.885934983067184</v>
          </cell>
          <cell r="AM32"/>
          <cell r="AN32">
            <v>16.609154241812615</v>
          </cell>
          <cell r="AO32"/>
          <cell r="AP32">
            <v>16.247574923600851</v>
          </cell>
          <cell r="AQ32"/>
          <cell r="AR32">
            <v>15.544930824652653</v>
          </cell>
          <cell r="AS32"/>
          <cell r="AT32">
            <v>13.703462420704835</v>
          </cell>
          <cell r="AU32"/>
          <cell r="AV32">
            <v>12.914739089555324</v>
          </cell>
          <cell r="AW32"/>
          <cell r="AX32">
            <v>16.747712682606274</v>
          </cell>
          <cell r="AY32"/>
          <cell r="AZ32">
            <v>15.090978419152909</v>
          </cell>
          <cell r="BA32"/>
          <cell r="BB32">
            <v>15.558130706679188</v>
          </cell>
          <cell r="BC32"/>
          <cell r="BD32">
            <v>13.426324125489586</v>
          </cell>
          <cell r="BE32" t="str">
            <v>A</v>
          </cell>
          <cell r="BF32">
            <v>14.564078962146979</v>
          </cell>
          <cell r="BG32"/>
          <cell r="BH32">
            <v>13.911403299452235</v>
          </cell>
          <cell r="BI32" t="str">
            <v>P</v>
          </cell>
          <cell r="BJ32" t="str">
            <v>..</v>
          </cell>
          <cell r="BK32"/>
          <cell r="BL32" t="str">
            <v>..</v>
          </cell>
          <cell r="BM32"/>
        </row>
        <row r="33">
          <cell r="A33" t="str">
            <v>Spain</v>
          </cell>
          <cell r="B33">
            <v>22.946451869858343</v>
          </cell>
          <cell r="C33"/>
          <cell r="D33">
            <v>22.418282952438542</v>
          </cell>
          <cell r="E33"/>
          <cell r="F33">
            <v>23.008619408530326</v>
          </cell>
          <cell r="G33"/>
          <cell r="H33">
            <v>22.21253734181732</v>
          </cell>
          <cell r="I33"/>
          <cell r="J33">
            <v>20.591472953051632</v>
          </cell>
          <cell r="K33"/>
          <cell r="L33">
            <v>18.6051923349318</v>
          </cell>
          <cell r="M33"/>
          <cell r="N33">
            <v>18.94372887826508</v>
          </cell>
          <cell r="O33"/>
          <cell r="P33">
            <v>19.24491377842044</v>
          </cell>
          <cell r="Q33"/>
          <cell r="R33">
            <v>20.414240767831643</v>
          </cell>
          <cell r="S33"/>
          <cell r="T33">
            <v>20.365090040795742</v>
          </cell>
          <cell r="U33"/>
          <cell r="V33">
            <v>22.218084865598129</v>
          </cell>
          <cell r="W33"/>
          <cell r="X33">
            <v>28.911207051428111</v>
          </cell>
          <cell r="Y33" t="str">
            <v>A</v>
          </cell>
          <cell r="Z33">
            <v>31.27755192841072</v>
          </cell>
          <cell r="AA33"/>
          <cell r="AB33">
            <v>31.577212355961692</v>
          </cell>
          <cell r="AC33" t="str">
            <v>C</v>
          </cell>
          <cell r="AD33">
            <v>32.024724376629798</v>
          </cell>
          <cell r="AE33"/>
          <cell r="AF33">
            <v>32.255922279389345</v>
          </cell>
          <cell r="AG33" t="str">
            <v>C</v>
          </cell>
          <cell r="AH33">
            <v>32.729970171863236</v>
          </cell>
          <cell r="AI33"/>
          <cell r="AJ33">
            <v>30.512448111094635</v>
          </cell>
          <cell r="AK33" t="str">
            <v>C</v>
          </cell>
          <cell r="AL33">
            <v>30.120043448337437</v>
          </cell>
          <cell r="AM33"/>
          <cell r="AN33">
            <v>29.618544399813395</v>
          </cell>
          <cell r="AO33"/>
          <cell r="AP33">
            <v>30.918716197455755</v>
          </cell>
          <cell r="AQ33" t="str">
            <v>C</v>
          </cell>
          <cell r="AR33">
            <v>29.776043443434929</v>
          </cell>
          <cell r="AS33"/>
          <cell r="AT33">
            <v>30.341508304602584</v>
          </cell>
          <cell r="AU33"/>
          <cell r="AV33">
            <v>29.529662149480629</v>
          </cell>
          <cell r="AW33"/>
          <cell r="AX33">
            <v>29.027803725280044</v>
          </cell>
          <cell r="AY33"/>
          <cell r="AZ33">
            <v>27.640103869772897</v>
          </cell>
          <cell r="BA33"/>
          <cell r="BB33">
            <v>26.371585721056196</v>
          </cell>
          <cell r="BC33"/>
          <cell r="BD33">
            <v>26.74857409770625</v>
          </cell>
          <cell r="BE33" t="str">
            <v>A</v>
          </cell>
          <cell r="BF33">
            <v>27.831911664308929</v>
          </cell>
          <cell r="BG33"/>
          <cell r="BH33">
            <v>28.262866386992407</v>
          </cell>
          <cell r="BI33" t="str">
            <v>P</v>
          </cell>
          <cell r="BJ33" t="str">
            <v>..</v>
          </cell>
          <cell r="BK33"/>
          <cell r="BL33" t="str">
            <v>..</v>
          </cell>
          <cell r="BM33"/>
        </row>
        <row r="34">
          <cell r="A34" t="str">
            <v>Sweden</v>
          </cell>
          <cell r="B34">
            <v>29.991817001118591</v>
          </cell>
          <cell r="C34" t="str">
            <v>L</v>
          </cell>
          <cell r="D34" t="str">
            <v>..</v>
          </cell>
          <cell r="E34"/>
          <cell r="F34">
            <v>30.216064654461487</v>
          </cell>
          <cell r="G34" t="str">
            <v>L</v>
          </cell>
          <cell r="H34" t="str">
            <v>..</v>
          </cell>
          <cell r="I34"/>
          <cell r="J34">
            <v>27.385858909207318</v>
          </cell>
          <cell r="K34" t="str">
            <v>L</v>
          </cell>
          <cell r="L34" t="str">
            <v>..</v>
          </cell>
          <cell r="M34"/>
          <cell r="N34">
            <v>28.871141950054003</v>
          </cell>
          <cell r="O34" t="str">
            <v>L</v>
          </cell>
          <cell r="P34" t="str">
            <v>..</v>
          </cell>
          <cell r="Q34"/>
          <cell r="R34">
            <v>30.613145125716805</v>
          </cell>
          <cell r="S34" t="str">
            <v>L</v>
          </cell>
          <cell r="T34" t="str">
            <v>..</v>
          </cell>
          <cell r="U34"/>
          <cell r="V34">
            <v>27.375478927203069</v>
          </cell>
          <cell r="W34" t="str">
            <v>L</v>
          </cell>
          <cell r="X34" t="str">
            <v>..</v>
          </cell>
          <cell r="Y34"/>
          <cell r="Z34">
            <v>25.687118692485058</v>
          </cell>
          <cell r="AA34" t="str">
            <v>AL</v>
          </cell>
          <cell r="AB34" t="str">
            <v>..</v>
          </cell>
          <cell r="AC34"/>
          <cell r="AD34">
            <v>21.567863375294376</v>
          </cell>
          <cell r="AE34" t="str">
            <v>AJL</v>
          </cell>
          <cell r="AF34" t="str">
            <v>..</v>
          </cell>
          <cell r="AG34"/>
          <cell r="AH34">
            <v>21.561640727471868</v>
          </cell>
          <cell r="AI34" t="str">
            <v>AL</v>
          </cell>
          <cell r="AJ34" t="str">
            <v>..</v>
          </cell>
          <cell r="AK34"/>
          <cell r="AL34">
            <v>22.178478370782198</v>
          </cell>
          <cell r="AM34" t="str">
            <v>L</v>
          </cell>
          <cell r="AN34" t="str">
            <v>..</v>
          </cell>
          <cell r="AO34"/>
          <cell r="AP34">
            <v>19.602101496395541</v>
          </cell>
          <cell r="AQ34" t="str">
            <v>L</v>
          </cell>
          <cell r="AR34" t="str">
            <v>..</v>
          </cell>
          <cell r="AS34"/>
          <cell r="AT34">
            <v>21.764335093466151</v>
          </cell>
          <cell r="AU34" t="str">
            <v>L</v>
          </cell>
          <cell r="AV34">
            <v>22.948355425676173</v>
          </cell>
          <cell r="AW34" t="str">
            <v>L</v>
          </cell>
          <cell r="AX34">
            <v>21.974108719030902</v>
          </cell>
          <cell r="AY34" t="str">
            <v>A</v>
          </cell>
          <cell r="AZ34">
            <v>20.627099213586199</v>
          </cell>
          <cell r="BA34" t="str">
            <v>C</v>
          </cell>
          <cell r="BB34">
            <v>22.161851670496063</v>
          </cell>
          <cell r="BC34"/>
          <cell r="BD34">
            <v>21.311600016891177</v>
          </cell>
          <cell r="BE34" t="str">
            <v>C</v>
          </cell>
          <cell r="BF34">
            <v>25.104726100966701</v>
          </cell>
          <cell r="BG34"/>
          <cell r="BH34">
            <v>26.347310678668279</v>
          </cell>
          <cell r="BI34" t="str">
            <v>C</v>
          </cell>
          <cell r="BJ34" t="str">
            <v>..</v>
          </cell>
          <cell r="BK34"/>
          <cell r="BL34" t="str">
            <v>..</v>
          </cell>
          <cell r="BM34"/>
        </row>
        <row r="35">
          <cell r="A35" t="str">
            <v>Switzerland</v>
          </cell>
          <cell r="B35">
            <v>19.881656804733726</v>
          </cell>
          <cell r="C35" t="str">
            <v>E</v>
          </cell>
          <cell r="D35" t="str">
            <v>..</v>
          </cell>
          <cell r="E35"/>
          <cell r="F35">
            <v>17.43435213086526</v>
          </cell>
          <cell r="G35" t="str">
            <v>AJ</v>
          </cell>
          <cell r="H35" t="str">
            <v>..</v>
          </cell>
          <cell r="I35"/>
          <cell r="J35" t="str">
            <v>..</v>
          </cell>
          <cell r="K35"/>
          <cell r="L35">
            <v>12.829650748396293</v>
          </cell>
          <cell r="M35" t="str">
            <v>AC</v>
          </cell>
          <cell r="N35" t="str">
            <v>..</v>
          </cell>
          <cell r="O35"/>
          <cell r="P35" t="str">
            <v>..</v>
          </cell>
          <cell r="Q35"/>
          <cell r="R35">
            <v>19.903498190591073</v>
          </cell>
          <cell r="S35" t="str">
            <v>AC</v>
          </cell>
          <cell r="T35" t="str">
            <v>..</v>
          </cell>
          <cell r="U35"/>
          <cell r="V35" t="str">
            <v>..</v>
          </cell>
          <cell r="W35"/>
          <cell r="X35">
            <v>24.972497249724974</v>
          </cell>
          <cell r="Y35"/>
          <cell r="Z35" t="str">
            <v>..</v>
          </cell>
          <cell r="AA35"/>
          <cell r="AB35" t="str">
            <v>..</v>
          </cell>
          <cell r="AC35"/>
          <cell r="AD35" t="str">
            <v>..</v>
          </cell>
          <cell r="AE35"/>
          <cell r="AF35">
            <v>24.324324324324326</v>
          </cell>
          <cell r="AG35"/>
          <cell r="AH35" t="str">
            <v>..</v>
          </cell>
          <cell r="AI35"/>
          <cell r="AJ35" t="str">
            <v>..</v>
          </cell>
          <cell r="AK35"/>
          <cell r="AL35" t="str">
            <v>..</v>
          </cell>
          <cell r="AM35"/>
          <cell r="AN35">
            <v>22.857142857142858</v>
          </cell>
          <cell r="AO35"/>
          <cell r="AP35" t="str">
            <v>..</v>
          </cell>
          <cell r="AQ35"/>
          <cell r="AR35" t="str">
            <v>..</v>
          </cell>
          <cell r="AS35"/>
          <cell r="AT35" t="str">
            <v>..</v>
          </cell>
          <cell r="AU35"/>
          <cell r="AV35">
            <v>22.900763358778626</v>
          </cell>
          <cell r="AW35"/>
          <cell r="AX35" t="str">
            <v>..</v>
          </cell>
          <cell r="AY35"/>
          <cell r="AZ35" t="str">
            <v>..</v>
          </cell>
          <cell r="BA35"/>
          <cell r="BB35" t="str">
            <v>..</v>
          </cell>
          <cell r="BC35"/>
          <cell r="BD35">
            <v>24.171779141104295</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69.802693465445884</v>
          </cell>
          <cell r="U36"/>
          <cell r="V36">
            <v>71.053051203181212</v>
          </cell>
          <cell r="W36"/>
          <cell r="X36">
            <v>67.760967619932302</v>
          </cell>
          <cell r="Y36"/>
          <cell r="Z36">
            <v>67.163031487992612</v>
          </cell>
          <cell r="AA36"/>
          <cell r="AB36">
            <v>66.655600242150996</v>
          </cell>
          <cell r="AC36"/>
          <cell r="AD36">
            <v>69.03124920046649</v>
          </cell>
          <cell r="AE36"/>
          <cell r="AF36">
            <v>62.157476669326627</v>
          </cell>
          <cell r="AG36"/>
          <cell r="AH36">
            <v>57.190880781376073</v>
          </cell>
          <cell r="AI36"/>
          <cell r="AJ36">
            <v>61.127434032230518</v>
          </cell>
          <cell r="AK36"/>
          <cell r="AL36">
            <v>55.280192948082274</v>
          </cell>
          <cell r="AM36"/>
          <cell r="AN36">
            <v>60.369785269605856</v>
          </cell>
          <cell r="AO36"/>
          <cell r="AP36">
            <v>58.90078505492815</v>
          </cell>
          <cell r="AQ36"/>
          <cell r="AR36">
            <v>64.289253458184433</v>
          </cell>
          <cell r="AS36"/>
          <cell r="AT36">
            <v>66.33373961800396</v>
          </cell>
          <cell r="AU36"/>
          <cell r="AV36">
            <v>67.865926826122191</v>
          </cell>
          <cell r="AW36"/>
          <cell r="AX36">
            <v>54.614017396136369</v>
          </cell>
          <cell r="AY36"/>
          <cell r="AZ36">
            <v>51.296608203984107</v>
          </cell>
          <cell r="BA36"/>
          <cell r="BB36">
            <v>48.181966947678525</v>
          </cell>
          <cell r="BC36"/>
          <cell r="BD36">
            <v>43.825241655932892</v>
          </cell>
          <cell r="BE36"/>
          <cell r="BF36">
            <v>47.427269161463549</v>
          </cell>
          <cell r="BG36"/>
          <cell r="BH36">
            <v>46.009785968181419</v>
          </cell>
          <cell r="BI36"/>
          <cell r="BJ36" t="str">
            <v>..</v>
          </cell>
          <cell r="BK36"/>
          <cell r="BL36" t="str">
            <v>..</v>
          </cell>
          <cell r="BM36"/>
        </row>
        <row r="37">
          <cell r="A37" t="str">
            <v>United Kingdom</v>
          </cell>
          <cell r="B37">
            <v>13.553581804598656</v>
          </cell>
          <cell r="C37"/>
          <cell r="D37" t="str">
            <v>..</v>
          </cell>
          <cell r="E37"/>
          <cell r="F37">
            <v>14.266200333238267</v>
          </cell>
          <cell r="G37"/>
          <cell r="H37" t="str">
            <v>..</v>
          </cell>
          <cell r="I37"/>
          <cell r="J37">
            <v>14.700339238597815</v>
          </cell>
          <cell r="K37" t="str">
            <v>A</v>
          </cell>
          <cell r="L37">
            <v>14.936796938420505</v>
          </cell>
          <cell r="M37"/>
          <cell r="N37">
            <v>15.833423706756317</v>
          </cell>
          <cell r="O37"/>
          <cell r="P37">
            <v>15.695067264573993</v>
          </cell>
          <cell r="Q37"/>
          <cell r="R37">
            <v>15.258830969373927</v>
          </cell>
          <cell r="S37"/>
          <cell r="T37">
            <v>15.620048369610542</v>
          </cell>
          <cell r="U37"/>
          <cell r="V37">
            <v>16.65018133860864</v>
          </cell>
          <cell r="W37"/>
          <cell r="X37">
            <v>17.220604884360345</v>
          </cell>
          <cell r="Y37" t="str">
            <v>A</v>
          </cell>
          <cell r="Z37">
            <v>17.529493828283744</v>
          </cell>
          <cell r="AA37" t="str">
            <v>A</v>
          </cell>
          <cell r="AB37">
            <v>19.16809166776282</v>
          </cell>
          <cell r="AC37"/>
          <cell r="AD37">
            <v>19.214023586418215</v>
          </cell>
          <cell r="AE37"/>
          <cell r="AF37">
            <v>19.476143973214285</v>
          </cell>
          <cell r="AG37"/>
          <cell r="AH37">
            <v>19.740594680894617</v>
          </cell>
          <cell r="AI37"/>
          <cell r="AJ37">
            <v>19.670553106551505</v>
          </cell>
          <cell r="AK37"/>
          <cell r="AL37">
            <v>19.635151960901741</v>
          </cell>
          <cell r="AM37"/>
          <cell r="AN37">
            <v>20.588170005722656</v>
          </cell>
          <cell r="AO37"/>
          <cell r="AP37">
            <v>22.689489226730831</v>
          </cell>
          <cell r="AQ37"/>
          <cell r="AR37">
            <v>24.018348432998053</v>
          </cell>
          <cell r="AS37"/>
          <cell r="AT37">
            <v>24.045009322498128</v>
          </cell>
          <cell r="AU37"/>
          <cell r="AV37">
            <v>24.71540539606185</v>
          </cell>
          <cell r="AW37"/>
          <cell r="AX37">
            <v>25.737044075051195</v>
          </cell>
          <cell r="AY37"/>
          <cell r="AZ37">
            <v>26.123233533450275</v>
          </cell>
          <cell r="BA37"/>
          <cell r="BB37">
            <v>26.080872251137503</v>
          </cell>
          <cell r="BC37"/>
          <cell r="BD37">
            <v>26.497366848310904</v>
          </cell>
          <cell r="BE37" t="str">
            <v>C</v>
          </cell>
          <cell r="BF37">
            <v>27.946612227222818</v>
          </cell>
          <cell r="BG37" t="str">
            <v>C</v>
          </cell>
          <cell r="BH37">
            <v>27.240368559004473</v>
          </cell>
          <cell r="BI37" t="str">
            <v>P</v>
          </cell>
          <cell r="BJ37" t="str">
            <v>..</v>
          </cell>
          <cell r="BK37"/>
          <cell r="BL37" t="str">
            <v>..</v>
          </cell>
          <cell r="BM37"/>
        </row>
        <row r="38">
          <cell r="A38" t="str">
            <v>United States</v>
          </cell>
          <cell r="B38">
            <v>9.7388829239620183</v>
          </cell>
          <cell r="C38" t="str">
            <v>J</v>
          </cell>
          <cell r="D38">
            <v>9.3666219940528368</v>
          </cell>
          <cell r="E38" t="str">
            <v>J</v>
          </cell>
          <cell r="F38">
            <v>9.1269031290372045</v>
          </cell>
          <cell r="G38" t="str">
            <v>J</v>
          </cell>
          <cell r="H38">
            <v>8.8977347461855505</v>
          </cell>
          <cell r="I38" t="str">
            <v>J</v>
          </cell>
          <cell r="J38">
            <v>8.9460208048077714</v>
          </cell>
          <cell r="K38" t="str">
            <v>J</v>
          </cell>
          <cell r="L38">
            <v>9.5718582292905285</v>
          </cell>
          <cell r="M38" t="str">
            <v>J</v>
          </cell>
          <cell r="N38">
            <v>10.110800511548916</v>
          </cell>
          <cell r="O38" t="str">
            <v>J</v>
          </cell>
          <cell r="P38">
            <v>10.595956357210659</v>
          </cell>
          <cell r="Q38" t="str">
            <v>J</v>
          </cell>
          <cell r="R38">
            <v>10.990987497270876</v>
          </cell>
          <cell r="S38" t="str">
            <v>J</v>
          </cell>
          <cell r="T38">
            <v>11.113685274917033</v>
          </cell>
          <cell r="U38" t="str">
            <v>J</v>
          </cell>
          <cell r="V38">
            <v>11.278733812508698</v>
          </cell>
          <cell r="W38" t="str">
            <v>J</v>
          </cell>
          <cell r="X38">
            <v>11.689348373384165</v>
          </cell>
          <cell r="Y38" t="str">
            <v>J</v>
          </cell>
          <cell r="Z38">
            <v>12.331586771918355</v>
          </cell>
          <cell r="AA38" t="str">
            <v>J</v>
          </cell>
          <cell r="AB38">
            <v>12.733728663164523</v>
          </cell>
          <cell r="AC38" t="str">
            <v>J</v>
          </cell>
          <cell r="AD38">
            <v>12.281545744436183</v>
          </cell>
          <cell r="AE38" t="str">
            <v>J</v>
          </cell>
          <cell r="AF38">
            <v>11.986067221617887</v>
          </cell>
          <cell r="AG38" t="str">
            <v>J</v>
          </cell>
          <cell r="AH38">
            <v>11.693306665482703</v>
          </cell>
          <cell r="AI38" t="str">
            <v>J</v>
          </cell>
          <cell r="AJ38">
            <v>11.532427930587748</v>
          </cell>
          <cell r="AK38" t="str">
            <v>AJ</v>
          </cell>
          <cell r="AL38">
            <v>11.470262433414241</v>
          </cell>
          <cell r="AM38" t="str">
            <v>J</v>
          </cell>
          <cell r="AN38">
            <v>11.44744350498469</v>
          </cell>
          <cell r="AO38" t="str">
            <v>J</v>
          </cell>
          <cell r="AP38">
            <v>12.123030919461327</v>
          </cell>
          <cell r="AQ38" t="str">
            <v>J</v>
          </cell>
          <cell r="AR38">
            <v>13.427125666808632</v>
          </cell>
          <cell r="AS38" t="str">
            <v>J</v>
          </cell>
          <cell r="AT38">
            <v>13.967888008393848</v>
          </cell>
          <cell r="AU38" t="str">
            <v>J</v>
          </cell>
          <cell r="AV38">
            <v>14.361973139567022</v>
          </cell>
          <cell r="AW38" t="str">
            <v>J</v>
          </cell>
          <cell r="AX38">
            <v>13.864685091551715</v>
          </cell>
          <cell r="AY38" t="str">
            <v>J</v>
          </cell>
          <cell r="AZ38">
            <v>13.380428185100435</v>
          </cell>
          <cell r="BA38" t="str">
            <v>J</v>
          </cell>
          <cell r="BB38">
            <v>12.979549463180028</v>
          </cell>
          <cell r="BC38" t="str">
            <v>J</v>
          </cell>
          <cell r="BD38">
            <v>12.795168306628218</v>
          </cell>
          <cell r="BE38" t="str">
            <v>J</v>
          </cell>
          <cell r="BF38">
            <v>13.542143952825866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17.55623887701573</v>
          </cell>
          <cell r="C40" t="str">
            <v>B</v>
          </cell>
          <cell r="D40">
            <v>17.067622696668291</v>
          </cell>
          <cell r="E40" t="str">
            <v>B</v>
          </cell>
          <cell r="F40">
            <v>16.463067706415874</v>
          </cell>
          <cell r="G40" t="str">
            <v>B</v>
          </cell>
          <cell r="H40">
            <v>15.510979167046107</v>
          </cell>
          <cell r="I40" t="str">
            <v>B</v>
          </cell>
          <cell r="J40">
            <v>14.190189223389755</v>
          </cell>
          <cell r="K40" t="str">
            <v>B</v>
          </cell>
          <cell r="L40">
            <v>14.042160088618234</v>
          </cell>
          <cell r="M40" t="str">
            <v>B</v>
          </cell>
          <cell r="N40">
            <v>14.007449475419092</v>
          </cell>
          <cell r="O40" t="str">
            <v>B</v>
          </cell>
          <cell r="P40">
            <v>13.274052455354987</v>
          </cell>
          <cell r="Q40" t="str">
            <v>B</v>
          </cell>
          <cell r="R40">
            <v>12.544103058317665</v>
          </cell>
          <cell r="S40" t="str">
            <v>B</v>
          </cell>
          <cell r="T40">
            <v>12.186593507154074</v>
          </cell>
          <cell r="U40" t="str">
            <v>B</v>
          </cell>
          <cell r="V40">
            <v>12.072949851329614</v>
          </cell>
          <cell r="W40" t="str">
            <v>B</v>
          </cell>
          <cell r="X40">
            <v>12.82890263540534</v>
          </cell>
          <cell r="Y40" t="str">
            <v>B</v>
          </cell>
          <cell r="Z40">
            <v>14.025500879284621</v>
          </cell>
          <cell r="AA40" t="str">
            <v>B</v>
          </cell>
          <cell r="AB40">
            <v>14.123943255595769</v>
          </cell>
          <cell r="AC40" t="str">
            <v>B</v>
          </cell>
          <cell r="AD40">
            <v>14.533599976985656</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14.421520333348534</v>
          </cell>
          <cell r="C42" t="str">
            <v>B</v>
          </cell>
          <cell r="D42">
            <v>14.131485470860961</v>
          </cell>
          <cell r="E42" t="str">
            <v>B</v>
          </cell>
          <cell r="F42">
            <v>13.861268130876828</v>
          </cell>
          <cell r="G42" t="str">
            <v>B</v>
          </cell>
          <cell r="H42">
            <v>13.40779340467258</v>
          </cell>
          <cell r="I42" t="str">
            <v>B</v>
          </cell>
          <cell r="J42">
            <v>13.024458093206706</v>
          </cell>
          <cell r="K42" t="str">
            <v>B</v>
          </cell>
          <cell r="L42">
            <v>13.31732059547844</v>
          </cell>
          <cell r="M42" t="str">
            <v>B</v>
          </cell>
          <cell r="N42">
            <v>13.690628978678877</v>
          </cell>
          <cell r="O42" t="str">
            <v>B</v>
          </cell>
          <cell r="P42">
            <v>13.871600104429756</v>
          </cell>
          <cell r="Q42" t="str">
            <v>B</v>
          </cell>
          <cell r="R42">
            <v>14.119801341604866</v>
          </cell>
          <cell r="S42" t="str">
            <v>B</v>
          </cell>
          <cell r="T42">
            <v>14.40724434217581</v>
          </cell>
          <cell r="U42" t="str">
            <v>B</v>
          </cell>
          <cell r="V42">
            <v>14.951863262380224</v>
          </cell>
          <cell r="W42" t="str">
            <v>AB</v>
          </cell>
          <cell r="X42">
            <v>15.573632162978848</v>
          </cell>
          <cell r="Y42" t="str">
            <v>B</v>
          </cell>
          <cell r="Z42">
            <v>16.234989395460346</v>
          </cell>
          <cell r="AA42" t="str">
            <v>B</v>
          </cell>
          <cell r="AB42">
            <v>16.482618228425121</v>
          </cell>
          <cell r="AC42" t="str">
            <v>B</v>
          </cell>
          <cell r="AD42">
            <v>16.308003478955722</v>
          </cell>
          <cell r="AE42" t="str">
            <v>AB</v>
          </cell>
          <cell r="AF42">
            <v>16.247856329936766</v>
          </cell>
          <cell r="AG42" t="str">
            <v>B</v>
          </cell>
          <cell r="AH42">
            <v>16.167242712121457</v>
          </cell>
          <cell r="AI42" t="str">
            <v>B</v>
          </cell>
          <cell r="AJ42">
            <v>16.208973230294141</v>
          </cell>
          <cell r="AK42" t="str">
            <v>B</v>
          </cell>
          <cell r="AL42">
            <v>16.107232067212262</v>
          </cell>
          <cell r="AM42" t="str">
            <v>B</v>
          </cell>
          <cell r="AN42">
            <v>16.06020391740487</v>
          </cell>
          <cell r="AO42" t="str">
            <v>B</v>
          </cell>
          <cell r="AP42">
            <v>16.538732946736495</v>
          </cell>
          <cell r="AQ42" t="str">
            <v>B</v>
          </cell>
          <cell r="AR42">
            <v>17.503737943395578</v>
          </cell>
          <cell r="AS42" t="str">
            <v>B</v>
          </cell>
          <cell r="AT42">
            <v>17.764263669582629</v>
          </cell>
          <cell r="AU42" t="str">
            <v>B</v>
          </cell>
          <cell r="AV42">
            <v>17.860102705644142</v>
          </cell>
          <cell r="AW42" t="str">
            <v>B</v>
          </cell>
          <cell r="AX42">
            <v>17.537977213728738</v>
          </cell>
          <cell r="AY42" t="str">
            <v>B</v>
          </cell>
          <cell r="AZ42">
            <v>17.087910340742148</v>
          </cell>
          <cell r="BA42" t="str">
            <v>B</v>
          </cell>
          <cell r="BB42">
            <v>16.989420449948238</v>
          </cell>
          <cell r="BC42" t="str">
            <v>B</v>
          </cell>
          <cell r="BD42">
            <v>17.022809603364038</v>
          </cell>
          <cell r="BE42" t="str">
            <v>B</v>
          </cell>
          <cell r="BF42">
            <v>18.14720046020264</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20.580822697179773</v>
          </cell>
          <cell r="AE44" t="str">
            <v>B</v>
          </cell>
          <cell r="AF44">
            <v>20.805610144227071</v>
          </cell>
          <cell r="AG44" t="str">
            <v>B</v>
          </cell>
          <cell r="AH44">
            <v>21.236531707640118</v>
          </cell>
          <cell r="AI44" t="str">
            <v>B</v>
          </cell>
          <cell r="AJ44">
            <v>21.185630588624928</v>
          </cell>
          <cell r="AK44" t="str">
            <v>B</v>
          </cell>
          <cell r="AL44">
            <v>20.879921876170503</v>
          </cell>
          <cell r="AM44" t="str">
            <v>B</v>
          </cell>
          <cell r="AN44">
            <v>21.227410979721615</v>
          </cell>
          <cell r="AO44" t="str">
            <v>B</v>
          </cell>
          <cell r="AP44">
            <v>21.809333510016046</v>
          </cell>
          <cell r="AQ44" t="str">
            <v>B</v>
          </cell>
          <cell r="AR44">
            <v>22.546063465212967</v>
          </cell>
          <cell r="AS44" t="str">
            <v>B</v>
          </cell>
          <cell r="AT44">
            <v>22.745107792759296</v>
          </cell>
          <cell r="AU44" t="str">
            <v>B</v>
          </cell>
          <cell r="AV44">
            <v>22.581600220593661</v>
          </cell>
          <cell r="AW44" t="str">
            <v>B</v>
          </cell>
          <cell r="AX44">
            <v>22.634027460304566</v>
          </cell>
          <cell r="AY44" t="str">
            <v>B</v>
          </cell>
          <cell r="AZ44">
            <v>22.39378517910415</v>
          </cell>
          <cell r="BA44" t="str">
            <v>B</v>
          </cell>
          <cell r="BB44">
            <v>22.579734396626506</v>
          </cell>
          <cell r="BC44" t="str">
            <v>B</v>
          </cell>
          <cell r="BD44">
            <v>23.211705053552091</v>
          </cell>
          <cell r="BE44" t="str">
            <v>B</v>
          </cell>
          <cell r="BF44">
            <v>24.264600913819777</v>
          </cell>
          <cell r="BG44" t="str">
            <v>BP</v>
          </cell>
          <cell r="BH44">
            <v>24.414401909293414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20.734910845980064</v>
          </cell>
          <cell r="AE45" t="str">
            <v>B</v>
          </cell>
          <cell r="AF45">
            <v>20.937720798988938</v>
          </cell>
          <cell r="AG45" t="str">
            <v>B</v>
          </cell>
          <cell r="AH45">
            <v>21.344306561015404</v>
          </cell>
          <cell r="AI45" t="str">
            <v>B</v>
          </cell>
          <cell r="AJ45">
            <v>21.273184610664632</v>
          </cell>
          <cell r="AK45" t="str">
            <v>B</v>
          </cell>
          <cell r="AL45">
            <v>20.941778819850239</v>
          </cell>
          <cell r="AM45" t="str">
            <v>B</v>
          </cell>
          <cell r="AN45">
            <v>21.26757408817474</v>
          </cell>
          <cell r="AO45" t="str">
            <v>B</v>
          </cell>
          <cell r="AP45">
            <v>21.851448809778116</v>
          </cell>
          <cell r="AQ45" t="str">
            <v>B</v>
          </cell>
          <cell r="AR45">
            <v>22.583194701261171</v>
          </cell>
          <cell r="AS45" t="str">
            <v>B</v>
          </cell>
          <cell r="AT45">
            <v>22.805503916828339</v>
          </cell>
          <cell r="AU45" t="str">
            <v>B</v>
          </cell>
          <cell r="AV45">
            <v>22.64437256571329</v>
          </cell>
          <cell r="AW45" t="str">
            <v>B</v>
          </cell>
          <cell r="AX45">
            <v>22.685080548336213</v>
          </cell>
          <cell r="AY45" t="str">
            <v>B</v>
          </cell>
          <cell r="AZ45">
            <v>22.433908020704347</v>
          </cell>
          <cell r="BA45" t="str">
            <v>B</v>
          </cell>
          <cell r="BB45">
            <v>22.592229123041179</v>
          </cell>
          <cell r="BC45" t="str">
            <v>B</v>
          </cell>
          <cell r="BD45">
            <v>23.198824860791582</v>
          </cell>
          <cell r="BE45" t="str">
            <v>B</v>
          </cell>
          <cell r="BF45">
            <v>24.298387939585904</v>
          </cell>
          <cell r="BG45" t="str">
            <v>BP</v>
          </cell>
          <cell r="BH45">
            <v>24.449953011576746</v>
          </cell>
          <cell r="BI45" t="str">
            <v>BP</v>
          </cell>
          <cell r="BJ45" t="str">
            <v>..</v>
          </cell>
          <cell r="BK45"/>
          <cell r="BL45" t="str">
            <v>..</v>
          </cell>
          <cell r="BM45"/>
        </row>
        <row r="46">
          <cell r="A46" t="str">
            <v>EU-15</v>
          </cell>
          <cell r="B46">
            <v>17.609091462805377</v>
          </cell>
          <cell r="C46" t="str">
            <v>B</v>
          </cell>
          <cell r="D46" t="str">
            <v>..</v>
          </cell>
          <cell r="E46"/>
          <cell r="F46">
            <v>17.663356323236865</v>
          </cell>
          <cell r="G46" t="str">
            <v>B</v>
          </cell>
          <cell r="H46" t="str">
            <v>..</v>
          </cell>
          <cell r="I46"/>
          <cell r="J46">
            <v>16.972906271399633</v>
          </cell>
          <cell r="K46" t="str">
            <v>B</v>
          </cell>
          <cell r="L46">
            <v>17.048346903192666</v>
          </cell>
          <cell r="M46" t="str">
            <v>B</v>
          </cell>
          <cell r="N46">
            <v>17.227351193462731</v>
          </cell>
          <cell r="O46" t="str">
            <v>B</v>
          </cell>
          <cell r="P46">
            <v>17.183019744258662</v>
          </cell>
          <cell r="Q46" t="str">
            <v>B</v>
          </cell>
          <cell r="R46">
            <v>17.347475185894197</v>
          </cell>
          <cell r="S46" t="str">
            <v>B</v>
          </cell>
          <cell r="T46">
            <v>17.808570914301281</v>
          </cell>
          <cell r="U46" t="str">
            <v>B</v>
          </cell>
          <cell r="V46">
            <v>18.819723886595419</v>
          </cell>
          <cell r="W46" t="str">
            <v>AB</v>
          </cell>
          <cell r="X46">
            <v>19.616603436872946</v>
          </cell>
          <cell r="Y46" t="str">
            <v>B</v>
          </cell>
          <cell r="Z46">
            <v>20.243167278156516</v>
          </cell>
          <cell r="AA46" t="str">
            <v>B</v>
          </cell>
          <cell r="AB46">
            <v>20.698267012300818</v>
          </cell>
          <cell r="AC46" t="str">
            <v>B</v>
          </cell>
          <cell r="AD46">
            <v>20.764920535574987</v>
          </cell>
          <cell r="AE46" t="str">
            <v>B</v>
          </cell>
          <cell r="AF46">
            <v>20.969530801266011</v>
          </cell>
          <cell r="AG46" t="str">
            <v>B</v>
          </cell>
          <cell r="AH46">
            <v>21.375271651728195</v>
          </cell>
          <cell r="AI46" t="str">
            <v>B</v>
          </cell>
          <cell r="AJ46">
            <v>21.276404288234364</v>
          </cell>
          <cell r="AK46" t="str">
            <v>B</v>
          </cell>
          <cell r="AL46">
            <v>20.905379666552918</v>
          </cell>
          <cell r="AM46" t="str">
            <v>B</v>
          </cell>
          <cell r="AN46">
            <v>21.168604501899047</v>
          </cell>
          <cell r="AO46" t="str">
            <v>B</v>
          </cell>
          <cell r="AP46">
            <v>21.733640273467749</v>
          </cell>
          <cell r="AQ46" t="str">
            <v>B</v>
          </cell>
          <cell r="AR46">
            <v>22.471467952410819</v>
          </cell>
          <cell r="AS46" t="str">
            <v>B</v>
          </cell>
          <cell r="AT46">
            <v>22.716055103111188</v>
          </cell>
          <cell r="AU46" t="str">
            <v>B</v>
          </cell>
          <cell r="AV46">
            <v>22.545677093726319</v>
          </cell>
          <cell r="AW46" t="str">
            <v>B</v>
          </cell>
          <cell r="AX46">
            <v>22.556577237324564</v>
          </cell>
          <cell r="AY46" t="str">
            <v>B</v>
          </cell>
          <cell r="AZ46">
            <v>22.329855591523874</v>
          </cell>
          <cell r="BA46" t="str">
            <v>B</v>
          </cell>
          <cell r="BB46">
            <v>22.422630456479091</v>
          </cell>
          <cell r="BC46" t="str">
            <v>B</v>
          </cell>
          <cell r="BD46">
            <v>23.05101602923127</v>
          </cell>
          <cell r="BE46" t="str">
            <v>B</v>
          </cell>
          <cell r="BF46">
            <v>24.131739215447372</v>
          </cell>
          <cell r="BG46" t="str">
            <v>BP</v>
          </cell>
          <cell r="BH46">
            <v>24.272822558301389</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31.540966294112472</v>
          </cell>
          <cell r="AG49"/>
          <cell r="AH49">
            <v>29.823419318089346</v>
          </cell>
          <cell r="AI49"/>
          <cell r="AJ49">
            <v>28.529603122966822</v>
          </cell>
          <cell r="AK49"/>
          <cell r="AL49">
            <v>30.379648358487625</v>
          </cell>
          <cell r="AM49"/>
          <cell r="AN49">
            <v>33.483001924310457</v>
          </cell>
          <cell r="AO49"/>
          <cell r="AP49">
            <v>34.99868524848803</v>
          </cell>
          <cell r="AQ49"/>
          <cell r="AR49">
            <v>33.887289181406828</v>
          </cell>
          <cell r="AS49"/>
          <cell r="AT49">
            <v>27.404812868910945</v>
          </cell>
          <cell r="AU49"/>
          <cell r="AV49">
            <v>25.011487210905191</v>
          </cell>
          <cell r="AW49"/>
          <cell r="AX49">
            <v>25.830273357813137</v>
          </cell>
          <cell r="AY49"/>
          <cell r="AZ49">
            <v>26.47204201421069</v>
          </cell>
          <cell r="BA49"/>
          <cell r="BB49">
            <v>28.824484454891319</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8.6040386303775236</v>
          </cell>
          <cell r="W50" t="str">
            <v>LV</v>
          </cell>
          <cell r="X50">
            <v>9.6702519820229256</v>
          </cell>
          <cell r="Y50" t="str">
            <v>LV</v>
          </cell>
          <cell r="Z50">
            <v>11.201161243498246</v>
          </cell>
          <cell r="AA50" t="str">
            <v>LV</v>
          </cell>
          <cell r="AB50">
            <v>12.633056879775353</v>
          </cell>
          <cell r="AC50" t="str">
            <v>LV</v>
          </cell>
          <cell r="AD50">
            <v>12.119647824715363</v>
          </cell>
          <cell r="AE50" t="str">
            <v>LV</v>
          </cell>
          <cell r="AF50">
            <v>11.812697784810126</v>
          </cell>
          <cell r="AG50" t="str">
            <v>LV</v>
          </cell>
          <cell r="AH50">
            <v>11.324534527456988</v>
          </cell>
          <cell r="AI50" t="str">
            <v>LV</v>
          </cell>
          <cell r="AJ50">
            <v>10.38793729133401</v>
          </cell>
          <cell r="AK50" t="str">
            <v>LV</v>
          </cell>
          <cell r="AL50">
            <v>9.3533657386949471</v>
          </cell>
          <cell r="AM50" t="str">
            <v>LV</v>
          </cell>
          <cell r="AN50">
            <v>8.5674889607163394</v>
          </cell>
          <cell r="AO50" t="str">
            <v>A</v>
          </cell>
          <cell r="AP50">
            <v>9.820811910060625</v>
          </cell>
          <cell r="AQ50"/>
          <cell r="AR50">
            <v>10.135135135135135</v>
          </cell>
          <cell r="AS50"/>
          <cell r="AT50">
            <v>10.542143242207544</v>
          </cell>
          <cell r="AU50"/>
          <cell r="AV50">
            <v>10.219037496249358</v>
          </cell>
          <cell r="AW50"/>
          <cell r="AX50">
            <v>9.8900718542583181</v>
          </cell>
          <cell r="AY50"/>
          <cell r="AZ50">
            <v>9.2175289998996384</v>
          </cell>
          <cell r="BA50"/>
          <cell r="BB50">
            <v>8.4816030868067358</v>
          </cell>
          <cell r="BC50"/>
          <cell r="BD50">
            <v>8.4524059223463794</v>
          </cell>
          <cell r="BE50"/>
          <cell r="BF50">
            <v>8.0690500216231786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2.3462924538604346</v>
          </cell>
          <cell r="AA51" t="str">
            <v>J</v>
          </cell>
          <cell r="AB51">
            <v>1.8898418084372295</v>
          </cell>
          <cell r="AC51" t="str">
            <v>J</v>
          </cell>
          <cell r="AD51">
            <v>2.5459674121715752</v>
          </cell>
          <cell r="AE51" t="str">
            <v>A</v>
          </cell>
          <cell r="AF51">
            <v>3.336504635263402</v>
          </cell>
          <cell r="AG51"/>
          <cell r="AH51">
            <v>2.8502311256488033</v>
          </cell>
          <cell r="AI51"/>
          <cell r="AJ51">
            <v>4.5638977871035555</v>
          </cell>
          <cell r="AK51"/>
          <cell r="AL51">
            <v>7.0482874201319783</v>
          </cell>
          <cell r="AM51"/>
          <cell r="AN51">
            <v>11.768588333874625</v>
          </cell>
          <cell r="AO51"/>
          <cell r="AP51">
            <v>11.313791940617781</v>
          </cell>
          <cell r="AQ51"/>
          <cell r="AR51">
            <v>15.564182350513006</v>
          </cell>
          <cell r="AS51"/>
          <cell r="AT51">
            <v>9.4242272899174164</v>
          </cell>
          <cell r="AU51"/>
          <cell r="AV51">
            <v>10.102849092606162</v>
          </cell>
          <cell r="AW51"/>
          <cell r="AX51">
            <v>13.668621056722369</v>
          </cell>
          <cell r="AY51"/>
          <cell r="AZ51">
            <v>17.715011221086705</v>
          </cell>
          <cell r="BA51"/>
          <cell r="BB51">
            <v>24.100195881662671</v>
          </cell>
          <cell r="BC51"/>
          <cell r="BD51">
            <v>28.852283020766933</v>
          </cell>
          <cell r="BE51"/>
          <cell r="BF51">
            <v>24.738141980146008</v>
          </cell>
          <cell r="BG51"/>
          <cell r="BH51">
            <v>24.501018659049407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6.9974321349963313</v>
          </cell>
          <cell r="S52"/>
          <cell r="T52">
            <v>6.8206147729010551</v>
          </cell>
          <cell r="U52"/>
          <cell r="V52">
            <v>6.4579060577259764</v>
          </cell>
          <cell r="W52"/>
          <cell r="X52">
            <v>5.7436108997019719</v>
          </cell>
          <cell r="Y52" t="str">
            <v>J</v>
          </cell>
          <cell r="Z52">
            <v>5.5599757060431223</v>
          </cell>
          <cell r="AA52" t="str">
            <v>J</v>
          </cell>
          <cell r="AB52">
            <v>5.9036917651457355</v>
          </cell>
          <cell r="AC52"/>
          <cell r="AD52">
            <v>5.4107265187692715</v>
          </cell>
          <cell r="AE52"/>
          <cell r="AF52">
            <v>4.8257977305432043</v>
          </cell>
          <cell r="AG52"/>
          <cell r="AH52">
            <v>5.3774667336286583</v>
          </cell>
          <cell r="AI52"/>
          <cell r="AJ52">
            <v>5.1714719194184413</v>
          </cell>
          <cell r="AK52"/>
          <cell r="AL52">
            <v>4.7710363206229269</v>
          </cell>
          <cell r="AM52"/>
          <cell r="AN52">
            <v>4.5494549337589039</v>
          </cell>
          <cell r="AO52"/>
          <cell r="AP52">
            <v>5.2134367337477334</v>
          </cell>
          <cell r="AQ52"/>
          <cell r="AR52">
            <v>5.4241895640515683</v>
          </cell>
          <cell r="AS52"/>
          <cell r="AT52">
            <v>6.0623775479446893</v>
          </cell>
          <cell r="AU52"/>
          <cell r="AV52">
            <v>5.456083174904701</v>
          </cell>
          <cell r="AW52"/>
          <cell r="AX52">
            <v>5.7794000655154658</v>
          </cell>
          <cell r="AY52"/>
          <cell r="AZ52">
            <v>6.1076462612169031</v>
          </cell>
          <cell r="BA52"/>
          <cell r="BB52">
            <v>6.3252886235135639</v>
          </cell>
          <cell r="BC52"/>
          <cell r="BD52">
            <v>6.696913656427725</v>
          </cell>
          <cell r="BE52"/>
          <cell r="BF52">
            <v>7.1304557953195156</v>
          </cell>
          <cell r="BG52"/>
          <cell r="BH52">
            <v>8.3522935274979488</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25.250327565411368</v>
          </cell>
          <cell r="AC53"/>
          <cell r="AD53">
            <v>27.424615871833346</v>
          </cell>
          <cell r="AE53" t="str">
            <v>A</v>
          </cell>
          <cell r="AF53">
            <v>27.449208195021441</v>
          </cell>
          <cell r="AG53"/>
          <cell r="AH53">
            <v>27.271445661069755</v>
          </cell>
          <cell r="AI53"/>
          <cell r="AJ53">
            <v>26.336458701586068</v>
          </cell>
          <cell r="AK53"/>
          <cell r="AL53">
            <v>25.62157057986089</v>
          </cell>
          <cell r="AM53"/>
          <cell r="AN53">
            <v>23.913115712804696</v>
          </cell>
          <cell r="AO53"/>
          <cell r="AP53">
            <v>23.589107479479743</v>
          </cell>
          <cell r="AQ53"/>
          <cell r="AR53">
            <v>25.384901304308393</v>
          </cell>
          <cell r="AS53"/>
          <cell r="AT53">
            <v>26.499180832694911</v>
          </cell>
          <cell r="AU53"/>
          <cell r="AV53">
            <v>25.350914594041392</v>
          </cell>
          <cell r="AW53"/>
          <cell r="AX53">
            <v>24.181627500645778</v>
          </cell>
          <cell r="AY53"/>
          <cell r="AZ53">
            <v>23.922667884799147</v>
          </cell>
          <cell r="BA53"/>
          <cell r="BB53">
            <v>21.032540397492738</v>
          </cell>
          <cell r="BC53"/>
          <cell r="BD53">
            <v>20.532195176911337</v>
          </cell>
          <cell r="BE53"/>
          <cell r="BF53">
            <v>27.060392427946912</v>
          </cell>
          <cell r="BG53"/>
          <cell r="BH53" t="str">
            <v>..</v>
          </cell>
          <cell r="BI53"/>
          <cell r="BJ53" t="str">
            <v>..</v>
          </cell>
          <cell r="BK53"/>
          <cell r="BL53" t="str">
            <v>..</v>
          </cell>
          <cell r="BM53"/>
        </row>
        <row r="54">
          <cell r="A54" t="str">
            <v>South Africa</v>
          </cell>
          <cell r="B54" t="str">
            <v>..</v>
          </cell>
          <cell r="C54"/>
          <cell r="D54" t="str">
            <v>..</v>
          </cell>
          <cell r="E54"/>
          <cell r="F54">
            <v>19.61038961038961</v>
          </cell>
          <cell r="G54"/>
          <cell r="H54" t="str">
            <v>..</v>
          </cell>
          <cell r="I54"/>
          <cell r="J54">
            <v>28.47866419294991</v>
          </cell>
          <cell r="K54"/>
          <cell r="L54" t="str">
            <v>..</v>
          </cell>
          <cell r="M54"/>
          <cell r="N54">
            <v>25.488721804511279</v>
          </cell>
          <cell r="O54"/>
          <cell r="P54" t="str">
            <v>..</v>
          </cell>
          <cell r="Q54"/>
          <cell r="R54">
            <v>29.183098591549296</v>
          </cell>
          <cell r="S54"/>
          <cell r="T54" t="str">
            <v>..</v>
          </cell>
          <cell r="U54"/>
          <cell r="V54">
            <v>24.766690595836323</v>
          </cell>
          <cell r="W54"/>
          <cell r="X54" t="str">
            <v>..</v>
          </cell>
          <cell r="Y54"/>
          <cell r="Z54">
            <v>16.03082851637765</v>
          </cell>
          <cell r="AA54"/>
          <cell r="AB54" t="str">
            <v>..</v>
          </cell>
          <cell r="AC54"/>
          <cell r="AD54" t="str">
            <v>..</v>
          </cell>
          <cell r="AE54"/>
          <cell r="AF54" t="str">
            <v>..</v>
          </cell>
          <cell r="AG54"/>
          <cell r="AH54">
            <v>12.088715573970266</v>
          </cell>
          <cell r="AI54"/>
          <cell r="AJ54" t="str">
            <v>..</v>
          </cell>
          <cell r="AK54"/>
          <cell r="AL54" t="str">
            <v>..</v>
          </cell>
          <cell r="AM54"/>
          <cell r="AN54" t="str">
            <v>..</v>
          </cell>
          <cell r="AO54"/>
          <cell r="AP54">
            <v>25.322270772199889</v>
          </cell>
          <cell r="AQ54" t="str">
            <v>L</v>
          </cell>
          <cell r="AR54" t="str">
            <v>..</v>
          </cell>
          <cell r="AS54"/>
          <cell r="AT54">
            <v>20.544303875934151</v>
          </cell>
          <cell r="AU54"/>
          <cell r="AV54">
            <v>21.098876009878783</v>
          </cell>
          <cell r="AW54"/>
          <cell r="AX54">
            <v>19.309943100120087</v>
          </cell>
          <cell r="AY54"/>
          <cell r="AZ54">
            <v>19.967882464103841</v>
          </cell>
          <cell r="BA54"/>
          <cell r="BB54">
            <v>19.447221467672541</v>
          </cell>
          <cell r="BC54"/>
          <cell r="BD54">
            <v>19.919950747695719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11.292010851695396</v>
          </cell>
          <cell r="AK55" t="str">
            <v>D</v>
          </cell>
          <cell r="AL55">
            <v>11.722627443609007</v>
          </cell>
          <cell r="AM55" t="str">
            <v>D</v>
          </cell>
          <cell r="AN55">
            <v>12.167785890824227</v>
          </cell>
          <cell r="AO55" t="str">
            <v>D</v>
          </cell>
          <cell r="AP55">
            <v>12.450987590030921</v>
          </cell>
          <cell r="AQ55" t="str">
            <v>D</v>
          </cell>
          <cell r="AR55">
            <v>12.314329674064721</v>
          </cell>
          <cell r="AS55" t="str">
            <v>A</v>
          </cell>
          <cell r="AT55">
            <v>11.891780812049465</v>
          </cell>
          <cell r="AU55" t="str">
            <v>A</v>
          </cell>
          <cell r="AV55">
            <v>11.528142219017234</v>
          </cell>
          <cell r="AW55"/>
          <cell r="AX55">
            <v>11.421498248466694</v>
          </cell>
          <cell r="AY55"/>
          <cell r="AZ55">
            <v>12.234567747928098</v>
          </cell>
          <cell r="BA55"/>
          <cell r="BB55">
            <v>12.191116421766703</v>
          </cell>
          <cell r="BC55"/>
          <cell r="BD55">
            <v>12.209648327342112</v>
          </cell>
          <cell r="BE55"/>
          <cell r="BF55">
            <v>12.752264994512515</v>
          </cell>
          <cell r="BG55"/>
          <cell r="BH55" t="str">
            <v>..</v>
          </cell>
          <cell r="BI55"/>
          <cell r="BJ55" t="str">
            <v>..</v>
          </cell>
          <cell r="BK55"/>
          <cell r="BL55" t="str">
            <v>..</v>
          </cell>
          <cell r="BM55"/>
        </row>
      </sheetData>
      <sheetData sheetId="27">
        <row r="5">
          <cell r="A5" t="str">
            <v>Australia</v>
          </cell>
          <cell r="B5">
            <v>45.110410094637224</v>
          </cell>
          <cell r="C5"/>
          <cell r="D5" t="str">
            <v>..</v>
          </cell>
          <cell r="E5"/>
          <cell r="F5" t="str">
            <v>..</v>
          </cell>
          <cell r="G5"/>
          <cell r="H5">
            <v>39.706554719647528</v>
          </cell>
          <cell r="I5"/>
          <cell r="J5" t="str">
            <v>..</v>
          </cell>
          <cell r="K5"/>
          <cell r="L5">
            <v>34.281219389118114</v>
          </cell>
          <cell r="M5"/>
          <cell r="N5">
            <v>32.338335459010615</v>
          </cell>
          <cell r="O5"/>
          <cell r="P5">
            <v>31.621653221092011</v>
          </cell>
          <cell r="Q5"/>
          <cell r="R5" t="str">
            <v>..</v>
          </cell>
          <cell r="S5"/>
          <cell r="T5">
            <v>32.631175794714665</v>
          </cell>
          <cell r="U5"/>
          <cell r="V5" t="str">
            <v>..</v>
          </cell>
          <cell r="W5"/>
          <cell r="X5">
            <v>28.1340140986287</v>
          </cell>
          <cell r="Y5"/>
          <cell r="Z5" t="str">
            <v>..</v>
          </cell>
          <cell r="AA5"/>
          <cell r="AB5">
            <v>26.464390862981556</v>
          </cell>
          <cell r="AC5"/>
          <cell r="AD5" t="str">
            <v>..</v>
          </cell>
          <cell r="AE5"/>
          <cell r="AF5">
            <v>23.478664829650327</v>
          </cell>
          <cell r="AG5"/>
          <cell r="AH5" t="str">
            <v>..</v>
          </cell>
          <cell r="AI5"/>
          <cell r="AJ5">
            <v>22.909331479446521</v>
          </cell>
          <cell r="AK5"/>
          <cell r="AL5" t="str">
            <v>..</v>
          </cell>
          <cell r="AM5"/>
          <cell r="AN5">
            <v>22.614739226848162</v>
          </cell>
          <cell r="AO5"/>
          <cell r="AP5" t="str">
            <v>..</v>
          </cell>
          <cell r="AQ5"/>
          <cell r="AR5">
            <v>18.788034757334461</v>
          </cell>
          <cell r="AS5"/>
          <cell r="AT5" t="str">
            <v>..</v>
          </cell>
          <cell r="AU5"/>
          <cell r="AV5">
            <v>15.568149794908726</v>
          </cell>
          <cell r="AW5"/>
          <cell r="AX5" t="str">
            <v>..</v>
          </cell>
          <cell r="AY5"/>
          <cell r="AZ5">
            <v>14.213948533328436</v>
          </cell>
          <cell r="BA5"/>
          <cell r="BB5" t="str">
            <v>..</v>
          </cell>
          <cell r="BC5"/>
          <cell r="BD5">
            <v>12.153049187783353</v>
          </cell>
          <cell r="BE5"/>
          <cell r="BF5" t="str">
            <v>..</v>
          </cell>
          <cell r="BG5"/>
          <cell r="BH5" t="str">
            <v>..</v>
          </cell>
          <cell r="BI5"/>
          <cell r="BJ5" t="str">
            <v>..</v>
          </cell>
          <cell r="BK5"/>
          <cell r="BL5" t="str">
            <v>..</v>
          </cell>
          <cell r="BM5"/>
        </row>
        <row r="6">
          <cell r="A6" t="str">
            <v>Austria</v>
          </cell>
          <cell r="B6">
            <v>9.026820954940499</v>
          </cell>
          <cell r="C6"/>
          <cell r="D6" t="str">
            <v>..</v>
          </cell>
          <cell r="E6"/>
          <cell r="F6" t="str">
            <v>..</v>
          </cell>
          <cell r="G6"/>
          <cell r="H6" t="str">
            <v>..</v>
          </cell>
          <cell r="I6"/>
          <cell r="J6">
            <v>8.3970132054497668</v>
          </cell>
          <cell r="K6"/>
          <cell r="L6" t="str">
            <v>..</v>
          </cell>
          <cell r="M6"/>
          <cell r="N6" t="str">
            <v>..</v>
          </cell>
          <cell r="O6"/>
          <cell r="P6" t="str">
            <v>..</v>
          </cell>
          <cell r="Q6"/>
          <cell r="R6">
            <v>7.4581245183285443</v>
          </cell>
          <cell r="S6"/>
          <cell r="T6" t="str">
            <v>..</v>
          </cell>
          <cell r="U6"/>
          <cell r="V6" t="str">
            <v>..</v>
          </cell>
          <cell r="W6"/>
          <cell r="X6" t="str">
            <v>..</v>
          </cell>
          <cell r="Y6"/>
          <cell r="Z6">
            <v>8.881751235241774</v>
          </cell>
          <cell r="AA6" t="str">
            <v>A</v>
          </cell>
          <cell r="AB6" t="str">
            <v>..</v>
          </cell>
          <cell r="AC6"/>
          <cell r="AD6" t="str">
            <v>..</v>
          </cell>
          <cell r="AE6"/>
          <cell r="AF6" t="str">
            <v>..</v>
          </cell>
          <cell r="AG6"/>
          <cell r="AH6" t="str">
            <v>..</v>
          </cell>
          <cell r="AI6"/>
          <cell r="AJ6">
            <v>6.4400478258503719</v>
          </cell>
          <cell r="AK6"/>
          <cell r="AL6" t="str">
            <v>..</v>
          </cell>
          <cell r="AM6"/>
          <cell r="AN6" t="str">
            <v>..</v>
          </cell>
          <cell r="AO6"/>
          <cell r="AP6" t="str">
            <v>..</v>
          </cell>
          <cell r="AQ6"/>
          <cell r="AR6">
            <v>5.6876643383992489</v>
          </cell>
          <cell r="AS6"/>
          <cell r="AT6" t="str">
            <v>..</v>
          </cell>
          <cell r="AU6"/>
          <cell r="AV6">
            <v>5.1401016392655663</v>
          </cell>
          <cell r="AW6"/>
          <cell r="AX6">
            <v>5.206067852884253</v>
          </cell>
          <cell r="AY6" t="str">
            <v>C</v>
          </cell>
          <cell r="AZ6">
            <v>5.2263583614501155</v>
          </cell>
          <cell r="BA6"/>
          <cell r="BB6">
            <v>5.3481347415444365</v>
          </cell>
          <cell r="BC6"/>
          <cell r="BD6">
            <v>5.3419024226092526</v>
          </cell>
          <cell r="BE6" t="str">
            <v>CP</v>
          </cell>
          <cell r="BF6">
            <v>5.3356498115911704</v>
          </cell>
          <cell r="BG6"/>
          <cell r="BH6">
            <v>5.3356491455742718</v>
          </cell>
          <cell r="BI6" t="str">
            <v>CP</v>
          </cell>
          <cell r="BJ6" t="str">
            <v>..</v>
          </cell>
          <cell r="BK6"/>
          <cell r="BL6" t="str">
            <v>..</v>
          </cell>
          <cell r="BM6"/>
        </row>
        <row r="7">
          <cell r="A7" t="str">
            <v>Belgium</v>
          </cell>
          <cell r="B7" t="str">
            <v>..</v>
          </cell>
          <cell r="C7"/>
          <cell r="D7" t="str">
            <v>..</v>
          </cell>
          <cell r="E7"/>
          <cell r="F7">
            <v>5.561485141390631</v>
          </cell>
          <cell r="G7" t="str">
            <v>A</v>
          </cell>
          <cell r="H7">
            <v>5.2914787095068885</v>
          </cell>
          <cell r="I7"/>
          <cell r="J7">
            <v>5.4530969527142616</v>
          </cell>
          <cell r="K7"/>
          <cell r="L7">
            <v>5.0849056829121153</v>
          </cell>
          <cell r="M7"/>
          <cell r="N7">
            <v>4.4013687426385673</v>
          </cell>
          <cell r="O7"/>
          <cell r="P7">
            <v>4.5624230949179783</v>
          </cell>
          <cell r="Q7"/>
          <cell r="R7">
            <v>6.0591713434747385</v>
          </cell>
          <cell r="S7" t="str">
            <v>AC</v>
          </cell>
          <cell r="T7" t="str">
            <v>..</v>
          </cell>
          <cell r="U7"/>
          <cell r="V7">
            <v>6.1263552402623596</v>
          </cell>
          <cell r="W7" t="str">
            <v>C</v>
          </cell>
          <cell r="X7" t="str">
            <v>..</v>
          </cell>
          <cell r="Y7"/>
          <cell r="Z7">
            <v>5.0048257888180556</v>
          </cell>
          <cell r="AA7" t="str">
            <v>A</v>
          </cell>
          <cell r="AB7">
            <v>4.9263925984522592</v>
          </cell>
          <cell r="AC7"/>
          <cell r="AD7">
            <v>4.8099989246128434</v>
          </cell>
          <cell r="AE7"/>
          <cell r="AF7">
            <v>5.5024463729973778</v>
          </cell>
          <cell r="AG7"/>
          <cell r="AH7">
            <v>5.4727820962607954</v>
          </cell>
          <cell r="AI7"/>
          <cell r="AJ7">
            <v>6.0354052140755989</v>
          </cell>
          <cell r="AK7" t="str">
            <v>A</v>
          </cell>
          <cell r="AL7">
            <v>6.1976211572567532</v>
          </cell>
          <cell r="AM7"/>
          <cell r="AN7">
            <v>6.288064094860216</v>
          </cell>
          <cell r="AO7"/>
          <cell r="AP7">
            <v>6.1580113936501073</v>
          </cell>
          <cell r="AQ7"/>
          <cell r="AR7">
            <v>7.1652181934994505</v>
          </cell>
          <cell r="AS7"/>
          <cell r="AT7">
            <v>6.8460297352663737</v>
          </cell>
          <cell r="AU7"/>
          <cell r="AV7">
            <v>7.7465127185592575</v>
          </cell>
          <cell r="AW7"/>
          <cell r="AX7">
            <v>8.3624972249629028</v>
          </cell>
          <cell r="AY7"/>
          <cell r="AZ7">
            <v>8.0309695325513424</v>
          </cell>
          <cell r="BA7"/>
          <cell r="BB7">
            <v>8.0743672016735069</v>
          </cell>
          <cell r="BC7"/>
          <cell r="BD7">
            <v>8.9330906235316121</v>
          </cell>
          <cell r="BE7"/>
          <cell r="BF7">
            <v>8.9446077071459857</v>
          </cell>
          <cell r="BG7"/>
          <cell r="BH7">
            <v>9.3950900831497108</v>
          </cell>
          <cell r="BI7" t="str">
            <v>P</v>
          </cell>
          <cell r="BJ7" t="str">
            <v>..</v>
          </cell>
          <cell r="BK7"/>
          <cell r="BL7" t="str">
            <v>..</v>
          </cell>
          <cell r="BM7"/>
        </row>
        <row r="8">
          <cell r="A8" t="str">
            <v>Canada</v>
          </cell>
          <cell r="B8">
            <v>24.416761041902603</v>
          </cell>
          <cell r="C8"/>
          <cell r="D8">
            <v>24.951904578684108</v>
          </cell>
          <cell r="E8"/>
          <cell r="F8">
            <v>25.747960108794199</v>
          </cell>
          <cell r="G8"/>
          <cell r="H8">
            <v>25.709219858156029</v>
          </cell>
          <cell r="I8"/>
          <cell r="J8">
            <v>22.735835386175918</v>
          </cell>
          <cell r="K8"/>
          <cell r="L8">
            <v>21.769436997319037</v>
          </cell>
          <cell r="M8"/>
          <cell r="N8">
            <v>20.48315321042594</v>
          </cell>
          <cell r="O8"/>
          <cell r="P8">
            <v>19.698041991035623</v>
          </cell>
          <cell r="Q8" t="str">
            <v>A</v>
          </cell>
          <cell r="R8">
            <v>18.972581153482508</v>
          </cell>
          <cell r="S8"/>
          <cell r="T8">
            <v>19.064327485380119</v>
          </cell>
          <cell r="U8"/>
          <cell r="V8">
            <v>18.690807799442897</v>
          </cell>
          <cell r="W8"/>
          <cell r="X8">
            <v>17.719174457576294</v>
          </cell>
          <cell r="Y8"/>
          <cell r="Z8">
            <v>16.628365068942877</v>
          </cell>
          <cell r="AA8"/>
          <cell r="AB8">
            <v>15.095188127716986</v>
          </cell>
          <cell r="AC8"/>
          <cell r="AD8">
            <v>14.403082739566672</v>
          </cell>
          <cell r="AE8"/>
          <cell r="AF8">
            <v>14.722061378112333</v>
          </cell>
          <cell r="AG8"/>
          <cell r="AH8">
            <v>13.213992894233398</v>
          </cell>
          <cell r="AI8"/>
          <cell r="AJ8">
            <v>12.176777722526106</v>
          </cell>
          <cell r="AK8"/>
          <cell r="AL8">
            <v>11.861427680444519</v>
          </cell>
          <cell r="AM8"/>
          <cell r="AN8">
            <v>11.237594862813777</v>
          </cell>
          <cell r="AO8"/>
          <cell r="AP8">
            <v>10.284009856049799</v>
          </cell>
          <cell r="AQ8"/>
          <cell r="AR8">
            <v>10.503059143439836</v>
          </cell>
          <cell r="AS8"/>
          <cell r="AT8">
            <v>9.5621886517354504</v>
          </cell>
          <cell r="AU8"/>
          <cell r="AV8">
            <v>8.8983844971700581</v>
          </cell>
          <cell r="AW8"/>
          <cell r="AX8">
            <v>9.6956071798165784</v>
          </cell>
          <cell r="AY8"/>
          <cell r="AZ8">
            <v>9.7283356258596978</v>
          </cell>
          <cell r="BA8"/>
          <cell r="BB8">
            <v>9.7730539122296864</v>
          </cell>
          <cell r="BC8"/>
          <cell r="BD8">
            <v>10.038803773332441</v>
          </cell>
          <cell r="BE8"/>
          <cell r="BF8">
            <v>10.06668027488603</v>
          </cell>
          <cell r="BG8"/>
          <cell r="BH8">
            <v>10.495517076175483</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9.860959950952898</v>
          </cell>
          <cell r="BC9"/>
          <cell r="BD9">
            <v>9.6738665408716429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26.447870925292861</v>
          </cell>
          <cell r="AE10" t="str">
            <v>A</v>
          </cell>
          <cell r="AF10">
            <v>31.129529091322716</v>
          </cell>
          <cell r="AG10"/>
          <cell r="AH10">
            <v>26.633944982389846</v>
          </cell>
          <cell r="AI10"/>
          <cell r="AJ10">
            <v>25.706538377432757</v>
          </cell>
          <cell r="AK10"/>
          <cell r="AL10">
            <v>24.259621849983297</v>
          </cell>
          <cell r="AM10"/>
          <cell r="AN10">
            <v>25.321664804131807</v>
          </cell>
          <cell r="AO10"/>
          <cell r="AP10">
            <v>23.694815964992763</v>
          </cell>
          <cell r="AQ10"/>
          <cell r="AR10">
            <v>22.965802884387625</v>
          </cell>
          <cell r="AS10"/>
          <cell r="AT10">
            <v>23.335449256941409</v>
          </cell>
          <cell r="AU10"/>
          <cell r="AV10">
            <v>22.427945478073262</v>
          </cell>
          <cell r="AW10"/>
          <cell r="AX10">
            <v>20.002773421157656</v>
          </cell>
          <cell r="AY10"/>
          <cell r="AZ10">
            <v>18.654888854760816</v>
          </cell>
          <cell r="BA10"/>
          <cell r="BB10">
            <v>20.828545172775272</v>
          </cell>
          <cell r="BC10"/>
          <cell r="BD10">
            <v>20.929856792159494</v>
          </cell>
          <cell r="BE10"/>
          <cell r="BF10">
            <v>21.383954713717348</v>
          </cell>
          <cell r="BG10"/>
          <cell r="BH10">
            <v>19.428402046237096</v>
          </cell>
          <cell r="BI10"/>
          <cell r="BJ10" t="str">
            <v>..</v>
          </cell>
          <cell r="BK10"/>
          <cell r="BL10" t="str">
            <v>..</v>
          </cell>
          <cell r="BM10"/>
        </row>
        <row r="11">
          <cell r="A11" t="str">
            <v>Denmark</v>
          </cell>
          <cell r="B11">
            <v>22.672544982544089</v>
          </cell>
          <cell r="C11"/>
          <cell r="D11">
            <v>21.800249404829383</v>
          </cell>
          <cell r="E11"/>
          <cell r="F11">
            <v>20.829916352304412</v>
          </cell>
          <cell r="G11"/>
          <cell r="H11">
            <v>20.113109048723899</v>
          </cell>
          <cell r="I11"/>
          <cell r="J11">
            <v>19.539781591263651</v>
          </cell>
          <cell r="K11"/>
          <cell r="L11">
            <v>19.471235674571655</v>
          </cell>
          <cell r="M11"/>
          <cell r="N11">
            <v>19.410047317024063</v>
          </cell>
          <cell r="O11"/>
          <cell r="P11">
            <v>19.215614404838266</v>
          </cell>
          <cell r="Q11"/>
          <cell r="R11">
            <v>19.054826774302054</v>
          </cell>
          <cell r="S11"/>
          <cell r="T11">
            <v>18.328716528162513</v>
          </cell>
          <cell r="U11"/>
          <cell r="V11">
            <v>17.709219858156029</v>
          </cell>
          <cell r="W11"/>
          <cell r="X11">
            <v>17.761965496408671</v>
          </cell>
          <cell r="Y11"/>
          <cell r="Z11">
            <v>17.80821917808219</v>
          </cell>
          <cell r="AA11"/>
          <cell r="AB11" t="str">
            <v>..</v>
          </cell>
          <cell r="AC11"/>
          <cell r="AD11">
            <v>17.009113951356309</v>
          </cell>
          <cell r="AE11"/>
          <cell r="AF11">
            <v>16.271557206084346</v>
          </cell>
          <cell r="AG11" t="str">
            <v>C</v>
          </cell>
          <cell r="AH11">
            <v>15.41197118049141</v>
          </cell>
          <cell r="AI11"/>
          <cell r="AJ11">
            <v>14.331862040907527</v>
          </cell>
          <cell r="AK11" t="str">
            <v>C</v>
          </cell>
          <cell r="AL11">
            <v>14.533348812371708</v>
          </cell>
          <cell r="AM11"/>
          <cell r="AN11" t="str">
            <v>..</v>
          </cell>
          <cell r="AO11"/>
          <cell r="AP11">
            <v>11.767416063500932</v>
          </cell>
          <cell r="AQ11"/>
          <cell r="AR11">
            <v>7.3654555487787166</v>
          </cell>
          <cell r="AS11" t="str">
            <v>A</v>
          </cell>
          <cell r="AT11">
            <v>7.0063152341185457</v>
          </cell>
          <cell r="AU11"/>
          <cell r="AV11">
            <v>6.8636021257765716</v>
          </cell>
          <cell r="AW11"/>
          <cell r="AX11">
            <v>6.4508845306331111</v>
          </cell>
          <cell r="AY11"/>
          <cell r="AZ11">
            <v>6.5605515787591537</v>
          </cell>
          <cell r="BA11"/>
          <cell r="BB11">
            <v>3.2374672290006687</v>
          </cell>
          <cell r="BC11" t="str">
            <v>A</v>
          </cell>
          <cell r="BD11">
            <v>2.6049696775613951</v>
          </cell>
          <cell r="BE11"/>
          <cell r="BF11">
            <v>2.0959684231665463</v>
          </cell>
          <cell r="BG11"/>
          <cell r="BH11">
            <v>2.0891079518359565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23.819028609447777</v>
          </cell>
          <cell r="AK12"/>
          <cell r="AL12">
            <v>24.406424581005592</v>
          </cell>
          <cell r="AM12"/>
          <cell r="AN12">
            <v>23.127373144632379</v>
          </cell>
          <cell r="AO12"/>
          <cell r="AP12">
            <v>14.092992796332677</v>
          </cell>
          <cell r="AQ12"/>
          <cell r="AR12">
            <v>16.980482204362801</v>
          </cell>
          <cell r="AS12"/>
          <cell r="AT12">
            <v>15.761804626266487</v>
          </cell>
          <cell r="AU12"/>
          <cell r="AV12">
            <v>13.261205564142195</v>
          </cell>
          <cell r="AW12"/>
          <cell r="AX12">
            <v>11.286585799624312</v>
          </cell>
          <cell r="AY12"/>
          <cell r="AZ12">
            <v>13.130160479444841</v>
          </cell>
          <cell r="BA12"/>
          <cell r="BB12">
            <v>8.6602832513379084</v>
          </cell>
          <cell r="BC12"/>
          <cell r="BD12">
            <v>11.772275171746809</v>
          </cell>
          <cell r="BE12"/>
          <cell r="BF12">
            <v>10.98578320540768</v>
          </cell>
          <cell r="BG12"/>
          <cell r="BH12">
            <v>10.577511106976679</v>
          </cell>
          <cell r="BI12" t="str">
            <v>P</v>
          </cell>
          <cell r="BJ12" t="str">
            <v>..</v>
          </cell>
          <cell r="BK12"/>
          <cell r="BL12" t="str">
            <v>..</v>
          </cell>
          <cell r="BM12"/>
        </row>
        <row r="13">
          <cell r="A13" t="str">
            <v>Finland</v>
          </cell>
          <cell r="B13">
            <v>22.545959070412756</v>
          </cell>
          <cell r="C13"/>
          <cell r="D13" t="str">
            <v>..</v>
          </cell>
          <cell r="E13"/>
          <cell r="F13">
            <v>20.662230157441947</v>
          </cell>
          <cell r="G13"/>
          <cell r="H13">
            <v>19.890109890109834</v>
          </cell>
          <cell r="I13"/>
          <cell r="J13">
            <v>19.891776541422189</v>
          </cell>
          <cell r="K13" t="str">
            <v>C</v>
          </cell>
          <cell r="L13">
            <v>19.929542023150415</v>
          </cell>
          <cell r="M13"/>
          <cell r="N13">
            <v>20.109247780444317</v>
          </cell>
          <cell r="O13"/>
          <cell r="P13">
            <v>19.260469450010845</v>
          </cell>
          <cell r="Q13" t="str">
            <v>C</v>
          </cell>
          <cell r="R13">
            <v>18.532087478712924</v>
          </cell>
          <cell r="S13"/>
          <cell r="T13">
            <v>18.754444783094598</v>
          </cell>
          <cell r="U13" t="str">
            <v>CO</v>
          </cell>
          <cell r="V13">
            <v>20.222200373611237</v>
          </cell>
          <cell r="W13" t="str">
            <v>A</v>
          </cell>
          <cell r="X13">
            <v>20.581440123219082</v>
          </cell>
          <cell r="Y13" t="str">
            <v>C</v>
          </cell>
          <cell r="Z13">
            <v>20.482153393711744</v>
          </cell>
          <cell r="AA13"/>
          <cell r="AB13">
            <v>18.914663763503935</v>
          </cell>
          <cell r="AC13" t="str">
            <v>AO</v>
          </cell>
          <cell r="AD13">
            <v>16.646279148988892</v>
          </cell>
          <cell r="AE13"/>
          <cell r="AF13">
            <v>15.759774284562702</v>
          </cell>
          <cell r="AG13" t="str">
            <v>CO</v>
          </cell>
          <cell r="AH13">
            <v>13.601440506724884</v>
          </cell>
          <cell r="AI13"/>
          <cell r="AJ13">
            <v>12.588618701428924</v>
          </cell>
          <cell r="AK13"/>
          <cell r="AL13">
            <v>11.390884690598918</v>
          </cell>
          <cell r="AM13"/>
          <cell r="AN13">
            <v>10.579734070460093</v>
          </cell>
          <cell r="AO13"/>
          <cell r="AP13">
            <v>10.203467084274676</v>
          </cell>
          <cell r="AQ13"/>
          <cell r="AR13">
            <v>10.361536159767539</v>
          </cell>
          <cell r="AS13"/>
          <cell r="AT13">
            <v>9.6942708297952187</v>
          </cell>
          <cell r="AU13"/>
          <cell r="AV13">
            <v>9.4662200552459019</v>
          </cell>
          <cell r="AW13"/>
          <cell r="AX13">
            <v>9.5547801304419302</v>
          </cell>
          <cell r="AY13"/>
          <cell r="AZ13">
            <v>9.3470866389482765</v>
          </cell>
          <cell r="BA13"/>
          <cell r="BB13">
            <v>8.4624681835133053</v>
          </cell>
          <cell r="BC13"/>
          <cell r="BD13">
            <v>8.0342547998496627</v>
          </cell>
          <cell r="BE13"/>
          <cell r="BF13">
            <v>9.0959774479481279</v>
          </cell>
          <cell r="BG13"/>
          <cell r="BH13">
            <v>9.2467105475981839</v>
          </cell>
          <cell r="BI13"/>
          <cell r="BJ13" t="str">
            <v>..</v>
          </cell>
          <cell r="BK13"/>
          <cell r="BL13" t="str">
            <v>..</v>
          </cell>
          <cell r="BM13"/>
        </row>
        <row r="14">
          <cell r="A14" t="str">
            <v>France</v>
          </cell>
          <cell r="B14">
            <v>23.594834748116337</v>
          </cell>
          <cell r="C14"/>
          <cell r="D14">
            <v>25.188512969077564</v>
          </cell>
          <cell r="E14"/>
          <cell r="F14">
            <v>26.423263526377216</v>
          </cell>
          <cell r="G14"/>
          <cell r="H14">
            <v>26.518277964776672</v>
          </cell>
          <cell r="I14"/>
          <cell r="J14">
            <v>25.269762861709811</v>
          </cell>
          <cell r="K14"/>
          <cell r="L14">
            <v>25.318802716235382</v>
          </cell>
          <cell r="M14"/>
          <cell r="N14">
            <v>25.232358854355468</v>
          </cell>
          <cell r="O14"/>
          <cell r="P14">
            <v>24.916750235395828</v>
          </cell>
          <cell r="Q14"/>
          <cell r="R14">
            <v>23.915573980045018</v>
          </cell>
          <cell r="S14"/>
          <cell r="T14">
            <v>24.182771567990518</v>
          </cell>
          <cell r="U14"/>
          <cell r="V14">
            <v>22.651406596142184</v>
          </cell>
          <cell r="W14"/>
          <cell r="X14">
            <v>20.913063431958857</v>
          </cell>
          <cell r="Y14" t="str">
            <v>A</v>
          </cell>
          <cell r="Z14">
            <v>21.123525653202517</v>
          </cell>
          <cell r="AA14"/>
          <cell r="AB14">
            <v>20.629061932183866</v>
          </cell>
          <cell r="AC14"/>
          <cell r="AD14">
            <v>20.989666496869784</v>
          </cell>
          <cell r="AE14"/>
          <cell r="AF14">
            <v>20.268582820338665</v>
          </cell>
          <cell r="AG14"/>
          <cell r="AH14">
            <v>18.665209319697375</v>
          </cell>
          <cell r="AI14" t="str">
            <v>A</v>
          </cell>
          <cell r="AJ14">
            <v>18.640709172744831</v>
          </cell>
          <cell r="AK14"/>
          <cell r="AL14">
            <v>18.142055287319746</v>
          </cell>
          <cell r="AM14"/>
          <cell r="AN14">
            <v>17.320860901478344</v>
          </cell>
          <cell r="AO14" t="str">
            <v>A</v>
          </cell>
          <cell r="AP14">
            <v>16.517100637722017</v>
          </cell>
          <cell r="AQ14"/>
          <cell r="AR14">
            <v>16.533385242084623</v>
          </cell>
          <cell r="AS14"/>
          <cell r="AT14">
            <v>16.681252295706596</v>
          </cell>
          <cell r="AU14"/>
          <cell r="AV14">
            <v>16.97857779309982</v>
          </cell>
          <cell r="AW14" t="str">
            <v>A</v>
          </cell>
          <cell r="AX14">
            <v>17.769115805577101</v>
          </cell>
          <cell r="AY14"/>
          <cell r="AZ14">
            <v>16.498501191061276</v>
          </cell>
          <cell r="BA14"/>
          <cell r="BB14">
            <v>16.352225074354035</v>
          </cell>
          <cell r="BC14"/>
          <cell r="BD14">
            <v>15.984703651138688</v>
          </cell>
          <cell r="BE14"/>
          <cell r="BF14">
            <v>16.366954758512009</v>
          </cell>
          <cell r="BG14"/>
          <cell r="BH14">
            <v>16.359056176083119</v>
          </cell>
          <cell r="BI14" t="str">
            <v>P</v>
          </cell>
          <cell r="BJ14" t="str">
            <v>..</v>
          </cell>
          <cell r="BK14"/>
          <cell r="BL14" t="str">
            <v>..</v>
          </cell>
          <cell r="BM14"/>
        </row>
        <row r="15">
          <cell r="A15" t="str">
            <v>Germany</v>
          </cell>
          <cell r="B15">
            <v>13.437244938258511</v>
          </cell>
          <cell r="C15"/>
          <cell r="D15">
            <v>12.917802500061351</v>
          </cell>
          <cell r="E15" t="str">
            <v>C</v>
          </cell>
          <cell r="F15">
            <v>13.279099753838874</v>
          </cell>
          <cell r="G15"/>
          <cell r="H15">
            <v>13.097313486209829</v>
          </cell>
          <cell r="I15" t="str">
            <v>C</v>
          </cell>
          <cell r="J15">
            <v>12.750812935144703</v>
          </cell>
          <cell r="K15"/>
          <cell r="L15">
            <v>12.640554722638676</v>
          </cell>
          <cell r="M15" t="str">
            <v>C</v>
          </cell>
          <cell r="N15">
            <v>12.756852312108402</v>
          </cell>
          <cell r="O15"/>
          <cell r="P15">
            <v>12.523972317184997</v>
          </cell>
          <cell r="Q15" t="str">
            <v>C</v>
          </cell>
          <cell r="R15">
            <v>12.968595508263073</v>
          </cell>
          <cell r="S15"/>
          <cell r="T15">
            <v>12.87595537336518</v>
          </cell>
          <cell r="U15" t="str">
            <v>C</v>
          </cell>
          <cell r="V15">
            <v>14.418351493886005</v>
          </cell>
          <cell r="W15" t="str">
            <v>AO</v>
          </cell>
          <cell r="X15">
            <v>14.216029222574845</v>
          </cell>
          <cell r="Y15" t="str">
            <v>ACO</v>
          </cell>
          <cell r="Z15">
            <v>15.209656613883176</v>
          </cell>
          <cell r="AA15" t="str">
            <v>O</v>
          </cell>
          <cell r="AB15">
            <v>15.249492432855691</v>
          </cell>
          <cell r="AC15" t="str">
            <v>CO</v>
          </cell>
          <cell r="AD15">
            <v>15.486406085168984</v>
          </cell>
          <cell r="AE15" t="str">
            <v>CO</v>
          </cell>
          <cell r="AF15">
            <v>15.315488380482403</v>
          </cell>
          <cell r="AG15" t="str">
            <v>CO</v>
          </cell>
          <cell r="AH15">
            <v>14.634823296357885</v>
          </cell>
          <cell r="AI15" t="str">
            <v>O</v>
          </cell>
          <cell r="AJ15">
            <v>14.662903013403714</v>
          </cell>
          <cell r="AK15" t="str">
            <v>CO</v>
          </cell>
          <cell r="AL15">
            <v>13.761061993848447</v>
          </cell>
          <cell r="AM15" t="str">
            <v>O</v>
          </cell>
          <cell r="AN15">
            <v>13.577707975266204</v>
          </cell>
          <cell r="AO15" t="str">
            <v>O</v>
          </cell>
          <cell r="AP15">
            <v>13.741586862043768</v>
          </cell>
          <cell r="AQ15" t="str">
            <v>O</v>
          </cell>
          <cell r="AR15">
            <v>13.742266730837569</v>
          </cell>
          <cell r="AS15" t="str">
            <v>O</v>
          </cell>
          <cell r="AT15">
            <v>13.398608322561126</v>
          </cell>
          <cell r="AU15" t="str">
            <v>O</v>
          </cell>
          <cell r="AV15">
            <v>13.670772774160447</v>
          </cell>
          <cell r="AW15" t="str">
            <v>O</v>
          </cell>
          <cell r="AX15">
            <v>14.113806556905411</v>
          </cell>
          <cell r="AY15" t="str">
            <v>O</v>
          </cell>
          <cell r="AZ15">
            <v>13.87581640413004</v>
          </cell>
          <cell r="BA15" t="str">
            <v>O</v>
          </cell>
          <cell r="BB15">
            <v>13.890573950892884</v>
          </cell>
          <cell r="BC15" t="str">
            <v>O</v>
          </cell>
          <cell r="BD15">
            <v>14.048043980343758</v>
          </cell>
          <cell r="BE15" t="str">
            <v>O</v>
          </cell>
          <cell r="BF15">
            <v>14.820185318831559</v>
          </cell>
          <cell r="BG15" t="str">
            <v>O</v>
          </cell>
          <cell r="BH15">
            <v>14.654061022776107</v>
          </cell>
          <cell r="BI15" t="str">
            <v>CO</v>
          </cell>
          <cell r="BJ15" t="str">
            <v>..</v>
          </cell>
          <cell r="BK15"/>
          <cell r="BL15" t="str">
            <v>..</v>
          </cell>
          <cell r="BM15"/>
        </row>
        <row r="16">
          <cell r="A16" t="str">
            <v>Greece</v>
          </cell>
          <cell r="B16">
            <v>63.0804790922462</v>
          </cell>
          <cell r="C16"/>
          <cell r="D16" t="str">
            <v>..</v>
          </cell>
          <cell r="E16"/>
          <cell r="F16" t="str">
            <v>..</v>
          </cell>
          <cell r="G16"/>
          <cell r="H16" t="str">
            <v>..</v>
          </cell>
          <cell r="I16"/>
          <cell r="J16" t="str">
            <v>..</v>
          </cell>
          <cell r="K16"/>
          <cell r="L16">
            <v>49.77360755005185</v>
          </cell>
          <cell r="M16"/>
          <cell r="N16" t="str">
            <v>..</v>
          </cell>
          <cell r="O16"/>
          <cell r="P16">
            <v>47.626507393080693</v>
          </cell>
          <cell r="Q16"/>
          <cell r="R16">
            <v>42.358037334592332</v>
          </cell>
          <cell r="S16" t="str">
            <v>A</v>
          </cell>
          <cell r="T16" t="str">
            <v>..</v>
          </cell>
          <cell r="U16"/>
          <cell r="V16">
            <v>40.139152647765627</v>
          </cell>
          <cell r="W16"/>
          <cell r="X16" t="str">
            <v>..</v>
          </cell>
          <cell r="Y16"/>
          <cell r="Z16">
            <v>31.976913386531859</v>
          </cell>
          <cell r="AA16"/>
          <cell r="AB16" t="str">
            <v>..</v>
          </cell>
          <cell r="AC16"/>
          <cell r="AD16">
            <v>25.4900932857052</v>
          </cell>
          <cell r="AE16" t="str">
            <v>A</v>
          </cell>
          <cell r="AF16" t="str">
            <v>..</v>
          </cell>
          <cell r="AG16"/>
          <cell r="AH16">
            <v>23.423022159305646</v>
          </cell>
          <cell r="AI16"/>
          <cell r="AJ16" t="str">
            <v>..</v>
          </cell>
          <cell r="AK16"/>
          <cell r="AL16">
            <v>21.708896246038684</v>
          </cell>
          <cell r="AM16"/>
          <cell r="AN16" t="str">
            <v>..</v>
          </cell>
          <cell r="AO16"/>
          <cell r="AP16">
            <v>22.055196711685262</v>
          </cell>
          <cell r="AQ16"/>
          <cell r="AR16" t="str">
            <v>..</v>
          </cell>
          <cell r="AS16"/>
          <cell r="AT16">
            <v>20.289840250363067</v>
          </cell>
          <cell r="AU16"/>
          <cell r="AV16">
            <v>19.834160572508246</v>
          </cell>
          <cell r="AW16" t="str">
            <v>C</v>
          </cell>
          <cell r="AX16">
            <v>20.276965024128625</v>
          </cell>
          <cell r="AY16"/>
          <cell r="AZ16">
            <v>20.808113855717323</v>
          </cell>
          <cell r="BA16" t="str">
            <v>C</v>
          </cell>
          <cell r="BB16">
            <v>20.921288014311273</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15.353755248017414</v>
          </cell>
          <cell r="O17" t="str">
            <v>DOTV</v>
          </cell>
          <cell r="P17">
            <v>15.480525893463367</v>
          </cell>
          <cell r="Q17" t="str">
            <v>DOTV</v>
          </cell>
          <cell r="R17">
            <v>18.175293801022697</v>
          </cell>
          <cell r="S17" t="str">
            <v>DOTV</v>
          </cell>
          <cell r="T17">
            <v>19.538092381523693</v>
          </cell>
          <cell r="U17" t="str">
            <v>DOTV</v>
          </cell>
          <cell r="V17">
            <v>24.458493883506041</v>
          </cell>
          <cell r="W17" t="str">
            <v>DOTV</v>
          </cell>
          <cell r="X17">
            <v>25.280753840196208</v>
          </cell>
          <cell r="Y17" t="str">
            <v>DOTV</v>
          </cell>
          <cell r="Z17">
            <v>25.725076399700171</v>
          </cell>
          <cell r="AA17" t="str">
            <v>DOTV</v>
          </cell>
          <cell r="AB17">
            <v>27.228971481519615</v>
          </cell>
          <cell r="AC17" t="str">
            <v>ADV</v>
          </cell>
          <cell r="AD17">
            <v>25.57535011286134</v>
          </cell>
          <cell r="AE17" t="str">
            <v>DV</v>
          </cell>
          <cell r="AF17">
            <v>28.344999042090112</v>
          </cell>
          <cell r="AG17" t="str">
            <v>DV</v>
          </cell>
          <cell r="AH17">
            <v>25.126600625432189</v>
          </cell>
          <cell r="AI17" t="str">
            <v>DV</v>
          </cell>
          <cell r="AJ17">
            <v>31.173674300936749</v>
          </cell>
          <cell r="AK17" t="str">
            <v>DV</v>
          </cell>
          <cell r="AL17">
            <v>32.290290441359851</v>
          </cell>
          <cell r="AM17" t="str">
            <v>DV</v>
          </cell>
          <cell r="AN17">
            <v>26.088553112510386</v>
          </cell>
          <cell r="AO17" t="str">
            <v>DV</v>
          </cell>
          <cell r="AP17">
            <v>25.881546343947448</v>
          </cell>
          <cell r="AQ17" t="str">
            <v>DV</v>
          </cell>
          <cell r="AR17">
            <v>32.850022919434394</v>
          </cell>
          <cell r="AS17" t="str">
            <v>DV</v>
          </cell>
          <cell r="AT17">
            <v>31.342146599390464</v>
          </cell>
          <cell r="AU17" t="str">
            <v>DV</v>
          </cell>
          <cell r="AV17">
            <v>29.549528605914105</v>
          </cell>
          <cell r="AW17" t="str">
            <v>AV</v>
          </cell>
          <cell r="AX17">
            <v>27.998546427677557</v>
          </cell>
          <cell r="AY17" t="str">
            <v>V</v>
          </cell>
          <cell r="AZ17">
            <v>25.371627698219644</v>
          </cell>
          <cell r="BA17" t="str">
            <v>V</v>
          </cell>
          <cell r="BB17">
            <v>24.150728063663241</v>
          </cell>
          <cell r="BC17" t="str">
            <v>V</v>
          </cell>
          <cell r="BD17">
            <v>23.392119765154586</v>
          </cell>
          <cell r="BE17" t="str">
            <v>V</v>
          </cell>
          <cell r="BF17">
            <v>20.057247206917264</v>
          </cell>
          <cell r="BG17" t="str">
            <v>V</v>
          </cell>
          <cell r="BH17">
            <v>18.519714838794947</v>
          </cell>
          <cell r="BI17" t="str">
            <v>V</v>
          </cell>
          <cell r="BJ17" t="str">
            <v>..</v>
          </cell>
          <cell r="BK17"/>
          <cell r="BL17" t="str">
            <v>..</v>
          </cell>
          <cell r="BM17"/>
        </row>
        <row r="18">
          <cell r="A18" t="str">
            <v>Iceland</v>
          </cell>
          <cell r="B18">
            <v>60.736579275905122</v>
          </cell>
          <cell r="C18"/>
          <cell r="D18" t="str">
            <v>..</v>
          </cell>
          <cell r="E18"/>
          <cell r="F18">
            <v>50.920112578480193</v>
          </cell>
          <cell r="G18"/>
          <cell r="H18" t="str">
            <v>..</v>
          </cell>
          <cell r="I18"/>
          <cell r="J18">
            <v>48.346738159070597</v>
          </cell>
          <cell r="K18"/>
          <cell r="L18" t="str">
            <v>..</v>
          </cell>
          <cell r="M18"/>
          <cell r="N18">
            <v>51.810480075305932</v>
          </cell>
          <cell r="O18"/>
          <cell r="P18" t="str">
            <v>..</v>
          </cell>
          <cell r="Q18"/>
          <cell r="R18">
            <v>49.210746871368976</v>
          </cell>
          <cell r="S18"/>
          <cell r="T18">
            <v>49.210765417092517</v>
          </cell>
          <cell r="U18"/>
          <cell r="V18">
            <v>44.471981543216252</v>
          </cell>
          <cell r="W18"/>
          <cell r="X18">
            <v>43.359964893049998</v>
          </cell>
          <cell r="Y18"/>
          <cell r="Z18">
            <v>40.87166508235682</v>
          </cell>
          <cell r="AA18"/>
          <cell r="AB18">
            <v>40.871665082356827</v>
          </cell>
          <cell r="AC18"/>
          <cell r="AD18">
            <v>37.449677914218441</v>
          </cell>
          <cell r="AE18"/>
          <cell r="AF18" t="str">
            <v>..</v>
          </cell>
          <cell r="AG18"/>
          <cell r="AH18">
            <v>29.793886411117619</v>
          </cell>
          <cell r="AI18"/>
          <cell r="AJ18">
            <v>37.298664714498763</v>
          </cell>
          <cell r="AK18" t="str">
            <v>C</v>
          </cell>
          <cell r="AL18">
            <v>30.203233187647349</v>
          </cell>
          <cell r="AM18"/>
          <cell r="AN18">
            <v>25.528767123287672</v>
          </cell>
          <cell r="AO18" t="str">
            <v>C</v>
          </cell>
          <cell r="AP18">
            <v>20.079320757278882</v>
          </cell>
          <cell r="AQ18"/>
          <cell r="AR18">
            <v>24.534143019811385</v>
          </cell>
          <cell r="AS18" t="str">
            <v>C</v>
          </cell>
          <cell r="AT18">
            <v>24.801854974704892</v>
          </cell>
          <cell r="AU18"/>
          <cell r="AV18" t="str">
            <v>..</v>
          </cell>
          <cell r="AW18"/>
          <cell r="AX18">
            <v>23.531263723823788</v>
          </cell>
          <cell r="AY18"/>
          <cell r="AZ18">
            <v>20.377499609456514</v>
          </cell>
          <cell r="BA18"/>
          <cell r="BB18">
            <v>17.824026506824897</v>
          </cell>
          <cell r="BC18"/>
          <cell r="BD18">
            <v>17.824026506824893</v>
          </cell>
          <cell r="BE18" t="str">
            <v>P</v>
          </cell>
          <cell r="BF18" t="str">
            <v>..</v>
          </cell>
          <cell r="BG18"/>
          <cell r="BH18" t="str">
            <v>..</v>
          </cell>
          <cell r="BI18"/>
          <cell r="BJ18" t="str">
            <v>..</v>
          </cell>
          <cell r="BK18"/>
          <cell r="BL18" t="str">
            <v>..</v>
          </cell>
          <cell r="BM18"/>
        </row>
        <row r="19">
          <cell r="A19" t="str">
            <v>Ireland</v>
          </cell>
          <cell r="B19">
            <v>39.308981772930387</v>
          </cell>
          <cell r="C19"/>
          <cell r="D19">
            <v>39.3089914123508</v>
          </cell>
          <cell r="E19"/>
          <cell r="F19">
            <v>34.847485778988514</v>
          </cell>
          <cell r="G19"/>
          <cell r="H19">
            <v>32.271153429993518</v>
          </cell>
          <cell r="I19"/>
          <cell r="J19">
            <v>27.575538058453581</v>
          </cell>
          <cell r="K19"/>
          <cell r="L19">
            <v>24.059955762624046</v>
          </cell>
          <cell r="M19"/>
          <cell r="N19">
            <v>22.502140824839106</v>
          </cell>
          <cell r="O19"/>
          <cell r="P19">
            <v>21.436122416618218</v>
          </cell>
          <cell r="Q19"/>
          <cell r="R19">
            <v>17.486802413273036</v>
          </cell>
          <cell r="S19" t="str">
            <v>C</v>
          </cell>
          <cell r="T19">
            <v>14.801219620496761</v>
          </cell>
          <cell r="U19" t="str">
            <v>C</v>
          </cell>
          <cell r="V19">
            <v>11.563158332158952</v>
          </cell>
          <cell r="W19" t="str">
            <v>C</v>
          </cell>
          <cell r="X19">
            <v>11.322990437873749</v>
          </cell>
          <cell r="Y19" t="str">
            <v>AC</v>
          </cell>
          <cell r="Z19">
            <v>10.157868240256274</v>
          </cell>
          <cell r="AA19" t="str">
            <v>C</v>
          </cell>
          <cell r="AB19">
            <v>9.8538131181418649</v>
          </cell>
          <cell r="AC19" t="str">
            <v>C</v>
          </cell>
          <cell r="AD19">
            <v>8.9684003709497162</v>
          </cell>
          <cell r="AE19" t="str">
            <v>C</v>
          </cell>
          <cell r="AF19">
            <v>8.3886075533483435</v>
          </cell>
          <cell r="AG19" t="str">
            <v>C</v>
          </cell>
          <cell r="AH19">
            <v>7.5792842758736336</v>
          </cell>
          <cell r="AI19" t="str">
            <v>C</v>
          </cell>
          <cell r="AJ19">
            <v>7.2006748034604691</v>
          </cell>
          <cell r="AK19" t="str">
            <v>C</v>
          </cell>
          <cell r="AL19">
            <v>5.979796064605269</v>
          </cell>
          <cell r="AM19" t="str">
            <v>C</v>
          </cell>
          <cell r="AN19">
            <v>8.1299430223658451</v>
          </cell>
          <cell r="AO19" t="str">
            <v>C</v>
          </cell>
          <cell r="AP19">
            <v>8.0977964650003891</v>
          </cell>
          <cell r="AQ19"/>
          <cell r="AR19">
            <v>8.726842178576403</v>
          </cell>
          <cell r="AS19"/>
          <cell r="AT19">
            <v>7.7834799608993155</v>
          </cell>
          <cell r="AU19"/>
          <cell r="AV19">
            <v>7.5201043251467077</v>
          </cell>
          <cell r="AW19"/>
          <cell r="AX19">
            <v>7.389162561576355</v>
          </cell>
          <cell r="AY19"/>
          <cell r="AZ19">
            <v>6.7662050611213855</v>
          </cell>
          <cell r="BA19"/>
          <cell r="BB19">
            <v>7.0248952427902394</v>
          </cell>
          <cell r="BC19"/>
          <cell r="BD19">
            <v>6.8806208649104388</v>
          </cell>
          <cell r="BE19"/>
          <cell r="BF19">
            <v>3.6595848625499561</v>
          </cell>
          <cell r="BG19" t="str">
            <v>C</v>
          </cell>
          <cell r="BH19">
            <v>3.2579110760966006</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10.762069268378372</v>
          </cell>
          <cell r="W20" t="str">
            <v>D</v>
          </cell>
          <cell r="X20">
            <v>10.848755583918317</v>
          </cell>
          <cell r="Y20" t="str">
            <v>D</v>
          </cell>
          <cell r="Z20">
            <v>12.714060160300564</v>
          </cell>
          <cell r="AA20" t="str">
            <v>D</v>
          </cell>
          <cell r="AB20">
            <v>13.134518621636598</v>
          </cell>
          <cell r="AC20" t="str">
            <v>D</v>
          </cell>
          <cell r="AD20">
            <v>11.307622245483341</v>
          </cell>
          <cell r="AE20" t="str">
            <v>D</v>
          </cell>
          <cell r="AF20">
            <v>10.777705696724466</v>
          </cell>
          <cell r="AG20" t="str">
            <v>D</v>
          </cell>
          <cell r="AH20">
            <v>9.415207311034079</v>
          </cell>
          <cell r="AI20" t="str">
            <v>D</v>
          </cell>
          <cell r="AJ20">
            <v>7.6782506590355917</v>
          </cell>
          <cell r="AK20" t="str">
            <v>D</v>
          </cell>
          <cell r="AL20">
            <v>6.6419978058349898</v>
          </cell>
          <cell r="AM20" t="str">
            <v>D</v>
          </cell>
          <cell r="AN20">
            <v>5.247895272245211</v>
          </cell>
          <cell r="AO20" t="str">
            <v>D</v>
          </cell>
          <cell r="AP20">
            <v>5.0205915228376776</v>
          </cell>
          <cell r="AQ20" t="str">
            <v>D</v>
          </cell>
          <cell r="AR20">
            <v>5.2548161981521524</v>
          </cell>
          <cell r="AS20" t="str">
            <v>D</v>
          </cell>
          <cell r="AT20">
            <v>5.4228397862145536</v>
          </cell>
          <cell r="AU20" t="str">
            <v>D</v>
          </cell>
          <cell r="AV20">
            <v>5.4654647248153303</v>
          </cell>
          <cell r="AW20" t="str">
            <v>D</v>
          </cell>
          <cell r="AX20">
            <v>4.8213727697480131</v>
          </cell>
          <cell r="AY20" t="str">
            <v>D</v>
          </cell>
          <cell r="AZ20">
            <v>4.034000123437318</v>
          </cell>
          <cell r="BA20" t="str">
            <v>D</v>
          </cell>
          <cell r="BB20">
            <v>3.6910427082705857</v>
          </cell>
          <cell r="BC20" t="str">
            <v>D</v>
          </cell>
          <cell r="BD20">
            <v>3.8049253160878616</v>
          </cell>
          <cell r="BE20" t="str">
            <v>D</v>
          </cell>
          <cell r="BF20">
            <v>4.0136278490929316</v>
          </cell>
          <cell r="BG20" t="str">
            <v>DP</v>
          </cell>
          <cell r="BH20">
            <v>3.9377009227250035</v>
          </cell>
          <cell r="BI20" t="str">
            <v>DP</v>
          </cell>
          <cell r="BJ20" t="str">
            <v>..</v>
          </cell>
          <cell r="BK20"/>
          <cell r="BL20" t="str">
            <v>..</v>
          </cell>
          <cell r="BM20"/>
        </row>
        <row r="21">
          <cell r="A21" t="str">
            <v>Italy</v>
          </cell>
          <cell r="B21">
            <v>25.719478168881256</v>
          </cell>
          <cell r="C21" t="str">
            <v>W</v>
          </cell>
          <cell r="D21">
            <v>24.664247739579359</v>
          </cell>
          <cell r="E21" t="str">
            <v>W</v>
          </cell>
          <cell r="F21">
            <v>23.639933930700259</v>
          </cell>
          <cell r="G21" t="str">
            <v>W</v>
          </cell>
          <cell r="H21">
            <v>24.870301603820664</v>
          </cell>
          <cell r="I21" t="str">
            <v>W</v>
          </cell>
          <cell r="J21">
            <v>23.880755536411002</v>
          </cell>
          <cell r="K21" t="str">
            <v>W</v>
          </cell>
          <cell r="L21">
            <v>21.974663413660302</v>
          </cell>
          <cell r="M21" t="str">
            <v>W</v>
          </cell>
          <cell r="N21">
            <v>22.606327699942732</v>
          </cell>
          <cell r="O21" t="str">
            <v>W</v>
          </cell>
          <cell r="P21">
            <v>21.848889008020613</v>
          </cell>
          <cell r="Q21" t="str">
            <v>W</v>
          </cell>
          <cell r="R21">
            <v>21.476711627021682</v>
          </cell>
          <cell r="S21" t="str">
            <v>W</v>
          </cell>
          <cell r="T21">
            <v>20.946766117562916</v>
          </cell>
          <cell r="U21" t="str">
            <v>W</v>
          </cell>
          <cell r="V21">
            <v>22.744978286279729</v>
          </cell>
          <cell r="W21" t="str">
            <v>A</v>
          </cell>
          <cell r="X21">
            <v>21.97361192180087</v>
          </cell>
          <cell r="Y21"/>
          <cell r="Z21">
            <v>21.377328724148935</v>
          </cell>
          <cell r="AA21"/>
          <cell r="AB21">
            <v>21.256600059647422</v>
          </cell>
          <cell r="AC21"/>
          <cell r="AD21">
            <v>21.12861015071676</v>
          </cell>
          <cell r="AE21"/>
          <cell r="AF21">
            <v>19.97874960983609</v>
          </cell>
          <cell r="AG21"/>
          <cell r="AH21">
            <v>19.404769628606648</v>
          </cell>
          <cell r="AI21" t="str">
            <v>A</v>
          </cell>
          <cell r="AJ21">
            <v>20.235931492485147</v>
          </cell>
          <cell r="AK21"/>
          <cell r="AL21">
            <v>19.199763972891589</v>
          </cell>
          <cell r="AM21"/>
          <cell r="AN21">
            <v>18.90965707085704</v>
          </cell>
          <cell r="AO21"/>
          <cell r="AP21">
            <v>18.370639984674554</v>
          </cell>
          <cell r="AQ21"/>
          <cell r="AR21">
            <v>17.569094832014795</v>
          </cell>
          <cell r="AS21"/>
          <cell r="AT21">
            <v>17.482564831742163</v>
          </cell>
          <cell r="AU21"/>
          <cell r="AV21">
            <v>17.845669704320461</v>
          </cell>
          <cell r="AW21"/>
          <cell r="AX21">
            <v>17.316716670513117</v>
          </cell>
          <cell r="AY21"/>
          <cell r="AZ21">
            <v>17.212574192130141</v>
          </cell>
          <cell r="BA21"/>
          <cell r="BB21">
            <v>14.504097326590387</v>
          </cell>
          <cell r="BC21"/>
          <cell r="BD21">
            <v>12.726535598075039</v>
          </cell>
          <cell r="BE21"/>
          <cell r="BF21">
            <v>13.142797646936334</v>
          </cell>
          <cell r="BG21"/>
          <cell r="BH21">
            <v>14.270653141856965</v>
          </cell>
          <cell r="BI21" t="str">
            <v>P</v>
          </cell>
          <cell r="BJ21" t="str">
            <v>..</v>
          </cell>
          <cell r="BK21"/>
          <cell r="BL21" t="str">
            <v>..</v>
          </cell>
          <cell r="BM21"/>
        </row>
        <row r="22">
          <cell r="A22" t="str">
            <v>Japan</v>
          </cell>
          <cell r="B22">
            <v>11.055794740399936</v>
          </cell>
          <cell r="C22"/>
          <cell r="D22">
            <v>10.309586900914423</v>
          </cell>
          <cell r="E22"/>
          <cell r="F22">
            <v>9.6279068212904946</v>
          </cell>
          <cell r="G22"/>
          <cell r="H22">
            <v>9.1929483548817448</v>
          </cell>
          <cell r="I22"/>
          <cell r="J22">
            <v>9.1195920407176398</v>
          </cell>
          <cell r="K22"/>
          <cell r="L22">
            <v>9.1398805081991252</v>
          </cell>
          <cell r="M22"/>
          <cell r="N22">
            <v>9.5884163698173364</v>
          </cell>
          <cell r="O22"/>
          <cell r="P22">
            <v>8.8002791230207613</v>
          </cell>
          <cell r="Q22"/>
          <cell r="R22">
            <v>8.0720786507059135</v>
          </cell>
          <cell r="S22"/>
          <cell r="T22">
            <v>7.4693643638343312</v>
          </cell>
          <cell r="U22"/>
          <cell r="V22">
            <v>7.6033415038161358</v>
          </cell>
          <cell r="W22"/>
          <cell r="X22">
            <v>8.3403543177310642</v>
          </cell>
          <cell r="Y22"/>
          <cell r="Z22">
            <v>9.3269168836934249</v>
          </cell>
          <cell r="AA22"/>
          <cell r="AB22">
            <v>9.0204787721121527</v>
          </cell>
          <cell r="AC22"/>
          <cell r="AD22">
            <v>9.6481762236543052</v>
          </cell>
          <cell r="AE22"/>
          <cell r="AF22">
            <v>9.3855849972497456</v>
          </cell>
          <cell r="AG22" t="str">
            <v>A</v>
          </cell>
          <cell r="AH22">
            <v>8.8344825581670445</v>
          </cell>
          <cell r="AI22"/>
          <cell r="AJ22">
            <v>9.2484357945503142</v>
          </cell>
          <cell r="AK22"/>
          <cell r="AL22">
            <v>9.8567452466828893</v>
          </cell>
          <cell r="AM22"/>
          <cell r="AN22">
            <v>9.8901605111149902</v>
          </cell>
          <cell r="AO22"/>
          <cell r="AP22">
            <v>9.5351024415000047</v>
          </cell>
          <cell r="AQ22"/>
          <cell r="AR22">
            <v>9.5374064246996415</v>
          </cell>
          <cell r="AS22"/>
          <cell r="AT22">
            <v>9.3100904185143989</v>
          </cell>
          <cell r="AU22"/>
          <cell r="AV22">
            <v>9.4885027273142573</v>
          </cell>
          <cell r="AW22"/>
          <cell r="AX22">
            <v>8.2902327598905803</v>
          </cell>
          <cell r="AY22"/>
          <cell r="AZ22">
            <v>8.281147756751098</v>
          </cell>
          <cell r="BA22"/>
          <cell r="BB22">
            <v>7.7683910296764438</v>
          </cell>
          <cell r="BC22"/>
          <cell r="BD22">
            <v>8.3290883121696115</v>
          </cell>
          <cell r="BE22" t="str">
            <v>A</v>
          </cell>
          <cell r="BF22">
            <v>9.2145850529228976</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16.958106291058012</v>
          </cell>
          <cell r="AE23" t="str">
            <v>G</v>
          </cell>
          <cell r="AF23">
            <v>16.215838316610053</v>
          </cell>
          <cell r="AG23" t="str">
            <v>G</v>
          </cell>
          <cell r="AH23">
            <v>15.776353589056516</v>
          </cell>
          <cell r="AI23" t="str">
            <v>G</v>
          </cell>
          <cell r="AJ23">
            <v>17.458638675012132</v>
          </cell>
          <cell r="AK23" t="str">
            <v>G</v>
          </cell>
          <cell r="AL23">
            <v>14.451709782253481</v>
          </cell>
          <cell r="AM23" t="str">
            <v>G</v>
          </cell>
          <cell r="AN23">
            <v>13.314625171345259</v>
          </cell>
          <cell r="AO23" t="str">
            <v>G</v>
          </cell>
          <cell r="AP23">
            <v>12.360040994329109</v>
          </cell>
          <cell r="AQ23" t="str">
            <v>G</v>
          </cell>
          <cell r="AR23">
            <v>13.407250448064284</v>
          </cell>
          <cell r="AS23" t="str">
            <v>G</v>
          </cell>
          <cell r="AT23">
            <v>12.59159456283316</v>
          </cell>
          <cell r="AU23" t="str">
            <v>G</v>
          </cell>
          <cell r="AV23">
            <v>12.061394134646022</v>
          </cell>
          <cell r="AW23" t="str">
            <v>G</v>
          </cell>
          <cell r="AX23">
            <v>11.860728395890517</v>
          </cell>
          <cell r="AY23" t="str">
            <v>G</v>
          </cell>
          <cell r="AZ23">
            <v>11.559865448847594</v>
          </cell>
          <cell r="BA23" t="str">
            <v>G</v>
          </cell>
          <cell r="BB23">
            <v>11.655814597852618</v>
          </cell>
          <cell r="BC23" t="str">
            <v>A</v>
          </cell>
          <cell r="BD23">
            <v>12.057314071372591</v>
          </cell>
          <cell r="BE23"/>
          <cell r="BF23">
            <v>13.018655386799194</v>
          </cell>
          <cell r="BG23"/>
          <cell r="BH23">
            <v>12.673795171891818</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7.1448200054960163</v>
          </cell>
          <cell r="AO24"/>
          <cell r="AP24" t="str">
            <v>..</v>
          </cell>
          <cell r="AQ24"/>
          <cell r="AR24" t="str">
            <v>..</v>
          </cell>
          <cell r="AS24"/>
          <cell r="AT24">
            <v>10.544856740253641</v>
          </cell>
          <cell r="AU24"/>
          <cell r="AV24">
            <v>10.989501898592808</v>
          </cell>
          <cell r="AW24"/>
          <cell r="AX24">
            <v>12.055084745762713</v>
          </cell>
          <cell r="AY24"/>
          <cell r="AZ24">
            <v>11.804791481810115</v>
          </cell>
          <cell r="BA24"/>
          <cell r="BB24">
            <v>13.353617308992563</v>
          </cell>
          <cell r="BC24" t="str">
            <v>C</v>
          </cell>
          <cell r="BD24">
            <v>15.998707175177765</v>
          </cell>
          <cell r="BE24"/>
          <cell r="BF24">
            <v>16.102405365318891</v>
          </cell>
          <cell r="BG24" t="str">
            <v>A</v>
          </cell>
          <cell r="BH24">
            <v>17.715936739659366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35.468612576439959</v>
          </cell>
          <cell r="AA25" t="str">
            <v>AC</v>
          </cell>
          <cell r="AB25">
            <v>27.694333133165333</v>
          </cell>
          <cell r="AC25"/>
          <cell r="AD25">
            <v>33.006180491450174</v>
          </cell>
          <cell r="AE25"/>
          <cell r="AF25">
            <v>36.417471405001919</v>
          </cell>
          <cell r="AG25"/>
          <cell r="AH25">
            <v>38.749497459888161</v>
          </cell>
          <cell r="AI25"/>
          <cell r="AJ25">
            <v>36.786104314579859</v>
          </cell>
          <cell r="AK25"/>
          <cell r="AL25">
            <v>44.997473272061931</v>
          </cell>
          <cell r="AM25"/>
          <cell r="AN25">
            <v>41.715426245748283</v>
          </cell>
          <cell r="AO25"/>
          <cell r="AP25">
            <v>39.065779426202681</v>
          </cell>
          <cell r="AQ25"/>
          <cell r="AR25">
            <v>25.111170184182757</v>
          </cell>
          <cell r="AS25"/>
          <cell r="AT25">
            <v>26.167985810814603</v>
          </cell>
          <cell r="AU25"/>
          <cell r="AV25">
            <v>25.914674046548512</v>
          </cell>
          <cell r="AW25" t="str">
            <v>A</v>
          </cell>
          <cell r="AX25">
            <v>23.172697873400494</v>
          </cell>
          <cell r="AY25"/>
          <cell r="AZ25">
            <v>24.705151608085739</v>
          </cell>
          <cell r="BA25"/>
          <cell r="BB25">
            <v>25.217760518636183</v>
          </cell>
          <cell r="BC25"/>
          <cell r="BD25" t="str">
            <v>..</v>
          </cell>
          <cell r="BE25"/>
          <cell r="BF25" t="str">
            <v>..</v>
          </cell>
          <cell r="BG25"/>
          <cell r="BH25" t="str">
            <v>..</v>
          </cell>
          <cell r="BI25"/>
          <cell r="BJ25" t="str">
            <v>..</v>
          </cell>
          <cell r="BK25"/>
          <cell r="BL25" t="str">
            <v>..</v>
          </cell>
          <cell r="BM25"/>
        </row>
        <row r="26">
          <cell r="A26" t="str">
            <v>Netherlands</v>
          </cell>
          <cell r="B26">
            <v>20.773746801144057</v>
          </cell>
          <cell r="C26"/>
          <cell r="D26">
            <v>19.330038440417347</v>
          </cell>
          <cell r="E26" t="str">
            <v>A</v>
          </cell>
          <cell r="F26">
            <v>18.755682556176108</v>
          </cell>
          <cell r="G26"/>
          <cell r="H26">
            <v>19.345389709628126</v>
          </cell>
          <cell r="I26"/>
          <cell r="J26">
            <v>18.3127572016461</v>
          </cell>
          <cell r="K26"/>
          <cell r="L26">
            <v>17.234868352040294</v>
          </cell>
          <cell r="M26"/>
          <cell r="N26">
            <v>17.300796812749013</v>
          </cell>
          <cell r="O26"/>
          <cell r="P26">
            <v>17.189806159598536</v>
          </cell>
          <cell r="Q26"/>
          <cell r="R26">
            <v>17.326973620169358</v>
          </cell>
          <cell r="S26"/>
          <cell r="T26">
            <v>17.059776737486501</v>
          </cell>
          <cell r="U26" t="str">
            <v>A</v>
          </cell>
          <cell r="V26">
            <v>18.281601439496185</v>
          </cell>
          <cell r="W26"/>
          <cell r="X26">
            <v>18.3890577507599</v>
          </cell>
          <cell r="Y26"/>
          <cell r="Z26">
            <v>18.099081308491453</v>
          </cell>
          <cell r="AA26"/>
          <cell r="AB26">
            <v>18.636873298093821</v>
          </cell>
          <cell r="AC26" t="str">
            <v>A</v>
          </cell>
          <cell r="AD26">
            <v>18.100778121930901</v>
          </cell>
          <cell r="AE26"/>
          <cell r="AF26">
            <v>17.738359201773772</v>
          </cell>
          <cell r="AG26" t="str">
            <v>A</v>
          </cell>
          <cell r="AH26">
            <v>17.129907351863018</v>
          </cell>
          <cell r="AI26"/>
          <cell r="AJ26">
            <v>17.711567681839174</v>
          </cell>
          <cell r="AK26"/>
          <cell r="AL26">
            <v>14.883599267590897</v>
          </cell>
          <cell r="AM26" t="str">
            <v>AO</v>
          </cell>
          <cell r="AN26">
            <v>12.039555006180469</v>
          </cell>
          <cell r="AO26" t="str">
            <v>A</v>
          </cell>
          <cell r="AP26">
            <v>13.622183708838822</v>
          </cell>
          <cell r="AQ26" t="str">
            <v>O</v>
          </cell>
          <cell r="AR26">
            <v>12.644335200640219</v>
          </cell>
          <cell r="AS26"/>
          <cell r="AT26">
            <v>13.292522955837342</v>
          </cell>
          <cell r="AU26" t="str">
            <v>AO</v>
          </cell>
          <cell r="AV26">
            <v>13.232653923328758</v>
          </cell>
          <cell r="AW26" t="str">
            <v>O</v>
          </cell>
          <cell r="AX26">
            <v>12.443716741711011</v>
          </cell>
          <cell r="AY26" t="str">
            <v>O</v>
          </cell>
          <cell r="AZ26">
            <v>12.383292383292384</v>
          </cell>
          <cell r="BA26" t="str">
            <v>O</v>
          </cell>
          <cell r="BB26">
            <v>12.173660800618835</v>
          </cell>
          <cell r="BC26" t="str">
            <v>O</v>
          </cell>
          <cell r="BD26">
            <v>11.988192725195201</v>
          </cell>
          <cell r="BE26" t="str">
            <v>O</v>
          </cell>
          <cell r="BF26">
            <v>12.749807840122982</v>
          </cell>
          <cell r="BG26" t="str">
            <v>O</v>
          </cell>
          <cell r="BH26">
            <v>11.876683071780111</v>
          </cell>
          <cell r="BI26" t="str">
            <v>OP</v>
          </cell>
          <cell r="BJ26" t="str">
            <v>..</v>
          </cell>
          <cell r="BK26"/>
          <cell r="BL26" t="str">
            <v>..</v>
          </cell>
          <cell r="BM26"/>
        </row>
        <row r="27">
          <cell r="A27" t="str">
            <v>New Zealand</v>
          </cell>
          <cell r="B27">
            <v>60.035460992907808</v>
          </cell>
          <cell r="C27" t="str">
            <v>B</v>
          </cell>
          <cell r="D27" t="str">
            <v>..</v>
          </cell>
          <cell r="E27"/>
          <cell r="F27">
            <v>60.092879256965951</v>
          </cell>
          <cell r="G27" t="str">
            <v>B</v>
          </cell>
          <cell r="H27" t="str">
            <v>..</v>
          </cell>
          <cell r="I27"/>
          <cell r="J27" t="str">
            <v>..</v>
          </cell>
          <cell r="K27"/>
          <cell r="L27" t="str">
            <v>..</v>
          </cell>
          <cell r="M27"/>
          <cell r="N27" t="str">
            <v>..</v>
          </cell>
          <cell r="O27"/>
          <cell r="P27" t="str">
            <v>..</v>
          </cell>
          <cell r="Q27"/>
          <cell r="R27">
            <v>48.608205953338704</v>
          </cell>
          <cell r="S27"/>
          <cell r="T27">
            <v>43.913883521943134</v>
          </cell>
          <cell r="U27"/>
          <cell r="V27">
            <v>44.604618614415678</v>
          </cell>
          <cell r="W27"/>
          <cell r="X27">
            <v>42.102475837415597</v>
          </cell>
          <cell r="Y27" t="str">
            <v>A</v>
          </cell>
          <cell r="Z27">
            <v>41.634335596508244</v>
          </cell>
          <cell r="AA27"/>
          <cell r="AB27" t="str">
            <v>..</v>
          </cell>
          <cell r="AC27"/>
          <cell r="AD27">
            <v>42.238825943199558</v>
          </cell>
          <cell r="AE27"/>
          <cell r="AF27" t="str">
            <v>..</v>
          </cell>
          <cell r="AG27"/>
          <cell r="AH27">
            <v>35.334542314501881</v>
          </cell>
          <cell r="AI27"/>
          <cell r="AJ27" t="str">
            <v>..</v>
          </cell>
          <cell r="AK27"/>
          <cell r="AL27">
            <v>36.012727127702263</v>
          </cell>
          <cell r="AM27"/>
          <cell r="AN27" t="str">
            <v>..</v>
          </cell>
          <cell r="AO27"/>
          <cell r="AP27">
            <v>32.22708656969354</v>
          </cell>
          <cell r="AQ27" t="str">
            <v>A</v>
          </cell>
          <cell r="AR27" t="str">
            <v>..</v>
          </cell>
          <cell r="AS27"/>
          <cell r="AT27">
            <v>27.779785568003852</v>
          </cell>
          <cell r="AU27"/>
          <cell r="AV27" t="str">
            <v>..</v>
          </cell>
          <cell r="AW27"/>
          <cell r="AX27">
            <v>25.909290096406661</v>
          </cell>
          <cell r="AY27"/>
          <cell r="AZ27" t="str">
            <v>..</v>
          </cell>
          <cell r="BA27"/>
          <cell r="BB27">
            <v>27.024525682554373</v>
          </cell>
          <cell r="BC27"/>
          <cell r="BD27" t="str">
            <v>..</v>
          </cell>
          <cell r="BE27"/>
          <cell r="BF27">
            <v>25.736497545008184</v>
          </cell>
          <cell r="BG27"/>
          <cell r="BH27" t="str">
            <v>..</v>
          </cell>
          <cell r="BI27"/>
          <cell r="BJ27" t="str">
            <v>..</v>
          </cell>
          <cell r="BK27"/>
          <cell r="BL27" t="str">
            <v>..</v>
          </cell>
          <cell r="BM27"/>
        </row>
        <row r="28">
          <cell r="A28" t="str">
            <v>Norway</v>
          </cell>
          <cell r="B28">
            <v>17.653899093454836</v>
          </cell>
          <cell r="C28"/>
          <cell r="D28">
            <v>17.986875315497223</v>
          </cell>
          <cell r="E28" t="str">
            <v>C</v>
          </cell>
          <cell r="F28">
            <v>17.414071835242847</v>
          </cell>
          <cell r="G28"/>
          <cell r="H28">
            <v>16.768721434431033</v>
          </cell>
          <cell r="I28" t="str">
            <v>AC</v>
          </cell>
          <cell r="J28">
            <v>14.389819849813193</v>
          </cell>
          <cell r="K28"/>
          <cell r="L28" t="str">
            <v>..</v>
          </cell>
          <cell r="M28"/>
          <cell r="N28">
            <v>15.779156497789801</v>
          </cell>
          <cell r="O28"/>
          <cell r="P28" t="str">
            <v>..</v>
          </cell>
          <cell r="Q28"/>
          <cell r="R28">
            <v>19.397018911443112</v>
          </cell>
          <cell r="S28" t="str">
            <v>A</v>
          </cell>
          <cell r="T28" t="str">
            <v>..</v>
          </cell>
          <cell r="U28"/>
          <cell r="V28">
            <v>18.778713173742968</v>
          </cell>
          <cell r="W28"/>
          <cell r="X28" t="str">
            <v>..</v>
          </cell>
          <cell r="Y28"/>
          <cell r="Z28">
            <v>19.189348365655633</v>
          </cell>
          <cell r="AA28"/>
          <cell r="AB28" t="str">
            <v>..</v>
          </cell>
          <cell r="AC28"/>
          <cell r="AD28">
            <v>17.270361336719557</v>
          </cell>
          <cell r="AE28" t="str">
            <v>A</v>
          </cell>
          <cell r="AF28" t="str">
            <v>..</v>
          </cell>
          <cell r="AG28"/>
          <cell r="AH28">
            <v>16.437934371426056</v>
          </cell>
          <cell r="AI28"/>
          <cell r="AJ28" t="str">
            <v>..</v>
          </cell>
          <cell r="AK28"/>
          <cell r="AL28">
            <v>15.403544518104011</v>
          </cell>
          <cell r="AM28"/>
          <cell r="AN28" t="str">
            <v>..</v>
          </cell>
          <cell r="AO28"/>
          <cell r="AP28">
            <v>14.60499024288467</v>
          </cell>
          <cell r="AQ28"/>
          <cell r="AR28">
            <v>15.80188679245283</v>
          </cell>
          <cell r="AS28"/>
          <cell r="AT28">
            <v>15.143320117727896</v>
          </cell>
          <cell r="AU28"/>
          <cell r="AV28">
            <v>15.617792661090265</v>
          </cell>
          <cell r="AW28"/>
          <cell r="AX28">
            <v>15.663083530795646</v>
          </cell>
          <cell r="AY28"/>
          <cell r="AZ28">
            <v>15.904806786050896</v>
          </cell>
          <cell r="BA28"/>
          <cell r="BB28">
            <v>15.577560089420237</v>
          </cell>
          <cell r="BC28" t="str">
            <v>A</v>
          </cell>
          <cell r="BD28">
            <v>14.790249391142138</v>
          </cell>
          <cell r="BE28"/>
          <cell r="BF28">
            <v>16.384581408396905</v>
          </cell>
          <cell r="BG28"/>
          <cell r="BH28">
            <v>16.407740656216095</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19.230769230769234</v>
          </cell>
          <cell r="O29"/>
          <cell r="P29">
            <v>20.512820512820511</v>
          </cell>
          <cell r="Q29"/>
          <cell r="R29">
            <v>13.846153846153847</v>
          </cell>
          <cell r="S29"/>
          <cell r="T29" t="str">
            <v>..</v>
          </cell>
          <cell r="U29"/>
          <cell r="V29" t="str">
            <v>..</v>
          </cell>
          <cell r="W29"/>
          <cell r="X29">
            <v>23.84937238493724</v>
          </cell>
          <cell r="Y29"/>
          <cell r="Z29">
            <v>36.525096525096522</v>
          </cell>
          <cell r="AA29"/>
          <cell r="AB29">
            <v>35.07844276583382</v>
          </cell>
          <cell r="AC29" t="str">
            <v>D</v>
          </cell>
          <cell r="AD29">
            <v>34.963428357089271</v>
          </cell>
          <cell r="AE29" t="str">
            <v>A</v>
          </cell>
          <cell r="AF29">
            <v>31.11827333961034</v>
          </cell>
          <cell r="AG29"/>
          <cell r="AH29">
            <v>31.954775364474859</v>
          </cell>
          <cell r="AI29"/>
          <cell r="AJ29">
            <v>30.82569723602407</v>
          </cell>
          <cell r="AK29"/>
          <cell r="AL29">
            <v>30.785317503539922</v>
          </cell>
          <cell r="AM29"/>
          <cell r="AN29">
            <v>32.247034048497738</v>
          </cell>
          <cell r="AO29"/>
          <cell r="AP29">
            <v>31.268011527377521</v>
          </cell>
          <cell r="AQ29"/>
          <cell r="AR29">
            <v>45.457762052189295</v>
          </cell>
          <cell r="AS29"/>
          <cell r="AT29">
            <v>40.667368698170328</v>
          </cell>
          <cell r="AU29"/>
          <cell r="AV29">
            <v>39.012278625880157</v>
          </cell>
          <cell r="AW29"/>
          <cell r="AX29">
            <v>36.358417795317962</v>
          </cell>
          <cell r="AY29"/>
          <cell r="AZ29">
            <v>37.031631821884332</v>
          </cell>
          <cell r="BA29"/>
          <cell r="BB29">
            <v>35.433837854038664</v>
          </cell>
          <cell r="BC29"/>
          <cell r="BD29">
            <v>35.336482312942827</v>
          </cell>
          <cell r="BE29"/>
          <cell r="BF29">
            <v>34.311293399045198</v>
          </cell>
          <cell r="BG29"/>
          <cell r="BH29">
            <v>35.896008141164721</v>
          </cell>
          <cell r="BI29"/>
          <cell r="BJ29" t="str">
            <v>..</v>
          </cell>
          <cell r="BK29"/>
          <cell r="BL29" t="str">
            <v>..</v>
          </cell>
          <cell r="BM29"/>
        </row>
        <row r="30">
          <cell r="A30" t="str">
            <v>Portugal</v>
          </cell>
          <cell r="B30" t="str">
            <v>..</v>
          </cell>
          <cell r="C30"/>
          <cell r="D30">
            <v>43.599033816425248</v>
          </cell>
          <cell r="E30"/>
          <cell r="F30">
            <v>42.128322352202979</v>
          </cell>
          <cell r="G30" t="str">
            <v>C</v>
          </cell>
          <cell r="H30">
            <v>41.277547843928033</v>
          </cell>
          <cell r="I30"/>
          <cell r="J30">
            <v>37.908658164181745</v>
          </cell>
          <cell r="K30" t="str">
            <v>C</v>
          </cell>
          <cell r="L30">
            <v>35.991262155469173</v>
          </cell>
          <cell r="M30"/>
          <cell r="N30">
            <v>34.244170162158682</v>
          </cell>
          <cell r="O30" t="str">
            <v>C</v>
          </cell>
          <cell r="P30">
            <v>33.083702207898142</v>
          </cell>
          <cell r="Q30"/>
          <cell r="R30">
            <v>28.234016328423365</v>
          </cell>
          <cell r="S30" t="str">
            <v>C</v>
          </cell>
          <cell r="T30">
            <v>25.446166027959638</v>
          </cell>
          <cell r="U30"/>
          <cell r="V30">
            <v>23.430567092048612</v>
          </cell>
          <cell r="W30" t="str">
            <v>C</v>
          </cell>
          <cell r="X30">
            <v>22.12610295306586</v>
          </cell>
          <cell r="Y30"/>
          <cell r="Z30">
            <v>23.650750202131395</v>
          </cell>
          <cell r="AA30" t="str">
            <v>C</v>
          </cell>
          <cell r="AB30">
            <v>25.280456586057248</v>
          </cell>
          <cell r="AC30" t="str">
            <v>C</v>
          </cell>
          <cell r="AD30">
            <v>27.022461433038579</v>
          </cell>
          <cell r="AE30"/>
          <cell r="AF30">
            <v>25.461724290204447</v>
          </cell>
          <cell r="AG30" t="str">
            <v>C</v>
          </cell>
          <cell r="AH30">
            <v>24.217108528324868</v>
          </cell>
          <cell r="AI30"/>
          <cell r="AJ30">
            <v>26.399584818924982</v>
          </cell>
          <cell r="AK30" t="str">
            <v>C</v>
          </cell>
          <cell r="AL30">
            <v>27.943928723825628</v>
          </cell>
          <cell r="AM30"/>
          <cell r="AN30">
            <v>23.91518725509879</v>
          </cell>
          <cell r="AO30" t="str">
            <v>C</v>
          </cell>
          <cell r="AP30">
            <v>20.754265873738778</v>
          </cell>
          <cell r="AQ30"/>
          <cell r="AR30">
            <v>18.831958861229044</v>
          </cell>
          <cell r="AS30" t="str">
            <v>C</v>
          </cell>
          <cell r="AT30">
            <v>16.874110925259828</v>
          </cell>
          <cell r="AU30"/>
          <cell r="AV30">
            <v>15.652664579364348</v>
          </cell>
          <cell r="AW30" t="str">
            <v>C</v>
          </cell>
          <cell r="AX30">
            <v>14.615822105183909</v>
          </cell>
          <cell r="AY30"/>
          <cell r="AZ30">
            <v>11.34356956712802</v>
          </cell>
          <cell r="BA30" t="str">
            <v>C</v>
          </cell>
          <cell r="BB30">
            <v>9.3512364690466043</v>
          </cell>
          <cell r="BC30"/>
          <cell r="BD30">
            <v>7.284756164192177</v>
          </cell>
          <cell r="BE30" t="str">
            <v>A</v>
          </cell>
          <cell r="BF30">
            <v>7.3268311083992694</v>
          </cell>
          <cell r="BG30"/>
          <cell r="BH30">
            <v>7.1714901647355136</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31.487960485696647</v>
          </cell>
          <cell r="U31" t="str">
            <v>DT</v>
          </cell>
          <cell r="V31">
            <v>21.475295755045231</v>
          </cell>
          <cell r="W31" t="str">
            <v>DT</v>
          </cell>
          <cell r="X31">
            <v>26.886716872296105</v>
          </cell>
          <cell r="Y31" t="str">
            <v>ADT</v>
          </cell>
          <cell r="Z31">
            <v>25.574002119392443</v>
          </cell>
          <cell r="AA31" t="str">
            <v>DT</v>
          </cell>
          <cell r="AB31">
            <v>42.387659289067741</v>
          </cell>
          <cell r="AC31" t="str">
            <v>AD</v>
          </cell>
          <cell r="AD31">
            <v>40.230740602902863</v>
          </cell>
          <cell r="AE31" t="str">
            <v>D</v>
          </cell>
          <cell r="AF31">
            <v>39.068585944115156</v>
          </cell>
          <cell r="AG31" t="str">
            <v>D</v>
          </cell>
          <cell r="AH31">
            <v>17.691115702479337</v>
          </cell>
          <cell r="AI31" t="str">
            <v>AD</v>
          </cell>
          <cell r="AJ31">
            <v>24.764380890477742</v>
          </cell>
          <cell r="AK31" t="str">
            <v>D</v>
          </cell>
          <cell r="AL31">
            <v>27.521613832853024</v>
          </cell>
          <cell r="AM31" t="str">
            <v>D</v>
          </cell>
          <cell r="AN31">
            <v>24.67959250739402</v>
          </cell>
          <cell r="AO31" t="str">
            <v>D</v>
          </cell>
          <cell r="AP31">
            <v>23.689500541209217</v>
          </cell>
          <cell r="AQ31" t="str">
            <v>D</v>
          </cell>
          <cell r="AR31">
            <v>26.559292594347067</v>
          </cell>
          <cell r="AS31" t="str">
            <v>D</v>
          </cell>
          <cell r="AT31">
            <v>31.613454960091225</v>
          </cell>
          <cell r="AU31" t="str">
            <v>D</v>
          </cell>
          <cell r="AV31">
            <v>30.49533381191673</v>
          </cell>
          <cell r="AW31" t="str">
            <v>D</v>
          </cell>
          <cell r="AX31">
            <v>29.654804744768761</v>
          </cell>
          <cell r="AY31" t="str">
            <v>D</v>
          </cell>
          <cell r="AZ31">
            <v>32.763667030459374</v>
          </cell>
          <cell r="BA31" t="str">
            <v>D</v>
          </cell>
          <cell r="BB31">
            <v>35.356157143696052</v>
          </cell>
          <cell r="BC31" t="str">
            <v>D</v>
          </cell>
          <cell r="BD31">
            <v>32.801344122902741</v>
          </cell>
          <cell r="BE31" t="str">
            <v>D</v>
          </cell>
          <cell r="BF31">
            <v>33.894763103502193</v>
          </cell>
          <cell r="BG31" t="str">
            <v>D</v>
          </cell>
          <cell r="BH31">
            <v>29.961809213129097</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31.022183558068729</v>
          </cell>
          <cell r="AA32"/>
          <cell r="AB32">
            <v>29.339995708286075</v>
          </cell>
          <cell r="AC32"/>
          <cell r="AD32">
            <v>25.206490850662632</v>
          </cell>
          <cell r="AE32" t="str">
            <v>M</v>
          </cell>
          <cell r="AF32">
            <v>26.637874837027375</v>
          </cell>
          <cell r="AG32"/>
          <cell r="AH32">
            <v>28.207795978610662</v>
          </cell>
          <cell r="AI32"/>
          <cell r="AJ32">
            <v>30.430073935228574</v>
          </cell>
          <cell r="AK32"/>
          <cell r="AL32">
            <v>28.54849452877129</v>
          </cell>
          <cell r="AM32"/>
          <cell r="AN32">
            <v>25.903379126245195</v>
          </cell>
          <cell r="AO32"/>
          <cell r="AP32">
            <v>24.305752556833841</v>
          </cell>
          <cell r="AQ32"/>
          <cell r="AR32">
            <v>23.063237612529626</v>
          </cell>
          <cell r="AS32"/>
          <cell r="AT32">
            <v>22.115704723571678</v>
          </cell>
          <cell r="AU32"/>
          <cell r="AV32">
            <v>19.833183977108281</v>
          </cell>
          <cell r="AW32"/>
          <cell r="AX32">
            <v>24.196532376282654</v>
          </cell>
          <cell r="AY32"/>
          <cell r="AZ32">
            <v>24.505597079304504</v>
          </cell>
          <cell r="BA32"/>
          <cell r="BB32">
            <v>24.473037501748216</v>
          </cell>
          <cell r="BC32"/>
          <cell r="BD32">
            <v>21.918247463922079</v>
          </cell>
          <cell r="BE32" t="str">
            <v>A</v>
          </cell>
          <cell r="BF32">
            <v>20.757357455497814</v>
          </cell>
          <cell r="BG32"/>
          <cell r="BH32">
            <v>18.221389866772483</v>
          </cell>
          <cell r="BI32" t="str">
            <v>P</v>
          </cell>
          <cell r="BJ32" t="str">
            <v>..</v>
          </cell>
          <cell r="BK32"/>
          <cell r="BL32" t="str">
            <v>..</v>
          </cell>
          <cell r="BM32"/>
        </row>
        <row r="33">
          <cell r="A33" t="str">
            <v>Spain</v>
          </cell>
          <cell r="B33">
            <v>31.566066499114132</v>
          </cell>
          <cell r="C33"/>
          <cell r="D33">
            <v>28.768775650507212</v>
          </cell>
          <cell r="E33"/>
          <cell r="F33">
            <v>28.560614504384006</v>
          </cell>
          <cell r="G33"/>
          <cell r="H33">
            <v>25.956227862344456</v>
          </cell>
          <cell r="I33"/>
          <cell r="J33">
            <v>24.178291629383107</v>
          </cell>
          <cell r="K33"/>
          <cell r="L33">
            <v>24.897863170035677</v>
          </cell>
          <cell r="M33"/>
          <cell r="N33">
            <v>25.243092460598138</v>
          </cell>
          <cell r="O33"/>
          <cell r="P33">
            <v>23.179683616683299</v>
          </cell>
          <cell r="Q33"/>
          <cell r="R33">
            <v>22.732523803180698</v>
          </cell>
          <cell r="S33"/>
          <cell r="T33">
            <v>21.26260951574017</v>
          </cell>
          <cell r="U33"/>
          <cell r="V33">
            <v>21.267216010276783</v>
          </cell>
          <cell r="W33"/>
          <cell r="X33">
            <v>20.009408818730247</v>
          </cell>
          <cell r="Y33" t="str">
            <v>A</v>
          </cell>
          <cell r="Z33">
            <v>20.002457831152395</v>
          </cell>
          <cell r="AA33"/>
          <cell r="AB33">
            <v>20.695564670606711</v>
          </cell>
          <cell r="AC33" t="str">
            <v>C</v>
          </cell>
          <cell r="AD33">
            <v>18.622478217360982</v>
          </cell>
          <cell r="AE33"/>
          <cell r="AF33">
            <v>18.297403078167228</v>
          </cell>
          <cell r="AG33" t="str">
            <v>C</v>
          </cell>
          <cell r="AH33">
            <v>17.369737201393111</v>
          </cell>
          <cell r="AI33"/>
          <cell r="AJ33">
            <v>16.273594585988803</v>
          </cell>
          <cell r="AK33" t="str">
            <v>C</v>
          </cell>
          <cell r="AL33">
            <v>16.880892220337358</v>
          </cell>
          <cell r="AM33"/>
          <cell r="AN33">
            <v>15.82056126013903</v>
          </cell>
          <cell r="AO33"/>
          <cell r="AP33">
            <v>15.882898086558599</v>
          </cell>
          <cell r="AQ33"/>
          <cell r="AR33">
            <v>15.400141071055717</v>
          </cell>
          <cell r="AS33"/>
          <cell r="AT33">
            <v>15.362930346342083</v>
          </cell>
          <cell r="AU33"/>
          <cell r="AV33">
            <v>15.957323250643515</v>
          </cell>
          <cell r="AW33"/>
          <cell r="AX33">
            <v>17.044963106819729</v>
          </cell>
          <cell r="AY33"/>
          <cell r="AZ33">
            <v>16.680382170522645</v>
          </cell>
          <cell r="BA33"/>
          <cell r="BB33">
            <v>17.604393330222742</v>
          </cell>
          <cell r="BC33"/>
          <cell r="BD33">
            <v>18.177107434649219</v>
          </cell>
          <cell r="BE33" t="str">
            <v>A</v>
          </cell>
          <cell r="BF33">
            <v>20.071309088296349</v>
          </cell>
          <cell r="BG33"/>
          <cell r="BH33">
            <v>20.087878040086647</v>
          </cell>
          <cell r="BI33" t="str">
            <v>P</v>
          </cell>
          <cell r="BJ33" t="str">
            <v>..</v>
          </cell>
          <cell r="BK33"/>
          <cell r="BL33" t="str">
            <v>..</v>
          </cell>
          <cell r="BM33"/>
        </row>
        <row r="34">
          <cell r="A34" t="str">
            <v>Sweden</v>
          </cell>
          <cell r="B34">
            <v>6.0937065981997414</v>
          </cell>
          <cell r="C34" t="str">
            <v>GHL</v>
          </cell>
          <cell r="D34" t="str">
            <v>..</v>
          </cell>
          <cell r="E34"/>
          <cell r="F34">
            <v>5.0580020891747761</v>
          </cell>
          <cell r="G34" t="str">
            <v>GHL</v>
          </cell>
          <cell r="H34" t="str">
            <v>..</v>
          </cell>
          <cell r="I34"/>
          <cell r="J34">
            <v>4.40158457044536</v>
          </cell>
          <cell r="K34" t="str">
            <v>GHL</v>
          </cell>
          <cell r="L34" t="str">
            <v>..</v>
          </cell>
          <cell r="M34"/>
          <cell r="N34">
            <v>4.2221713088731061</v>
          </cell>
          <cell r="O34" t="str">
            <v>GHL</v>
          </cell>
          <cell r="P34" t="str">
            <v>..</v>
          </cell>
          <cell r="Q34"/>
          <cell r="R34">
            <v>3.8624834583149541</v>
          </cell>
          <cell r="S34" t="str">
            <v>GHL</v>
          </cell>
          <cell r="T34" t="str">
            <v>..</v>
          </cell>
          <cell r="U34"/>
          <cell r="V34">
            <v>4.0613026819923368</v>
          </cell>
          <cell r="W34" t="str">
            <v>GHL</v>
          </cell>
          <cell r="X34" t="str">
            <v>..</v>
          </cell>
          <cell r="Y34"/>
          <cell r="Z34">
            <v>4.0829235446550634</v>
          </cell>
          <cell r="AA34" t="str">
            <v>AHL</v>
          </cell>
          <cell r="AB34" t="str">
            <v>..</v>
          </cell>
          <cell r="AC34"/>
          <cell r="AD34">
            <v>3.6782271317960795</v>
          </cell>
          <cell r="AE34" t="str">
            <v>AHL</v>
          </cell>
          <cell r="AF34" t="str">
            <v>..</v>
          </cell>
          <cell r="AG34"/>
          <cell r="AH34">
            <v>3.5393660030327649</v>
          </cell>
          <cell r="AI34" t="str">
            <v>HL</v>
          </cell>
          <cell r="AJ34" t="str">
            <v>..</v>
          </cell>
          <cell r="AK34"/>
          <cell r="AL34">
            <v>3.3263799558581004</v>
          </cell>
          <cell r="AM34" t="str">
            <v>HL</v>
          </cell>
          <cell r="AN34" t="str">
            <v>..</v>
          </cell>
          <cell r="AO34"/>
          <cell r="AP34">
            <v>2.8363865567317554</v>
          </cell>
          <cell r="AQ34" t="str">
            <v>HL</v>
          </cell>
          <cell r="AR34" t="str">
            <v>..</v>
          </cell>
          <cell r="AS34"/>
          <cell r="AT34">
            <v>3.4947764355760387</v>
          </cell>
          <cell r="AU34" t="str">
            <v>HL</v>
          </cell>
          <cell r="AV34">
            <v>3.1136012445995522</v>
          </cell>
          <cell r="AW34" t="str">
            <v>HL</v>
          </cell>
          <cell r="AX34">
            <v>4.9702737252196494</v>
          </cell>
          <cell r="AY34" t="str">
            <v>A</v>
          </cell>
          <cell r="AZ34">
            <v>4.4801781354901076</v>
          </cell>
          <cell r="BA34" t="str">
            <v>C</v>
          </cell>
          <cell r="BB34">
            <v>4.9964217107989004</v>
          </cell>
          <cell r="BC34"/>
          <cell r="BD34">
            <v>4.4406908492040031</v>
          </cell>
          <cell r="BE34" t="str">
            <v>C</v>
          </cell>
          <cell r="BF34">
            <v>4.4396706050841388</v>
          </cell>
          <cell r="BG34"/>
          <cell r="BH34">
            <v>4.8716068794332505</v>
          </cell>
          <cell r="BI34" t="str">
            <v>C</v>
          </cell>
          <cell r="BJ34" t="str">
            <v>..</v>
          </cell>
          <cell r="BK34"/>
          <cell r="BL34" t="str">
            <v>..</v>
          </cell>
          <cell r="BM34"/>
        </row>
        <row r="35">
          <cell r="A35" t="str">
            <v>Switzerland</v>
          </cell>
          <cell r="B35">
            <v>5.9171597633136095</v>
          </cell>
          <cell r="C35" t="str">
            <v>E</v>
          </cell>
          <cell r="D35" t="str">
            <v>..</v>
          </cell>
          <cell r="E35"/>
          <cell r="F35">
            <v>5.0796383986224702</v>
          </cell>
          <cell r="G35" t="str">
            <v>AHJ</v>
          </cell>
          <cell r="H35" t="str">
            <v>..</v>
          </cell>
          <cell r="I35"/>
          <cell r="J35" t="str">
            <v>..</v>
          </cell>
          <cell r="K35"/>
          <cell r="L35">
            <v>6.3150392017106203</v>
          </cell>
          <cell r="M35" t="str">
            <v>AH</v>
          </cell>
          <cell r="N35" t="str">
            <v>..</v>
          </cell>
          <cell r="O35"/>
          <cell r="P35" t="str">
            <v>..</v>
          </cell>
          <cell r="Q35"/>
          <cell r="R35">
            <v>4.3425814234016888</v>
          </cell>
          <cell r="S35" t="str">
            <v>ACH</v>
          </cell>
          <cell r="T35" t="str">
            <v>..</v>
          </cell>
          <cell r="U35"/>
          <cell r="V35" t="str">
            <v>..</v>
          </cell>
          <cell r="W35"/>
          <cell r="X35">
            <v>3.7403740374037402</v>
          </cell>
          <cell r="Y35" t="str">
            <v>H</v>
          </cell>
          <cell r="Z35" t="str">
            <v>..</v>
          </cell>
          <cell r="AA35"/>
          <cell r="AB35" t="str">
            <v>..</v>
          </cell>
          <cell r="AC35"/>
          <cell r="AD35" t="str">
            <v>..</v>
          </cell>
          <cell r="AE35"/>
          <cell r="AF35">
            <v>2.5025025025025025</v>
          </cell>
          <cell r="AG35" t="str">
            <v>H</v>
          </cell>
          <cell r="AH35" t="str">
            <v>..</v>
          </cell>
          <cell r="AI35"/>
          <cell r="AJ35" t="str">
            <v>..</v>
          </cell>
          <cell r="AK35"/>
          <cell r="AL35" t="str">
            <v>..</v>
          </cell>
          <cell r="AM35"/>
          <cell r="AN35">
            <v>1.3114754098360655</v>
          </cell>
          <cell r="AO35" t="str">
            <v>AH</v>
          </cell>
          <cell r="AP35" t="str">
            <v>..</v>
          </cell>
          <cell r="AQ35"/>
          <cell r="AR35" t="str">
            <v>..</v>
          </cell>
          <cell r="AS35"/>
          <cell r="AT35" t="str">
            <v>..</v>
          </cell>
          <cell r="AU35"/>
          <cell r="AV35">
            <v>1.0687022900763359</v>
          </cell>
          <cell r="AW35" t="str">
            <v>H</v>
          </cell>
          <cell r="AX35" t="str">
            <v>..</v>
          </cell>
          <cell r="AY35"/>
          <cell r="AZ35" t="str">
            <v>..</v>
          </cell>
          <cell r="BA35"/>
          <cell r="BB35" t="str">
            <v>..</v>
          </cell>
          <cell r="BC35"/>
          <cell r="BD35">
            <v>0.73619631901840488</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9.8416530791421035</v>
          </cell>
          <cell r="U36"/>
          <cell r="V36">
            <v>7.8585077027441343</v>
          </cell>
          <cell r="W36"/>
          <cell r="X36">
            <v>8.2144722590704102</v>
          </cell>
          <cell r="Y36"/>
          <cell r="Z36">
            <v>9.9308591169761549</v>
          </cell>
          <cell r="AA36"/>
          <cell r="AB36">
            <v>8.6508658613549745</v>
          </cell>
          <cell r="AC36"/>
          <cell r="AD36">
            <v>7.3594968653203505</v>
          </cell>
          <cell r="AE36"/>
          <cell r="AF36">
            <v>11.886374849572553</v>
          </cell>
          <cell r="AG36"/>
          <cell r="AH36">
            <v>10.537461243666449</v>
          </cell>
          <cell r="AI36"/>
          <cell r="AJ36">
            <v>7.3086071788129132</v>
          </cell>
          <cell r="AK36"/>
          <cell r="AL36">
            <v>6.6720252498635002</v>
          </cell>
          <cell r="AM36"/>
          <cell r="AN36">
            <v>6.1902266496669744</v>
          </cell>
          <cell r="AO36"/>
          <cell r="AP36">
            <v>7.3613444564283643</v>
          </cell>
          <cell r="AQ36"/>
          <cell r="AR36">
            <v>7.0140259793580615</v>
          </cell>
          <cell r="AS36"/>
          <cell r="AT36">
            <v>10.437722244420069</v>
          </cell>
          <cell r="AU36"/>
          <cell r="AV36">
            <v>7.9548903306409402</v>
          </cell>
          <cell r="AW36"/>
          <cell r="AX36">
            <v>11.554373582820752</v>
          </cell>
          <cell r="AY36"/>
          <cell r="AZ36">
            <v>11.677668430385268</v>
          </cell>
          <cell r="BA36"/>
          <cell r="BB36">
            <v>10.553651806621028</v>
          </cell>
          <cell r="BC36"/>
          <cell r="BD36">
            <v>11.948996251991318</v>
          </cell>
          <cell r="BE36"/>
          <cell r="BF36">
            <v>12.569128900020354</v>
          </cell>
          <cell r="BG36"/>
          <cell r="BH36">
            <v>11.445079894494089</v>
          </cell>
          <cell r="BI36"/>
          <cell r="BJ36" t="str">
            <v>..</v>
          </cell>
          <cell r="BK36"/>
          <cell r="BL36" t="str">
            <v>..</v>
          </cell>
          <cell r="BM36"/>
        </row>
        <row r="37">
          <cell r="A37" t="str">
            <v>United Kingdom</v>
          </cell>
          <cell r="B37">
            <v>20.635842948451895</v>
          </cell>
          <cell r="C37"/>
          <cell r="D37" t="str">
            <v>..</v>
          </cell>
          <cell r="E37"/>
          <cell r="F37">
            <v>20.369564238430478</v>
          </cell>
          <cell r="G37"/>
          <cell r="H37" t="str">
            <v>..</v>
          </cell>
          <cell r="I37"/>
          <cell r="J37">
            <v>18.306319889433347</v>
          </cell>
          <cell r="K37" t="str">
            <v>A</v>
          </cell>
          <cell r="L37">
            <v>14.055433143917432</v>
          </cell>
          <cell r="M37" t="str">
            <v>A</v>
          </cell>
          <cell r="N37">
            <v>13.707840798178072</v>
          </cell>
          <cell r="O37"/>
          <cell r="P37">
            <v>13.552566018933732</v>
          </cell>
          <cell r="Q37"/>
          <cell r="R37">
            <v>13.85852380522179</v>
          </cell>
          <cell r="S37"/>
          <cell r="T37">
            <v>13.059794846134601</v>
          </cell>
          <cell r="U37"/>
          <cell r="V37">
            <v>14.482360698977908</v>
          </cell>
          <cell r="W37" t="str">
            <v>A</v>
          </cell>
          <cell r="X37">
            <v>14.931263140870129</v>
          </cell>
          <cell r="Y37" t="str">
            <v>A</v>
          </cell>
          <cell r="Z37">
            <v>14.620295393200497</v>
          </cell>
          <cell r="AA37"/>
          <cell r="AB37">
            <v>14.988088452375731</v>
          </cell>
          <cell r="AC37"/>
          <cell r="AD37">
            <v>14.563722521110201</v>
          </cell>
          <cell r="AE37"/>
          <cell r="AF37">
            <v>14.437081473214283</v>
          </cell>
          <cell r="AG37"/>
          <cell r="AH37">
            <v>13.765129702659554</v>
          </cell>
          <cell r="AI37"/>
          <cell r="AJ37">
            <v>13.450130414107683</v>
          </cell>
          <cell r="AK37"/>
          <cell r="AL37">
            <v>12.2388562300884</v>
          </cell>
          <cell r="AM37"/>
          <cell r="AN37">
            <v>12.632351281182977</v>
          </cell>
          <cell r="AO37"/>
          <cell r="AP37">
            <v>10.029530788581429</v>
          </cell>
          <cell r="AQ37" t="str">
            <v>A</v>
          </cell>
          <cell r="AR37">
            <v>9.1892988277390035</v>
          </cell>
          <cell r="AS37"/>
          <cell r="AT37">
            <v>10.391444409265207</v>
          </cell>
          <cell r="AU37"/>
          <cell r="AV37">
            <v>10.715079439552353</v>
          </cell>
          <cell r="AW37"/>
          <cell r="AX37">
            <v>10.557994944929247</v>
          </cell>
          <cell r="AY37"/>
          <cell r="AZ37">
            <v>9.9921993181945528</v>
          </cell>
          <cell r="BA37"/>
          <cell r="BB37">
            <v>9.1605549989148685</v>
          </cell>
          <cell r="BC37"/>
          <cell r="BD37">
            <v>9.1529959392225688</v>
          </cell>
          <cell r="BE37" t="str">
            <v>C</v>
          </cell>
          <cell r="BF37">
            <v>9.1634575233146212</v>
          </cell>
          <cell r="BG37" t="str">
            <v>C</v>
          </cell>
          <cell r="BH37">
            <v>9.4094489673313522</v>
          </cell>
          <cell r="BI37" t="str">
            <v>P</v>
          </cell>
          <cell r="BJ37" t="str">
            <v>..</v>
          </cell>
          <cell r="BK37"/>
          <cell r="BL37" t="str">
            <v>..</v>
          </cell>
          <cell r="BM37"/>
        </row>
        <row r="38">
          <cell r="A38" t="str">
            <v>United States</v>
          </cell>
          <cell r="B38">
            <v>18.49543764851963</v>
          </cell>
          <cell r="C38" t="str">
            <v>HJ</v>
          </cell>
          <cell r="D38">
            <v>17.84307762635617</v>
          </cell>
          <cell r="E38" t="str">
            <v>HJ</v>
          </cell>
          <cell r="F38">
            <v>18.023277011915329</v>
          </cell>
          <cell r="G38" t="str">
            <v>HJ</v>
          </cell>
          <cell r="H38">
            <v>17.641771780818775</v>
          </cell>
          <cell r="I38" t="str">
            <v>HJ</v>
          </cell>
          <cell r="J38">
            <v>17.162774708543804</v>
          </cell>
          <cell r="K38" t="str">
            <v>HJ</v>
          </cell>
          <cell r="L38">
            <v>16.773534624217564</v>
          </cell>
          <cell r="M38" t="str">
            <v>HJ</v>
          </cell>
          <cell r="N38">
            <v>16.331209802310546</v>
          </cell>
          <cell r="O38" t="str">
            <v>HJ</v>
          </cell>
          <cell r="P38">
            <v>16.301231138616174</v>
          </cell>
          <cell r="Q38" t="str">
            <v>HJ</v>
          </cell>
          <cell r="R38">
            <v>16.217140002923877</v>
          </cell>
          <cell r="S38" t="str">
            <v>HJ</v>
          </cell>
          <cell r="T38">
            <v>15.69851027272956</v>
          </cell>
          <cell r="U38" t="str">
            <v>HJ</v>
          </cell>
          <cell r="V38">
            <v>14.783149954434558</v>
          </cell>
          <cell r="W38" t="str">
            <v>HJ</v>
          </cell>
          <cell r="X38">
            <v>14.894421768952053</v>
          </cell>
          <cell r="Y38" t="str">
            <v>HJ</v>
          </cell>
          <cell r="Z38">
            <v>15.020298216265852</v>
          </cell>
          <cell r="AA38" t="str">
            <v>HJ</v>
          </cell>
          <cell r="AB38">
            <v>14.753597063644591</v>
          </cell>
          <cell r="AC38" t="str">
            <v>HJ</v>
          </cell>
          <cell r="AD38">
            <v>14.0227736741085</v>
          </cell>
          <cell r="AE38" t="str">
            <v>HJ</v>
          </cell>
          <cell r="AF38">
            <v>12.89454614982732</v>
          </cell>
          <cell r="AG38" t="str">
            <v>HJ</v>
          </cell>
          <cell r="AH38">
            <v>12.129617151027453</v>
          </cell>
          <cell r="AI38" t="str">
            <v>HJ</v>
          </cell>
          <cell r="AJ38">
            <v>11.59808578705703</v>
          </cell>
          <cell r="AK38" t="str">
            <v>AHJ</v>
          </cell>
          <cell r="AL38">
            <v>11.012510792187271</v>
          </cell>
          <cell r="AM38" t="str">
            <v>HJ</v>
          </cell>
          <cell r="AN38">
            <v>10.325561966425607</v>
          </cell>
          <cell r="AO38" t="str">
            <v>HJ</v>
          </cell>
          <cell r="AP38">
            <v>11.270167014688811</v>
          </cell>
          <cell r="AQ38" t="str">
            <v>HJ</v>
          </cell>
          <cell r="AR38">
            <v>12.144037882670556</v>
          </cell>
          <cell r="AS38" t="str">
            <v>HJ</v>
          </cell>
          <cell r="AT38">
            <v>12.322597122898086</v>
          </cell>
          <cell r="AU38" t="str">
            <v>HJ</v>
          </cell>
          <cell r="AV38">
            <v>12.177107025471789</v>
          </cell>
          <cell r="AW38" t="str">
            <v>HJ</v>
          </cell>
          <cell r="AX38">
            <v>12.388321633694959</v>
          </cell>
          <cell r="AY38" t="str">
            <v>HJ</v>
          </cell>
          <cell r="AZ38">
            <v>12.041387996797019</v>
          </cell>
          <cell r="BA38" t="str">
            <v>HJ</v>
          </cell>
          <cell r="BB38">
            <v>11.778259188440494</v>
          </cell>
          <cell r="BC38" t="str">
            <v>HJ</v>
          </cell>
          <cell r="BD38">
            <v>11.208716073605043</v>
          </cell>
          <cell r="BE38" t="str">
            <v>HJ</v>
          </cell>
          <cell r="BF38">
            <v>11.73327091260434</v>
          </cell>
          <cell r="BG38" t="str">
            <v>HJ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12.019292451174083</v>
          </cell>
          <cell r="C40" t="str">
            <v>B</v>
          </cell>
          <cell r="D40">
            <v>11.190292597982934</v>
          </cell>
          <cell r="E40" t="str">
            <v>B</v>
          </cell>
          <cell r="F40">
            <v>10.44161813659256</v>
          </cell>
          <cell r="G40" t="str">
            <v>B</v>
          </cell>
          <cell r="H40">
            <v>9.9375946689460939</v>
          </cell>
          <cell r="I40" t="str">
            <v>B</v>
          </cell>
          <cell r="J40">
            <v>9.7980269295010327</v>
          </cell>
          <cell r="K40" t="str">
            <v>B</v>
          </cell>
          <cell r="L40">
            <v>9.8125341099434333</v>
          </cell>
          <cell r="M40" t="str">
            <v>B</v>
          </cell>
          <cell r="N40">
            <v>10.294348842581282</v>
          </cell>
          <cell r="O40" t="str">
            <v>B</v>
          </cell>
          <cell r="P40">
            <v>9.416726326527062</v>
          </cell>
          <cell r="Q40" t="str">
            <v>B</v>
          </cell>
          <cell r="R40">
            <v>8.6114548552116617</v>
          </cell>
          <cell r="S40" t="str">
            <v>B</v>
          </cell>
          <cell r="T40">
            <v>7.9565384511630404</v>
          </cell>
          <cell r="U40" t="str">
            <v>B</v>
          </cell>
          <cell r="V40">
            <v>8.1020175656063973</v>
          </cell>
          <cell r="W40" t="str">
            <v>B</v>
          </cell>
          <cell r="X40">
            <v>8.923090578713575</v>
          </cell>
          <cell r="Y40" t="str">
            <v>B</v>
          </cell>
          <cell r="Z40">
            <v>10.038917528577789</v>
          </cell>
          <cell r="AA40" t="str">
            <v>B</v>
          </cell>
          <cell r="AB40">
            <v>9.7128158448842328</v>
          </cell>
          <cell r="AC40" t="str">
            <v>B</v>
          </cell>
          <cell r="AD40">
            <v>10.398133037657459</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17.908817361853281</v>
          </cell>
          <cell r="C42" t="str">
            <v>B</v>
          </cell>
          <cell r="D42">
            <v>17.435035873489944</v>
          </cell>
          <cell r="E42" t="str">
            <v>B</v>
          </cell>
          <cell r="F42">
            <v>17.379325952124155</v>
          </cell>
          <cell r="G42" t="str">
            <v>B</v>
          </cell>
          <cell r="H42">
            <v>17.069585928953284</v>
          </cell>
          <cell r="I42" t="str">
            <v>B</v>
          </cell>
          <cell r="J42">
            <v>16.3943167890178</v>
          </cell>
          <cell r="K42" t="str">
            <v>B</v>
          </cell>
          <cell r="L42">
            <v>15.847290653179577</v>
          </cell>
          <cell r="M42" t="str">
            <v>B</v>
          </cell>
          <cell r="N42">
            <v>15.6212759534861</v>
          </cell>
          <cell r="O42" t="str">
            <v>B</v>
          </cell>
          <cell r="P42">
            <v>15.315648245627811</v>
          </cell>
          <cell r="Q42" t="str">
            <v>B</v>
          </cell>
          <cell r="R42">
            <v>15.059580974410474</v>
          </cell>
          <cell r="S42" t="str">
            <v>B</v>
          </cell>
          <cell r="T42">
            <v>14.619589827575041</v>
          </cell>
          <cell r="U42" t="str">
            <v>B</v>
          </cell>
          <cell r="V42">
            <v>14.489997743249228</v>
          </cell>
          <cell r="W42" t="str">
            <v>AB</v>
          </cell>
          <cell r="X42">
            <v>14.498379700525385</v>
          </cell>
          <cell r="Y42" t="str">
            <v>B</v>
          </cell>
          <cell r="Z42">
            <v>14.816624612346665</v>
          </cell>
          <cell r="AA42" t="str">
            <v>B</v>
          </cell>
          <cell r="AB42">
            <v>14.576138435546138</v>
          </cell>
          <cell r="AC42" t="str">
            <v>B</v>
          </cell>
          <cell r="AD42">
            <v>14.447456614827434</v>
          </cell>
          <cell r="AE42" t="str">
            <v>AB</v>
          </cell>
          <cell r="AF42">
            <v>13.635497360689191</v>
          </cell>
          <cell r="AG42" t="str">
            <v>B</v>
          </cell>
          <cell r="AH42">
            <v>12.876384007975473</v>
          </cell>
          <cell r="AI42" t="str">
            <v>B</v>
          </cell>
          <cell r="AJ42">
            <v>12.689824031036231</v>
          </cell>
          <cell r="AK42" t="str">
            <v>B</v>
          </cell>
          <cell r="AL42">
            <v>12.27319073411844</v>
          </cell>
          <cell r="AM42" t="str">
            <v>B</v>
          </cell>
          <cell r="AN42">
            <v>11.709435914130614</v>
          </cell>
          <cell r="AO42" t="str">
            <v>B</v>
          </cell>
          <cell r="AP42">
            <v>11.821511837729004</v>
          </cell>
          <cell r="AQ42" t="str">
            <v>B</v>
          </cell>
          <cell r="AR42">
            <v>12.126241368955801</v>
          </cell>
          <cell r="AS42" t="str">
            <v>B</v>
          </cell>
          <cell r="AT42">
            <v>12.098561186493818</v>
          </cell>
          <cell r="AU42" t="str">
            <v>B</v>
          </cell>
          <cell r="AV42">
            <v>12.032750651303818</v>
          </cell>
          <cell r="AW42" t="str">
            <v>B</v>
          </cell>
          <cell r="AX42">
            <v>12.009426409932225</v>
          </cell>
          <cell r="AY42" t="str">
            <v>B</v>
          </cell>
          <cell r="AZ42">
            <v>11.699049229539204</v>
          </cell>
          <cell r="BA42" t="str">
            <v>B</v>
          </cell>
          <cell r="BB42">
            <v>11.374565985316016</v>
          </cell>
          <cell r="BC42" t="str">
            <v>B</v>
          </cell>
          <cell r="BD42">
            <v>11.229548424324699</v>
          </cell>
          <cell r="BE42" t="str">
            <v>B</v>
          </cell>
          <cell r="BF42">
            <v>11.86069281075998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16.852825663349151</v>
          </cell>
          <cell r="AE44" t="str">
            <v>B</v>
          </cell>
          <cell r="AF44">
            <v>16.433951545170277</v>
          </cell>
          <cell r="AG44" t="str">
            <v>B</v>
          </cell>
          <cell r="AH44">
            <v>15.523538857479426</v>
          </cell>
          <cell r="AI44" t="str">
            <v>B</v>
          </cell>
          <cell r="AJ44">
            <v>15.527712417524425</v>
          </cell>
          <cell r="AK44" t="str">
            <v>B</v>
          </cell>
          <cell r="AL44">
            <v>14.687997373256096</v>
          </cell>
          <cell r="AM44" t="str">
            <v>B</v>
          </cell>
          <cell r="AN44">
            <v>14.181114049767269</v>
          </cell>
          <cell r="AO44" t="str">
            <v>B</v>
          </cell>
          <cell r="AP44">
            <v>13.678417672789505</v>
          </cell>
          <cell r="AQ44" t="str">
            <v>B</v>
          </cell>
          <cell r="AR44">
            <v>13.565689203801707</v>
          </cell>
          <cell r="AS44" t="str">
            <v>B</v>
          </cell>
          <cell r="AT44">
            <v>13.563960971203089</v>
          </cell>
          <cell r="AU44" t="str">
            <v>B</v>
          </cell>
          <cell r="AV44">
            <v>13.725984333079158</v>
          </cell>
          <cell r="AW44" t="str">
            <v>B</v>
          </cell>
          <cell r="AX44">
            <v>14.053502678803053</v>
          </cell>
          <cell r="AY44" t="str">
            <v>B</v>
          </cell>
          <cell r="AZ44">
            <v>13.527105215445157</v>
          </cell>
          <cell r="BA44" t="str">
            <v>B</v>
          </cell>
          <cell r="BB44">
            <v>13.234043082752772</v>
          </cell>
          <cell r="BC44" t="str">
            <v>B</v>
          </cell>
          <cell r="BD44">
            <v>13.131654541669613</v>
          </cell>
          <cell r="BE44" t="str">
            <v>B</v>
          </cell>
          <cell r="BF44">
            <v>13.536852888051175</v>
          </cell>
          <cell r="BG44" t="str">
            <v>BP</v>
          </cell>
          <cell r="BH44">
            <v>13.670501821887346</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16.777760910219268</v>
          </cell>
          <cell r="AE45" t="str">
            <v>B</v>
          </cell>
          <cell r="AF45">
            <v>16.365334520079163</v>
          </cell>
          <cell r="AG45" t="str">
            <v>B</v>
          </cell>
          <cell r="AH45">
            <v>15.446774833673857</v>
          </cell>
          <cell r="AI45" t="str">
            <v>B</v>
          </cell>
          <cell r="AJ45">
            <v>15.420592975181984</v>
          </cell>
          <cell r="AK45" t="str">
            <v>B</v>
          </cell>
          <cell r="AL45">
            <v>14.588101861865347</v>
          </cell>
          <cell r="AM45" t="str">
            <v>B</v>
          </cell>
          <cell r="AN45">
            <v>14.092572697634056</v>
          </cell>
          <cell r="AO45" t="str">
            <v>B</v>
          </cell>
          <cell r="AP45">
            <v>13.572351960525861</v>
          </cell>
          <cell r="AQ45" t="str">
            <v>B</v>
          </cell>
          <cell r="AR45">
            <v>13.455217633669992</v>
          </cell>
          <cell r="AS45" t="str">
            <v>B</v>
          </cell>
          <cell r="AT45">
            <v>13.422858501899102</v>
          </cell>
          <cell r="AU45" t="str">
            <v>B</v>
          </cell>
          <cell r="AV45">
            <v>13.574236143230067</v>
          </cell>
          <cell r="AW45" t="str">
            <v>B</v>
          </cell>
          <cell r="AX45">
            <v>13.900086721349439</v>
          </cell>
          <cell r="AY45" t="str">
            <v>B</v>
          </cell>
          <cell r="AZ45">
            <v>13.367054558842236</v>
          </cell>
          <cell r="BA45" t="str">
            <v>B</v>
          </cell>
          <cell r="BB45">
            <v>13.050435702313862</v>
          </cell>
          <cell r="BC45" t="str">
            <v>B</v>
          </cell>
          <cell r="BD45">
            <v>12.875211138310997</v>
          </cell>
          <cell r="BE45" t="str">
            <v>B</v>
          </cell>
          <cell r="BF45">
            <v>13.347063185286977</v>
          </cell>
          <cell r="BG45" t="str">
            <v>BP</v>
          </cell>
          <cell r="BH45">
            <v>13.477386142817652</v>
          </cell>
          <cell r="BI45" t="str">
            <v>BP</v>
          </cell>
          <cell r="BJ45" t="str">
            <v>..</v>
          </cell>
          <cell r="BK45"/>
          <cell r="BL45" t="str">
            <v>..</v>
          </cell>
          <cell r="BM45"/>
        </row>
        <row r="46">
          <cell r="A46" t="str">
            <v>EU-15</v>
          </cell>
          <cell r="B46">
            <v>18.64460488140389</v>
          </cell>
          <cell r="C46" t="str">
            <v>B</v>
          </cell>
          <cell r="D46" t="str">
            <v>..</v>
          </cell>
          <cell r="E46"/>
          <cell r="F46">
            <v>18.673222319380596</v>
          </cell>
          <cell r="G46" t="str">
            <v>B</v>
          </cell>
          <cell r="H46">
            <v>18.568635668842724</v>
          </cell>
          <cell r="I46" t="str">
            <v>B</v>
          </cell>
          <cell r="J46">
            <v>17.711336234526662</v>
          </cell>
          <cell r="K46" t="str">
            <v>B</v>
          </cell>
          <cell r="L46">
            <v>16.66543396216969</v>
          </cell>
          <cell r="M46" t="str">
            <v>B</v>
          </cell>
          <cell r="N46">
            <v>16.679409016167604</v>
          </cell>
          <cell r="O46" t="str">
            <v>B</v>
          </cell>
          <cell r="P46">
            <v>16.442559219720593</v>
          </cell>
          <cell r="Q46" t="str">
            <v>B</v>
          </cell>
          <cell r="R46">
            <v>16.418471331361602</v>
          </cell>
          <cell r="S46" t="str">
            <v>B</v>
          </cell>
          <cell r="T46">
            <v>16.314951551987473</v>
          </cell>
          <cell r="U46" t="str">
            <v>B</v>
          </cell>
          <cell r="V46">
            <v>16.81144397752831</v>
          </cell>
          <cell r="W46" t="str">
            <v>AB</v>
          </cell>
          <cell r="X46">
            <v>16.304218382564379</v>
          </cell>
          <cell r="Y46" t="str">
            <v>B</v>
          </cell>
          <cell r="Z46">
            <v>16.476448400612671</v>
          </cell>
          <cell r="AA46" t="str">
            <v>B</v>
          </cell>
          <cell r="AB46">
            <v>16.365587178642691</v>
          </cell>
          <cell r="AC46" t="str">
            <v>B</v>
          </cell>
          <cell r="AD46">
            <v>16.200186460820596</v>
          </cell>
          <cell r="AE46" t="str">
            <v>B</v>
          </cell>
          <cell r="AF46">
            <v>15.762276206805179</v>
          </cell>
          <cell r="AG46" t="str">
            <v>B</v>
          </cell>
          <cell r="AH46">
            <v>14.896123087007268</v>
          </cell>
          <cell r="AI46" t="str">
            <v>B</v>
          </cell>
          <cell r="AJ46">
            <v>14.845977227160198</v>
          </cell>
          <cell r="AK46" t="str">
            <v>B</v>
          </cell>
          <cell r="AL46">
            <v>14.004229070490673</v>
          </cell>
          <cell r="AM46" t="str">
            <v>B</v>
          </cell>
          <cell r="AN46">
            <v>13.521794690669287</v>
          </cell>
          <cell r="AO46" t="str">
            <v>B</v>
          </cell>
          <cell r="AP46">
            <v>13.004423786546463</v>
          </cell>
          <cell r="AQ46" t="str">
            <v>B</v>
          </cell>
          <cell r="AR46">
            <v>12.680755389522455</v>
          </cell>
          <cell r="AS46" t="str">
            <v>B</v>
          </cell>
          <cell r="AT46">
            <v>12.726961852542892</v>
          </cell>
          <cell r="AU46" t="str">
            <v>B</v>
          </cell>
          <cell r="AV46">
            <v>12.920448415534738</v>
          </cell>
          <cell r="AW46" t="str">
            <v>B</v>
          </cell>
          <cell r="AX46">
            <v>13.301603410622972</v>
          </cell>
          <cell r="AY46" t="str">
            <v>B</v>
          </cell>
          <cell r="AZ46">
            <v>12.775788570429739</v>
          </cell>
          <cell r="BA46" t="str">
            <v>B</v>
          </cell>
          <cell r="BB46">
            <v>12.421526757204177</v>
          </cell>
          <cell r="BC46" t="str">
            <v>B</v>
          </cell>
          <cell r="BD46">
            <v>12.23544724475448</v>
          </cell>
          <cell r="BE46" t="str">
            <v>B</v>
          </cell>
          <cell r="BF46">
            <v>12.716579260263794</v>
          </cell>
          <cell r="BG46" t="str">
            <v>BP</v>
          </cell>
          <cell r="BH46">
            <v>12.819675483719847</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40.922291648332312</v>
          </cell>
          <cell r="AG49"/>
          <cell r="AH49">
            <v>39.563837578322072</v>
          </cell>
          <cell r="AI49"/>
          <cell r="AJ49">
            <v>39.484385165907618</v>
          </cell>
          <cell r="AK49"/>
          <cell r="AL49">
            <v>38.991753539754157</v>
          </cell>
          <cell r="AM49"/>
          <cell r="AN49">
            <v>38.269724182168055</v>
          </cell>
          <cell r="AO49"/>
          <cell r="AP49">
            <v>39.907090893154525</v>
          </cell>
          <cell r="AQ49"/>
          <cell r="AR49">
            <v>37.219251336898395</v>
          </cell>
          <cell r="AS49"/>
          <cell r="AT49">
            <v>41.149380553933966</v>
          </cell>
          <cell r="AU49"/>
          <cell r="AV49">
            <v>39.653852044723543</v>
          </cell>
          <cell r="AW49"/>
          <cell r="AX49">
            <v>39.706242350061203</v>
          </cell>
          <cell r="AY49"/>
          <cell r="AZ49">
            <v>40.667284522706211</v>
          </cell>
          <cell r="BA49"/>
          <cell r="BB49">
            <v>38.922141178181114</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49.554747272043151</v>
          </cell>
          <cell r="W50" t="str">
            <v>LV</v>
          </cell>
          <cell r="X50">
            <v>46.260667575619856</v>
          </cell>
          <cell r="Y50" t="str">
            <v>LV</v>
          </cell>
          <cell r="Z50">
            <v>44.889318979073423</v>
          </cell>
          <cell r="AA50" t="str">
            <v>LV</v>
          </cell>
          <cell r="AB50">
            <v>42.068830405537774</v>
          </cell>
          <cell r="AC50" t="str">
            <v>LV</v>
          </cell>
          <cell r="AD50">
            <v>42.054547018841951</v>
          </cell>
          <cell r="AE50" t="str">
            <v>LV</v>
          </cell>
          <cell r="AF50">
            <v>42.80310522151899</v>
          </cell>
          <cell r="AG50" t="str">
            <v>LV</v>
          </cell>
          <cell r="AH50">
            <v>40.592348181318251</v>
          </cell>
          <cell r="AI50" t="str">
            <v>LV</v>
          </cell>
          <cell r="AJ50">
            <v>42.555160400638698</v>
          </cell>
          <cell r="AK50" t="str">
            <v>LV</v>
          </cell>
          <cell r="AL50">
            <v>38.474002062159371</v>
          </cell>
          <cell r="AM50" t="str">
            <v>LV</v>
          </cell>
          <cell r="AN50">
            <v>31.471923096246922</v>
          </cell>
          <cell r="AO50" t="str">
            <v>A</v>
          </cell>
          <cell r="AP50">
            <v>29.743496278106058</v>
          </cell>
          <cell r="AQ50"/>
          <cell r="AR50">
            <v>28.681267474370927</v>
          </cell>
          <cell r="AS50"/>
          <cell r="AT50">
            <v>27.089625429486304</v>
          </cell>
          <cell r="AU50"/>
          <cell r="AV50">
            <v>22.957489332919703</v>
          </cell>
          <cell r="AW50"/>
          <cell r="AX50">
            <v>21.790288228062586</v>
          </cell>
          <cell r="AY50"/>
          <cell r="AZ50">
            <v>19.704520993430581</v>
          </cell>
          <cell r="BA50"/>
          <cell r="BB50">
            <v>19.233597161586765</v>
          </cell>
          <cell r="BC50"/>
          <cell r="BD50">
            <v>18.287810079233161</v>
          </cell>
          <cell r="BE50"/>
          <cell r="BF50">
            <v>18.705772530764168</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17.628590149612318</v>
          </cell>
          <cell r="AA51" t="str">
            <v>J</v>
          </cell>
          <cell r="AB51">
            <v>14.06472935182447</v>
          </cell>
          <cell r="AC51" t="str">
            <v>J</v>
          </cell>
          <cell r="AD51">
            <v>19.899401886517843</v>
          </cell>
          <cell r="AE51" t="str">
            <v>A</v>
          </cell>
          <cell r="AF51">
            <v>23.153020307178117</v>
          </cell>
          <cell r="AG51"/>
          <cell r="AH51">
            <v>15.770468886091777</v>
          </cell>
          <cell r="AI51"/>
          <cell r="AJ51">
            <v>18.707213799144647</v>
          </cell>
          <cell r="AK51"/>
          <cell r="AL51">
            <v>18.562626092421475</v>
          </cell>
          <cell r="AM51"/>
          <cell r="AN51">
            <v>18.816655784548921</v>
          </cell>
          <cell r="AO51"/>
          <cell r="AP51">
            <v>27.069842594715194</v>
          </cell>
          <cell r="AQ51"/>
          <cell r="AR51">
            <v>24.171319605401315</v>
          </cell>
          <cell r="AS51"/>
          <cell r="AT51">
            <v>32.105703374753269</v>
          </cell>
          <cell r="AU51"/>
          <cell r="AV51">
            <v>34.146114933824258</v>
          </cell>
          <cell r="AW51"/>
          <cell r="AX51">
            <v>34.170285386006114</v>
          </cell>
          <cell r="AY51"/>
          <cell r="AZ51">
            <v>32.346299212799579</v>
          </cell>
          <cell r="BA51"/>
          <cell r="BB51">
            <v>33.948152213600565</v>
          </cell>
          <cell r="BC51"/>
          <cell r="BD51">
            <v>40.956822222967759</v>
          </cell>
          <cell r="BE51"/>
          <cell r="BF51">
            <v>34.906977661825437</v>
          </cell>
          <cell r="BG51"/>
          <cell r="BH51">
            <v>36.768308827093968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15.003668378576668</v>
          </cell>
          <cell r="S52"/>
          <cell r="T52">
            <v>15.866340419024318</v>
          </cell>
          <cell r="U52"/>
          <cell r="V52">
            <v>16.992646691010954</v>
          </cell>
          <cell r="W52"/>
          <cell r="X52">
            <v>16.752139183873787</v>
          </cell>
          <cell r="Y52"/>
          <cell r="Z52">
            <v>23.789629517157611</v>
          </cell>
          <cell r="AA52"/>
          <cell r="AB52">
            <v>28.081992933680677</v>
          </cell>
          <cell r="AC52"/>
          <cell r="AD52">
            <v>26.054155991637156</v>
          </cell>
          <cell r="AE52"/>
          <cell r="AF52">
            <v>25.927431172659926</v>
          </cell>
          <cell r="AG52"/>
          <cell r="AH52">
            <v>28.231506075066555</v>
          </cell>
          <cell r="AI52"/>
          <cell r="AJ52">
            <v>25.779116441205446</v>
          </cell>
          <cell r="AK52"/>
          <cell r="AL52">
            <v>25.170089192573858</v>
          </cell>
          <cell r="AM52"/>
          <cell r="AN52">
            <v>24.44499205315455</v>
          </cell>
          <cell r="AO52"/>
          <cell r="AP52">
            <v>24.301852448254664</v>
          </cell>
          <cell r="AQ52"/>
          <cell r="AR52">
            <v>24.45844397779333</v>
          </cell>
          <cell r="AS52"/>
          <cell r="AT52">
            <v>25.282169567838441</v>
          </cell>
          <cell r="AU52"/>
          <cell r="AV52">
            <v>25.273018400845949</v>
          </cell>
          <cell r="AW52"/>
          <cell r="AX52">
            <v>26.066749514266945</v>
          </cell>
          <cell r="AY52"/>
          <cell r="AZ52">
            <v>26.990719003674453</v>
          </cell>
          <cell r="BA52"/>
          <cell r="BB52">
            <v>29.100143553834574</v>
          </cell>
          <cell r="BC52"/>
          <cell r="BD52">
            <v>30.127412235323376</v>
          </cell>
          <cell r="BE52"/>
          <cell r="BF52">
            <v>30.262004967537287</v>
          </cell>
          <cell r="BG52"/>
          <cell r="BH52">
            <v>30.950603121419885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12.09060410932906</v>
          </cell>
          <cell r="AC53"/>
          <cell r="AD53">
            <v>8.0794790334503457</v>
          </cell>
          <cell r="AE53" t="str">
            <v>A</v>
          </cell>
          <cell r="AF53">
            <v>9.3070258956409404</v>
          </cell>
          <cell r="AG53"/>
          <cell r="AH53">
            <v>10.268001232472967</v>
          </cell>
          <cell r="AI53"/>
          <cell r="AJ53">
            <v>12.028700243866862</v>
          </cell>
          <cell r="AK53"/>
          <cell r="AL53">
            <v>11.476535225561094</v>
          </cell>
          <cell r="AM53"/>
          <cell r="AN53">
            <v>14.082312129509026</v>
          </cell>
          <cell r="AO53"/>
          <cell r="AP53">
            <v>13.150171426647367</v>
          </cell>
          <cell r="AQ53"/>
          <cell r="AR53">
            <v>13.189718424394936</v>
          </cell>
          <cell r="AS53"/>
          <cell r="AT53">
            <v>12.726666582700377</v>
          </cell>
          <cell r="AU53"/>
          <cell r="AV53">
            <v>10.885896521590604</v>
          </cell>
          <cell r="AW53"/>
          <cell r="AX53">
            <v>9.6638769573538497</v>
          </cell>
          <cell r="AY53"/>
          <cell r="AZ53">
            <v>10.3451117839974</v>
          </cell>
          <cell r="BA53"/>
          <cell r="BB53">
            <v>12.159973235611607</v>
          </cell>
          <cell r="BC53"/>
          <cell r="BD53">
            <v>7.6390908040813512</v>
          </cell>
          <cell r="BE53"/>
          <cell r="BF53">
            <v>11.304695719594021</v>
          </cell>
          <cell r="BG53"/>
          <cell r="BH53" t="str">
            <v>..</v>
          </cell>
          <cell r="BI53"/>
          <cell r="BJ53" t="str">
            <v>..</v>
          </cell>
          <cell r="BK53"/>
          <cell r="BL53" t="str">
            <v>..</v>
          </cell>
          <cell r="BM53"/>
        </row>
        <row r="54">
          <cell r="A54" t="str">
            <v>South Africa</v>
          </cell>
          <cell r="B54" t="str">
            <v>..</v>
          </cell>
          <cell r="C54"/>
          <cell r="D54" t="str">
            <v>..</v>
          </cell>
          <cell r="E54"/>
          <cell r="F54">
            <v>30.519480519480517</v>
          </cell>
          <cell r="G54"/>
          <cell r="H54" t="str">
            <v>..</v>
          </cell>
          <cell r="I54"/>
          <cell r="J54">
            <v>32.189239332096477</v>
          </cell>
          <cell r="K54"/>
          <cell r="L54" t="str">
            <v>..</v>
          </cell>
          <cell r="M54"/>
          <cell r="N54">
            <v>36.315789473684212</v>
          </cell>
          <cell r="O54"/>
          <cell r="P54" t="str">
            <v>..</v>
          </cell>
          <cell r="Q54"/>
          <cell r="R54">
            <v>32.563380281690144</v>
          </cell>
          <cell r="S54"/>
          <cell r="T54" t="str">
            <v>..</v>
          </cell>
          <cell r="U54"/>
          <cell r="V54">
            <v>27.099784637473078</v>
          </cell>
          <cell r="W54"/>
          <cell r="X54" t="str">
            <v>..</v>
          </cell>
          <cell r="Y54"/>
          <cell r="Z54">
            <v>31.252408477842003</v>
          </cell>
          <cell r="AA54"/>
          <cell r="AB54" t="str">
            <v>..</v>
          </cell>
          <cell r="AC54"/>
          <cell r="AD54" t="str">
            <v>..</v>
          </cell>
          <cell r="AE54"/>
          <cell r="AF54" t="str">
            <v>..</v>
          </cell>
          <cell r="AG54"/>
          <cell r="AH54">
            <v>33.633926395320493</v>
          </cell>
          <cell r="AI54"/>
          <cell r="AJ54" t="str">
            <v>..</v>
          </cell>
          <cell r="AK54"/>
          <cell r="AL54" t="str">
            <v>..</v>
          </cell>
          <cell r="AM54"/>
          <cell r="AN54" t="str">
            <v>..</v>
          </cell>
          <cell r="AO54"/>
          <cell r="AP54">
            <v>19.999251416423807</v>
          </cell>
          <cell r="AQ54" t="str">
            <v>L</v>
          </cell>
          <cell r="AR54" t="str">
            <v>..</v>
          </cell>
          <cell r="AS54"/>
          <cell r="AT54">
            <v>21.927875627313533</v>
          </cell>
          <cell r="AU54"/>
          <cell r="AV54">
            <v>20.910782456691646</v>
          </cell>
          <cell r="AW54"/>
          <cell r="AX54">
            <v>20.82609531155704</v>
          </cell>
          <cell r="AY54"/>
          <cell r="AZ54">
            <v>22.796265504156331</v>
          </cell>
          <cell r="BA54"/>
          <cell r="BB54">
            <v>21.69501825568744</v>
          </cell>
          <cell r="BC54"/>
          <cell r="BD54">
            <v>20.327026517598036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23.825111180212541</v>
          </cell>
          <cell r="AK55" t="str">
            <v>D</v>
          </cell>
          <cell r="AL55">
            <v>23.42854426547725</v>
          </cell>
          <cell r="AM55" t="str">
            <v>D</v>
          </cell>
          <cell r="AN55">
            <v>23.52564081410825</v>
          </cell>
          <cell r="AO55" t="str">
            <v>D</v>
          </cell>
          <cell r="AP55">
            <v>23.28705851841006</v>
          </cell>
          <cell r="AQ55" t="str">
            <v>D</v>
          </cell>
          <cell r="AR55">
            <v>24.815531787639966</v>
          </cell>
          <cell r="AS55" t="str">
            <v>A</v>
          </cell>
          <cell r="AT55">
            <v>24.667437220330225</v>
          </cell>
          <cell r="AU55" t="str">
            <v>A</v>
          </cell>
          <cell r="AV55">
            <v>23.224686520735652</v>
          </cell>
          <cell r="AW55"/>
          <cell r="AX55">
            <v>21.048899252150299</v>
          </cell>
          <cell r="AY55"/>
          <cell r="AZ55">
            <v>19.855867657096766</v>
          </cell>
          <cell r="BA55"/>
          <cell r="BB55">
            <v>18.299743001239442</v>
          </cell>
          <cell r="BC55"/>
          <cell r="BD55">
            <v>16.769179332341302</v>
          </cell>
          <cell r="BE55"/>
          <cell r="BF55">
            <v>16.773315979778793</v>
          </cell>
          <cell r="BG55"/>
          <cell r="BH55" t="str">
            <v>..</v>
          </cell>
          <cell r="BI55"/>
          <cell r="BJ55" t="str">
            <v>..</v>
          </cell>
          <cell r="BK55"/>
          <cell r="BL55" t="str">
            <v>..</v>
          </cell>
          <cell r="BM55"/>
        </row>
      </sheetData>
      <sheetData sheetId="28">
        <row r="5">
          <cell r="A5" t="str">
            <v>Australia</v>
          </cell>
          <cell r="B5">
            <v>1.3186119873817035</v>
          </cell>
          <cell r="C5"/>
          <cell r="D5" t="str">
            <v>..</v>
          </cell>
          <cell r="E5"/>
          <cell r="F5" t="str">
            <v>..</v>
          </cell>
          <cell r="G5"/>
          <cell r="H5">
            <v>1.808055197639137</v>
          </cell>
          <cell r="I5"/>
          <cell r="J5" t="str">
            <v>..</v>
          </cell>
          <cell r="K5"/>
          <cell r="L5">
            <v>1.567277152779839</v>
          </cell>
          <cell r="M5"/>
          <cell r="N5">
            <v>1.4626468752544028</v>
          </cell>
          <cell r="O5"/>
          <cell r="P5">
            <v>1.2463463112358237</v>
          </cell>
          <cell r="Q5"/>
          <cell r="R5" t="str">
            <v>..</v>
          </cell>
          <cell r="S5"/>
          <cell r="T5">
            <v>1.6353887399463807</v>
          </cell>
          <cell r="U5"/>
          <cell r="V5" t="str">
            <v>..</v>
          </cell>
          <cell r="W5"/>
          <cell r="X5">
            <v>1.5718274229125855</v>
          </cell>
          <cell r="Y5"/>
          <cell r="Z5" t="str">
            <v>..</v>
          </cell>
          <cell r="AA5"/>
          <cell r="AB5">
            <v>2.0450974113245359</v>
          </cell>
          <cell r="AC5"/>
          <cell r="AD5" t="str">
            <v>..</v>
          </cell>
          <cell r="AE5"/>
          <cell r="AF5">
            <v>2.113016220864834</v>
          </cell>
          <cell r="AG5"/>
          <cell r="AH5" t="str">
            <v>..</v>
          </cell>
          <cell r="AI5"/>
          <cell r="AJ5">
            <v>2.5262945437420106</v>
          </cell>
          <cell r="AK5"/>
          <cell r="AL5" t="str">
            <v>..</v>
          </cell>
          <cell r="AM5"/>
          <cell r="AN5">
            <v>2.774284589761066</v>
          </cell>
          <cell r="AO5"/>
          <cell r="AP5" t="str">
            <v>..</v>
          </cell>
          <cell r="AQ5"/>
          <cell r="AR5">
            <v>2.7210935844258075</v>
          </cell>
          <cell r="AS5"/>
          <cell r="AT5" t="str">
            <v>..</v>
          </cell>
          <cell r="AU5"/>
          <cell r="AV5">
            <v>2.999029339011178</v>
          </cell>
          <cell r="AW5"/>
          <cell r="AX5" t="str">
            <v>..</v>
          </cell>
          <cell r="AY5"/>
          <cell r="AZ5">
            <v>2.7960435685028378</v>
          </cell>
          <cell r="BA5"/>
          <cell r="BB5" t="str">
            <v>..</v>
          </cell>
          <cell r="BC5"/>
          <cell r="BD5">
            <v>2.6430794593749551</v>
          </cell>
          <cell r="BE5"/>
          <cell r="BF5" t="str">
            <v>..</v>
          </cell>
          <cell r="BG5"/>
          <cell r="BH5" t="str">
            <v>..</v>
          </cell>
          <cell r="BI5"/>
          <cell r="BJ5" t="str">
            <v>..</v>
          </cell>
          <cell r="BK5"/>
          <cell r="BL5" t="str">
            <v>..</v>
          </cell>
          <cell r="BM5"/>
        </row>
        <row r="6">
          <cell r="A6" t="str">
            <v>Austria</v>
          </cell>
          <cell r="B6">
            <v>2.3250288094344134</v>
          </cell>
          <cell r="C6"/>
          <cell r="D6" t="str">
            <v>..</v>
          </cell>
          <cell r="E6"/>
          <cell r="F6" t="str">
            <v>..</v>
          </cell>
          <cell r="G6"/>
          <cell r="H6" t="str">
            <v>..</v>
          </cell>
          <cell r="I6"/>
          <cell r="J6">
            <v>1.977616500701294</v>
          </cell>
          <cell r="K6"/>
          <cell r="L6" t="str">
            <v>..</v>
          </cell>
          <cell r="M6"/>
          <cell r="N6" t="str">
            <v>..</v>
          </cell>
          <cell r="O6"/>
          <cell r="P6" t="str">
            <v>..</v>
          </cell>
          <cell r="Q6"/>
          <cell r="R6">
            <v>1.5731335095289276</v>
          </cell>
          <cell r="S6"/>
          <cell r="T6" t="str">
            <v>..</v>
          </cell>
          <cell r="U6"/>
          <cell r="V6" t="str">
            <v>..</v>
          </cell>
          <cell r="W6"/>
          <cell r="X6" t="str">
            <v>..</v>
          </cell>
          <cell r="Y6"/>
          <cell r="Z6">
            <v>0.26187756750446467</v>
          </cell>
          <cell r="AA6" t="str">
            <v>A</v>
          </cell>
          <cell r="AB6" t="str">
            <v>..</v>
          </cell>
          <cell r="AC6"/>
          <cell r="AD6" t="str">
            <v>..</v>
          </cell>
          <cell r="AE6"/>
          <cell r="AF6" t="str">
            <v>..</v>
          </cell>
          <cell r="AG6"/>
          <cell r="AH6" t="str">
            <v>..</v>
          </cell>
          <cell r="AI6"/>
          <cell r="AJ6">
            <v>0.30842673247378183</v>
          </cell>
          <cell r="AK6"/>
          <cell r="AL6" t="str">
            <v>..</v>
          </cell>
          <cell r="AM6"/>
          <cell r="AN6" t="str">
            <v>..</v>
          </cell>
          <cell r="AO6"/>
          <cell r="AP6" t="str">
            <v>..</v>
          </cell>
          <cell r="AQ6"/>
          <cell r="AR6">
            <v>0.44610597114240652</v>
          </cell>
          <cell r="AS6"/>
          <cell r="AT6" t="str">
            <v>..</v>
          </cell>
          <cell r="AU6"/>
          <cell r="AV6">
            <v>0.41119746355208614</v>
          </cell>
          <cell r="AW6"/>
          <cell r="AX6">
            <v>0.296659430396646</v>
          </cell>
          <cell r="AY6" t="str">
            <v>C</v>
          </cell>
          <cell r="AZ6">
            <v>0.26143503286415137</v>
          </cell>
          <cell r="BA6"/>
          <cell r="BB6">
            <v>0.25302079336732275</v>
          </cell>
          <cell r="BC6"/>
          <cell r="BD6">
            <v>0.36658426138636951</v>
          </cell>
          <cell r="BE6" t="str">
            <v>CP</v>
          </cell>
          <cell r="BF6">
            <v>0.4800297336339675</v>
          </cell>
          <cell r="BG6" t="str">
            <v>A</v>
          </cell>
          <cell r="BH6">
            <v>0.48003467381771908</v>
          </cell>
          <cell r="BI6" t="str">
            <v>CP</v>
          </cell>
          <cell r="BJ6" t="str">
            <v>..</v>
          </cell>
          <cell r="BK6"/>
          <cell r="BL6" t="str">
            <v>..</v>
          </cell>
          <cell r="BM6"/>
        </row>
        <row r="7">
          <cell r="A7" t="str">
            <v>Belgium</v>
          </cell>
          <cell r="B7" t="str">
            <v>..</v>
          </cell>
          <cell r="C7"/>
          <cell r="D7" t="str">
            <v>..</v>
          </cell>
          <cell r="E7"/>
          <cell r="F7">
            <v>4.5987935624685141</v>
          </cell>
          <cell r="G7" t="str">
            <v>A</v>
          </cell>
          <cell r="H7">
            <v>4.3273393525509505</v>
          </cell>
          <cell r="I7"/>
          <cell r="J7">
            <v>4.333491582917568</v>
          </cell>
          <cell r="K7"/>
          <cell r="L7">
            <v>4.0448737701276363</v>
          </cell>
          <cell r="M7"/>
          <cell r="N7">
            <v>3.8229337294363974</v>
          </cell>
          <cell r="O7"/>
          <cell r="P7">
            <v>3.7220142201126118</v>
          </cell>
          <cell r="Q7"/>
          <cell r="R7">
            <v>1.2082418553253107</v>
          </cell>
          <cell r="S7" t="str">
            <v>AC</v>
          </cell>
          <cell r="T7" t="str">
            <v>..</v>
          </cell>
          <cell r="U7"/>
          <cell r="V7">
            <v>1.1706598848882341</v>
          </cell>
          <cell r="W7" t="str">
            <v>C</v>
          </cell>
          <cell r="X7" t="str">
            <v>..</v>
          </cell>
          <cell r="Y7"/>
          <cell r="Z7">
            <v>1.3967520683439401</v>
          </cell>
          <cell r="AA7" t="str">
            <v>A</v>
          </cell>
          <cell r="AB7">
            <v>1.4803305136658385</v>
          </cell>
          <cell r="AC7"/>
          <cell r="AD7">
            <v>1.394873815772862</v>
          </cell>
          <cell r="AE7"/>
          <cell r="AF7">
            <v>1.3650702030975488</v>
          </cell>
          <cell r="AG7"/>
          <cell r="AH7">
            <v>1.286995977428919</v>
          </cell>
          <cell r="AI7"/>
          <cell r="AJ7">
            <v>1.2519142869727997</v>
          </cell>
          <cell r="AK7"/>
          <cell r="AL7">
            <v>1.1807381236612078</v>
          </cell>
          <cell r="AM7"/>
          <cell r="AN7">
            <v>1.1778009339010842</v>
          </cell>
          <cell r="AO7"/>
          <cell r="AP7">
            <v>1.1524582817882494</v>
          </cell>
          <cell r="AQ7"/>
          <cell r="AR7">
            <v>1.2559438925738056</v>
          </cell>
          <cell r="AS7"/>
          <cell r="AT7">
            <v>1.2572135491260743</v>
          </cell>
          <cell r="AU7"/>
          <cell r="AV7">
            <v>1.4343073697535467</v>
          </cell>
          <cell r="AW7"/>
          <cell r="AX7">
            <v>1.3120442018231779</v>
          </cell>
          <cell r="AY7"/>
          <cell r="AZ7">
            <v>1.3816858200591167</v>
          </cell>
          <cell r="BA7"/>
          <cell r="BB7">
            <v>1.2550975038758172</v>
          </cell>
          <cell r="BC7"/>
          <cell r="BD7">
            <v>0.98145504390131399</v>
          </cell>
          <cell r="BE7"/>
          <cell r="BF7">
            <v>1.0016123046721959</v>
          </cell>
          <cell r="BG7"/>
          <cell r="BH7">
            <v>1.0041732183352552</v>
          </cell>
          <cell r="BI7" t="str">
            <v>P</v>
          </cell>
          <cell r="BJ7" t="str">
            <v>..</v>
          </cell>
          <cell r="BK7"/>
          <cell r="BL7" t="str">
            <v>..</v>
          </cell>
          <cell r="BM7"/>
        </row>
        <row r="8">
          <cell r="A8" t="str">
            <v>Canada</v>
          </cell>
          <cell r="B8">
            <v>0.81540203850509629</v>
          </cell>
          <cell r="C8"/>
          <cell r="D8">
            <v>0.75028857252789527</v>
          </cell>
          <cell r="E8"/>
          <cell r="F8">
            <v>0.743427017225748</v>
          </cell>
          <cell r="G8"/>
          <cell r="H8">
            <v>0.80593165699548686</v>
          </cell>
          <cell r="I8"/>
          <cell r="J8">
            <v>0.81147659759455149</v>
          </cell>
          <cell r="K8"/>
          <cell r="L8">
            <v>0.81769436997319034</v>
          </cell>
          <cell r="M8"/>
          <cell r="N8">
            <v>0.81373172282263195</v>
          </cell>
          <cell r="O8"/>
          <cell r="P8">
            <v>0.95541401273885351</v>
          </cell>
          <cell r="Q8" t="str">
            <v>A</v>
          </cell>
          <cell r="R8">
            <v>0.93497216094127533</v>
          </cell>
          <cell r="S8"/>
          <cell r="T8">
            <v>0.99415204678362579</v>
          </cell>
          <cell r="U8"/>
          <cell r="V8">
            <v>1.021355617455896</v>
          </cell>
          <cell r="W8"/>
          <cell r="X8">
            <v>0.59975304286470277</v>
          </cell>
          <cell r="Y8" t="str">
            <v>A</v>
          </cell>
          <cell r="Z8">
            <v>0.60735390676296785</v>
          </cell>
          <cell r="AA8"/>
          <cell r="AB8">
            <v>0.64458102233548198</v>
          </cell>
          <cell r="AC8"/>
          <cell r="AD8">
            <v>0.66162570888468808</v>
          </cell>
          <cell r="AE8"/>
          <cell r="AF8">
            <v>0.64418066010422703</v>
          </cell>
          <cell r="AG8"/>
          <cell r="AH8">
            <v>0.56026236676687613</v>
          </cell>
          <cell r="AI8"/>
          <cell r="AJ8">
            <v>0.47861760318249624</v>
          </cell>
          <cell r="AK8"/>
          <cell r="AL8">
            <v>0.35720360605545159</v>
          </cell>
          <cell r="AM8"/>
          <cell r="AN8">
            <v>0.28215606149056238</v>
          </cell>
          <cell r="AO8"/>
          <cell r="AP8">
            <v>0.27233821812994424</v>
          </cell>
          <cell r="AQ8"/>
          <cell r="AR8">
            <v>0.26767505098572403</v>
          </cell>
          <cell r="AS8"/>
          <cell r="AT8">
            <v>0.37260540277834026</v>
          </cell>
          <cell r="AU8"/>
          <cell r="AV8">
            <v>0.38607144195809434</v>
          </cell>
          <cell r="AW8"/>
          <cell r="AX8">
            <v>0.53170609856189555</v>
          </cell>
          <cell r="AY8"/>
          <cell r="AZ8">
            <v>0.52269601100412655</v>
          </cell>
          <cell r="BA8"/>
          <cell r="BB8">
            <v>0.54814666265583745</v>
          </cell>
          <cell r="BC8"/>
          <cell r="BD8">
            <v>0.56533083561918784</v>
          </cell>
          <cell r="BE8"/>
          <cell r="BF8">
            <v>0.58175137783221065</v>
          </cell>
          <cell r="BG8"/>
          <cell r="BH8">
            <v>0.5954417904318664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12.371532968722168</v>
          </cell>
          <cell r="BC9"/>
          <cell r="BD9">
            <v>9.0917683703494632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v>8.4848410321993584E-2</v>
          </cell>
          <cell r="AG10"/>
          <cell r="AH10">
            <v>1.4360232885292696</v>
          </cell>
          <cell r="AI10"/>
          <cell r="AJ10">
            <v>0.24972665646184125</v>
          </cell>
          <cell r="AK10"/>
          <cell r="AL10">
            <v>0.54975958590416418</v>
          </cell>
          <cell r="AM10"/>
          <cell r="AN10">
            <v>0.50703736144250811</v>
          </cell>
          <cell r="AO10"/>
          <cell r="AP10">
            <v>0.47182129371493098</v>
          </cell>
          <cell r="AQ10"/>
          <cell r="AR10">
            <v>0.3221418371559478</v>
          </cell>
          <cell r="AS10"/>
          <cell r="AT10">
            <v>0.40984698297982819</v>
          </cell>
          <cell r="AU10"/>
          <cell r="AV10">
            <v>0.37810772365313933</v>
          </cell>
          <cell r="AW10"/>
          <cell r="AX10">
            <v>0.45858016690400843</v>
          </cell>
          <cell r="AY10"/>
          <cell r="AZ10">
            <v>0.4079701331478755</v>
          </cell>
          <cell r="BA10"/>
          <cell r="BB10">
            <v>0.36648965695882896</v>
          </cell>
          <cell r="BC10"/>
          <cell r="BD10">
            <v>0.38459228141692958</v>
          </cell>
          <cell r="BE10"/>
          <cell r="BF10">
            <v>0.49474283121724322</v>
          </cell>
          <cell r="BG10"/>
          <cell r="BH10">
            <v>0.54915822936365144</v>
          </cell>
          <cell r="BI10"/>
          <cell r="BJ10" t="str">
            <v>..</v>
          </cell>
          <cell r="BK10"/>
          <cell r="BL10" t="str">
            <v>..</v>
          </cell>
          <cell r="BM10"/>
        </row>
        <row r="11">
          <cell r="A11" t="str">
            <v>Denmark</v>
          </cell>
          <cell r="B11">
            <v>0.8817473816131054</v>
          </cell>
          <cell r="C11"/>
          <cell r="D11">
            <v>0.8067868344480974</v>
          </cell>
          <cell r="E11"/>
          <cell r="F11">
            <v>0.82007544694111867</v>
          </cell>
          <cell r="G11"/>
          <cell r="H11">
            <v>0.8410672853828306</v>
          </cell>
          <cell r="I11"/>
          <cell r="J11">
            <v>0.84503380135205408</v>
          </cell>
          <cell r="K11"/>
          <cell r="L11">
            <v>0.9758311585158288</v>
          </cell>
          <cell r="M11"/>
          <cell r="N11">
            <v>1.0772173562871237</v>
          </cell>
          <cell r="O11"/>
          <cell r="P11">
            <v>1.1087693576468434</v>
          </cell>
          <cell r="Q11"/>
          <cell r="R11">
            <v>1.1268079381096534</v>
          </cell>
          <cell r="S11"/>
          <cell r="T11">
            <v>1.1542012927054479</v>
          </cell>
          <cell r="U11"/>
          <cell r="V11">
            <v>1.1843971631205674</v>
          </cell>
          <cell r="W11"/>
          <cell r="X11">
            <v>1.1042491776867824</v>
          </cell>
          <cell r="Y11"/>
          <cell r="Z11">
            <v>1.0321758521822237</v>
          </cell>
          <cell r="AA11"/>
          <cell r="AB11" t="str">
            <v>..</v>
          </cell>
          <cell r="AC11"/>
          <cell r="AD11">
            <v>1.0785741250067411</v>
          </cell>
          <cell r="AE11"/>
          <cell r="AF11">
            <v>1.1848196571196012</v>
          </cell>
          <cell r="AG11" t="str">
            <v>C</v>
          </cell>
          <cell r="AH11">
            <v>0.96065028634768157</v>
          </cell>
          <cell r="AI11"/>
          <cell r="AJ11">
            <v>0.90782469232728036</v>
          </cell>
          <cell r="AK11" t="str">
            <v>C</v>
          </cell>
          <cell r="AL11">
            <v>1.1054279377995673</v>
          </cell>
          <cell r="AM11"/>
          <cell r="AN11" t="str">
            <v>..</v>
          </cell>
          <cell r="AO11"/>
          <cell r="AP11">
            <v>0.73784523073646191</v>
          </cell>
          <cell r="AQ11"/>
          <cell r="AR11">
            <v>0.56635009148732252</v>
          </cell>
          <cell r="AS11"/>
          <cell r="AT11">
            <v>0.67900966037481214</v>
          </cell>
          <cell r="AU11"/>
          <cell r="AV11">
            <v>0.68913519838067161</v>
          </cell>
          <cell r="AW11"/>
          <cell r="AX11">
            <v>0.66880908570068043</v>
          </cell>
          <cell r="AY11"/>
          <cell r="AZ11">
            <v>0.59513036292469945</v>
          </cell>
          <cell r="BA11"/>
          <cell r="BB11">
            <v>0.47785586956119158</v>
          </cell>
          <cell r="BC11" t="str">
            <v>A</v>
          </cell>
          <cell r="BD11">
            <v>0.31580169325300722</v>
          </cell>
          <cell r="BE11"/>
          <cell r="BF11">
            <v>0.43178155575972038</v>
          </cell>
          <cell r="BG11"/>
          <cell r="BH11">
            <v>0.43272383166428235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0.44355732978487472</v>
          </cell>
          <cell r="AK12"/>
          <cell r="AL12">
            <v>0.43645251396648049</v>
          </cell>
          <cell r="AM12"/>
          <cell r="AN12">
            <v>1.9502934069727302</v>
          </cell>
          <cell r="AO12"/>
          <cell r="AP12">
            <v>1.7550753110674524</v>
          </cell>
          <cell r="AQ12"/>
          <cell r="AR12">
            <v>4.5005740528128593</v>
          </cell>
          <cell r="AS12"/>
          <cell r="AT12">
            <v>3.096922194609061</v>
          </cell>
          <cell r="AU12"/>
          <cell r="AV12">
            <v>2.2952086553323028</v>
          </cell>
          <cell r="AW12"/>
          <cell r="AX12">
            <v>2.1995220269441447</v>
          </cell>
          <cell r="AY12"/>
          <cell r="AZ12">
            <v>1.8158662121592437</v>
          </cell>
          <cell r="BA12"/>
          <cell r="BB12">
            <v>2.3886842282572953</v>
          </cell>
          <cell r="BC12"/>
          <cell r="BD12">
            <v>2.082880693409114</v>
          </cell>
          <cell r="BE12"/>
          <cell r="BF12">
            <v>2.1693238828268231</v>
          </cell>
          <cell r="BG12"/>
          <cell r="BH12">
            <v>1.2500193801454285</v>
          </cell>
          <cell r="BI12" t="str">
            <v>P</v>
          </cell>
          <cell r="BJ12" t="str">
            <v>..</v>
          </cell>
          <cell r="BK12"/>
          <cell r="BL12" t="str">
            <v>..</v>
          </cell>
          <cell r="BM12"/>
        </row>
        <row r="13">
          <cell r="A13" t="str">
            <v>Finland</v>
          </cell>
          <cell r="B13">
            <v>0.55883146413843565</v>
          </cell>
          <cell r="C13"/>
          <cell r="D13" t="str">
            <v>..</v>
          </cell>
          <cell r="E13"/>
          <cell r="F13">
            <v>0.73310609749499522</v>
          </cell>
          <cell r="G13"/>
          <cell r="H13">
            <v>0.68131868131868123</v>
          </cell>
          <cell r="I13"/>
          <cell r="J13">
            <v>0.47633564514899795</v>
          </cell>
          <cell r="K13" t="str">
            <v>C</v>
          </cell>
          <cell r="L13">
            <v>0.45294413688978258</v>
          </cell>
          <cell r="M13"/>
          <cell r="N13">
            <v>0.33422164637288432</v>
          </cell>
          <cell r="O13"/>
          <cell r="P13">
            <v>0.41737399006981768</v>
          </cell>
          <cell r="Q13" t="str">
            <v>C</v>
          </cell>
          <cell r="R13">
            <v>0.52769561710137247</v>
          </cell>
          <cell r="S13"/>
          <cell r="T13" t="str">
            <v>..</v>
          </cell>
          <cell r="U13" t="str">
            <v>N</v>
          </cell>
          <cell r="V13">
            <v>0.67741618326614772</v>
          </cell>
          <cell r="W13" t="str">
            <v>A</v>
          </cell>
          <cell r="X13">
            <v>0.68348093954562916</v>
          </cell>
          <cell r="Y13" t="str">
            <v>C</v>
          </cell>
          <cell r="Z13">
            <v>0.66403798784313894</v>
          </cell>
          <cell r="AA13"/>
          <cell r="AB13" t="str">
            <v>..</v>
          </cell>
          <cell r="AC13" t="str">
            <v>N</v>
          </cell>
          <cell r="AD13">
            <v>0.58994766343563065</v>
          </cell>
          <cell r="AE13"/>
          <cell r="AF13" t="str">
            <v>..</v>
          </cell>
          <cell r="AG13" t="str">
            <v>N</v>
          </cell>
          <cell r="AH13">
            <v>0.46608035109456381</v>
          </cell>
          <cell r="AI13" t="str">
            <v>C</v>
          </cell>
          <cell r="AJ13">
            <v>0.64276761093005674</v>
          </cell>
          <cell r="AK13"/>
          <cell r="AL13">
            <v>0.73279768279833335</v>
          </cell>
          <cell r="AM13"/>
          <cell r="AN13">
            <v>0.66702747398711848</v>
          </cell>
          <cell r="AO13"/>
          <cell r="AP13">
            <v>0.64082882600154978</v>
          </cell>
          <cell r="AQ13"/>
          <cell r="AR13">
            <v>0.60450920252789642</v>
          </cell>
          <cell r="AS13"/>
          <cell r="AT13">
            <v>0.60339443334669318</v>
          </cell>
          <cell r="AU13"/>
          <cell r="AV13">
            <v>0.6243555556245034</v>
          </cell>
          <cell r="AW13"/>
          <cell r="AX13">
            <v>0.57913294480881305</v>
          </cell>
          <cell r="AY13"/>
          <cell r="AZ13">
            <v>0.61907282409179731</v>
          </cell>
          <cell r="BA13"/>
          <cell r="BB13">
            <v>0.58285953639579302</v>
          </cell>
          <cell r="BC13"/>
          <cell r="BD13">
            <v>0.53004678965968965</v>
          </cell>
          <cell r="BE13"/>
          <cell r="BF13">
            <v>0.57769335269758149</v>
          </cell>
          <cell r="BG13"/>
          <cell r="BH13">
            <v>0.67978705593822986</v>
          </cell>
          <cell r="BI13"/>
          <cell r="BJ13" t="str">
            <v>..</v>
          </cell>
          <cell r="BK13"/>
          <cell r="BL13" t="str">
            <v>..</v>
          </cell>
          <cell r="BM13"/>
        </row>
        <row r="14">
          <cell r="A14" t="str">
            <v>France</v>
          </cell>
          <cell r="B14">
            <v>1.0724924885507425</v>
          </cell>
          <cell r="C14"/>
          <cell r="D14">
            <v>0.94340000828481607</v>
          </cell>
          <cell r="E14"/>
          <cell r="F14">
            <v>0.92711133367032161</v>
          </cell>
          <cell r="G14"/>
          <cell r="H14">
            <v>0.97715332367268137</v>
          </cell>
          <cell r="I14"/>
          <cell r="J14">
            <v>0.96679384159875958</v>
          </cell>
          <cell r="K14"/>
          <cell r="L14">
            <v>0.92707291296021654</v>
          </cell>
          <cell r="M14"/>
          <cell r="N14">
            <v>0.88329323357832557</v>
          </cell>
          <cell r="O14"/>
          <cell r="P14">
            <v>0.8650320368059643</v>
          </cell>
          <cell r="Q14"/>
          <cell r="R14">
            <v>0.87110744540862994</v>
          </cell>
          <cell r="S14"/>
          <cell r="T14">
            <v>0.82398895918422876</v>
          </cell>
          <cell r="U14"/>
          <cell r="V14">
            <v>0.78397324705090343</v>
          </cell>
          <cell r="W14"/>
          <cell r="X14">
            <v>1.3275127287570521</v>
          </cell>
          <cell r="Y14" t="str">
            <v>A</v>
          </cell>
          <cell r="Z14">
            <v>1.3504412247223991</v>
          </cell>
          <cell r="AA14"/>
          <cell r="AB14">
            <v>1.3493731594926022</v>
          </cell>
          <cell r="AC14"/>
          <cell r="AD14">
            <v>1.3235066597908132</v>
          </cell>
          <cell r="AE14"/>
          <cell r="AF14">
            <v>1.3472955506385973</v>
          </cell>
          <cell r="AG14"/>
          <cell r="AH14">
            <v>1.3857612074742141</v>
          </cell>
          <cell r="AI14" t="str">
            <v>A</v>
          </cell>
          <cell r="AJ14">
            <v>1.4906322724847776</v>
          </cell>
          <cell r="AK14"/>
          <cell r="AL14">
            <v>1.5183774786570117</v>
          </cell>
          <cell r="AM14"/>
          <cell r="AN14">
            <v>1.419511785381991</v>
          </cell>
          <cell r="AO14" t="str">
            <v>A</v>
          </cell>
          <cell r="AP14">
            <v>1.3862160458559014</v>
          </cell>
          <cell r="AQ14"/>
          <cell r="AR14">
            <v>1.3552453178691053</v>
          </cell>
          <cell r="AS14"/>
          <cell r="AT14">
            <v>1.3405760152135517</v>
          </cell>
          <cell r="AU14"/>
          <cell r="AV14">
            <v>1.2843894510658473</v>
          </cell>
          <cell r="AW14" t="str">
            <v>A</v>
          </cell>
          <cell r="AX14">
            <v>1.2875582004692394</v>
          </cell>
          <cell r="AY14"/>
          <cell r="AZ14">
            <v>1.2170371321495368</v>
          </cell>
          <cell r="BA14"/>
          <cell r="BB14">
            <v>1.1725491632264662</v>
          </cell>
          <cell r="BC14"/>
          <cell r="BD14">
            <v>1.2485534740889923</v>
          </cell>
          <cell r="BE14"/>
          <cell r="BF14">
            <v>1.2001512799392753</v>
          </cell>
          <cell r="BG14"/>
          <cell r="BH14">
            <v>1.1821897243070958</v>
          </cell>
          <cell r="BI14" t="str">
            <v>P</v>
          </cell>
          <cell r="BJ14" t="str">
            <v>..</v>
          </cell>
          <cell r="BK14"/>
          <cell r="BL14" t="str">
            <v>..</v>
          </cell>
          <cell r="BM14"/>
        </row>
        <row r="15">
          <cell r="A15" t="str">
            <v>Germany</v>
          </cell>
          <cell r="B15">
            <v>0.52657907901318901</v>
          </cell>
          <cell r="C15"/>
          <cell r="D15">
            <v>0.49117119772096529</v>
          </cell>
          <cell r="E15" t="str">
            <v>C</v>
          </cell>
          <cell r="F15">
            <v>0.46887820888524123</v>
          </cell>
          <cell r="G15"/>
          <cell r="H15">
            <v>0.4470072862187669</v>
          </cell>
          <cell r="I15" t="str">
            <v>C</v>
          </cell>
          <cell r="J15">
            <v>0.43888523151195835</v>
          </cell>
          <cell r="K15"/>
          <cell r="L15">
            <v>0.41229385307346328</v>
          </cell>
          <cell r="M15" t="str">
            <v>C</v>
          </cell>
          <cell r="N15">
            <v>0.49742710120068595</v>
          </cell>
          <cell r="O15"/>
          <cell r="P15">
            <v>0.48361544234136372</v>
          </cell>
          <cell r="Q15" t="str">
            <v>C</v>
          </cell>
          <cell r="R15">
            <v>0.46376948067234869</v>
          </cell>
          <cell r="S15"/>
          <cell r="T15">
            <v>0.45047074192531417</v>
          </cell>
          <cell r="U15" t="str">
            <v>C</v>
          </cell>
          <cell r="V15" t="str">
            <v>..</v>
          </cell>
          <cell r="W15" t="str">
            <v>N</v>
          </cell>
          <cell r="X15" t="str">
            <v>..</v>
          </cell>
          <cell r="Y15" t="str">
            <v>N</v>
          </cell>
          <cell r="Z15" t="str">
            <v>..</v>
          </cell>
          <cell r="AA15" t="str">
            <v>N</v>
          </cell>
          <cell r="AB15" t="str">
            <v>..</v>
          </cell>
          <cell r="AC15" t="str">
            <v>N</v>
          </cell>
          <cell r="AD15" t="str">
            <v>..</v>
          </cell>
          <cell r="AE15" t="str">
            <v>N</v>
          </cell>
          <cell r="AF15" t="str">
            <v>..</v>
          </cell>
          <cell r="AG15" t="str">
            <v>N</v>
          </cell>
          <cell r="AH15" t="str">
            <v>..</v>
          </cell>
          <cell r="AI15" t="str">
            <v>N</v>
          </cell>
          <cell r="AJ15" t="str">
            <v>..</v>
          </cell>
          <cell r="AK15" t="str">
            <v>N</v>
          </cell>
          <cell r="AL15" t="str">
            <v>..</v>
          </cell>
          <cell r="AM15" t="str">
            <v>N</v>
          </cell>
          <cell r="AN15" t="str">
            <v>..</v>
          </cell>
          <cell r="AO15" t="str">
            <v>N</v>
          </cell>
          <cell r="AP15" t="str">
            <v>..</v>
          </cell>
          <cell r="AQ15" t="str">
            <v>N</v>
          </cell>
          <cell r="AR15" t="str">
            <v>..</v>
          </cell>
          <cell r="AS15" t="str">
            <v>N</v>
          </cell>
          <cell r="AT15" t="str">
            <v>..</v>
          </cell>
          <cell r="AU15" t="str">
            <v>N</v>
          </cell>
          <cell r="AV15" t="str">
            <v>..</v>
          </cell>
          <cell r="AW15" t="str">
            <v>N</v>
          </cell>
          <cell r="AX15" t="str">
            <v>..</v>
          </cell>
          <cell r="AY15" t="str">
            <v>N</v>
          </cell>
          <cell r="AZ15" t="str">
            <v>..</v>
          </cell>
          <cell r="BA15" t="str">
            <v>N</v>
          </cell>
          <cell r="BB15" t="str">
            <v>..</v>
          </cell>
          <cell r="BC15" t="str">
            <v>N</v>
          </cell>
          <cell r="BD15" t="str">
            <v>..</v>
          </cell>
          <cell r="BE15" t="str">
            <v>N</v>
          </cell>
          <cell r="BF15" t="str">
            <v>..</v>
          </cell>
          <cell r="BG15" t="str">
            <v>N</v>
          </cell>
          <cell r="BH15" t="str">
            <v>..</v>
          </cell>
          <cell r="BI15" t="str">
            <v>N</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t="str">
            <v>..</v>
          </cell>
          <cell r="S16"/>
          <cell r="T16" t="str">
            <v>..</v>
          </cell>
          <cell r="U16"/>
          <cell r="V16" t="str">
            <v>..</v>
          </cell>
          <cell r="W16"/>
          <cell r="X16" t="str">
            <v>..</v>
          </cell>
          <cell r="Y16"/>
          <cell r="Z16">
            <v>0.56838032129413119</v>
          </cell>
          <cell r="AA16"/>
          <cell r="AB16" t="str">
            <v>..</v>
          </cell>
          <cell r="AC16"/>
          <cell r="AD16">
            <v>0.71752018197339129</v>
          </cell>
          <cell r="AE16" t="str">
            <v>A</v>
          </cell>
          <cell r="AF16" t="str">
            <v>..</v>
          </cell>
          <cell r="AG16"/>
          <cell r="AH16">
            <v>0.4281250620987937</v>
          </cell>
          <cell r="AI16"/>
          <cell r="AJ16" t="str">
            <v>..</v>
          </cell>
          <cell r="AK16"/>
          <cell r="AL16">
            <v>0.30500128962543754</v>
          </cell>
          <cell r="AM16"/>
          <cell r="AN16" t="str">
            <v>..</v>
          </cell>
          <cell r="AO16"/>
          <cell r="AP16">
            <v>0.36406341749853205</v>
          </cell>
          <cell r="AQ16"/>
          <cell r="AR16" t="str">
            <v>..</v>
          </cell>
          <cell r="AS16"/>
          <cell r="AT16">
            <v>0.93374787784573221</v>
          </cell>
          <cell r="AU16"/>
          <cell r="AV16">
            <v>0.9300322084838516</v>
          </cell>
          <cell r="AW16" t="str">
            <v>C</v>
          </cell>
          <cell r="AX16">
            <v>1.261350325357296</v>
          </cell>
          <cell r="AY16"/>
          <cell r="AZ16">
            <v>1.3414035661704564</v>
          </cell>
          <cell r="BA16" t="str">
            <v>C</v>
          </cell>
          <cell r="BB16">
            <v>1.2596899224806202</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t="str">
            <v>..</v>
          </cell>
          <cell r="AY17"/>
          <cell r="AZ17" t="str">
            <v>..</v>
          </cell>
          <cell r="BA17"/>
          <cell r="BB17" t="str">
            <v>..</v>
          </cell>
          <cell r="BC17"/>
          <cell r="BD17" t="str">
            <v>..</v>
          </cell>
          <cell r="BE17"/>
          <cell r="BF17" t="str">
            <v>..</v>
          </cell>
          <cell r="BG17"/>
          <cell r="BH17" t="str">
            <v>..</v>
          </cell>
          <cell r="BI17"/>
          <cell r="BJ17" t="str">
            <v>..</v>
          </cell>
          <cell r="BK17"/>
          <cell r="BL17" t="str">
            <v>..</v>
          </cell>
          <cell r="BM17"/>
        </row>
        <row r="18">
          <cell r="A18" t="str">
            <v>Iceland</v>
          </cell>
          <cell r="B18">
            <v>3.6828963795255936</v>
          </cell>
          <cell r="C18"/>
          <cell r="D18" t="str">
            <v>..</v>
          </cell>
          <cell r="E18"/>
          <cell r="F18">
            <v>5.5206754708811436</v>
          </cell>
          <cell r="G18"/>
          <cell r="H18" t="str">
            <v>..</v>
          </cell>
          <cell r="I18"/>
          <cell r="J18">
            <v>6.3114387846291322</v>
          </cell>
          <cell r="K18"/>
          <cell r="L18" t="str">
            <v>..</v>
          </cell>
          <cell r="M18"/>
          <cell r="N18">
            <v>5.7420771885785999</v>
          </cell>
          <cell r="O18"/>
          <cell r="P18" t="str">
            <v>..</v>
          </cell>
          <cell r="Q18"/>
          <cell r="R18">
            <v>6.4250430166923804</v>
          </cell>
          <cell r="S18"/>
          <cell r="T18">
            <v>6.4250489371105886</v>
          </cell>
          <cell r="U18"/>
          <cell r="V18">
            <v>4.3933795792062869</v>
          </cell>
          <cell r="W18"/>
          <cell r="X18">
            <v>4.1021077353945481</v>
          </cell>
          <cell r="Y18"/>
          <cell r="Z18">
            <v>3.9984087781315036</v>
          </cell>
          <cell r="AA18"/>
          <cell r="AB18">
            <v>3.9984087781315041</v>
          </cell>
          <cell r="AC18"/>
          <cell r="AD18">
            <v>3.1690464217154268</v>
          </cell>
          <cell r="AE18"/>
          <cell r="AF18" t="str">
            <v>..</v>
          </cell>
          <cell r="AG18"/>
          <cell r="AH18">
            <v>1.3078432254330203</v>
          </cell>
          <cell r="AI18"/>
          <cell r="AJ18">
            <v>1.1525399891200647</v>
          </cell>
          <cell r="AK18" t="str">
            <v>C</v>
          </cell>
          <cell r="AL18">
            <v>2.2423769650323337</v>
          </cell>
          <cell r="AM18"/>
          <cell r="AN18">
            <v>1.8739726027397259</v>
          </cell>
          <cell r="AO18" t="str">
            <v>C</v>
          </cell>
          <cell r="AP18">
            <v>2.2610454659694428</v>
          </cell>
          <cell r="AQ18"/>
          <cell r="AR18">
            <v>2.1912691417566679</v>
          </cell>
          <cell r="AS18" t="str">
            <v>C</v>
          </cell>
          <cell r="AT18">
            <v>2.1374367622259696</v>
          </cell>
          <cell r="AU18"/>
          <cell r="AV18" t="str">
            <v>..</v>
          </cell>
          <cell r="AW18"/>
          <cell r="AX18">
            <v>2.9937055223122599</v>
          </cell>
          <cell r="AY18"/>
          <cell r="AZ18">
            <v>2.7049142577630549</v>
          </cell>
          <cell r="BA18"/>
          <cell r="BB18">
            <v>2.4710981815697584</v>
          </cell>
          <cell r="BC18"/>
          <cell r="BD18">
            <v>2.4709864523393761</v>
          </cell>
          <cell r="BE18" t="str">
            <v>P</v>
          </cell>
          <cell r="BF18" t="str">
            <v>..</v>
          </cell>
          <cell r="BG18"/>
          <cell r="BH18" t="str">
            <v>..</v>
          </cell>
          <cell r="BI18"/>
          <cell r="BJ18" t="str">
            <v>..</v>
          </cell>
          <cell r="BK18"/>
          <cell r="BL18" t="str">
            <v>..</v>
          </cell>
          <cell r="BM18"/>
        </row>
        <row r="19">
          <cell r="A19" t="str">
            <v>Ireland</v>
          </cell>
          <cell r="B19">
            <v>1.0786959647002805</v>
          </cell>
          <cell r="C19"/>
          <cell r="D19">
            <v>1.0786825439117933</v>
          </cell>
          <cell r="E19"/>
          <cell r="F19">
            <v>1.1856449966454021</v>
          </cell>
          <cell r="G19"/>
          <cell r="H19">
            <v>1.152825337016431</v>
          </cell>
          <cell r="I19"/>
          <cell r="J19">
            <v>1.1999431306573149</v>
          </cell>
          <cell r="K19"/>
          <cell r="L19">
            <v>1.2353522518706723</v>
          </cell>
          <cell r="M19"/>
          <cell r="N19">
            <v>1.3320074031104128</v>
          </cell>
          <cell r="O19"/>
          <cell r="P19">
            <v>1.4377081241080372</v>
          </cell>
          <cell r="Q19"/>
          <cell r="R19">
            <v>1.5841817496229271</v>
          </cell>
          <cell r="S19" t="str">
            <v>C</v>
          </cell>
          <cell r="T19">
            <v>1.6915679566282007</v>
          </cell>
          <cell r="U19" t="str">
            <v>C</v>
          </cell>
          <cell r="V19">
            <v>1.6622040102478512</v>
          </cell>
          <cell r="W19" t="str">
            <v>C</v>
          </cell>
          <cell r="X19">
            <v>1.2247359928475432</v>
          </cell>
          <cell r="Y19" t="str">
            <v>C</v>
          </cell>
          <cell r="Z19">
            <v>0.8265352892998743</v>
          </cell>
          <cell r="AA19" t="str">
            <v>C</v>
          </cell>
          <cell r="AB19">
            <v>0.64562953140466961</v>
          </cell>
          <cell r="AC19" t="str">
            <v>C</v>
          </cell>
          <cell r="AD19">
            <v>0.75692284854198655</v>
          </cell>
          <cell r="AE19" t="str">
            <v>C</v>
          </cell>
          <cell r="AF19">
            <v>0.83009495263500854</v>
          </cell>
          <cell r="AG19" t="str">
            <v>C</v>
          </cell>
          <cell r="AH19">
            <v>0.7361244222017479</v>
          </cell>
          <cell r="AI19" t="str">
            <v>C</v>
          </cell>
          <cell r="AJ19" t="str">
            <v>..</v>
          </cell>
          <cell r="AK19"/>
          <cell r="AL19" t="str">
            <v>..</v>
          </cell>
          <cell r="AM19"/>
          <cell r="AN19" t="str">
            <v>..</v>
          </cell>
          <cell r="AO19"/>
          <cell r="AP19" t="str">
            <v>..</v>
          </cell>
          <cell r="AQ19"/>
          <cell r="AR19" t="str">
            <v>..</v>
          </cell>
          <cell r="AS19"/>
          <cell r="AT19" t="str">
            <v>..</v>
          </cell>
          <cell r="AU19"/>
          <cell r="AV19" t="str">
            <v>..</v>
          </cell>
          <cell r="AW19"/>
          <cell r="AX19" t="str">
            <v>..</v>
          </cell>
          <cell r="AY19"/>
          <cell r="AZ19" t="str">
            <v>..</v>
          </cell>
          <cell r="BA19"/>
          <cell r="BB19" t="str">
            <v>..</v>
          </cell>
          <cell r="BC19"/>
          <cell r="BD19" t="str">
            <v>..</v>
          </cell>
          <cell r="BE19"/>
          <cell r="BF19" t="str">
            <v>..</v>
          </cell>
          <cell r="BG19"/>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6.9239101794654108</v>
          </cell>
          <cell r="W20" t="str">
            <v>D</v>
          </cell>
          <cell r="X20">
            <v>6.301259779243189</v>
          </cell>
          <cell r="Y20" t="str">
            <v>D</v>
          </cell>
          <cell r="Z20">
            <v>4.3790262659322332</v>
          </cell>
          <cell r="AA20" t="str">
            <v>D</v>
          </cell>
          <cell r="AB20">
            <v>4.1144466227845209</v>
          </cell>
          <cell r="AC20" t="str">
            <v>D</v>
          </cell>
          <cell r="AD20">
            <v>3.6337189543372164</v>
          </cell>
          <cell r="AE20" t="str">
            <v>D</v>
          </cell>
          <cell r="AF20">
            <v>3.5262295622725324</v>
          </cell>
          <cell r="AG20" t="str">
            <v>D</v>
          </cell>
          <cell r="AH20">
            <v>3.3052716877504169</v>
          </cell>
          <cell r="AI20" t="str">
            <v>D</v>
          </cell>
          <cell r="AJ20">
            <v>3.073944182212649</v>
          </cell>
          <cell r="AK20" t="str">
            <v>D</v>
          </cell>
          <cell r="AL20">
            <v>2.6038664410519599</v>
          </cell>
          <cell r="AM20" t="str">
            <v>D</v>
          </cell>
          <cell r="AN20">
            <v>2.7516812505466075</v>
          </cell>
          <cell r="AO20" t="str">
            <v>D</v>
          </cell>
          <cell r="AP20">
            <v>2.6125096157524093</v>
          </cell>
          <cell r="AQ20" t="str">
            <v>D</v>
          </cell>
          <cell r="AR20">
            <v>3.0523065329925956</v>
          </cell>
          <cell r="AS20" t="str">
            <v>D</v>
          </cell>
          <cell r="AT20">
            <v>3.133330740947172</v>
          </cell>
          <cell r="AU20" t="str">
            <v>D</v>
          </cell>
          <cell r="AV20">
            <v>3.5108705035084045</v>
          </cell>
          <cell r="AW20" t="str">
            <v>D</v>
          </cell>
          <cell r="AX20">
            <v>2.9818266700300065</v>
          </cell>
          <cell r="AY20" t="str">
            <v>D</v>
          </cell>
          <cell r="AZ20">
            <v>3.4442440492926356</v>
          </cell>
          <cell r="BA20" t="str">
            <v>D</v>
          </cell>
          <cell r="BB20">
            <v>2.9540389133184748</v>
          </cell>
          <cell r="BC20" t="str">
            <v>D</v>
          </cell>
          <cell r="BD20">
            <v>3.0007832454706405</v>
          </cell>
          <cell r="BE20" t="str">
            <v>D</v>
          </cell>
          <cell r="BF20">
            <v>3.1823607722566463</v>
          </cell>
          <cell r="BG20" t="str">
            <v>DP</v>
          </cell>
          <cell r="BH20">
            <v>3.0740296612996287</v>
          </cell>
          <cell r="BI20" t="str">
            <v>DP</v>
          </cell>
          <cell r="BJ20" t="str">
            <v>..</v>
          </cell>
          <cell r="BK20"/>
          <cell r="BL20" t="str">
            <v>..</v>
          </cell>
          <cell r="BM20"/>
        </row>
        <row r="21">
          <cell r="A21" t="str">
            <v>Italy</v>
          </cell>
          <cell r="B21" t="str">
            <v>..</v>
          </cell>
          <cell r="C21"/>
          <cell r="D21" t="str">
            <v>..</v>
          </cell>
          <cell r="E21"/>
          <cell r="F21" t="str">
            <v>..</v>
          </cell>
          <cell r="G21"/>
          <cell r="H21" t="str">
            <v>..</v>
          </cell>
          <cell r="I21"/>
          <cell r="J21" t="str">
            <v>..</v>
          </cell>
          <cell r="K21"/>
          <cell r="L21" t="str">
            <v>..</v>
          </cell>
          <cell r="M21"/>
          <cell r="N21" t="str">
            <v>..</v>
          </cell>
          <cell r="O21"/>
          <cell r="P21" t="str">
            <v>..</v>
          </cell>
          <cell r="Q21"/>
          <cell r="R21" t="str">
            <v>..</v>
          </cell>
          <cell r="S21"/>
          <cell r="T21" t="str">
            <v>..</v>
          </cell>
          <cell r="U21"/>
          <cell r="V21" t="str">
            <v>..</v>
          </cell>
          <cell r="W21"/>
          <cell r="X21" t="str">
            <v>..</v>
          </cell>
          <cell r="Y21"/>
          <cell r="Z21" t="str">
            <v>..</v>
          </cell>
          <cell r="AA21"/>
          <cell r="AB21" t="str">
            <v>..</v>
          </cell>
          <cell r="AC21"/>
          <cell r="AD21" t="str">
            <v>..</v>
          </cell>
          <cell r="AE21"/>
          <cell r="AF21" t="str">
            <v>..</v>
          </cell>
          <cell r="AG21"/>
          <cell r="AH21" t="str">
            <v>..</v>
          </cell>
          <cell r="AI21"/>
          <cell r="AJ21" t="str">
            <v>..</v>
          </cell>
          <cell r="AK21"/>
          <cell r="AL21" t="str">
            <v>..</v>
          </cell>
          <cell r="AM21"/>
          <cell r="AN21" t="str">
            <v>..</v>
          </cell>
          <cell r="AO21"/>
          <cell r="AP21" t="str">
            <v>..</v>
          </cell>
          <cell r="AQ21"/>
          <cell r="AR21">
            <v>1.2740162334326517</v>
          </cell>
          <cell r="AS21"/>
          <cell r="AT21">
            <v>1.4083553388855035</v>
          </cell>
          <cell r="AU21"/>
          <cell r="AV21">
            <v>1.5275683472103849</v>
          </cell>
          <cell r="AW21"/>
          <cell r="AX21">
            <v>2.116188424750622</v>
          </cell>
          <cell r="AY21"/>
          <cell r="AZ21">
            <v>3.7442146477099216</v>
          </cell>
          <cell r="BA21"/>
          <cell r="BB21">
            <v>3.495068946981581</v>
          </cell>
          <cell r="BC21"/>
          <cell r="BD21">
            <v>3.2438949906805812</v>
          </cell>
          <cell r="BE21"/>
          <cell r="BF21">
            <v>3.3020979749075954</v>
          </cell>
          <cell r="BG21"/>
          <cell r="BH21">
            <v>3.2186249321882956</v>
          </cell>
          <cell r="BI21" t="str">
            <v>P</v>
          </cell>
          <cell r="BJ21" t="str">
            <v>..</v>
          </cell>
          <cell r="BK21"/>
          <cell r="BL21" t="str">
            <v>..</v>
          </cell>
          <cell r="BM21"/>
        </row>
        <row r="22">
          <cell r="A22" t="str">
            <v>Japan</v>
          </cell>
          <cell r="B22">
            <v>4.1040854138403002</v>
          </cell>
          <cell r="C22"/>
          <cell r="D22">
            <v>4.2302142846202155</v>
          </cell>
          <cell r="E22"/>
          <cell r="F22">
            <v>3.8944365669365815</v>
          </cell>
          <cell r="G22"/>
          <cell r="H22">
            <v>3.8944475192397805</v>
          </cell>
          <cell r="I22"/>
          <cell r="J22">
            <v>3.9347607993836879</v>
          </cell>
          <cell r="K22"/>
          <cell r="L22">
            <v>4.3508534600277686</v>
          </cell>
          <cell r="M22"/>
          <cell r="N22">
            <v>4.4860135168106181</v>
          </cell>
          <cell r="O22"/>
          <cell r="P22">
            <v>4.3182487966207148</v>
          </cell>
          <cell r="Q22"/>
          <cell r="R22">
            <v>4.2193369682252495</v>
          </cell>
          <cell r="S22"/>
          <cell r="T22">
            <v>4.1082585944748997</v>
          </cell>
          <cell r="U22"/>
          <cell r="V22">
            <v>4.1640489462168455</v>
          </cell>
          <cell r="W22"/>
          <cell r="X22">
            <v>4.4029426521872503</v>
          </cell>
          <cell r="Y22"/>
          <cell r="Z22">
            <v>4.5092474443508088</v>
          </cell>
          <cell r="AA22"/>
          <cell r="AB22">
            <v>4.6837201741979095</v>
          </cell>
          <cell r="AC22"/>
          <cell r="AD22">
            <v>4.4420496721458482</v>
          </cell>
          <cell r="AE22"/>
          <cell r="AF22">
            <v>4.7986451203520328</v>
          </cell>
          <cell r="AG22" t="str">
            <v>A</v>
          </cell>
          <cell r="AH22">
            <v>4.8463265249563507</v>
          </cell>
          <cell r="AI22"/>
          <cell r="AJ22">
            <v>4.7073534450030108</v>
          </cell>
          <cell r="AK22"/>
          <cell r="AL22">
            <v>4.5874050234622477</v>
          </cell>
          <cell r="AM22"/>
          <cell r="AN22">
            <v>4.620030431725521</v>
          </cell>
          <cell r="AO22"/>
          <cell r="AP22">
            <v>2.3262828333233179</v>
          </cell>
          <cell r="AQ22" t="str">
            <v>A</v>
          </cell>
          <cell r="AR22">
            <v>2.1391101946157907</v>
          </cell>
          <cell r="AS22"/>
          <cell r="AT22">
            <v>2.0529218052995257</v>
          </cell>
          <cell r="AU22"/>
          <cell r="AV22">
            <v>1.8931816858451029</v>
          </cell>
          <cell r="AW22"/>
          <cell r="AX22">
            <v>1.8579849900123748</v>
          </cell>
          <cell r="AY22"/>
          <cell r="AZ22">
            <v>1.869215364086771</v>
          </cell>
          <cell r="BA22"/>
          <cell r="BB22">
            <v>1.7474534864873967</v>
          </cell>
          <cell r="BC22"/>
          <cell r="BD22">
            <v>1.57234010963779</v>
          </cell>
          <cell r="BE22" t="str">
            <v>A</v>
          </cell>
          <cell r="BF22">
            <v>1.6129876553699747</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1.1484855950984501</v>
          </cell>
          <cell r="AE23" t="str">
            <v>G</v>
          </cell>
          <cell r="AF23">
            <v>1.2102352903323665</v>
          </cell>
          <cell r="AG23" t="str">
            <v>G</v>
          </cell>
          <cell r="AH23">
            <v>1.2016028154721308</v>
          </cell>
          <cell r="AI23" t="str">
            <v>G</v>
          </cell>
          <cell r="AJ23">
            <v>1.0607309041136346</v>
          </cell>
          <cell r="AK23" t="str">
            <v>G</v>
          </cell>
          <cell r="AL23">
            <v>2.1496588756417681</v>
          </cell>
          <cell r="AM23" t="str">
            <v>G</v>
          </cell>
          <cell r="AN23">
            <v>1.3583130766282936</v>
          </cell>
          <cell r="AO23" t="str">
            <v>G</v>
          </cell>
          <cell r="AP23">
            <v>1.0483708130854366</v>
          </cell>
          <cell r="AQ23" t="str">
            <v>G</v>
          </cell>
          <cell r="AR23">
            <v>1.326481532755893</v>
          </cell>
          <cell r="AS23" t="str">
            <v>G</v>
          </cell>
          <cell r="AT23">
            <v>1.1815395097332637</v>
          </cell>
          <cell r="AU23" t="str">
            <v>G</v>
          </cell>
          <cell r="AV23">
            <v>1.1602885566827954</v>
          </cell>
          <cell r="AW23" t="str">
            <v>G</v>
          </cell>
          <cell r="AX23">
            <v>1.357372742315619</v>
          </cell>
          <cell r="AY23" t="str">
            <v>G</v>
          </cell>
          <cell r="AZ23">
            <v>1.2284324395947808</v>
          </cell>
          <cell r="BA23" t="str">
            <v>G</v>
          </cell>
          <cell r="BB23">
            <v>1.4502083925236202</v>
          </cell>
          <cell r="BC23" t="str">
            <v>A</v>
          </cell>
          <cell r="BD23">
            <v>1.4310862354431308</v>
          </cell>
          <cell r="BE23"/>
          <cell r="BF23">
            <v>1.636243625105513</v>
          </cell>
          <cell r="BG23"/>
          <cell r="BH23">
            <v>1.7057735418008024</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t="str">
            <v>..</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0.4422728271678118</v>
          </cell>
          <cell r="AA25" t="str">
            <v>C</v>
          </cell>
          <cell r="AB25">
            <v>0.37107802207474039</v>
          </cell>
          <cell r="AC25"/>
          <cell r="AD25">
            <v>0.42278781484900441</v>
          </cell>
          <cell r="AE25"/>
          <cell r="AF25">
            <v>3.3395284079296954</v>
          </cell>
          <cell r="AG25"/>
          <cell r="AH25">
            <v>1.6337122181206829</v>
          </cell>
          <cell r="AI25"/>
          <cell r="AJ25">
            <v>3.4901077250776376</v>
          </cell>
          <cell r="AK25"/>
          <cell r="AL25">
            <v>3.1185248606588898</v>
          </cell>
          <cell r="AM25"/>
          <cell r="AN25">
            <v>0.26010531093076711</v>
          </cell>
          <cell r="AO25"/>
          <cell r="AP25">
            <v>0.22602814443111161</v>
          </cell>
          <cell r="AQ25"/>
          <cell r="AR25">
            <v>1.2875669771026896</v>
          </cell>
          <cell r="AS25"/>
          <cell r="AT25">
            <v>1.3153354549757701</v>
          </cell>
          <cell r="AU25"/>
          <cell r="AV25">
            <v>1.1164179122755282</v>
          </cell>
          <cell r="AW25" t="str">
            <v>A</v>
          </cell>
          <cell r="AX25">
            <v>1.1299594151964558</v>
          </cell>
          <cell r="AY25"/>
          <cell r="AZ25">
            <v>1.1553533991264775</v>
          </cell>
          <cell r="BA25"/>
          <cell r="BB25">
            <v>1.3137124190882783</v>
          </cell>
          <cell r="BC25"/>
          <cell r="BD25" t="str">
            <v>..</v>
          </cell>
          <cell r="BE25"/>
          <cell r="BF25" t="str">
            <v>..</v>
          </cell>
          <cell r="BG25"/>
          <cell r="BH25" t="str">
            <v>..</v>
          </cell>
          <cell r="BI25"/>
          <cell r="BJ25" t="str">
            <v>..</v>
          </cell>
          <cell r="BK25"/>
          <cell r="BL25" t="str">
            <v>..</v>
          </cell>
          <cell r="BM25"/>
        </row>
        <row r="26">
          <cell r="A26" t="str">
            <v>Netherlands</v>
          </cell>
          <cell r="B26">
            <v>2.7848863465301852</v>
          </cell>
          <cell r="C26"/>
          <cell r="D26">
            <v>2.4711696869851743</v>
          </cell>
          <cell r="E26" t="str">
            <v>A</v>
          </cell>
          <cell r="F26">
            <v>2.4029094687621768</v>
          </cell>
          <cell r="G26"/>
          <cell r="H26">
            <v>2.2924095771777893</v>
          </cell>
          <cell r="I26"/>
          <cell r="J26">
            <v>2.2862368541380924</v>
          </cell>
          <cell r="K26"/>
          <cell r="L26">
            <v>2.2763033672506041</v>
          </cell>
          <cell r="M26"/>
          <cell r="N26">
            <v>2.131474103585659</v>
          </cell>
          <cell r="O26"/>
          <cell r="P26">
            <v>2.0663190002951879</v>
          </cell>
          <cell r="Q26"/>
          <cell r="R26">
            <v>2.0636620266718557</v>
          </cell>
          <cell r="S26"/>
          <cell r="T26">
            <v>2.0615772416276603</v>
          </cell>
          <cell r="U26" t="str">
            <v>A</v>
          </cell>
          <cell r="V26">
            <v>2.3391812865497075</v>
          </cell>
          <cell r="W26" t="str">
            <v>AO</v>
          </cell>
          <cell r="X26">
            <v>2.5925263722510246</v>
          </cell>
          <cell r="Y26" t="str">
            <v>O</v>
          </cell>
          <cell r="Z26">
            <v>2.498497467158916</v>
          </cell>
          <cell r="AA26" t="str">
            <v>O</v>
          </cell>
          <cell r="AB26">
            <v>1.033157135992312</v>
          </cell>
          <cell r="AC26" t="str">
            <v>A</v>
          </cell>
          <cell r="AD26">
            <v>0.97458021757195701</v>
          </cell>
          <cell r="AE26"/>
          <cell r="AF26">
            <v>0.95844360203132839</v>
          </cell>
          <cell r="AG26" t="str">
            <v>A</v>
          </cell>
          <cell r="AH26">
            <v>0.96647337199226824</v>
          </cell>
          <cell r="AI26"/>
          <cell r="AJ26">
            <v>0.97773667173151835</v>
          </cell>
          <cell r="AK26"/>
          <cell r="AL26" t="str">
            <v>..</v>
          </cell>
          <cell r="AM26" t="str">
            <v>N</v>
          </cell>
          <cell r="AN26" t="str">
            <v>..</v>
          </cell>
          <cell r="AO26" t="str">
            <v>N</v>
          </cell>
          <cell r="AP26" t="str">
            <v>..</v>
          </cell>
          <cell r="AQ26" t="str">
            <v>N</v>
          </cell>
          <cell r="AR26" t="str">
            <v>..</v>
          </cell>
          <cell r="AS26" t="str">
            <v>N</v>
          </cell>
          <cell r="AT26" t="str">
            <v>..</v>
          </cell>
          <cell r="AU26" t="str">
            <v>N</v>
          </cell>
          <cell r="AV26" t="str">
            <v>..</v>
          </cell>
          <cell r="AW26" t="str">
            <v>N</v>
          </cell>
          <cell r="AX26" t="str">
            <v>..</v>
          </cell>
          <cell r="AY26" t="str">
            <v>N</v>
          </cell>
          <cell r="AZ26" t="str">
            <v>..</v>
          </cell>
          <cell r="BA26" t="str">
            <v>N</v>
          </cell>
          <cell r="BB26" t="str">
            <v>..</v>
          </cell>
          <cell r="BC26" t="str">
            <v>N</v>
          </cell>
          <cell r="BD26" t="str">
            <v>..</v>
          </cell>
          <cell r="BE26" t="str">
            <v>N</v>
          </cell>
          <cell r="BF26" t="str">
            <v>..</v>
          </cell>
          <cell r="BG26" t="str">
            <v>N</v>
          </cell>
          <cell r="BH26" t="str">
            <v>..</v>
          </cell>
          <cell r="BI26" t="str">
            <v>N</v>
          </cell>
          <cell r="BJ26" t="str">
            <v>..</v>
          </cell>
          <cell r="BK26"/>
          <cell r="BL26" t="str">
            <v>..</v>
          </cell>
          <cell r="BM26"/>
        </row>
        <row r="27">
          <cell r="A27" t="str">
            <v>New Zealand</v>
          </cell>
          <cell r="B27">
            <v>2.5177304964539005</v>
          </cell>
          <cell r="C27" t="str">
            <v>B</v>
          </cell>
          <cell r="D27" t="str">
            <v>..</v>
          </cell>
          <cell r="E27"/>
          <cell r="F27">
            <v>2.5386996904024768</v>
          </cell>
          <cell r="G27" t="str">
            <v>B</v>
          </cell>
          <cell r="H27" t="str">
            <v>..</v>
          </cell>
          <cell r="I27"/>
          <cell r="J27" t="str">
            <v>..</v>
          </cell>
          <cell r="K27"/>
          <cell r="L27" t="str">
            <v>..</v>
          </cell>
          <cell r="M27"/>
          <cell r="N27" t="str">
            <v>..</v>
          </cell>
          <cell r="O27"/>
          <cell r="P27" t="str">
            <v>..</v>
          </cell>
          <cell r="Q27"/>
          <cell r="R27" t="str">
            <v>..</v>
          </cell>
          <cell r="S27"/>
          <cell r="T27" t="str">
            <v>..</v>
          </cell>
          <cell r="U27"/>
          <cell r="V27" t="str">
            <v>..</v>
          </cell>
          <cell r="W27"/>
          <cell r="X27" t="str">
            <v>..</v>
          </cell>
          <cell r="Y27"/>
          <cell r="Z27" t="str">
            <v>..</v>
          </cell>
          <cell r="AA27"/>
          <cell r="AB27" t="str">
            <v>..</v>
          </cell>
          <cell r="AC27"/>
          <cell r="AD27" t="str">
            <v>..</v>
          </cell>
          <cell r="AE27"/>
          <cell r="AF27" t="str">
            <v>..</v>
          </cell>
          <cell r="AG27"/>
          <cell r="AH27" t="str">
            <v>..</v>
          </cell>
          <cell r="AI27"/>
          <cell r="AJ27" t="str">
            <v>..</v>
          </cell>
          <cell r="AK27"/>
          <cell r="AL27" t="str">
            <v>..</v>
          </cell>
          <cell r="AM27"/>
          <cell r="AN27" t="str">
            <v>..</v>
          </cell>
          <cell r="AO27"/>
          <cell r="AP27" t="str">
            <v>..</v>
          </cell>
          <cell r="AQ27"/>
          <cell r="AR27" t="str">
            <v>..</v>
          </cell>
          <cell r="AS27"/>
          <cell r="AT27" t="str">
            <v>..</v>
          </cell>
          <cell r="AU27"/>
          <cell r="AV27" t="str">
            <v>..</v>
          </cell>
          <cell r="AW27"/>
          <cell r="AX27" t="str">
            <v>..</v>
          </cell>
          <cell r="AY27"/>
          <cell r="AZ27" t="str">
            <v>..</v>
          </cell>
          <cell r="BA27"/>
          <cell r="BB27" t="str">
            <v>..</v>
          </cell>
          <cell r="BC27"/>
          <cell r="BD27" t="str">
            <v>..</v>
          </cell>
          <cell r="BE27"/>
          <cell r="BF27" t="str">
            <v>..</v>
          </cell>
          <cell r="BG27"/>
          <cell r="BH27" t="str">
            <v>..</v>
          </cell>
          <cell r="BI27"/>
          <cell r="BJ27" t="str">
            <v>..</v>
          </cell>
          <cell r="BK27"/>
          <cell r="BL27" t="str">
            <v>..</v>
          </cell>
          <cell r="BM27"/>
        </row>
        <row r="28">
          <cell r="A28" t="str">
            <v>Norway</v>
          </cell>
          <cell r="B28">
            <v>0.52209407185912948</v>
          </cell>
          <cell r="C28"/>
          <cell r="D28">
            <v>0.49066128218071686</v>
          </cell>
          <cell r="E28" t="str">
            <v>C</v>
          </cell>
          <cell r="F28">
            <v>0.65017220777395091</v>
          </cell>
          <cell r="G28"/>
          <cell r="H28">
            <v>0.60793390366811206</v>
          </cell>
          <cell r="I28" t="str">
            <v>AC</v>
          </cell>
          <cell r="J28">
            <v>0.73120507034612026</v>
          </cell>
          <cell r="K28"/>
          <cell r="L28" t="str">
            <v>..</v>
          </cell>
          <cell r="M28"/>
          <cell r="N28">
            <v>0.98013270996892965</v>
          </cell>
          <cell r="O28"/>
          <cell r="P28" t="str">
            <v>..</v>
          </cell>
          <cell r="Q28"/>
          <cell r="R28" t="str">
            <v>..</v>
          </cell>
          <cell r="S28"/>
          <cell r="T28" t="str">
            <v>..</v>
          </cell>
          <cell r="U28"/>
          <cell r="V28" t="str">
            <v>..</v>
          </cell>
          <cell r="W28"/>
          <cell r="X28" t="str">
            <v>..</v>
          </cell>
          <cell r="Y28"/>
          <cell r="Z28" t="str">
            <v>..</v>
          </cell>
          <cell r="AA28"/>
          <cell r="AB28" t="str">
            <v>..</v>
          </cell>
          <cell r="AC28"/>
          <cell r="AD28" t="str">
            <v>..</v>
          </cell>
          <cell r="AE28"/>
          <cell r="AF28" t="str">
            <v>..</v>
          </cell>
          <cell r="AG28"/>
          <cell r="AH28" t="str">
            <v>..</v>
          </cell>
          <cell r="AI28"/>
          <cell r="AJ28" t="str">
            <v>..</v>
          </cell>
          <cell r="AK28"/>
          <cell r="AL28" t="str">
            <v>..</v>
          </cell>
          <cell r="AM28"/>
          <cell r="AN28" t="str">
            <v>..</v>
          </cell>
          <cell r="AO28"/>
          <cell r="AP28" t="str">
            <v>..</v>
          </cell>
          <cell r="AQ28"/>
          <cell r="AR28" t="str">
            <v>..</v>
          </cell>
          <cell r="AS28"/>
          <cell r="AT28" t="str">
            <v>..</v>
          </cell>
          <cell r="AU28"/>
          <cell r="AV28" t="str">
            <v>..</v>
          </cell>
          <cell r="AW28"/>
          <cell r="AX28" t="str">
            <v>..</v>
          </cell>
          <cell r="AY28"/>
          <cell r="AZ28" t="str">
            <v>..</v>
          </cell>
          <cell r="BA28"/>
          <cell r="BB28" t="str">
            <v>..</v>
          </cell>
          <cell r="BC28"/>
          <cell r="BD28" t="str">
            <v>..</v>
          </cell>
          <cell r="BE28"/>
          <cell r="BF28" t="str">
            <v>..</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1.7431725740848343E-2</v>
          </cell>
          <cell r="AC29" t="str">
            <v>D</v>
          </cell>
          <cell r="AD29" t="str">
            <v>..</v>
          </cell>
          <cell r="AE29"/>
          <cell r="AF29">
            <v>0.12674730209314117</v>
          </cell>
          <cell r="AG29"/>
          <cell r="AH29" t="str">
            <v>..</v>
          </cell>
          <cell r="AI29"/>
          <cell r="AJ29">
            <v>6.7414047089960308E-2</v>
          </cell>
          <cell r="AK29"/>
          <cell r="AL29">
            <v>0.12416948044875287</v>
          </cell>
          <cell r="AM29"/>
          <cell r="AN29">
            <v>0.13135672734096451</v>
          </cell>
          <cell r="AO29"/>
          <cell r="AP29">
            <v>0.1729106628242075</v>
          </cell>
          <cell r="AQ29"/>
          <cell r="AR29">
            <v>0.28527200353825738</v>
          </cell>
          <cell r="AS29"/>
          <cell r="AT29">
            <v>0.19525251195647406</v>
          </cell>
          <cell r="AU29"/>
          <cell r="AV29">
            <v>0.35303474094621068</v>
          </cell>
          <cell r="AW29"/>
          <cell r="AX29">
            <v>0.31034173468472509</v>
          </cell>
          <cell r="AY29"/>
          <cell r="AZ29">
            <v>0.43103448275862066</v>
          </cell>
          <cell r="BA29"/>
          <cell r="BB29">
            <v>0.30271242319796193</v>
          </cell>
          <cell r="BC29"/>
          <cell r="BD29">
            <v>8.8240637408839639E-2</v>
          </cell>
          <cell r="BE29"/>
          <cell r="BF29">
            <v>0.12679301866613746</v>
          </cell>
          <cell r="BG29"/>
          <cell r="BH29">
            <v>0.28417273093834605</v>
          </cell>
          <cell r="BI29"/>
          <cell r="BJ29" t="str">
            <v>..</v>
          </cell>
          <cell r="BK29"/>
          <cell r="BL29" t="str">
            <v>..</v>
          </cell>
          <cell r="BM29"/>
        </row>
        <row r="30">
          <cell r="A30" t="str">
            <v>Portugal</v>
          </cell>
          <cell r="B30" t="str">
            <v>..</v>
          </cell>
          <cell r="C30"/>
          <cell r="D30">
            <v>4.55573900813308</v>
          </cell>
          <cell r="E30"/>
          <cell r="F30">
            <v>4.5353189009905472</v>
          </cell>
          <cell r="G30" t="str">
            <v>C</v>
          </cell>
          <cell r="H30">
            <v>4.5235063143372658</v>
          </cell>
          <cell r="I30"/>
          <cell r="J30">
            <v>6.4920192973902333</v>
          </cell>
          <cell r="K30" t="str">
            <v>C</v>
          </cell>
          <cell r="L30">
            <v>7.6123940486017423</v>
          </cell>
          <cell r="M30"/>
          <cell r="N30">
            <v>8.0725776642077882</v>
          </cell>
          <cell r="O30" t="str">
            <v>C</v>
          </cell>
          <cell r="P30">
            <v>8.3782446474183061</v>
          </cell>
          <cell r="Q30"/>
          <cell r="R30">
            <v>10.939799616806759</v>
          </cell>
          <cell r="S30" t="str">
            <v>C</v>
          </cell>
          <cell r="T30">
            <v>12.41231391330755</v>
          </cell>
          <cell r="U30"/>
          <cell r="V30">
            <v>12.858038208865056</v>
          </cell>
          <cell r="W30" t="str">
            <v>C</v>
          </cell>
          <cell r="X30">
            <v>13.146504008816137</v>
          </cell>
          <cell r="Y30"/>
          <cell r="Z30">
            <v>13.741490587985417</v>
          </cell>
          <cell r="AA30" t="str">
            <v>C</v>
          </cell>
          <cell r="AB30">
            <v>14.363405164830207</v>
          </cell>
          <cell r="AC30" t="str">
            <v>C</v>
          </cell>
          <cell r="AD30">
            <v>15.013466450972141</v>
          </cell>
          <cell r="AE30" t="str">
            <v>A</v>
          </cell>
          <cell r="AF30">
            <v>14.050493593055352</v>
          </cell>
          <cell r="AG30" t="str">
            <v>C</v>
          </cell>
          <cell r="AH30">
            <v>13.282567230356602</v>
          </cell>
          <cell r="AI30"/>
          <cell r="AJ30">
            <v>11.823689444225554</v>
          </cell>
          <cell r="AK30" t="str">
            <v>C</v>
          </cell>
          <cell r="AL30">
            <v>10.790298398269648</v>
          </cell>
          <cell r="AM30"/>
          <cell r="AN30">
            <v>10.785113714864806</v>
          </cell>
          <cell r="AO30" t="str">
            <v>C</v>
          </cell>
          <cell r="AP30">
            <v>10.781032423933667</v>
          </cell>
          <cell r="AQ30"/>
          <cell r="AR30">
            <v>11.159018036893405</v>
          </cell>
          <cell r="AS30" t="str">
            <v>C</v>
          </cell>
          <cell r="AT30">
            <v>11.543992105730032</v>
          </cell>
          <cell r="AU30"/>
          <cell r="AV30">
            <v>11.530524079118447</v>
          </cell>
          <cell r="AW30" t="str">
            <v>C</v>
          </cell>
          <cell r="AX30">
            <v>11.519091549084514</v>
          </cell>
          <cell r="AY30"/>
          <cell r="AZ30">
            <v>10.361569180823107</v>
          </cell>
          <cell r="BA30" t="str">
            <v>C</v>
          </cell>
          <cell r="BB30">
            <v>9.6568038550311499</v>
          </cell>
          <cell r="BC30"/>
          <cell r="BD30">
            <v>8.1387855916347984</v>
          </cell>
          <cell r="BE30" t="str">
            <v>A</v>
          </cell>
          <cell r="BF30">
            <v>8.8367632400849985</v>
          </cell>
          <cell r="BG30"/>
          <cell r="BH30">
            <v>10.414997768355606</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v>
          </cell>
          <cell r="AC31" t="str">
            <v>AD</v>
          </cell>
          <cell r="AD31">
            <v>0</v>
          </cell>
          <cell r="AE31" t="str">
            <v>D</v>
          </cell>
          <cell r="AF31">
            <v>0</v>
          </cell>
          <cell r="AG31" t="str">
            <v>D</v>
          </cell>
          <cell r="AH31">
            <v>0</v>
          </cell>
          <cell r="AI31" t="str">
            <v>A</v>
          </cell>
          <cell r="AJ31">
            <v>0</v>
          </cell>
          <cell r="AK31"/>
          <cell r="AL31">
            <v>0</v>
          </cell>
          <cell r="AM31"/>
          <cell r="AN31">
            <v>0</v>
          </cell>
          <cell r="AO31"/>
          <cell r="AP31">
            <v>0</v>
          </cell>
          <cell r="AQ31"/>
          <cell r="AR31">
            <v>1.5790304752881727E-2</v>
          </cell>
          <cell r="AS31"/>
          <cell r="AT31">
            <v>2.8506271379703536E-2</v>
          </cell>
          <cell r="AU31"/>
          <cell r="AV31">
            <v>0.20100502512562815</v>
          </cell>
          <cell r="AW31"/>
          <cell r="AX31">
            <v>7.9968012794882054E-2</v>
          </cell>
          <cell r="AY31"/>
          <cell r="AZ31">
            <v>7.1931739259847208E-2</v>
          </cell>
          <cell r="BA31"/>
          <cell r="BB31">
            <v>9.7034470608961199E-2</v>
          </cell>
          <cell r="BC31"/>
          <cell r="BD31">
            <v>5.8644892849036234E-2</v>
          </cell>
          <cell r="BE31"/>
          <cell r="BF31">
            <v>4.758505923399263E-2</v>
          </cell>
          <cell r="BG31"/>
          <cell r="BH31">
            <v>0.31011573647296703</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0.49586776859504128</v>
          </cell>
          <cell r="AA32"/>
          <cell r="AB32">
            <v>0.77557401673768445</v>
          </cell>
          <cell r="AC32"/>
          <cell r="AD32">
            <v>0.61084110163864769</v>
          </cell>
          <cell r="AE32" t="str">
            <v>M</v>
          </cell>
          <cell r="AF32">
            <v>1.1000651890482398</v>
          </cell>
          <cell r="AG32"/>
          <cell r="AH32">
            <v>1.352561155605023</v>
          </cell>
          <cell r="AI32"/>
          <cell r="AJ32">
            <v>0.88097469540768503</v>
          </cell>
          <cell r="AK32"/>
          <cell r="AL32">
            <v>0.59219187985946387</v>
          </cell>
          <cell r="AM32"/>
          <cell r="AN32">
            <v>1.1703235887753107</v>
          </cell>
          <cell r="AO32"/>
          <cell r="AP32">
            <v>1.6653871853786881</v>
          </cell>
          <cell r="AQ32"/>
          <cell r="AR32">
            <v>1.711334737958774</v>
          </cell>
          <cell r="AS32"/>
          <cell r="AT32">
            <v>0.25862732989802467</v>
          </cell>
          <cell r="AU32"/>
          <cell r="AV32">
            <v>0.27677747686080817</v>
          </cell>
          <cell r="AW32"/>
          <cell r="AX32">
            <v>0.22342415204973962</v>
          </cell>
          <cell r="AY32"/>
          <cell r="AZ32">
            <v>0.1733990351767116</v>
          </cell>
          <cell r="BA32"/>
          <cell r="BB32">
            <v>0.13985734550758228</v>
          </cell>
          <cell r="BC32"/>
          <cell r="BD32">
            <v>0.10012928142912417</v>
          </cell>
          <cell r="BE32" t="str">
            <v>A</v>
          </cell>
          <cell r="BF32">
            <v>7.0432623099950256E-2</v>
          </cell>
          <cell r="BG32"/>
          <cell r="BH32">
            <v>5.8047408511653714E-2</v>
          </cell>
          <cell r="BI32" t="str">
            <v>P</v>
          </cell>
          <cell r="BJ32" t="str">
            <v>..</v>
          </cell>
          <cell r="BK32"/>
          <cell r="BL32" t="str">
            <v>..</v>
          </cell>
          <cell r="BM32"/>
        </row>
        <row r="33">
          <cell r="A33" t="str">
            <v>Spain</v>
          </cell>
          <cell r="B33" t="str">
            <v>..</v>
          </cell>
          <cell r="C33"/>
          <cell r="D33" t="str">
            <v>..</v>
          </cell>
          <cell r="E33"/>
          <cell r="F33" t="str">
            <v>..</v>
          </cell>
          <cell r="G33"/>
          <cell r="H33" t="str">
            <v>..</v>
          </cell>
          <cell r="I33"/>
          <cell r="J33" t="str">
            <v>..</v>
          </cell>
          <cell r="K33"/>
          <cell r="L33">
            <v>0.67944515267407024</v>
          </cell>
          <cell r="M33"/>
          <cell r="N33">
            <v>0.8446091041998407</v>
          </cell>
          <cell r="O33"/>
          <cell r="P33">
            <v>0.78821227088974255</v>
          </cell>
          <cell r="Q33"/>
          <cell r="R33">
            <v>0.51979757423869621</v>
          </cell>
          <cell r="S33" t="str">
            <v>A</v>
          </cell>
          <cell r="T33">
            <v>0.54660413142170661</v>
          </cell>
          <cell r="U33"/>
          <cell r="V33">
            <v>0.5176980470911835</v>
          </cell>
          <cell r="W33"/>
          <cell r="X33">
            <v>0.5701410767170646</v>
          </cell>
          <cell r="Y33" t="str">
            <v>A</v>
          </cell>
          <cell r="Z33">
            <v>0.96727317088923259</v>
          </cell>
          <cell r="AA33"/>
          <cell r="AB33">
            <v>0.96726608546661796</v>
          </cell>
          <cell r="AC33" t="str">
            <v>C</v>
          </cell>
          <cell r="AD33">
            <v>1.1223685994796233</v>
          </cell>
          <cell r="AE33"/>
          <cell r="AF33">
            <v>1.1000051012106706</v>
          </cell>
          <cell r="AG33" t="str">
            <v>C</v>
          </cell>
          <cell r="AH33">
            <v>1.103559213203843</v>
          </cell>
          <cell r="AI33"/>
          <cell r="AJ33">
            <v>1.0999950797476055</v>
          </cell>
          <cell r="AK33" t="str">
            <v>C</v>
          </cell>
          <cell r="AL33">
            <v>1.0089366968293363</v>
          </cell>
          <cell r="AM33"/>
          <cell r="AN33">
            <v>0.89764133094876219</v>
          </cell>
          <cell r="AO33"/>
          <cell r="AP33">
            <v>0.83116581130040568</v>
          </cell>
          <cell r="AQ33"/>
          <cell r="AR33">
            <v>0.24237030512662891</v>
          </cell>
          <cell r="AS33" t="str">
            <v>A</v>
          </cell>
          <cell r="AT33">
            <v>0.19326592504891005</v>
          </cell>
          <cell r="AU33"/>
          <cell r="AV33">
            <v>0.13049756191787373</v>
          </cell>
          <cell r="AW33"/>
          <cell r="AX33">
            <v>0.13589364815932262</v>
          </cell>
          <cell r="AY33"/>
          <cell r="AZ33">
            <v>0.17881176783036731</v>
          </cell>
          <cell r="BA33"/>
          <cell r="BB33">
            <v>0.15762416313035105</v>
          </cell>
          <cell r="BC33"/>
          <cell r="BD33">
            <v>0.15760411275312483</v>
          </cell>
          <cell r="BE33" t="str">
            <v>A</v>
          </cell>
          <cell r="BF33">
            <v>0.19879402474984406</v>
          </cell>
          <cell r="BG33"/>
          <cell r="BH33">
            <v>0.19398974527706944</v>
          </cell>
          <cell r="BI33" t="str">
            <v>P</v>
          </cell>
          <cell r="BJ33" t="str">
            <v>..</v>
          </cell>
          <cell r="BK33"/>
          <cell r="BL33" t="str">
            <v>..</v>
          </cell>
          <cell r="BM33"/>
        </row>
        <row r="34">
          <cell r="A34" t="str">
            <v>Sweden</v>
          </cell>
          <cell r="B34">
            <v>0.25600024023482959</v>
          </cell>
          <cell r="C34" t="str">
            <v>GL</v>
          </cell>
          <cell r="D34" t="str">
            <v>..</v>
          </cell>
          <cell r="E34"/>
          <cell r="F34">
            <v>0.21991313431194678</v>
          </cell>
          <cell r="G34" t="str">
            <v>GL</v>
          </cell>
          <cell r="H34" t="str">
            <v>..</v>
          </cell>
          <cell r="I34"/>
          <cell r="J34">
            <v>0.17206194229922772</v>
          </cell>
          <cell r="K34" t="str">
            <v>GL</v>
          </cell>
          <cell r="L34" t="str">
            <v>..</v>
          </cell>
          <cell r="M34"/>
          <cell r="N34">
            <v>0.13419304159984288</v>
          </cell>
          <cell r="O34" t="str">
            <v>GL</v>
          </cell>
          <cell r="P34" t="str">
            <v>..</v>
          </cell>
          <cell r="Q34"/>
          <cell r="R34">
            <v>9.9250110277900302E-2</v>
          </cell>
          <cell r="S34" t="str">
            <v>GL</v>
          </cell>
          <cell r="T34" t="str">
            <v>..</v>
          </cell>
          <cell r="U34"/>
          <cell r="V34">
            <v>8.3812260536398467E-2</v>
          </cell>
          <cell r="W34" t="str">
            <v>GL</v>
          </cell>
          <cell r="X34" t="str">
            <v>..</v>
          </cell>
          <cell r="Y34"/>
          <cell r="Z34">
            <v>0.67334571201207949</v>
          </cell>
          <cell r="AA34" t="str">
            <v>AL</v>
          </cell>
          <cell r="AB34" t="str">
            <v>..</v>
          </cell>
          <cell r="AC34"/>
          <cell r="AD34">
            <v>0.15756569472917337</v>
          </cell>
          <cell r="AE34" t="str">
            <v>AL</v>
          </cell>
          <cell r="AF34" t="str">
            <v>..</v>
          </cell>
          <cell r="AG34"/>
          <cell r="AH34">
            <v>7.6238571905190455E-2</v>
          </cell>
          <cell r="AI34" t="str">
            <v>L</v>
          </cell>
          <cell r="AJ34" t="str">
            <v>..</v>
          </cell>
          <cell r="AK34"/>
          <cell r="AL34">
            <v>0.11388313001602919</v>
          </cell>
          <cell r="AM34" t="str">
            <v>L</v>
          </cell>
          <cell r="AN34" t="str">
            <v>..</v>
          </cell>
          <cell r="AO34"/>
          <cell r="AP34">
            <v>9.2195451073410969E-2</v>
          </cell>
          <cell r="AQ34" t="str">
            <v>L</v>
          </cell>
          <cell r="AR34" t="str">
            <v>..</v>
          </cell>
          <cell r="AS34"/>
          <cell r="AT34">
            <v>0.38853812530354537</v>
          </cell>
          <cell r="AU34" t="str">
            <v>L</v>
          </cell>
          <cell r="AV34">
            <v>0.39944918060358875</v>
          </cell>
          <cell r="AW34" t="str">
            <v>L</v>
          </cell>
          <cell r="AX34">
            <v>0.3104518799586064</v>
          </cell>
          <cell r="AY34" t="str">
            <v>A</v>
          </cell>
          <cell r="AZ34">
            <v>0.21294673853872736</v>
          </cell>
          <cell r="BA34" t="str">
            <v>C</v>
          </cell>
          <cell r="BB34">
            <v>0.16855625447286152</v>
          </cell>
          <cell r="BC34" t="str">
            <v>A</v>
          </cell>
          <cell r="BD34">
            <v>0.19593767155103248</v>
          </cell>
          <cell r="BE34" t="str">
            <v>C</v>
          </cell>
          <cell r="BF34">
            <v>7.518796992481204E-2</v>
          </cell>
          <cell r="BG34" t="str">
            <v>AM</v>
          </cell>
          <cell r="BH34">
            <v>3.4450166509138125E-2</v>
          </cell>
          <cell r="BI34" t="str">
            <v>CM</v>
          </cell>
          <cell r="BJ34" t="str">
            <v>..</v>
          </cell>
          <cell r="BK34"/>
          <cell r="BL34" t="str">
            <v>..</v>
          </cell>
          <cell r="BM34"/>
        </row>
        <row r="35">
          <cell r="A35" t="str">
            <v>Switzerland</v>
          </cell>
          <cell r="B35" t="str">
            <v>..</v>
          </cell>
          <cell r="C35"/>
          <cell r="D35" t="str">
            <v>..</v>
          </cell>
          <cell r="E35"/>
          <cell r="F35">
            <v>3.1855359448988372</v>
          </cell>
          <cell r="G35" t="str">
            <v>AJ</v>
          </cell>
          <cell r="H35" t="str">
            <v>..</v>
          </cell>
          <cell r="I35"/>
          <cell r="J35" t="str">
            <v>..</v>
          </cell>
          <cell r="K35"/>
          <cell r="L35">
            <v>3.1931575196008555</v>
          </cell>
          <cell r="M35" t="str">
            <v>A</v>
          </cell>
          <cell r="N35" t="str">
            <v>..</v>
          </cell>
          <cell r="O35"/>
          <cell r="P35" t="str">
            <v>..</v>
          </cell>
          <cell r="Q35"/>
          <cell r="R35">
            <v>0.84439083232810619</v>
          </cell>
          <cell r="S35" t="str">
            <v>A</v>
          </cell>
          <cell r="T35" t="str">
            <v>..</v>
          </cell>
          <cell r="U35"/>
          <cell r="V35" t="str">
            <v>..</v>
          </cell>
          <cell r="W35"/>
          <cell r="X35">
            <v>1.21012101210121</v>
          </cell>
          <cell r="Y35"/>
          <cell r="Z35" t="str">
            <v>..</v>
          </cell>
          <cell r="AA35"/>
          <cell r="AB35" t="str">
            <v>..</v>
          </cell>
          <cell r="AC35"/>
          <cell r="AD35" t="str">
            <v>..</v>
          </cell>
          <cell r="AE35"/>
          <cell r="AF35">
            <v>2.5025025025025025</v>
          </cell>
          <cell r="AG35"/>
          <cell r="AH35" t="str">
            <v>..</v>
          </cell>
          <cell r="AI35"/>
          <cell r="AJ35" t="str">
            <v>..</v>
          </cell>
          <cell r="AK35"/>
          <cell r="AL35" t="str">
            <v>..</v>
          </cell>
          <cell r="AM35"/>
          <cell r="AN35">
            <v>1.9203747072599531</v>
          </cell>
          <cell r="AO35"/>
          <cell r="AP35" t="str">
            <v>..</v>
          </cell>
          <cell r="AQ35"/>
          <cell r="AR35" t="str">
            <v>..</v>
          </cell>
          <cell r="AS35"/>
          <cell r="AT35" t="str">
            <v>..</v>
          </cell>
          <cell r="AU35"/>
          <cell r="AV35">
            <v>2.2900763358778624</v>
          </cell>
          <cell r="AW35"/>
          <cell r="AX35" t="str">
            <v>..</v>
          </cell>
          <cell r="AY35"/>
          <cell r="AZ35" t="str">
            <v>..</v>
          </cell>
          <cell r="BA35"/>
          <cell r="BB35" t="str">
            <v>..</v>
          </cell>
          <cell r="BC35"/>
          <cell r="BD35">
            <v>1.5950920245398774</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2.8488420353615007</v>
          </cell>
          <cell r="C37"/>
          <cell r="D37" t="str">
            <v>..</v>
          </cell>
          <cell r="E37"/>
          <cell r="F37">
            <v>2.8700520872423785</v>
          </cell>
          <cell r="G37"/>
          <cell r="H37" t="str">
            <v>..</v>
          </cell>
          <cell r="I37"/>
          <cell r="J37">
            <v>2.6385224274406331</v>
          </cell>
          <cell r="K37" t="str">
            <v>A</v>
          </cell>
          <cell r="L37">
            <v>1.9946654296648498</v>
          </cell>
          <cell r="M37"/>
          <cell r="N37">
            <v>1.7568593428044681</v>
          </cell>
          <cell r="O37"/>
          <cell r="P37">
            <v>1.783756851021425</v>
          </cell>
          <cell r="Q37"/>
          <cell r="R37">
            <v>1.7707109946697985</v>
          </cell>
          <cell r="S37"/>
          <cell r="T37">
            <v>1.9514635976982737</v>
          </cell>
          <cell r="U37"/>
          <cell r="V37">
            <v>1.8133860863831188</v>
          </cell>
          <cell r="W37"/>
          <cell r="X37">
            <v>1.8122270742358078</v>
          </cell>
          <cell r="Y37" t="str">
            <v>A</v>
          </cell>
          <cell r="Z37">
            <v>1.7582567555272495</v>
          </cell>
          <cell r="AA37"/>
          <cell r="AB37">
            <v>1.2291547916575318</v>
          </cell>
          <cell r="AC37"/>
          <cell r="AD37">
            <v>1.2634054227384472</v>
          </cell>
          <cell r="AE37"/>
          <cell r="AF37">
            <v>1.236049107142857</v>
          </cell>
          <cell r="AG37"/>
          <cell r="AH37">
            <v>1.2970265955269298</v>
          </cell>
          <cell r="AI37"/>
          <cell r="AJ37">
            <v>1.3137468380545543</v>
          </cell>
          <cell r="AK37"/>
          <cell r="AL37">
            <v>1.3643371195960394</v>
          </cell>
          <cell r="AM37"/>
          <cell r="AN37">
            <v>1.819618467095609</v>
          </cell>
          <cell r="AO37"/>
          <cell r="AP37">
            <v>1.7773159794378213</v>
          </cell>
          <cell r="AQ37"/>
          <cell r="AR37">
            <v>1.9430200022883533</v>
          </cell>
          <cell r="AS37"/>
          <cell r="AT37">
            <v>1.8549509752187399</v>
          </cell>
          <cell r="AU37"/>
          <cell r="AV37">
            <v>2.0061141539206151</v>
          </cell>
          <cell r="AW37"/>
          <cell r="AX37">
            <v>2.3172149143036358</v>
          </cell>
          <cell r="AY37"/>
          <cell r="AZ37">
            <v>2.2307364102210481</v>
          </cell>
          <cell r="BA37"/>
          <cell r="BB37">
            <v>2.2278857819136286</v>
          </cell>
          <cell r="BC37"/>
          <cell r="BD37">
            <v>2.3554836063050306</v>
          </cell>
          <cell r="BE37" t="str">
            <v>C</v>
          </cell>
          <cell r="BF37">
            <v>2.4807064755099835</v>
          </cell>
          <cell r="BG37" t="str">
            <v>C</v>
          </cell>
          <cell r="BH37">
            <v>2.4214537041668063</v>
          </cell>
          <cell r="BI37" t="str">
            <v>P</v>
          </cell>
          <cell r="BJ37" t="str">
            <v>..</v>
          </cell>
          <cell r="BK37"/>
          <cell r="BL37" t="str">
            <v>..</v>
          </cell>
          <cell r="BM37"/>
        </row>
        <row r="38">
          <cell r="A38" t="str">
            <v>United States</v>
          </cell>
          <cell r="B38">
            <v>2.4525994782191884</v>
          </cell>
          <cell r="C38" t="str">
            <v>J</v>
          </cell>
          <cell r="D38">
            <v>2.3592168002389169</v>
          </cell>
          <cell r="E38" t="str">
            <v>J</v>
          </cell>
          <cell r="F38">
            <v>2.4064103369923546</v>
          </cell>
          <cell r="G38" t="str">
            <v>J</v>
          </cell>
          <cell r="H38">
            <v>2.4409492231393939</v>
          </cell>
          <cell r="I38" t="str">
            <v>J</v>
          </cell>
          <cell r="J38">
            <v>2.395942801774178</v>
          </cell>
          <cell r="K38" t="str">
            <v>J</v>
          </cell>
          <cell r="L38">
            <v>2.3782708068562917</v>
          </cell>
          <cell r="M38" t="str">
            <v>J</v>
          </cell>
          <cell r="N38">
            <v>2.3789646122548267</v>
          </cell>
          <cell r="O38" t="str">
            <v>J</v>
          </cell>
          <cell r="P38">
            <v>2.393805007352424</v>
          </cell>
          <cell r="Q38" t="str">
            <v>J</v>
          </cell>
          <cell r="R38">
            <v>2.5794869139893808</v>
          </cell>
          <cell r="S38" t="str">
            <v>J</v>
          </cell>
          <cell r="T38">
            <v>2.7075108017166132</v>
          </cell>
          <cell r="U38" t="str">
            <v>J</v>
          </cell>
          <cell r="V38">
            <v>2.8825579334039895</v>
          </cell>
          <cell r="W38" t="str">
            <v>J</v>
          </cell>
          <cell r="X38">
            <v>3.0105941583491322</v>
          </cell>
          <cell r="Y38" t="str">
            <v>J</v>
          </cell>
          <cell r="Z38">
            <v>3.1702752960537719</v>
          </cell>
          <cell r="AA38" t="str">
            <v>J</v>
          </cell>
          <cell r="AB38">
            <v>3.3008085807095586</v>
          </cell>
          <cell r="AC38" t="str">
            <v>J</v>
          </cell>
          <cell r="AD38">
            <v>3.1654103613888505</v>
          </cell>
          <cell r="AE38" t="str">
            <v>J</v>
          </cell>
          <cell r="AF38">
            <v>3.1392800627441617</v>
          </cell>
          <cell r="AG38" t="str">
            <v>J</v>
          </cell>
          <cell r="AH38">
            <v>3.1152150613456606</v>
          </cell>
          <cell r="AI38" t="str">
            <v>J</v>
          </cell>
          <cell r="AJ38">
            <v>3.2348612371879049</v>
          </cell>
          <cell r="AK38" t="str">
            <v>AJ</v>
          </cell>
          <cell r="AL38">
            <v>3.3606463909296758</v>
          </cell>
          <cell r="AM38" t="str">
            <v>J</v>
          </cell>
          <cell r="AN38">
            <v>3.6483527959391471</v>
          </cell>
          <cell r="AO38" t="str">
            <v>J</v>
          </cell>
          <cell r="AP38">
            <v>4.0012363471691605</v>
          </cell>
          <cell r="AQ38" t="str">
            <v>J</v>
          </cell>
          <cell r="AR38">
            <v>4.4570607725235138</v>
          </cell>
          <cell r="AS38" t="str">
            <v>J</v>
          </cell>
          <cell r="AT38">
            <v>4.4312753679211419</v>
          </cell>
          <cell r="AU38" t="str">
            <v>J</v>
          </cell>
          <cell r="AV38">
            <v>4.0950005494633572</v>
          </cell>
          <cell r="AW38" t="str">
            <v>J</v>
          </cell>
          <cell r="AX38">
            <v>4.3594447989789407</v>
          </cell>
          <cell r="AY38" t="str">
            <v>JP</v>
          </cell>
          <cell r="AZ38">
            <v>4.0017325738124887</v>
          </cell>
          <cell r="BA38" t="str">
            <v>JP</v>
          </cell>
          <cell r="BB38">
            <v>3.9309416992854755</v>
          </cell>
          <cell r="BC38" t="str">
            <v>JP</v>
          </cell>
          <cell r="BD38">
            <v>3.9861965773853756</v>
          </cell>
          <cell r="BE38" t="str">
            <v>JP</v>
          </cell>
          <cell r="BF38">
            <v>4.4034006016295795</v>
          </cell>
          <cell r="BG38" t="str">
            <v>JP</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4.4617509633468435</v>
          </cell>
          <cell r="C40" t="str">
            <v>B</v>
          </cell>
          <cell r="D40">
            <v>4.5915841296093651</v>
          </cell>
          <cell r="E40" t="str">
            <v>B</v>
          </cell>
          <cell r="F40">
            <v>4.2235784209307257</v>
          </cell>
          <cell r="G40" t="str">
            <v>B</v>
          </cell>
          <cell r="H40">
            <v>4.2099051807612842</v>
          </cell>
          <cell r="I40" t="str">
            <v>B</v>
          </cell>
          <cell r="J40">
            <v>4.2274799246910799</v>
          </cell>
          <cell r="K40" t="str">
            <v>B</v>
          </cell>
          <cell r="L40">
            <v>4.6710564701135109</v>
          </cell>
          <cell r="M40" t="str">
            <v>B</v>
          </cell>
          <cell r="N40">
            <v>4.8162893926834283</v>
          </cell>
          <cell r="O40" t="str">
            <v>B</v>
          </cell>
          <cell r="P40">
            <v>4.6207360652072076</v>
          </cell>
          <cell r="Q40" t="str">
            <v>B</v>
          </cell>
          <cell r="R40">
            <v>4.5012730169099466</v>
          </cell>
          <cell r="S40" t="str">
            <v>B</v>
          </cell>
          <cell r="T40">
            <v>4.3762113992629921</v>
          </cell>
          <cell r="U40" t="str">
            <v>B</v>
          </cell>
          <cell r="V40">
            <v>4.4371540709253834</v>
          </cell>
          <cell r="W40" t="str">
            <v>B</v>
          </cell>
          <cell r="X40">
            <v>4.7105739878250414</v>
          </cell>
          <cell r="Y40" t="str">
            <v>B</v>
          </cell>
          <cell r="Z40">
            <v>4.8534755669294638</v>
          </cell>
          <cell r="AA40" t="str">
            <v>B</v>
          </cell>
          <cell r="AB40">
            <v>5.0432036558411388</v>
          </cell>
          <cell r="AC40" t="str">
            <v>B</v>
          </cell>
          <cell r="AD40">
            <v>4.7873320698283077</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2.2873312036134088</v>
          </cell>
          <cell r="C42" t="str">
            <v>B</v>
          </cell>
          <cell r="D42">
            <v>2.2509615696318188</v>
          </cell>
          <cell r="E42" t="str">
            <v>B</v>
          </cell>
          <cell r="F42">
            <v>2.2483191800591871</v>
          </cell>
          <cell r="G42" t="str">
            <v>B</v>
          </cell>
          <cell r="H42">
            <v>2.2262612431332061</v>
          </cell>
          <cell r="I42" t="str">
            <v>B</v>
          </cell>
          <cell r="J42">
            <v>2.2240698472564131</v>
          </cell>
          <cell r="K42" t="str">
            <v>B</v>
          </cell>
          <cell r="L42">
            <v>2.2551621043287322</v>
          </cell>
          <cell r="M42" t="str">
            <v>B</v>
          </cell>
          <cell r="N42">
            <v>2.2596360957729025</v>
          </cell>
          <cell r="O42" t="str">
            <v>B</v>
          </cell>
          <cell r="P42">
            <v>2.2343784058866154</v>
          </cell>
          <cell r="Q42" t="str">
            <v>B</v>
          </cell>
          <cell r="R42">
            <v>2.2811684231169487</v>
          </cell>
          <cell r="S42" t="str">
            <v>B</v>
          </cell>
          <cell r="T42">
            <v>2.3395185048233955</v>
          </cell>
          <cell r="U42" t="str">
            <v>B</v>
          </cell>
          <cell r="V42">
            <v>2.4040149762396954</v>
          </cell>
          <cell r="W42" t="str">
            <v>AB</v>
          </cell>
          <cell r="X42">
            <v>2.5302060826704369</v>
          </cell>
          <cell r="Y42" t="str">
            <v>B</v>
          </cell>
          <cell r="Z42">
            <v>2.6197988956869693</v>
          </cell>
          <cell r="AA42" t="str">
            <v>B</v>
          </cell>
          <cell r="AB42">
            <v>2.6429738755659691</v>
          </cell>
          <cell r="AC42" t="str">
            <v>B</v>
          </cell>
          <cell r="AD42">
            <v>2.540792866493089</v>
          </cell>
          <cell r="AE42" t="str">
            <v>AB</v>
          </cell>
          <cell r="AF42">
            <v>2.5714525171859988</v>
          </cell>
          <cell r="AG42" t="str">
            <v>B</v>
          </cell>
          <cell r="AH42">
            <v>2.568859410392538</v>
          </cell>
          <cell r="AI42" t="str">
            <v>B</v>
          </cell>
          <cell r="AJ42">
            <v>2.6011921720588278</v>
          </cell>
          <cell r="AK42" t="str">
            <v>B</v>
          </cell>
          <cell r="AL42">
            <v>2.6452962456866502</v>
          </cell>
          <cell r="AM42" t="str">
            <v>B</v>
          </cell>
          <cell r="AN42">
            <v>2.7384394376809711</v>
          </cell>
          <cell r="AO42" t="str">
            <v>B</v>
          </cell>
          <cell r="AP42">
            <v>2.4847955058007787</v>
          </cell>
          <cell r="AQ42" t="str">
            <v>B</v>
          </cell>
          <cell r="AR42">
            <v>2.6674994506109413</v>
          </cell>
          <cell r="AS42" t="str">
            <v>B</v>
          </cell>
          <cell r="AT42">
            <v>2.653047253720362</v>
          </cell>
          <cell r="AU42" t="str">
            <v>B</v>
          </cell>
          <cell r="AV42">
            <v>2.4847990342160657</v>
          </cell>
          <cell r="AW42" t="str">
            <v>B</v>
          </cell>
          <cell r="AX42">
            <v>2.6270601490028249</v>
          </cell>
          <cell r="AY42" t="str">
            <v>B</v>
          </cell>
          <cell r="AZ42">
            <v>2.4991325281165424</v>
          </cell>
          <cell r="BA42" t="str">
            <v>B</v>
          </cell>
          <cell r="BB42">
            <v>2.4517505457749711</v>
          </cell>
          <cell r="BC42" t="str">
            <v>B</v>
          </cell>
          <cell r="BD42">
            <v>2.4397170444382397</v>
          </cell>
          <cell r="BE42" t="str">
            <v>B</v>
          </cell>
          <cell r="BF42">
            <v>2.6414769005746788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0.83621278835665291</v>
          </cell>
          <cell r="AE44" t="str">
            <v>B</v>
          </cell>
          <cell r="AF44">
            <v>0.83240236532633916</v>
          </cell>
          <cell r="AG44" t="str">
            <v>B</v>
          </cell>
          <cell r="AH44">
            <v>0.84634341202182228</v>
          </cell>
          <cell r="AI44" t="str">
            <v>B</v>
          </cell>
          <cell r="AJ44">
            <v>0.847464586478478</v>
          </cell>
          <cell r="AK44" t="str">
            <v>B</v>
          </cell>
          <cell r="AL44">
            <v>0.85846801373398629</v>
          </cell>
          <cell r="AM44" t="str">
            <v>B</v>
          </cell>
          <cell r="AN44">
            <v>0.90130923853877809</v>
          </cell>
          <cell r="AO44" t="str">
            <v>B</v>
          </cell>
          <cell r="AP44">
            <v>0.88221560654555131</v>
          </cell>
          <cell r="AQ44" t="str">
            <v>B</v>
          </cell>
          <cell r="AR44">
            <v>0.9901830723286944</v>
          </cell>
          <cell r="AS44" t="str">
            <v>B</v>
          </cell>
          <cell r="AT44">
            <v>0.97884518819433486</v>
          </cell>
          <cell r="AU44" t="str">
            <v>B</v>
          </cell>
          <cell r="AV44">
            <v>1.0027529590240982</v>
          </cell>
          <cell r="AW44" t="str">
            <v>B</v>
          </cell>
          <cell r="AX44">
            <v>1.0929941591312644</v>
          </cell>
          <cell r="AY44" t="str">
            <v>B</v>
          </cell>
          <cell r="AZ44">
            <v>1.1944139461804111</v>
          </cell>
          <cell r="BA44" t="str">
            <v>B</v>
          </cell>
          <cell r="BB44">
            <v>1.1568229173415987</v>
          </cell>
          <cell r="BC44" t="str">
            <v>B</v>
          </cell>
          <cell r="BD44">
            <v>1.1367429515907299</v>
          </cell>
          <cell r="BE44" t="str">
            <v>B</v>
          </cell>
          <cell r="BF44">
            <v>1.1769009833972854</v>
          </cell>
          <cell r="BG44" t="str">
            <v>BP</v>
          </cell>
          <cell r="BH44">
            <v>1.1642463965597718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0.84391502015562658</v>
          </cell>
          <cell r="AE45" t="str">
            <v>B</v>
          </cell>
          <cell r="AF45">
            <v>0.83834704815524341</v>
          </cell>
          <cell r="AG45" t="str">
            <v>B</v>
          </cell>
          <cell r="AH45">
            <v>0.85063512797116203</v>
          </cell>
          <cell r="AI45" t="str">
            <v>B</v>
          </cell>
          <cell r="AJ45">
            <v>0.85089625257545631</v>
          </cell>
          <cell r="AK45" t="str">
            <v>B</v>
          </cell>
          <cell r="AL45">
            <v>0.8620594442697429</v>
          </cell>
          <cell r="AM45" t="str">
            <v>B</v>
          </cell>
          <cell r="AN45">
            <v>0.90464672504770127</v>
          </cell>
          <cell r="AO45" t="str">
            <v>B</v>
          </cell>
          <cell r="AP45">
            <v>0.88564652852154091</v>
          </cell>
          <cell r="AQ45" t="str">
            <v>B</v>
          </cell>
          <cell r="AR45">
            <v>0.99431576090946061</v>
          </cell>
          <cell r="AS45" t="str">
            <v>B</v>
          </cell>
          <cell r="AT45">
            <v>0.98204132035183811</v>
          </cell>
          <cell r="AU45" t="str">
            <v>B</v>
          </cell>
          <cell r="AV45">
            <v>1.0053973749719547</v>
          </cell>
          <cell r="AW45" t="str">
            <v>B</v>
          </cell>
          <cell r="AX45">
            <v>1.0879527035787404</v>
          </cell>
          <cell r="AY45" t="str">
            <v>B</v>
          </cell>
          <cell r="AZ45">
            <v>1.1938153126419262</v>
          </cell>
          <cell r="BA45" t="str">
            <v>B</v>
          </cell>
          <cell r="BB45">
            <v>1.1620187156262314</v>
          </cell>
          <cell r="BC45" t="str">
            <v>B</v>
          </cell>
          <cell r="BD45">
            <v>1.1427165213658832</v>
          </cell>
          <cell r="BE45" t="str">
            <v>B</v>
          </cell>
          <cell r="BF45">
            <v>1.1825099581258454</v>
          </cell>
          <cell r="BG45" t="str">
            <v>BP</v>
          </cell>
          <cell r="BH45">
            <v>1.168440341658836</v>
          </cell>
          <cell r="BI45" t="str">
            <v>BP</v>
          </cell>
          <cell r="BJ45" t="str">
            <v>..</v>
          </cell>
          <cell r="BK45"/>
          <cell r="BL45" t="str">
            <v>..</v>
          </cell>
          <cell r="BM45"/>
        </row>
        <row r="46">
          <cell r="A46" t="str">
            <v>EU-15</v>
          </cell>
          <cell r="B46">
            <v>1.3420421444710793</v>
          </cell>
          <cell r="C46" t="str">
            <v>B</v>
          </cell>
          <cell r="D46" t="str">
            <v>..</v>
          </cell>
          <cell r="E46"/>
          <cell r="F46">
            <v>1.2319794628778509</v>
          </cell>
          <cell r="G46" t="str">
            <v>B</v>
          </cell>
          <cell r="H46" t="str">
            <v>..</v>
          </cell>
          <cell r="I46"/>
          <cell r="J46">
            <v>1.1378355014578798</v>
          </cell>
          <cell r="K46" t="str">
            <v>B</v>
          </cell>
          <cell r="L46">
            <v>1.0132871435668598</v>
          </cell>
          <cell r="M46" t="str">
            <v>B</v>
          </cell>
          <cell r="N46">
            <v>0.96887584935954529</v>
          </cell>
          <cell r="O46" t="str">
            <v>B</v>
          </cell>
          <cell r="P46">
            <v>0.95321075579078618</v>
          </cell>
          <cell r="Q46" t="str">
            <v>B</v>
          </cell>
          <cell r="R46">
            <v>0.88051593438290987</v>
          </cell>
          <cell r="S46" t="str">
            <v>B</v>
          </cell>
          <cell r="T46">
            <v>0.8965364985943447</v>
          </cell>
          <cell r="U46" t="str">
            <v>B</v>
          </cell>
          <cell r="V46">
            <v>0.85458559531360867</v>
          </cell>
          <cell r="W46" t="str">
            <v>AB</v>
          </cell>
          <cell r="X46">
            <v>0.98058308576703146</v>
          </cell>
          <cell r="Y46" t="str">
            <v>B</v>
          </cell>
          <cell r="Z46">
            <v>1.0359052172227741</v>
          </cell>
          <cell r="AA46" t="str">
            <v>B</v>
          </cell>
          <cell r="AB46">
            <v>0.87311132037253525</v>
          </cell>
          <cell r="AC46" t="str">
            <v>B</v>
          </cell>
          <cell r="AD46">
            <v>0.87170671046041626</v>
          </cell>
          <cell r="AE46" t="str">
            <v>B</v>
          </cell>
          <cell r="AF46">
            <v>0.8628547687490038</v>
          </cell>
          <cell r="AG46" t="str">
            <v>B</v>
          </cell>
          <cell r="AH46">
            <v>0.86348365021911844</v>
          </cell>
          <cell r="AI46" t="str">
            <v>B</v>
          </cell>
          <cell r="AJ46">
            <v>0.87705332998545427</v>
          </cell>
          <cell r="AK46" t="str">
            <v>B</v>
          </cell>
          <cell r="AL46">
            <v>0.88427458532423597</v>
          </cell>
          <cell r="AM46" t="str">
            <v>B</v>
          </cell>
          <cell r="AN46">
            <v>0.92616421973779928</v>
          </cell>
          <cell r="AO46" t="str">
            <v>B</v>
          </cell>
          <cell r="AP46">
            <v>0.90489448835436681</v>
          </cell>
          <cell r="AQ46" t="str">
            <v>B</v>
          </cell>
          <cell r="AR46">
            <v>1.0153946585025231</v>
          </cell>
          <cell r="AS46" t="str">
            <v>B</v>
          </cell>
          <cell r="AT46">
            <v>1.0078185670048048</v>
          </cell>
          <cell r="AU46" t="str">
            <v>B</v>
          </cell>
          <cell r="AV46">
            <v>1.0314859914346008</v>
          </cell>
          <cell r="AW46" t="str">
            <v>B</v>
          </cell>
          <cell r="AX46">
            <v>1.1194238473363243</v>
          </cell>
          <cell r="AY46" t="str">
            <v>B</v>
          </cell>
          <cell r="AZ46">
            <v>1.2309351021442749</v>
          </cell>
          <cell r="BA46" t="str">
            <v>B</v>
          </cell>
          <cell r="BB46">
            <v>1.1995822185467386</v>
          </cell>
          <cell r="BC46" t="str">
            <v>B</v>
          </cell>
          <cell r="BD46">
            <v>1.1822537356275453</v>
          </cell>
          <cell r="BE46" t="str">
            <v>B</v>
          </cell>
          <cell r="BF46">
            <v>1.2255499593907344</v>
          </cell>
          <cell r="BG46" t="str">
            <v>BP</v>
          </cell>
          <cell r="BH46">
            <v>1.2112930818280698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1.6720936372436859</v>
          </cell>
          <cell r="AG49"/>
          <cell r="AH49">
            <v>1.5216860607046951</v>
          </cell>
          <cell r="AI49"/>
          <cell r="AJ49">
            <v>1.8217306441119063</v>
          </cell>
          <cell r="AK49"/>
          <cell r="AL49">
            <v>2.3261241636844558</v>
          </cell>
          <cell r="AM49"/>
          <cell r="AN49">
            <v>2.3733162283515075</v>
          </cell>
          <cell r="AO49"/>
          <cell r="AP49">
            <v>2.2789026207380139</v>
          </cell>
          <cell r="AQ49"/>
          <cell r="AR49">
            <v>2.8136569313039903</v>
          </cell>
          <cell r="AS49"/>
          <cell r="AT49">
            <v>2.484270610365181</v>
          </cell>
          <cell r="AU49"/>
          <cell r="AV49">
            <v>2.3433910246592129</v>
          </cell>
          <cell r="AW49"/>
          <cell r="AX49">
            <v>2.2276621787025706</v>
          </cell>
          <cell r="AY49"/>
          <cell r="AZ49">
            <v>2.4559777571825765</v>
          </cell>
          <cell r="BA49"/>
          <cell r="BB49">
            <v>1.9046695907141298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t="str">
            <v>..</v>
          </cell>
          <cell r="AA51"/>
          <cell r="AB51" t="str">
            <v>..</v>
          </cell>
          <cell r="AC51"/>
          <cell r="AD51" t="str">
            <v>..</v>
          </cell>
          <cell r="AE51"/>
          <cell r="AF51" t="str">
            <v>..</v>
          </cell>
          <cell r="AG51"/>
          <cell r="AH51" t="str">
            <v>..</v>
          </cell>
          <cell r="AI51"/>
          <cell r="AJ51" t="str">
            <v>..</v>
          </cell>
          <cell r="AK51"/>
          <cell r="AL51" t="str">
            <v>..</v>
          </cell>
          <cell r="AM51"/>
          <cell r="AN51" t="str">
            <v>..</v>
          </cell>
          <cell r="AO51"/>
          <cell r="AP51" t="str">
            <v>..</v>
          </cell>
          <cell r="AQ51"/>
          <cell r="AR51" t="str">
            <v>..</v>
          </cell>
          <cell r="AS51"/>
          <cell r="AT51">
            <v>0.28967360509857037</v>
          </cell>
          <cell r="AU51"/>
          <cell r="AV51">
            <v>0.44412060468155318</v>
          </cell>
          <cell r="AW51"/>
          <cell r="AX51">
            <v>2.4398898332291363</v>
          </cell>
          <cell r="AY51"/>
          <cell r="AZ51">
            <v>1.4507581418340252</v>
          </cell>
          <cell r="BA51"/>
          <cell r="BB51">
            <v>0.31791157538917986</v>
          </cell>
          <cell r="BC51"/>
          <cell r="BD51">
            <v>0.23071761666722582</v>
          </cell>
          <cell r="BE51"/>
          <cell r="BF51">
            <v>0.17310823040535753</v>
          </cell>
          <cell r="BG51"/>
          <cell r="BH51">
            <v>0.41318153511110772</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6.4196625091709467E-2</v>
          </cell>
          <cell r="S52"/>
          <cell r="T52">
            <v>0.15292858235204163</v>
          </cell>
          <cell r="U52"/>
          <cell r="V52">
            <v>8.5038267220249111E-2</v>
          </cell>
          <cell r="W52"/>
          <cell r="X52">
            <v>1.9915926339523868E-2</v>
          </cell>
          <cell r="Y52" t="str">
            <v>J</v>
          </cell>
          <cell r="Z52">
            <v>1.0021257212268448E-2</v>
          </cell>
          <cell r="AA52" t="str">
            <v>J</v>
          </cell>
          <cell r="AB52">
            <v>8.5307286952337903E-3</v>
          </cell>
          <cell r="AC52"/>
          <cell r="AD52">
            <v>2.2535982877920736E-2</v>
          </cell>
          <cell r="AE52"/>
          <cell r="AF52">
            <v>5.3687006197621401E-2</v>
          </cell>
          <cell r="AG52"/>
          <cell r="AH52">
            <v>6.3444564595928843E-2</v>
          </cell>
          <cell r="AI52"/>
          <cell r="AJ52">
            <v>8.9458340473228953E-2</v>
          </cell>
          <cell r="AK52"/>
          <cell r="AL52">
            <v>0.11689362395103903</v>
          </cell>
          <cell r="AM52"/>
          <cell r="AN52">
            <v>0.22217267667226009</v>
          </cell>
          <cell r="AO52"/>
          <cell r="AP52">
            <v>0.20567980262339125</v>
          </cell>
          <cell r="AQ52"/>
          <cell r="AR52">
            <v>0.24095493113192526</v>
          </cell>
          <cell r="AS52"/>
          <cell r="AT52">
            <v>0.21894192004822724</v>
          </cell>
          <cell r="AU52"/>
          <cell r="AV52">
            <v>0.19883707347330826</v>
          </cell>
          <cell r="AW52"/>
          <cell r="AX52">
            <v>0.17722106963531456</v>
          </cell>
          <cell r="AY52"/>
          <cell r="AZ52">
            <v>0.25297328441454658</v>
          </cell>
          <cell r="BA52"/>
          <cell r="BB52">
            <v>0.3334318744487379</v>
          </cell>
          <cell r="BC52"/>
          <cell r="BD52">
            <v>0.26146371428332821</v>
          </cell>
          <cell r="BE52"/>
          <cell r="BF52">
            <v>0.23007844444083095</v>
          </cell>
          <cell r="BG52"/>
          <cell r="BH52">
            <v>0.18592709044261002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v>0.64935064935064934</v>
          </cell>
          <cell r="G54"/>
          <cell r="H54" t="str">
            <v>..</v>
          </cell>
          <cell r="I54"/>
          <cell r="J54">
            <v>0.927643784786642</v>
          </cell>
          <cell r="K54"/>
          <cell r="L54" t="str">
            <v>..</v>
          </cell>
          <cell r="M54"/>
          <cell r="N54">
            <v>0.90225563909774442</v>
          </cell>
          <cell r="O54"/>
          <cell r="P54" t="str">
            <v>..</v>
          </cell>
          <cell r="Q54"/>
          <cell r="R54">
            <v>1.2394366197183098</v>
          </cell>
          <cell r="S54"/>
          <cell r="T54" t="str">
            <v>..</v>
          </cell>
          <cell r="U54"/>
          <cell r="V54">
            <v>1.5434314429289304</v>
          </cell>
          <cell r="W54"/>
          <cell r="X54" t="str">
            <v>..</v>
          </cell>
          <cell r="Y54"/>
          <cell r="Z54">
            <v>1.2331406551059731</v>
          </cell>
          <cell r="AA54"/>
          <cell r="AB54" t="str">
            <v>..</v>
          </cell>
          <cell r="AC54"/>
          <cell r="AD54" t="str">
            <v>..</v>
          </cell>
          <cell r="AE54"/>
          <cell r="AF54" t="str">
            <v>..</v>
          </cell>
          <cell r="AG54"/>
          <cell r="AH54">
            <v>0.26809651474530832</v>
          </cell>
          <cell r="AI54"/>
          <cell r="AJ54" t="str">
            <v>..</v>
          </cell>
          <cell r="AK54"/>
          <cell r="AL54" t="str">
            <v>..</v>
          </cell>
          <cell r="AM54"/>
          <cell r="AN54" t="str">
            <v>..</v>
          </cell>
          <cell r="AO54"/>
          <cell r="AP54">
            <v>0.94520638018825331</v>
          </cell>
          <cell r="AQ54" t="str">
            <v>L</v>
          </cell>
          <cell r="AR54" t="str">
            <v>..</v>
          </cell>
          <cell r="AS54"/>
          <cell r="AT54">
            <v>2.0728781078013618</v>
          </cell>
          <cell r="AU54"/>
          <cell r="AV54">
            <v>1.6508602303367508</v>
          </cell>
          <cell r="AW54"/>
          <cell r="AX54">
            <v>1.6008917511394078</v>
          </cell>
          <cell r="AY54"/>
          <cell r="AZ54">
            <v>1.2865052477002914</v>
          </cell>
          <cell r="BA54"/>
          <cell r="BB54">
            <v>1.1984605504095536</v>
          </cell>
          <cell r="BC54"/>
          <cell r="BD54">
            <v>1.1437121519529021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0.65930286888288925</v>
          </cell>
          <cell r="AK55" t="str">
            <v>D</v>
          </cell>
          <cell r="AL55">
            <v>0.73085097313617176</v>
          </cell>
          <cell r="AM55" t="str">
            <v>D</v>
          </cell>
          <cell r="AN55">
            <v>0.70419025726049045</v>
          </cell>
          <cell r="AO55" t="str">
            <v>D</v>
          </cell>
          <cell r="AP55">
            <v>0.69500453036235332</v>
          </cell>
          <cell r="AQ55" t="str">
            <v>D</v>
          </cell>
          <cell r="AR55">
            <v>0.68155732158823645</v>
          </cell>
          <cell r="AS55" t="str">
            <v>A</v>
          </cell>
          <cell r="AT55">
            <v>0.62166264477656019</v>
          </cell>
          <cell r="AU55" t="str">
            <v>A</v>
          </cell>
          <cell r="AV55">
            <v>0.56357538926603956</v>
          </cell>
          <cell r="AW55"/>
          <cell r="AX55">
            <v>0.48220409149076365</v>
          </cell>
          <cell r="AY55"/>
          <cell r="AZ55">
            <v>0.41365455124744571</v>
          </cell>
          <cell r="BA55"/>
          <cell r="BB55">
            <v>0.3674426911564363</v>
          </cell>
          <cell r="BC55"/>
          <cell r="BD55">
            <v>0.34418319539560072</v>
          </cell>
          <cell r="BE55"/>
          <cell r="BF55">
            <v>0.37011637152430632</v>
          </cell>
          <cell r="BG55"/>
          <cell r="BH55" t="str">
            <v>..</v>
          </cell>
          <cell r="BI55"/>
          <cell r="BJ55" t="str">
            <v>..</v>
          </cell>
          <cell r="BK55"/>
          <cell r="BL55" t="str">
            <v>..</v>
          </cell>
          <cell r="BM55"/>
        </row>
      </sheetData>
      <sheetData sheetId="29"/>
      <sheetData sheetId="30"/>
      <sheetData sheetId="31"/>
      <sheetData sheetId="32"/>
      <sheetData sheetId="33"/>
      <sheetData sheetId="34"/>
      <sheetData sheetId="35"/>
      <sheetData sheetId="36"/>
      <sheetData sheetId="37"/>
      <sheetData sheetId="38"/>
      <sheetData sheetId="39"/>
      <sheetData sheetId="40"/>
      <sheetData sheetId="41">
        <row r="5">
          <cell r="A5" t="str">
            <v>Australia</v>
          </cell>
          <cell r="B5">
            <v>390.97152967895886</v>
          </cell>
          <cell r="C5" t="str">
            <v>C</v>
          </cell>
          <cell r="D5" t="str">
            <v>..</v>
          </cell>
          <cell r="E5"/>
          <cell r="F5">
            <v>453.26255556843086</v>
          </cell>
          <cell r="G5" t="str">
            <v>C</v>
          </cell>
          <cell r="H5">
            <v>630.45467904605084</v>
          </cell>
          <cell r="I5" t="str">
            <v>C</v>
          </cell>
          <cell r="J5">
            <v>811.07864323685249</v>
          </cell>
          <cell r="K5" t="str">
            <v>C</v>
          </cell>
          <cell r="L5">
            <v>1055.1660711998518</v>
          </cell>
          <cell r="M5"/>
          <cell r="N5">
            <v>1151.0260487916771</v>
          </cell>
          <cell r="O5"/>
          <cell r="P5">
            <v>1355.461103566668</v>
          </cell>
          <cell r="Q5"/>
          <cell r="R5">
            <v>1446.7463716425189</v>
          </cell>
          <cell r="S5"/>
          <cell r="T5">
            <v>1512.0073640331989</v>
          </cell>
          <cell r="U5"/>
          <cell r="V5">
            <v>1729.2656340810031</v>
          </cell>
          <cell r="W5"/>
          <cell r="X5">
            <v>2129.6352390170764</v>
          </cell>
          <cell r="Y5"/>
          <cell r="Z5">
            <v>2339.855844280979</v>
          </cell>
          <cell r="AA5"/>
          <cell r="AB5">
            <v>2655.2024664867154</v>
          </cell>
          <cell r="AC5"/>
          <cell r="AD5">
            <v>3294.6690192980104</v>
          </cell>
          <cell r="AE5"/>
          <cell r="AF5">
            <v>3201.2709813903562</v>
          </cell>
          <cell r="AG5"/>
          <cell r="AH5">
            <v>3207.0148505409688</v>
          </cell>
          <cell r="AI5"/>
          <cell r="AJ5">
            <v>3146.4902974340462</v>
          </cell>
          <cell r="AK5"/>
          <cell r="AL5">
            <v>3189.5601218242796</v>
          </cell>
          <cell r="AM5"/>
          <cell r="AN5">
            <v>3798.8384354249765</v>
          </cell>
          <cell r="AO5"/>
          <cell r="AP5">
            <v>4657.82314311347</v>
          </cell>
          <cell r="AQ5" t="str">
            <v>A</v>
          </cell>
          <cell r="AR5">
            <v>5192.9313037643151</v>
          </cell>
          <cell r="AS5"/>
          <cell r="AT5">
            <v>5765.9596103656877</v>
          </cell>
          <cell r="AU5"/>
          <cell r="AV5">
            <v>6354.4350186906222</v>
          </cell>
          <cell r="AW5"/>
          <cell r="AX5">
            <v>7515.5087029575652</v>
          </cell>
          <cell r="AY5"/>
          <cell r="AZ5">
            <v>8966.7149458545973</v>
          </cell>
          <cell r="BA5"/>
          <cell r="BB5">
            <v>10540.557420463041</v>
          </cell>
          <cell r="BC5" t="str">
            <v>A</v>
          </cell>
          <cell r="BD5">
            <v>11671.975175116375</v>
          </cell>
          <cell r="BE5"/>
          <cell r="BF5">
            <v>11505.771146781211</v>
          </cell>
          <cell r="BG5"/>
          <cell r="BH5" t="str">
            <v>..</v>
          </cell>
          <cell r="BI5"/>
          <cell r="BJ5" t="str">
            <v>..</v>
          </cell>
          <cell r="BK5"/>
          <cell r="BL5" t="str">
            <v>..</v>
          </cell>
          <cell r="BM5"/>
        </row>
        <row r="6">
          <cell r="A6" t="str">
            <v>Austria</v>
          </cell>
          <cell r="B6">
            <v>533.45193132973895</v>
          </cell>
          <cell r="C6"/>
          <cell r="D6" t="str">
            <v>..</v>
          </cell>
          <cell r="E6"/>
          <cell r="F6" t="str">
            <v>..</v>
          </cell>
          <cell r="G6"/>
          <cell r="H6">
            <v>674.47135121991448</v>
          </cell>
          <cell r="I6"/>
          <cell r="J6">
            <v>729.67793191216026</v>
          </cell>
          <cell r="K6"/>
          <cell r="L6" t="str">
            <v>..</v>
          </cell>
          <cell r="M6"/>
          <cell r="N6" t="str">
            <v>..</v>
          </cell>
          <cell r="O6"/>
          <cell r="P6" t="str">
            <v>..</v>
          </cell>
          <cell r="Q6"/>
          <cell r="R6">
            <v>1063.6937941390042</v>
          </cell>
          <cell r="S6"/>
          <cell r="T6" t="str">
            <v>..</v>
          </cell>
          <cell r="U6"/>
          <cell r="V6" t="str">
            <v>..</v>
          </cell>
          <cell r="W6"/>
          <cell r="X6" t="str">
            <v>..</v>
          </cell>
          <cell r="Y6"/>
          <cell r="Z6">
            <v>1382.6571461837368</v>
          </cell>
          <cell r="AA6"/>
          <cell r="AB6" t="str">
            <v>..</v>
          </cell>
          <cell r="AC6"/>
          <cell r="AD6" t="str">
            <v>..</v>
          </cell>
          <cell r="AE6"/>
          <cell r="AF6" t="str">
            <v>..</v>
          </cell>
          <cell r="AG6"/>
          <cell r="AH6" t="str">
            <v>..</v>
          </cell>
          <cell r="AI6"/>
          <cell r="AJ6">
            <v>2355.7929207391194</v>
          </cell>
          <cell r="AK6"/>
          <cell r="AL6" t="str">
            <v>..</v>
          </cell>
          <cell r="AM6"/>
          <cell r="AN6" t="str">
            <v>..</v>
          </cell>
          <cell r="AO6"/>
          <cell r="AP6" t="str">
            <v>..</v>
          </cell>
          <cell r="AQ6"/>
          <cell r="AR6">
            <v>3495.4587268087639</v>
          </cell>
          <cell r="AS6"/>
          <cell r="AT6" t="str">
            <v>..</v>
          </cell>
          <cell r="AU6"/>
          <cell r="AV6">
            <v>4067.2245966556206</v>
          </cell>
          <cell r="AW6"/>
          <cell r="AX6">
            <v>4746.8955636112514</v>
          </cell>
          <cell r="AY6" t="str">
            <v>C</v>
          </cell>
          <cell r="AZ6">
            <v>5195.008853049575</v>
          </cell>
          <cell r="BA6"/>
          <cell r="BB6">
            <v>5588.9858813357569</v>
          </cell>
          <cell r="BC6"/>
          <cell r="BD6">
            <v>6138.0280601007971</v>
          </cell>
          <cell r="BE6" t="str">
            <v>CP</v>
          </cell>
          <cell r="BF6">
            <v>6018.6169366231979</v>
          </cell>
          <cell r="BG6"/>
          <cell r="BH6">
            <v>6301.1032890040897</v>
          </cell>
          <cell r="BI6" t="str">
            <v>CP</v>
          </cell>
          <cell r="BJ6" t="str">
            <v>..</v>
          </cell>
          <cell r="BK6"/>
          <cell r="BL6" t="str">
            <v>..</v>
          </cell>
          <cell r="BM6"/>
        </row>
        <row r="7">
          <cell r="A7" t="str">
            <v>Belgium</v>
          </cell>
          <cell r="B7">
            <v>1076.8467350840283</v>
          </cell>
          <cell r="C7"/>
          <cell r="D7">
            <v>1196.8817043593942</v>
          </cell>
          <cell r="E7"/>
          <cell r="F7">
            <v>1312.4631740038194</v>
          </cell>
          <cell r="G7"/>
          <cell r="H7">
            <v>1414.6299799721539</v>
          </cell>
          <cell r="I7"/>
          <cell r="J7">
            <v>1541.4715593010305</v>
          </cell>
          <cell r="K7"/>
          <cell r="L7">
            <v>1628.1645303980079</v>
          </cell>
          <cell r="M7"/>
          <cell r="N7">
            <v>1738.6892145199965</v>
          </cell>
          <cell r="O7"/>
          <cell r="P7">
            <v>1848.0466012975219</v>
          </cell>
          <cell r="Q7"/>
          <cell r="R7">
            <v>1870.8955430504418</v>
          </cell>
          <cell r="S7"/>
          <cell r="T7" t="str">
            <v>..</v>
          </cell>
          <cell r="U7"/>
          <cell r="V7">
            <v>2065.6937455067055</v>
          </cell>
          <cell r="W7" t="str">
            <v>C</v>
          </cell>
          <cell r="X7">
            <v>2311.0052267171482</v>
          </cell>
          <cell r="Y7" t="str">
            <v>A</v>
          </cell>
          <cell r="Z7">
            <v>2458.5480054086124</v>
          </cell>
          <cell r="AA7"/>
          <cell r="AB7">
            <v>2564.9002420951178</v>
          </cell>
          <cell r="AC7"/>
          <cell r="AD7">
            <v>2710.9756782883333</v>
          </cell>
          <cell r="AE7"/>
          <cell r="AF7">
            <v>2930.8820610285838</v>
          </cell>
          <cell r="AG7"/>
          <cell r="AH7">
            <v>3187.6160276008786</v>
          </cell>
          <cell r="AI7"/>
          <cell r="AJ7">
            <v>3284.0032864347777</v>
          </cell>
          <cell r="AK7"/>
          <cell r="AL7">
            <v>3589.7465379472078</v>
          </cell>
          <cell r="AM7"/>
          <cell r="AN7">
            <v>4028.3954362151539</v>
          </cell>
          <cell r="AO7"/>
          <cell r="AP7">
            <v>4426.0174761470898</v>
          </cell>
          <cell r="AQ7"/>
          <cell r="AR7">
            <v>4232.828891847058</v>
          </cell>
          <cell r="AS7"/>
          <cell r="AT7">
            <v>4105.1850809150592</v>
          </cell>
          <cell r="AU7"/>
          <cell r="AV7">
            <v>4162.5016287824192</v>
          </cell>
          <cell r="AW7"/>
          <cell r="AX7">
            <v>4197.0030031057731</v>
          </cell>
          <cell r="AY7"/>
          <cell r="AZ7">
            <v>4650.4374785590308</v>
          </cell>
          <cell r="BA7"/>
          <cell r="BB7">
            <v>4986.9622680262983</v>
          </cell>
          <cell r="BC7"/>
          <cell r="BD7">
            <v>5323.3970480757562</v>
          </cell>
          <cell r="BE7"/>
          <cell r="BF7">
            <v>5321.6299071584472</v>
          </cell>
          <cell r="BG7"/>
          <cell r="BH7">
            <v>5403.9475644889171</v>
          </cell>
          <cell r="BI7" t="str">
            <v>P</v>
          </cell>
          <cell r="BJ7" t="str">
            <v>..</v>
          </cell>
          <cell r="BK7"/>
          <cell r="BL7" t="str">
            <v>..</v>
          </cell>
          <cell r="BM7"/>
        </row>
        <row r="8">
          <cell r="A8" t="str">
            <v>Canada</v>
          </cell>
          <cell r="B8">
            <v>1809.5378794070064</v>
          </cell>
          <cell r="C8"/>
          <cell r="D8">
            <v>2073.8357326014402</v>
          </cell>
          <cell r="E8"/>
          <cell r="F8">
            <v>2137.5830152996737</v>
          </cell>
          <cell r="G8"/>
          <cell r="H8">
            <v>2494.0649383698974</v>
          </cell>
          <cell r="I8"/>
          <cell r="J8">
            <v>2998.3987255761131</v>
          </cell>
          <cell r="K8"/>
          <cell r="L8">
            <v>3292.9021751448258</v>
          </cell>
          <cell r="M8"/>
          <cell r="N8">
            <v>3497.1595131307686</v>
          </cell>
          <cell r="O8"/>
          <cell r="P8">
            <v>3687.4522314846054</v>
          </cell>
          <cell r="Q8"/>
          <cell r="R8">
            <v>3783.5477146966846</v>
          </cell>
          <cell r="S8"/>
          <cell r="T8">
            <v>4119.7450532794892</v>
          </cell>
          <cell r="U8"/>
          <cell r="V8">
            <v>4292.4186038539528</v>
          </cell>
          <cell r="W8"/>
          <cell r="X8">
            <v>4650.6203821893923</v>
          </cell>
          <cell r="Y8"/>
          <cell r="Z8">
            <v>5241.7227761036238</v>
          </cell>
          <cell r="AA8"/>
          <cell r="AB8">
            <v>6231.9422534641908</v>
          </cell>
          <cell r="AC8"/>
          <cell r="AD8">
            <v>6569.2832748927585</v>
          </cell>
          <cell r="AE8"/>
          <cell r="AF8">
            <v>6592.4044887804184</v>
          </cell>
          <cell r="AG8"/>
          <cell r="AH8">
            <v>7245.5157659210308</v>
          </cell>
          <cell r="AI8"/>
          <cell r="AJ8">
            <v>8152.9694038324942</v>
          </cell>
          <cell r="AK8"/>
          <cell r="AL8">
            <v>8732.7113477380954</v>
          </cell>
          <cell r="AM8"/>
          <cell r="AN8">
            <v>10063.652786555225</v>
          </cell>
          <cell r="AO8"/>
          <cell r="AP8">
            <v>11714.194779889747</v>
          </cell>
          <cell r="AQ8"/>
          <cell r="AR8">
            <v>11018.165543376281</v>
          </cell>
          <cell r="AS8"/>
          <cell r="AT8">
            <v>11493.666157787689</v>
          </cell>
          <cell r="AU8"/>
          <cell r="AV8">
            <v>12304.023839660415</v>
          </cell>
          <cell r="AW8"/>
          <cell r="AX8">
            <v>12885.162009538621</v>
          </cell>
          <cell r="AY8"/>
          <cell r="AZ8">
            <v>13639.504153006299</v>
          </cell>
          <cell r="BA8"/>
          <cell r="BB8">
            <v>13741.507389910468</v>
          </cell>
          <cell r="BC8"/>
          <cell r="BD8">
            <v>12793.363181667881</v>
          </cell>
          <cell r="BE8"/>
          <cell r="BF8">
            <v>12690.750730175014</v>
          </cell>
          <cell r="BG8"/>
          <cell r="BH8">
            <v>12146.638422123124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261.82387515659599</v>
          </cell>
          <cell r="BC9"/>
          <cell r="BD9">
            <v>389.45841069363331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822.00371296581852</v>
          </cell>
          <cell r="AE10" t="str">
            <v>A</v>
          </cell>
          <cell r="AF10">
            <v>815.74507504434996</v>
          </cell>
          <cell r="AG10"/>
          <cell r="AH10">
            <v>963.09104750784661</v>
          </cell>
          <cell r="AI10"/>
          <cell r="AJ10">
            <v>1063.0664353644761</v>
          </cell>
          <cell r="AK10"/>
          <cell r="AL10">
            <v>1051.1931376305843</v>
          </cell>
          <cell r="AM10"/>
          <cell r="AN10">
            <v>1117.6348642515115</v>
          </cell>
          <cell r="AO10"/>
          <cell r="AP10">
            <v>1198.5423191098939</v>
          </cell>
          <cell r="AQ10"/>
          <cell r="AR10">
            <v>1260.6642445372772</v>
          </cell>
          <cell r="AS10"/>
          <cell r="AT10">
            <v>1400.8895344600851</v>
          </cell>
          <cell r="AU10"/>
          <cell r="AV10">
            <v>1532.5022529752821</v>
          </cell>
          <cell r="AW10"/>
          <cell r="AX10">
            <v>1861.9829483032017</v>
          </cell>
          <cell r="AY10"/>
          <cell r="AZ10">
            <v>2313.5191955662481</v>
          </cell>
          <cell r="BA10"/>
          <cell r="BB10">
            <v>2412.1743074450615</v>
          </cell>
          <cell r="BC10"/>
          <cell r="BD10">
            <v>2347.9008975931129</v>
          </cell>
          <cell r="BE10"/>
          <cell r="BF10">
            <v>2387.3021565766926</v>
          </cell>
          <cell r="BG10"/>
          <cell r="BH10">
            <v>2575.7007152119622</v>
          </cell>
          <cell r="BI10"/>
          <cell r="BJ10" t="str">
            <v>..</v>
          </cell>
          <cell r="BK10"/>
          <cell r="BL10" t="str">
            <v>..</v>
          </cell>
          <cell r="BM10"/>
        </row>
        <row r="11">
          <cell r="A11" t="str">
            <v>Denmark</v>
          </cell>
          <cell r="B11">
            <v>286.04212339945269</v>
          </cell>
          <cell r="C11"/>
          <cell r="D11">
            <v>340.53871670965316</v>
          </cell>
          <cell r="E11"/>
          <cell r="F11">
            <v>390.63031193260315</v>
          </cell>
          <cell r="G11"/>
          <cell r="H11">
            <v>441.09941491228318</v>
          </cell>
          <cell r="I11"/>
          <cell r="J11">
            <v>493.79249997542718</v>
          </cell>
          <cell r="K11"/>
          <cell r="L11">
            <v>565.54116348965442</v>
          </cell>
          <cell r="M11"/>
          <cell r="N11">
            <v>627.98779769388227</v>
          </cell>
          <cell r="O11"/>
          <cell r="P11">
            <v>682.45610396695156</v>
          </cell>
          <cell r="Q11"/>
          <cell r="R11">
            <v>731.70119045592276</v>
          </cell>
          <cell r="S11"/>
          <cell r="T11">
            <v>835.76721648041416</v>
          </cell>
          <cell r="U11"/>
          <cell r="V11">
            <v>940.48922987016533</v>
          </cell>
          <cell r="W11"/>
          <cell r="X11">
            <v>998.39119420788529</v>
          </cell>
          <cell r="Y11" t="str">
            <v>C</v>
          </cell>
          <cell r="Z11">
            <v>1065.7994928485996</v>
          </cell>
          <cell r="AA11"/>
          <cell r="AB11" t="str">
            <v>..</v>
          </cell>
          <cell r="AC11"/>
          <cell r="AD11">
            <v>1256.2208932831011</v>
          </cell>
          <cell r="AE11"/>
          <cell r="AF11">
            <v>1418.2190001295221</v>
          </cell>
          <cell r="AG11" t="str">
            <v>C</v>
          </cell>
          <cell r="AH11">
            <v>1579.127872678481</v>
          </cell>
          <cell r="AI11"/>
          <cell r="AJ11">
            <v>1834.594583681011</v>
          </cell>
          <cell r="AK11"/>
          <cell r="AL11">
            <v>2024.9938397178503</v>
          </cell>
          <cell r="AM11"/>
          <cell r="AN11" t="str">
            <v>..</v>
          </cell>
          <cell r="AO11"/>
          <cell r="AP11">
            <v>2581.2743018476117</v>
          </cell>
          <cell r="AQ11"/>
          <cell r="AR11">
            <v>2862.3715710523661</v>
          </cell>
          <cell r="AS11"/>
          <cell r="AT11">
            <v>2919.0748972464985</v>
          </cell>
          <cell r="AU11"/>
          <cell r="AV11">
            <v>2949.5743863912867</v>
          </cell>
          <cell r="AW11"/>
          <cell r="AX11">
            <v>3016.0519721636597</v>
          </cell>
          <cell r="AY11"/>
          <cell r="AZ11">
            <v>3250.2592649657254</v>
          </cell>
          <cell r="BA11"/>
          <cell r="BB11">
            <v>3713.0668145475547</v>
          </cell>
          <cell r="BC11" t="str">
            <v>A</v>
          </cell>
          <cell r="BD11">
            <v>4358.569725332477</v>
          </cell>
          <cell r="BE11"/>
          <cell r="BF11">
            <v>4405.5565013660453</v>
          </cell>
          <cell r="BG11"/>
          <cell r="BH11">
            <v>4641.9029802645737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13.230067564107035</v>
          </cell>
          <cell r="AK12"/>
          <cell r="AL12">
            <v>19.724493958857835</v>
          </cell>
          <cell r="AM12"/>
          <cell r="AN12">
            <v>18.313025726213596</v>
          </cell>
          <cell r="AO12"/>
          <cell r="AP12">
            <v>34.396015314811827</v>
          </cell>
          <cell r="AQ12"/>
          <cell r="AR12">
            <v>35.771526967235012</v>
          </cell>
          <cell r="AS12"/>
          <cell r="AT12">
            <v>47.11497757050337</v>
          </cell>
          <cell r="AU12"/>
          <cell r="AV12">
            <v>66.319280824868997</v>
          </cell>
          <cell r="AW12"/>
          <cell r="AX12">
            <v>93.426370792799773</v>
          </cell>
          <cell r="AY12"/>
          <cell r="AZ12">
            <v>129.00110989244556</v>
          </cell>
          <cell r="BA12"/>
          <cell r="BB12">
            <v>147.62081645418417</v>
          </cell>
          <cell r="BC12"/>
          <cell r="BD12">
            <v>163.77028521763424</v>
          </cell>
          <cell r="BE12"/>
          <cell r="BF12">
            <v>169.0557150668964</v>
          </cell>
          <cell r="BG12"/>
          <cell r="BH12">
            <v>221.87992332479072</v>
          </cell>
          <cell r="BI12" t="str">
            <v>P</v>
          </cell>
          <cell r="BJ12" t="str">
            <v>..</v>
          </cell>
          <cell r="BK12"/>
          <cell r="BL12" t="str">
            <v>..</v>
          </cell>
          <cell r="BM12"/>
        </row>
        <row r="13">
          <cell r="A13" t="str">
            <v>Finland</v>
          </cell>
          <cell r="B13">
            <v>301.62369889953845</v>
          </cell>
          <cell r="C13"/>
          <cell r="D13" t="str">
            <v>..</v>
          </cell>
          <cell r="E13"/>
          <cell r="F13">
            <v>409.49181976621406</v>
          </cell>
          <cell r="G13"/>
          <cell r="H13">
            <v>501.46375213934124</v>
          </cell>
          <cell r="I13" t="str">
            <v>C</v>
          </cell>
          <cell r="J13">
            <v>573.38296541786201</v>
          </cell>
          <cell r="K13"/>
          <cell r="L13">
            <v>637.19525620821173</v>
          </cell>
          <cell r="M13"/>
          <cell r="N13">
            <v>716.42981045315014</v>
          </cell>
          <cell r="O13"/>
          <cell r="P13">
            <v>807.05906893622785</v>
          </cell>
          <cell r="Q13" t="str">
            <v>C</v>
          </cell>
          <cell r="R13">
            <v>922.94830747523451</v>
          </cell>
          <cell r="S13"/>
          <cell r="T13">
            <v>1018.2587286024092</v>
          </cell>
          <cell r="U13" t="str">
            <v>C</v>
          </cell>
          <cell r="V13">
            <v>977.98339427247447</v>
          </cell>
          <cell r="W13"/>
          <cell r="X13">
            <v>1008.9132441035654</v>
          </cell>
          <cell r="Y13" t="str">
            <v>C</v>
          </cell>
          <cell r="Z13">
            <v>1069.6075862890864</v>
          </cell>
          <cell r="AA13"/>
          <cell r="AB13">
            <v>1280.6675251475119</v>
          </cell>
          <cell r="AC13"/>
          <cell r="AD13">
            <v>1374.3245566501939</v>
          </cell>
          <cell r="AE13"/>
          <cell r="AF13">
            <v>1650.8851512436322</v>
          </cell>
          <cell r="AG13" t="str">
            <v>C</v>
          </cell>
          <cell r="AH13">
            <v>1923.3746842040468</v>
          </cell>
          <cell r="AI13"/>
          <cell r="AJ13">
            <v>2247.1557738379024</v>
          </cell>
          <cell r="AK13"/>
          <cell r="AL13">
            <v>2636.4370243461331</v>
          </cell>
          <cell r="AM13"/>
          <cell r="AN13">
            <v>3152.54346802491</v>
          </cell>
          <cell r="AO13"/>
          <cell r="AP13">
            <v>3245.1631619357117</v>
          </cell>
          <cell r="AQ13"/>
          <cell r="AR13">
            <v>3364.1479658782318</v>
          </cell>
          <cell r="AS13"/>
          <cell r="AT13">
            <v>3489.8887635856031</v>
          </cell>
          <cell r="AU13"/>
          <cell r="AV13">
            <v>3776.8826253929378</v>
          </cell>
          <cell r="AW13"/>
          <cell r="AX13">
            <v>3967.2252773089344</v>
          </cell>
          <cell r="AY13"/>
          <cell r="AZ13">
            <v>4324.8931732985475</v>
          </cell>
          <cell r="BA13"/>
          <cell r="BB13">
            <v>4800.6861533801221</v>
          </cell>
          <cell r="BC13"/>
          <cell r="BD13">
            <v>5559.9670107078127</v>
          </cell>
          <cell r="BE13"/>
          <cell r="BF13">
            <v>5354.1160184446362</v>
          </cell>
          <cell r="BG13"/>
          <cell r="BH13">
            <v>5284.4193694167061</v>
          </cell>
          <cell r="BI13"/>
          <cell r="BJ13" t="str">
            <v>..</v>
          </cell>
          <cell r="BK13"/>
          <cell r="BL13" t="str">
            <v>..</v>
          </cell>
          <cell r="BM13"/>
        </row>
        <row r="14">
          <cell r="A14" t="str">
            <v>France</v>
          </cell>
          <cell r="B14">
            <v>6478.3275996124366</v>
          </cell>
          <cell r="C14"/>
          <cell r="D14">
            <v>7221.5251558986656</v>
          </cell>
          <cell r="E14"/>
          <cell r="F14">
            <v>7591.247228786945</v>
          </cell>
          <cell r="G14"/>
          <cell r="H14">
            <v>8406.9470017925905</v>
          </cell>
          <cell r="I14"/>
          <cell r="J14">
            <v>9297.5036244095772</v>
          </cell>
          <cell r="K14"/>
          <cell r="L14">
            <v>9659.5520244165273</v>
          </cell>
          <cell r="M14"/>
          <cell r="N14">
            <v>10419.888060566498</v>
          </cell>
          <cell r="O14"/>
          <cell r="P14">
            <v>11344.154375133974</v>
          </cell>
          <cell r="Q14"/>
          <cell r="R14">
            <v>12697.791193551018</v>
          </cell>
          <cell r="S14"/>
          <cell r="T14">
            <v>14069.700297367648</v>
          </cell>
          <cell r="U14"/>
          <cell r="V14">
            <v>14986.62413224503</v>
          </cell>
          <cell r="W14"/>
          <cell r="X14">
            <v>15886.975720992776</v>
          </cell>
          <cell r="Y14" t="str">
            <v>A</v>
          </cell>
          <cell r="Z14">
            <v>16160.098693409436</v>
          </cell>
          <cell r="AA14"/>
          <cell r="AB14">
            <v>16525.548188647412</v>
          </cell>
          <cell r="AC14"/>
          <cell r="AD14">
            <v>16761.551080024794</v>
          </cell>
          <cell r="AE14"/>
          <cell r="AF14">
            <v>17334.254260275513</v>
          </cell>
          <cell r="AG14"/>
          <cell r="AH14">
            <v>17832.503262490151</v>
          </cell>
          <cell r="AI14" t="str">
            <v>A</v>
          </cell>
          <cell r="AJ14">
            <v>18239.368347321648</v>
          </cell>
          <cell r="AK14"/>
          <cell r="AL14">
            <v>19435.012913757913</v>
          </cell>
          <cell r="AM14"/>
          <cell r="AN14">
            <v>20606.97292257271</v>
          </cell>
          <cell r="AO14"/>
          <cell r="AP14">
            <v>22617.135614711755</v>
          </cell>
          <cell r="AQ14" t="str">
            <v>A</v>
          </cell>
          <cell r="AR14">
            <v>24131.916972128689</v>
          </cell>
          <cell r="AS14"/>
          <cell r="AT14">
            <v>23072.923942625919</v>
          </cell>
          <cell r="AU14"/>
          <cell r="AV14">
            <v>23961.712245383354</v>
          </cell>
          <cell r="AW14" t="str">
            <v>A</v>
          </cell>
          <cell r="AX14">
            <v>24371.607625109416</v>
          </cell>
          <cell r="AY14"/>
          <cell r="AZ14">
            <v>26491.521092220773</v>
          </cell>
          <cell r="BA14" t="str">
            <v>A</v>
          </cell>
          <cell r="BB14">
            <v>27733.112867210359</v>
          </cell>
          <cell r="BC14"/>
          <cell r="BD14">
            <v>29199.810460871075</v>
          </cell>
          <cell r="BE14"/>
          <cell r="BF14">
            <v>30326.733716409639</v>
          </cell>
          <cell r="BG14"/>
          <cell r="BH14">
            <v>30571.861650400861</v>
          </cell>
          <cell r="BI14" t="str">
            <v>P</v>
          </cell>
          <cell r="BJ14" t="str">
            <v>..</v>
          </cell>
          <cell r="BK14"/>
          <cell r="BL14" t="str">
            <v>..</v>
          </cell>
          <cell r="BM14"/>
        </row>
        <row r="15">
          <cell r="A15" t="str">
            <v>Germany</v>
          </cell>
          <cell r="B15">
            <v>12727.179990371309</v>
          </cell>
          <cell r="C15"/>
          <cell r="D15">
            <v>14105.808263865429</v>
          </cell>
          <cell r="E15" t="str">
            <v>C</v>
          </cell>
          <cell r="F15">
            <v>14980.912448618903</v>
          </cell>
          <cell r="G15"/>
          <cell r="H15">
            <v>16043.990084546609</v>
          </cell>
          <cell r="I15" t="str">
            <v>C</v>
          </cell>
          <cell r="J15">
            <v>18526.507884745548</v>
          </cell>
          <cell r="K15"/>
          <cell r="L15">
            <v>19525.664655016742</v>
          </cell>
          <cell r="M15" t="str">
            <v>C</v>
          </cell>
          <cell r="N15">
            <v>21330.107960615354</v>
          </cell>
          <cell r="O15"/>
          <cell r="P15">
            <v>22787.768830133376</v>
          </cell>
          <cell r="Q15" t="str">
            <v>C</v>
          </cell>
          <cell r="R15">
            <v>24411.668476199255</v>
          </cell>
          <cell r="S15"/>
          <cell r="T15">
            <v>25541.094523504373</v>
          </cell>
          <cell r="U15" t="str">
            <v>C</v>
          </cell>
          <cell r="V15">
            <v>27435.600748507539</v>
          </cell>
          <cell r="W15" t="str">
            <v>A</v>
          </cell>
          <cell r="X15">
            <v>26986.649916796257</v>
          </cell>
          <cell r="Y15" t="str">
            <v>C</v>
          </cell>
          <cell r="Z15">
            <v>25877.696051193507</v>
          </cell>
          <cell r="AA15" t="str">
            <v>O</v>
          </cell>
          <cell r="AB15">
            <v>25753.436643299097</v>
          </cell>
          <cell r="AC15" t="str">
            <v>C</v>
          </cell>
          <cell r="AD15">
            <v>26671.669402410964</v>
          </cell>
          <cell r="AE15"/>
          <cell r="AF15">
            <v>27412.105236848034</v>
          </cell>
          <cell r="AG15" t="str">
            <v>C</v>
          </cell>
          <cell r="AH15">
            <v>29221.222992450315</v>
          </cell>
          <cell r="AI15"/>
          <cell r="AJ15">
            <v>30714.583353300124</v>
          </cell>
          <cell r="AK15" t="str">
            <v>C</v>
          </cell>
          <cell r="AL15">
            <v>34488.249167947826</v>
          </cell>
          <cell r="AM15"/>
          <cell r="AN15">
            <v>36822.783068468125</v>
          </cell>
          <cell r="AO15"/>
          <cell r="AP15">
            <v>38011.458850086157</v>
          </cell>
          <cell r="AQ15"/>
          <cell r="AR15">
            <v>39230.327142101487</v>
          </cell>
          <cell r="AS15"/>
          <cell r="AT15">
            <v>41433.36687116461</v>
          </cell>
          <cell r="AU15"/>
          <cell r="AV15">
            <v>42788.39387229288</v>
          </cell>
          <cell r="AW15"/>
          <cell r="AX15">
            <v>44586.612664165703</v>
          </cell>
          <cell r="AY15"/>
          <cell r="AZ15">
            <v>49143.420494928636</v>
          </cell>
          <cell r="BA15"/>
          <cell r="BB15">
            <v>51835.145178071216</v>
          </cell>
          <cell r="BC15"/>
          <cell r="BD15">
            <v>56764.566753392071</v>
          </cell>
          <cell r="BE15"/>
          <cell r="BF15">
            <v>56275.26093452589</v>
          </cell>
          <cell r="BG15"/>
          <cell r="BH15">
            <v>58016.454254304292</v>
          </cell>
          <cell r="BI15" t="str">
            <v>P</v>
          </cell>
          <cell r="BJ15" t="str">
            <v>..</v>
          </cell>
          <cell r="BK15"/>
          <cell r="BL15" t="str">
            <v>..</v>
          </cell>
          <cell r="BM15"/>
        </row>
        <row r="16">
          <cell r="A16" t="str">
            <v>Greece</v>
          </cell>
          <cell r="B16">
            <v>29.786222752298407</v>
          </cell>
          <cell r="C16"/>
          <cell r="D16" t="str">
            <v>..</v>
          </cell>
          <cell r="E16"/>
          <cell r="F16" t="str">
            <v>..</v>
          </cell>
          <cell r="G16"/>
          <cell r="H16" t="str">
            <v>..</v>
          </cell>
          <cell r="I16"/>
          <cell r="J16" t="str">
            <v>..</v>
          </cell>
          <cell r="K16"/>
          <cell r="L16">
            <v>73.983232678630785</v>
          </cell>
          <cell r="M16"/>
          <cell r="N16" t="str">
            <v>..</v>
          </cell>
          <cell r="O16"/>
          <cell r="P16">
            <v>86.830975165766432</v>
          </cell>
          <cell r="Q16"/>
          <cell r="R16">
            <v>92.594157710887927</v>
          </cell>
          <cell r="S16"/>
          <cell r="T16" t="str">
            <v>..</v>
          </cell>
          <cell r="U16"/>
          <cell r="V16">
            <v>116.94048774319781</v>
          </cell>
          <cell r="W16"/>
          <cell r="X16" t="str">
            <v>..</v>
          </cell>
          <cell r="Y16"/>
          <cell r="Z16">
            <v>161.47745340185639</v>
          </cell>
          <cell r="AA16"/>
          <cell r="AB16" t="str">
            <v>..</v>
          </cell>
          <cell r="AC16"/>
          <cell r="AD16">
            <v>199.86972980915198</v>
          </cell>
          <cell r="AE16"/>
          <cell r="AF16">
            <v>176.68502329152054</v>
          </cell>
          <cell r="AG16"/>
          <cell r="AH16">
            <v>199.8601874864616</v>
          </cell>
          <cell r="AI16"/>
          <cell r="AJ16" t="str">
            <v>..</v>
          </cell>
          <cell r="AK16"/>
          <cell r="AL16">
            <v>318.14719162244245</v>
          </cell>
          <cell r="AM16"/>
          <cell r="AN16">
            <v>294.4666675556727</v>
          </cell>
          <cell r="AO16"/>
          <cell r="AP16">
            <v>414.37008207360128</v>
          </cell>
          <cell r="AQ16"/>
          <cell r="AR16">
            <v>435.01840786984093</v>
          </cell>
          <cell r="AS16"/>
          <cell r="AT16">
            <v>455.00776100361833</v>
          </cell>
          <cell r="AU16"/>
          <cell r="AV16">
            <v>456.29072897420639</v>
          </cell>
          <cell r="AW16" t="str">
            <v>C</v>
          </cell>
          <cell r="AX16">
            <v>500.47247718202186</v>
          </cell>
          <cell r="AY16"/>
          <cell r="AZ16">
            <v>525.40791272784884</v>
          </cell>
          <cell r="BA16" t="str">
            <v>C</v>
          </cell>
          <cell r="BB16">
            <v>533.95659092602943</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367.43544722050973</v>
          </cell>
          <cell r="W17" t="str">
            <v>OTV</v>
          </cell>
          <cell r="X17">
            <v>316.06540069476125</v>
          </cell>
          <cell r="Y17" t="str">
            <v>OTV</v>
          </cell>
          <cell r="Z17">
            <v>265.76625621728101</v>
          </cell>
          <cell r="AA17" t="str">
            <v>OTV</v>
          </cell>
          <cell r="AB17">
            <v>276.03441219014564</v>
          </cell>
          <cell r="AC17" t="str">
            <v>AV</v>
          </cell>
          <cell r="AD17">
            <v>290.33501075160876</v>
          </cell>
          <cell r="AE17" t="str">
            <v>V</v>
          </cell>
          <cell r="AF17">
            <v>265.13018444062959</v>
          </cell>
          <cell r="AG17" t="str">
            <v>V</v>
          </cell>
          <cell r="AH17">
            <v>301.66081325532036</v>
          </cell>
          <cell r="AI17" t="str">
            <v>V</v>
          </cell>
          <cell r="AJ17">
            <v>280.2638904482227</v>
          </cell>
          <cell r="AK17" t="str">
            <v>V</v>
          </cell>
          <cell r="AL17">
            <v>311.24457638526508</v>
          </cell>
          <cell r="AM17" t="str">
            <v>V</v>
          </cell>
          <cell r="AN17">
            <v>432.96792664154339</v>
          </cell>
          <cell r="AO17" t="str">
            <v>V</v>
          </cell>
          <cell r="AP17">
            <v>509.27436050043605</v>
          </cell>
          <cell r="AQ17" t="str">
            <v>V</v>
          </cell>
          <cell r="AR17">
            <v>529.492214242822</v>
          </cell>
          <cell r="AS17" t="str">
            <v>V</v>
          </cell>
          <cell r="AT17">
            <v>535.53648266020605</v>
          </cell>
          <cell r="AU17" t="str">
            <v>V</v>
          </cell>
          <cell r="AV17">
            <v>590.95935242539656</v>
          </cell>
          <cell r="AW17" t="str">
            <v>V</v>
          </cell>
          <cell r="AX17">
            <v>697.57160669351401</v>
          </cell>
          <cell r="AY17" t="str">
            <v>V</v>
          </cell>
          <cell r="AZ17">
            <v>894.16852908413341</v>
          </cell>
          <cell r="BA17" t="str">
            <v>V</v>
          </cell>
          <cell r="BB17">
            <v>942.12804195923911</v>
          </cell>
          <cell r="BC17" t="str">
            <v>V</v>
          </cell>
          <cell r="BD17">
            <v>1081.9953007056706</v>
          </cell>
          <cell r="BE17" t="str">
            <v>V</v>
          </cell>
          <cell r="BF17">
            <v>1349.8774535198659</v>
          </cell>
          <cell r="BG17" t="str">
            <v>V</v>
          </cell>
          <cell r="BH17">
            <v>1425.2273455977249</v>
          </cell>
          <cell r="BI17" t="str">
            <v>V</v>
          </cell>
          <cell r="BJ17" t="str">
            <v>..</v>
          </cell>
          <cell r="BK17"/>
          <cell r="BL17" t="str">
            <v>..</v>
          </cell>
          <cell r="BM17"/>
        </row>
        <row r="18">
          <cell r="A18" t="str">
            <v>Iceland</v>
          </cell>
          <cell r="B18">
            <v>1.934886119716841</v>
          </cell>
          <cell r="C18"/>
          <cell r="D18" t="str">
            <v>..</v>
          </cell>
          <cell r="E18"/>
          <cell r="F18">
            <v>3.9929537804480679</v>
          </cell>
          <cell r="G18"/>
          <cell r="H18" t="str">
            <v>..</v>
          </cell>
          <cell r="I18"/>
          <cell r="J18">
            <v>4.4655186578027948</v>
          </cell>
          <cell r="K18"/>
          <cell r="L18" t="str">
            <v>..</v>
          </cell>
          <cell r="M18"/>
          <cell r="N18">
            <v>5.8481815417497511</v>
          </cell>
          <cell r="O18"/>
          <cell r="P18" t="str">
            <v>..</v>
          </cell>
          <cell r="Q18"/>
          <cell r="R18">
            <v>9.9046952435589013</v>
          </cell>
          <cell r="S18"/>
          <cell r="T18">
            <v>10.246501929300477</v>
          </cell>
          <cell r="U18"/>
          <cell r="V18">
            <v>14.051708679548986</v>
          </cell>
          <cell r="W18"/>
          <cell r="X18">
            <v>16.139701185783263</v>
          </cell>
          <cell r="Y18"/>
          <cell r="Z18">
            <v>23.743355610447299</v>
          </cell>
          <cell r="AA18"/>
          <cell r="AB18">
            <v>25.987475244749643</v>
          </cell>
          <cell r="AC18"/>
          <cell r="AD18">
            <v>30.336886029921935</v>
          </cell>
          <cell r="AE18"/>
          <cell r="AF18" t="str">
            <v>..</v>
          </cell>
          <cell r="AG18"/>
          <cell r="AH18">
            <v>52.666671597358793</v>
          </cell>
          <cell r="AI18"/>
          <cell r="AJ18">
            <v>55.827551925132965</v>
          </cell>
          <cell r="AK18" t="str">
            <v>C</v>
          </cell>
          <cell r="AL18">
            <v>85.045453563373343</v>
          </cell>
          <cell r="AM18"/>
          <cell r="AN18">
            <v>122.01933688238101</v>
          </cell>
          <cell r="AO18" t="str">
            <v>C</v>
          </cell>
          <cell r="AP18">
            <v>150.77307267008692</v>
          </cell>
          <cell r="AQ18"/>
          <cell r="AR18">
            <v>150.89503232966027</v>
          </cell>
          <cell r="AS18" t="str">
            <v>C</v>
          </cell>
          <cell r="AT18">
            <v>129.88747966975686</v>
          </cell>
          <cell r="AU18"/>
          <cell r="AV18" t="str">
            <v>..</v>
          </cell>
          <cell r="AW18"/>
          <cell r="AX18">
            <v>147.88380461241144</v>
          </cell>
          <cell r="AY18"/>
          <cell r="AZ18">
            <v>173.5729556152354</v>
          </cell>
          <cell r="BA18"/>
          <cell r="BB18">
            <v>169.56150324847852</v>
          </cell>
          <cell r="BC18"/>
          <cell r="BD18">
            <v>182.01906600756661</v>
          </cell>
          <cell r="BE18" t="str">
            <v>P</v>
          </cell>
          <cell r="BF18" t="str">
            <v>..</v>
          </cell>
          <cell r="BG18"/>
          <cell r="BH18" t="str">
            <v>..</v>
          </cell>
          <cell r="BI18"/>
          <cell r="BJ18" t="str">
            <v>..</v>
          </cell>
          <cell r="BK18"/>
          <cell r="BL18" t="str">
            <v>..</v>
          </cell>
          <cell r="BM18"/>
        </row>
        <row r="19">
          <cell r="A19" t="str">
            <v>Ireland</v>
          </cell>
          <cell r="B19">
            <v>69.525913168850721</v>
          </cell>
          <cell r="C19"/>
          <cell r="D19">
            <v>74.990217796915701</v>
          </cell>
          <cell r="E19"/>
          <cell r="F19">
            <v>80.275167755241313</v>
          </cell>
          <cell r="G19"/>
          <cell r="H19">
            <v>100.03199058538489</v>
          </cell>
          <cell r="I19"/>
          <cell r="J19">
            <v>119.97169459655738</v>
          </cell>
          <cell r="K19"/>
          <cell r="L19">
            <v>136.61785800238403</v>
          </cell>
          <cell r="M19"/>
          <cell r="N19">
            <v>149.45455245214393</v>
          </cell>
          <cell r="O19"/>
          <cell r="P19">
            <v>161.63152136993733</v>
          </cell>
          <cell r="Q19"/>
          <cell r="R19">
            <v>186.46706261673728</v>
          </cell>
          <cell r="S19" t="str">
            <v>C</v>
          </cell>
          <cell r="T19">
            <v>223.86517888891584</v>
          </cell>
          <cell r="U19"/>
          <cell r="V19">
            <v>282.10326864414151</v>
          </cell>
          <cell r="W19"/>
          <cell r="X19">
            <v>339.57878398992818</v>
          </cell>
          <cell r="Y19" t="str">
            <v>C</v>
          </cell>
          <cell r="Z19">
            <v>419.63504950744698</v>
          </cell>
          <cell r="AA19"/>
          <cell r="AB19">
            <v>498.92928634250393</v>
          </cell>
          <cell r="AC19" t="str">
            <v>C</v>
          </cell>
          <cell r="AD19">
            <v>571.33852818484422</v>
          </cell>
          <cell r="AE19"/>
          <cell r="AF19">
            <v>654.19069646472417</v>
          </cell>
          <cell r="AG19" t="str">
            <v>C</v>
          </cell>
          <cell r="AH19">
            <v>718.16047383505679</v>
          </cell>
          <cell r="AI19"/>
          <cell r="AJ19">
            <v>791.69257370516914</v>
          </cell>
          <cell r="AK19" t="str">
            <v>C</v>
          </cell>
          <cell r="AL19">
            <v>842.71826219254729</v>
          </cell>
          <cell r="AM19"/>
          <cell r="AN19">
            <v>875.71031263290718</v>
          </cell>
          <cell r="AO19" t="str">
            <v>C</v>
          </cell>
          <cell r="AP19">
            <v>906.01710330162689</v>
          </cell>
          <cell r="AQ19"/>
          <cell r="AR19">
            <v>984.36282279648378</v>
          </cell>
          <cell r="AS19"/>
          <cell r="AT19">
            <v>1089.207230374451</v>
          </cell>
          <cell r="AU19"/>
          <cell r="AV19">
            <v>1202.7594805396313</v>
          </cell>
          <cell r="AW19"/>
          <cell r="AX19">
            <v>1316.5269997158202</v>
          </cell>
          <cell r="AY19"/>
          <cell r="AZ19">
            <v>1490.1971565898045</v>
          </cell>
          <cell r="BA19"/>
          <cell r="BB19">
            <v>1673.5459824452419</v>
          </cell>
          <cell r="BC19"/>
          <cell r="BD19">
            <v>1772.6169068148156</v>
          </cell>
          <cell r="BE19"/>
          <cell r="BF19">
            <v>2066.361531885691</v>
          </cell>
          <cell r="BG19"/>
          <cell r="BH19">
            <v>2211.5851692830483</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964.75493541161939</v>
          </cell>
          <cell r="W20" t="str">
            <v>D</v>
          </cell>
          <cell r="X20">
            <v>1121.677582419089</v>
          </cell>
          <cell r="Y20" t="str">
            <v>D</v>
          </cell>
          <cell r="Z20">
            <v>1263.0984731850695</v>
          </cell>
          <cell r="AA20" t="str">
            <v>D</v>
          </cell>
          <cell r="AB20">
            <v>1418.1387063321497</v>
          </cell>
          <cell r="AC20" t="str">
            <v>D</v>
          </cell>
          <cell r="AD20">
            <v>1579.5956258183071</v>
          </cell>
          <cell r="AE20" t="str">
            <v>D</v>
          </cell>
          <cell r="AF20">
            <v>1870.849100574485</v>
          </cell>
          <cell r="AG20" t="str">
            <v>D</v>
          </cell>
          <cell r="AH20">
            <v>2266.272347884902</v>
          </cell>
          <cell r="AI20" t="str">
            <v>D</v>
          </cell>
          <cell r="AJ20">
            <v>2603.0557112209117</v>
          </cell>
          <cell r="AK20" t="str">
            <v>D</v>
          </cell>
          <cell r="AL20">
            <v>3262.2459449036701</v>
          </cell>
          <cell r="AM20" t="str">
            <v>D</v>
          </cell>
          <cell r="AN20">
            <v>4848.9184241594257</v>
          </cell>
          <cell r="AO20" t="str">
            <v>D</v>
          </cell>
          <cell r="AP20">
            <v>5311.217172882215</v>
          </cell>
          <cell r="AQ20" t="str">
            <v>D</v>
          </cell>
          <cell r="AR20">
            <v>5362.5570629405956</v>
          </cell>
          <cell r="AS20" t="str">
            <v>D</v>
          </cell>
          <cell r="AT20">
            <v>4747.0612429607309</v>
          </cell>
          <cell r="AU20" t="str">
            <v>D</v>
          </cell>
          <cell r="AV20">
            <v>5213.5439697488073</v>
          </cell>
          <cell r="AW20" t="str">
            <v>D</v>
          </cell>
          <cell r="AX20">
            <v>5553.3084143398555</v>
          </cell>
          <cell r="AY20" t="str">
            <v>D</v>
          </cell>
          <cell r="AZ20">
            <v>6165.5338266398994</v>
          </cell>
          <cell r="BA20" t="str">
            <v>D</v>
          </cell>
          <cell r="BB20">
            <v>7435.1642277324572</v>
          </cell>
          <cell r="BC20" t="str">
            <v>D</v>
          </cell>
          <cell r="BD20">
            <v>7662.5418060200673</v>
          </cell>
          <cell r="BE20" t="str">
            <v>D</v>
          </cell>
          <cell r="BF20">
            <v>7290.5093126767015</v>
          </cell>
          <cell r="BG20" t="str">
            <v>DP</v>
          </cell>
          <cell r="BH20">
            <v>7652.8814299414062</v>
          </cell>
          <cell r="BI20" t="str">
            <v>DP</v>
          </cell>
          <cell r="BJ20" t="str">
            <v>..</v>
          </cell>
          <cell r="BK20"/>
          <cell r="BL20" t="str">
            <v>..</v>
          </cell>
          <cell r="BM20"/>
        </row>
        <row r="21">
          <cell r="A21" t="str">
            <v>Italy</v>
          </cell>
          <cell r="B21">
            <v>2780.5699638445562</v>
          </cell>
          <cell r="C21" t="str">
            <v>W</v>
          </cell>
          <cell r="D21">
            <v>3063.2435534280798</v>
          </cell>
          <cell r="E21" t="str">
            <v>W</v>
          </cell>
          <cell r="F21">
            <v>3411.9270758690864</v>
          </cell>
          <cell r="G21" t="str">
            <v>W</v>
          </cell>
          <cell r="H21">
            <v>3834.4572541685629</v>
          </cell>
          <cell r="I21" t="str">
            <v>W</v>
          </cell>
          <cell r="J21">
            <v>4559.9280535296766</v>
          </cell>
          <cell r="K21" t="str">
            <v>W</v>
          </cell>
          <cell r="L21">
            <v>4958.1812222750705</v>
          </cell>
          <cell r="M21" t="str">
            <v>W</v>
          </cell>
          <cell r="N21">
            <v>5416.8708942649564</v>
          </cell>
          <cell r="O21" t="str">
            <v>W</v>
          </cell>
          <cell r="P21">
            <v>6031.9348579488378</v>
          </cell>
          <cell r="Q21" t="str">
            <v>W</v>
          </cell>
          <cell r="R21">
            <v>6677.1869106794529</v>
          </cell>
          <cell r="S21" t="str">
            <v>W</v>
          </cell>
          <cell r="T21">
            <v>7292.5669023071805</v>
          </cell>
          <cell r="U21" t="str">
            <v>W</v>
          </cell>
          <cell r="V21">
            <v>6978.6085061761942</v>
          </cell>
          <cell r="W21" t="str">
            <v>A</v>
          </cell>
          <cell r="X21">
            <v>6959.9836975525541</v>
          </cell>
          <cell r="Y21"/>
          <cell r="Z21">
            <v>6454.7857657205104</v>
          </cell>
          <cell r="AA21"/>
          <cell r="AB21">
            <v>6199.3265231451651</v>
          </cell>
          <cell r="AC21"/>
          <cell r="AD21">
            <v>6247.7392450857851</v>
          </cell>
          <cell r="AE21"/>
          <cell r="AF21">
            <v>6542.0072189527782</v>
          </cell>
          <cell r="AG21"/>
          <cell r="AH21">
            <v>6591.4011916578111</v>
          </cell>
          <cell r="AI21"/>
          <cell r="AJ21">
            <v>6847.5551342638082</v>
          </cell>
          <cell r="AK21"/>
          <cell r="AL21">
            <v>6945.1749259850112</v>
          </cell>
          <cell r="AM21"/>
          <cell r="AN21">
            <v>7636.4300803933102</v>
          </cell>
          <cell r="AO21"/>
          <cell r="AP21">
            <v>8243.7212161282478</v>
          </cell>
          <cell r="AQ21"/>
          <cell r="AR21">
            <v>8346.7129531337778</v>
          </cell>
          <cell r="AS21"/>
          <cell r="AT21">
            <v>8170.627761600329</v>
          </cell>
          <cell r="AU21"/>
          <cell r="AV21">
            <v>8356.0399237082202</v>
          </cell>
          <cell r="AW21"/>
          <cell r="AX21">
            <v>9064.5960958979158</v>
          </cell>
          <cell r="AY21"/>
          <cell r="AZ21">
            <v>9853.0584399593517</v>
          </cell>
          <cell r="BA21"/>
          <cell r="BB21">
            <v>11578.751124454262</v>
          </cell>
          <cell r="BC21"/>
          <cell r="BD21">
            <v>12895.890797052658</v>
          </cell>
          <cell r="BE21"/>
          <cell r="BF21">
            <v>13076.505057088407</v>
          </cell>
          <cell r="BG21"/>
          <cell r="BH21">
            <v>12997.808427183691</v>
          </cell>
          <cell r="BI21" t="str">
            <v>P</v>
          </cell>
          <cell r="BJ21">
            <v>12984.124438578088</v>
          </cell>
          <cell r="BK21" t="str">
            <v>P</v>
          </cell>
          <cell r="BL21" t="str">
            <v>..</v>
          </cell>
          <cell r="BM21"/>
        </row>
        <row r="22">
          <cell r="A22" t="str">
            <v>Japan</v>
          </cell>
          <cell r="B22">
            <v>15552.563633438107</v>
          </cell>
          <cell r="C22" t="str">
            <v>L</v>
          </cell>
          <cell r="D22">
            <v>18078.825020439646</v>
          </cell>
          <cell r="E22" t="str">
            <v>L</v>
          </cell>
          <cell r="F22">
            <v>21026.466966337364</v>
          </cell>
          <cell r="G22" t="str">
            <v>L</v>
          </cell>
          <cell r="H22">
            <v>24153.118536770111</v>
          </cell>
          <cell r="I22" t="str">
            <v>L</v>
          </cell>
          <cell r="J22">
            <v>28496.920015808428</v>
          </cell>
          <cell r="K22" t="str">
            <v>L</v>
          </cell>
          <cell r="L22">
            <v>29493.990536833371</v>
          </cell>
          <cell r="M22" t="str">
            <v>L</v>
          </cell>
          <cell r="N22">
            <v>32248.860625102585</v>
          </cell>
          <cell r="O22" t="str">
            <v>L</v>
          </cell>
          <cell r="P22">
            <v>36965.233584291855</v>
          </cell>
          <cell r="Q22" t="str">
            <v>L</v>
          </cell>
          <cell r="R22">
            <v>42803.391663522561</v>
          </cell>
          <cell r="S22" t="str">
            <v>L</v>
          </cell>
          <cell r="T22">
            <v>48929.942601743889</v>
          </cell>
          <cell r="U22" t="str">
            <v>L</v>
          </cell>
          <cell r="V22">
            <v>51913.108591942284</v>
          </cell>
          <cell r="W22" t="str">
            <v>L</v>
          </cell>
          <cell r="X22">
            <v>51335.918027236767</v>
          </cell>
          <cell r="Y22" t="str">
            <v>L</v>
          </cell>
          <cell r="Z22">
            <v>49463.938266157405</v>
          </cell>
          <cell r="AA22" t="str">
            <v>L</v>
          </cell>
          <cell r="AB22">
            <v>50031.924761468181</v>
          </cell>
          <cell r="AC22" t="str">
            <v>L</v>
          </cell>
          <cell r="AD22">
            <v>53700.931380322392</v>
          </cell>
          <cell r="AE22" t="str">
            <v>L</v>
          </cell>
          <cell r="AF22">
            <v>58958.793353781824</v>
          </cell>
          <cell r="AG22" t="str">
            <v>A</v>
          </cell>
          <cell r="AH22">
            <v>63246.170481264882</v>
          </cell>
          <cell r="AI22"/>
          <cell r="AJ22">
            <v>64833.851704668348</v>
          </cell>
          <cell r="AK22"/>
          <cell r="AL22">
            <v>65603.804444624373</v>
          </cell>
          <cell r="AM22"/>
          <cell r="AN22">
            <v>70178.164246920729</v>
          </cell>
          <cell r="AO22"/>
          <cell r="AP22">
            <v>76615.708303999054</v>
          </cell>
          <cell r="AQ22"/>
          <cell r="AR22">
            <v>80520.981077659177</v>
          </cell>
          <cell r="AS22"/>
          <cell r="AT22">
            <v>84176.24057241081</v>
          </cell>
          <cell r="AU22"/>
          <cell r="AV22">
            <v>88290.174095581067</v>
          </cell>
          <cell r="AW22"/>
          <cell r="AX22">
            <v>98384.003697024877</v>
          </cell>
          <cell r="AY22"/>
          <cell r="AZ22">
            <v>106858.3341423911</v>
          </cell>
          <cell r="BA22"/>
          <cell r="BB22">
            <v>114954.89545101872</v>
          </cell>
          <cell r="BC22"/>
          <cell r="BD22">
            <v>116687.77473994537</v>
          </cell>
          <cell r="BE22"/>
          <cell r="BF22">
            <v>104032.13887674066</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9809.3588097020274</v>
          </cell>
          <cell r="AE23" t="str">
            <v>G</v>
          </cell>
          <cell r="AF23">
            <v>10895.349250591711</v>
          </cell>
          <cell r="AG23" t="str">
            <v>G</v>
          </cell>
          <cell r="AH23">
            <v>11859.462982925977</v>
          </cell>
          <cell r="AI23" t="str">
            <v>G</v>
          </cell>
          <cell r="AJ23">
            <v>10299.388605816952</v>
          </cell>
          <cell r="AK23" t="str">
            <v>G</v>
          </cell>
          <cell r="AL23">
            <v>11274.653942001871</v>
          </cell>
          <cell r="AM23" t="str">
            <v>G</v>
          </cell>
          <cell r="AN23">
            <v>13742.386185184674</v>
          </cell>
          <cell r="AO23" t="str">
            <v>G</v>
          </cell>
          <cell r="AP23">
            <v>16195.712085493424</v>
          </cell>
          <cell r="AQ23" t="str">
            <v>G</v>
          </cell>
          <cell r="AR23">
            <v>16856.104848536484</v>
          </cell>
          <cell r="AS23" t="str">
            <v>G</v>
          </cell>
          <cell r="AT23">
            <v>18267.641907006688</v>
          </cell>
          <cell r="AU23" t="str">
            <v>G</v>
          </cell>
          <cell r="AV23">
            <v>21381.718192967408</v>
          </cell>
          <cell r="AW23" t="str">
            <v>G</v>
          </cell>
          <cell r="AX23">
            <v>23531.207001968887</v>
          </cell>
          <cell r="AY23" t="str">
            <v>G</v>
          </cell>
          <cell r="AZ23">
            <v>27266.852694111101</v>
          </cell>
          <cell r="BA23" t="str">
            <v>G</v>
          </cell>
          <cell r="BB23">
            <v>31047.790671597464</v>
          </cell>
          <cell r="BC23" t="str">
            <v>A</v>
          </cell>
          <cell r="BD23">
            <v>33090.845056128041</v>
          </cell>
          <cell r="BE23"/>
          <cell r="BF23">
            <v>35027.553749135543</v>
          </cell>
          <cell r="BG23"/>
          <cell r="BH23">
            <v>39782.05965206863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358.62968656689105</v>
          </cell>
          <cell r="AO24"/>
          <cell r="AP24" t="str">
            <v>..</v>
          </cell>
          <cell r="AQ24"/>
          <cell r="AR24" t="str">
            <v>..</v>
          </cell>
          <cell r="AS24"/>
          <cell r="AT24">
            <v>402.6696184847371</v>
          </cell>
          <cell r="AU24"/>
          <cell r="AV24">
            <v>425.92546347306899</v>
          </cell>
          <cell r="AW24"/>
          <cell r="AX24">
            <v>428.16827306132734</v>
          </cell>
          <cell r="AY24"/>
          <cell r="AZ24">
            <v>530.49342838850941</v>
          </cell>
          <cell r="BA24"/>
          <cell r="BB24">
            <v>535.67532750864871</v>
          </cell>
          <cell r="BC24"/>
          <cell r="BD24">
            <v>531.87401933106935</v>
          </cell>
          <cell r="BE24"/>
          <cell r="BF24">
            <v>519.41277206962661</v>
          </cell>
          <cell r="BG24"/>
          <cell r="BH24">
            <v>505.32560814966411</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v>360.60150422393275</v>
          </cell>
          <cell r="S25" t="str">
            <v>CLT</v>
          </cell>
          <cell r="T25" t="str">
            <v>..</v>
          </cell>
          <cell r="U25"/>
          <cell r="V25">
            <v>499.34054625840861</v>
          </cell>
          <cell r="W25" t="str">
            <v>CLT</v>
          </cell>
          <cell r="X25">
            <v>63.481765867212296</v>
          </cell>
          <cell r="Y25" t="str">
            <v>AC</v>
          </cell>
          <cell r="Z25">
            <v>139.75243503887395</v>
          </cell>
          <cell r="AA25" t="str">
            <v>C</v>
          </cell>
          <cell r="AB25">
            <v>484.5429301003897</v>
          </cell>
          <cell r="AC25"/>
          <cell r="AD25">
            <v>402.38252952603972</v>
          </cell>
          <cell r="AE25"/>
          <cell r="AF25">
            <v>465.05687577507229</v>
          </cell>
          <cell r="AG25"/>
          <cell r="AH25">
            <v>496.18212520159176</v>
          </cell>
          <cell r="AI25"/>
          <cell r="AJ25">
            <v>824.18000398333868</v>
          </cell>
          <cell r="AK25"/>
          <cell r="AL25">
            <v>895.14763910559191</v>
          </cell>
          <cell r="AM25"/>
          <cell r="AN25">
            <v>999.63098926167129</v>
          </cell>
          <cell r="AO25"/>
          <cell r="AP25">
            <v>1099.9707254636573</v>
          </cell>
          <cell r="AQ25"/>
          <cell r="AR25">
            <v>1421.4276458125096</v>
          </cell>
          <cell r="AS25"/>
          <cell r="AT25">
            <v>1519.0208549115373</v>
          </cell>
          <cell r="AU25"/>
          <cell r="AV25">
            <v>2025.769056194476</v>
          </cell>
          <cell r="AW25" t="str">
            <v>A</v>
          </cell>
          <cell r="AX25">
            <v>2509.964096109823</v>
          </cell>
          <cell r="AY25"/>
          <cell r="AZ25">
            <v>2661.2843554421593</v>
          </cell>
          <cell r="BA25"/>
          <cell r="BB25">
            <v>2691.6803381701593</v>
          </cell>
          <cell r="BC25"/>
          <cell r="BD25" t="str">
            <v>..</v>
          </cell>
          <cell r="BE25"/>
          <cell r="BF25" t="str">
            <v>..</v>
          </cell>
          <cell r="BG25"/>
          <cell r="BH25" t="str">
            <v>..</v>
          </cell>
          <cell r="BI25"/>
          <cell r="BJ25" t="str">
            <v>..</v>
          </cell>
          <cell r="BK25"/>
          <cell r="BL25" t="str">
            <v>..</v>
          </cell>
          <cell r="BM25"/>
        </row>
        <row r="26">
          <cell r="A26" t="str">
            <v>Netherlands</v>
          </cell>
          <cell r="B26">
            <v>1414.4665938723622</v>
          </cell>
          <cell r="C26"/>
          <cell r="D26">
            <v>1523.1125849816915</v>
          </cell>
          <cell r="E26"/>
          <cell r="F26">
            <v>1714.2174495969457</v>
          </cell>
          <cell r="G26"/>
          <cell r="H26">
            <v>1779.8017351075173</v>
          </cell>
          <cell r="I26"/>
          <cell r="J26">
            <v>2116.4544392430344</v>
          </cell>
          <cell r="K26"/>
          <cell r="L26">
            <v>2451.8464395962769</v>
          </cell>
          <cell r="M26"/>
          <cell r="N26">
            <v>2716.3738545112474</v>
          </cell>
          <cell r="O26"/>
          <cell r="P26">
            <v>2861.5005874218341</v>
          </cell>
          <cell r="Q26"/>
          <cell r="R26">
            <v>2919.8022038660224</v>
          </cell>
          <cell r="S26"/>
          <cell r="T26">
            <v>2884.9316056614134</v>
          </cell>
          <cell r="U26"/>
          <cell r="V26">
            <v>2722.7625976400977</v>
          </cell>
          <cell r="W26"/>
          <cell r="X26">
            <v>2689.0056880134448</v>
          </cell>
          <cell r="Y26"/>
          <cell r="Z26">
            <v>2849.0355908763222</v>
          </cell>
          <cell r="AA26"/>
          <cell r="AB26">
            <v>3186.4357435649454</v>
          </cell>
          <cell r="AC26" t="str">
            <v>A</v>
          </cell>
          <cell r="AD26">
            <v>3420.2585862540755</v>
          </cell>
          <cell r="AE26"/>
          <cell r="AF26">
            <v>3677.788259228942</v>
          </cell>
          <cell r="AG26" t="str">
            <v>A</v>
          </cell>
          <cell r="AH26">
            <v>4084.9095198999566</v>
          </cell>
          <cell r="AI26"/>
          <cell r="AJ26">
            <v>4108.4998457064803</v>
          </cell>
          <cell r="AK26"/>
          <cell r="AL26">
            <v>4700.0045475272709</v>
          </cell>
          <cell r="AM26"/>
          <cell r="AN26">
            <v>4995.3140973162535</v>
          </cell>
          <cell r="AO26"/>
          <cell r="AP26">
            <v>5197.3194194180369</v>
          </cell>
          <cell r="AQ26"/>
          <cell r="AR26">
            <v>5036.9109222913194</v>
          </cell>
          <cell r="AS26"/>
          <cell r="AT26">
            <v>5180.7266623960249</v>
          </cell>
          <cell r="AU26"/>
          <cell r="AV26">
            <v>5578.1952069623339</v>
          </cell>
          <cell r="AW26"/>
          <cell r="AX26">
            <v>5767.9837153918425</v>
          </cell>
          <cell r="AY26"/>
          <cell r="AZ26">
            <v>6313.5665476717986</v>
          </cell>
          <cell r="BA26"/>
          <cell r="BB26">
            <v>6411.8028663192845</v>
          </cell>
          <cell r="BC26"/>
          <cell r="BD26">
            <v>6248.1595724252038</v>
          </cell>
          <cell r="BE26"/>
          <cell r="BF26">
            <v>5825.6092897457929</v>
          </cell>
          <cell r="BG26"/>
          <cell r="BH26">
            <v>6066.4506791142094</v>
          </cell>
          <cell r="BI26" t="str">
            <v>P</v>
          </cell>
          <cell r="BJ26" t="str">
            <v>..</v>
          </cell>
          <cell r="BK26"/>
          <cell r="BL26" t="str">
            <v>..</v>
          </cell>
          <cell r="BM26"/>
        </row>
        <row r="27">
          <cell r="A27" t="str">
            <v>New Zealand</v>
          </cell>
          <cell r="B27">
            <v>63.82512782412951</v>
          </cell>
          <cell r="C27" t="str">
            <v>B</v>
          </cell>
          <cell r="D27" t="str">
            <v>..</v>
          </cell>
          <cell r="E27"/>
          <cell r="F27">
            <v>70.804275463806178</v>
          </cell>
          <cell r="G27" t="str">
            <v>B</v>
          </cell>
          <cell r="H27" t="str">
            <v>..</v>
          </cell>
          <cell r="I27"/>
          <cell r="J27" t="str">
            <v>..</v>
          </cell>
          <cell r="K27"/>
          <cell r="L27" t="str">
            <v>..</v>
          </cell>
          <cell r="M27"/>
          <cell r="N27" t="str">
            <v>..</v>
          </cell>
          <cell r="O27"/>
          <cell r="P27" t="str">
            <v>..</v>
          </cell>
          <cell r="Q27"/>
          <cell r="R27">
            <v>130.69685725382959</v>
          </cell>
          <cell r="S27"/>
          <cell r="T27">
            <v>134.41708816085307</v>
          </cell>
          <cell r="U27"/>
          <cell r="V27">
            <v>129.70227925693553</v>
          </cell>
          <cell r="W27"/>
          <cell r="X27">
            <v>140.03211996324166</v>
          </cell>
          <cell r="Y27"/>
          <cell r="Z27">
            <v>168.54966387270542</v>
          </cell>
          <cell r="AA27"/>
          <cell r="AB27" t="str">
            <v>..</v>
          </cell>
          <cell r="AC27"/>
          <cell r="AD27">
            <v>164.74290803375078</v>
          </cell>
          <cell r="AE27"/>
          <cell r="AF27" t="str">
            <v>..</v>
          </cell>
          <cell r="AG27"/>
          <cell r="AH27">
            <v>215.20176985165531</v>
          </cell>
          <cell r="AI27"/>
          <cell r="AJ27" t="str">
            <v>..</v>
          </cell>
          <cell r="AK27"/>
          <cell r="AL27">
            <v>225.93793651457486</v>
          </cell>
          <cell r="AM27"/>
          <cell r="AN27" t="str">
            <v>..</v>
          </cell>
          <cell r="AO27"/>
          <cell r="AP27">
            <v>356.1789882968713</v>
          </cell>
          <cell r="AQ27" t="str">
            <v>A</v>
          </cell>
          <cell r="AR27" t="str">
            <v>..</v>
          </cell>
          <cell r="AS27"/>
          <cell r="AT27">
            <v>451.8976127803495</v>
          </cell>
          <cell r="AU27"/>
          <cell r="AV27" t="str">
            <v>..</v>
          </cell>
          <cell r="AW27"/>
          <cell r="AX27">
            <v>495.11384749763721</v>
          </cell>
          <cell r="AY27"/>
          <cell r="AZ27" t="str">
            <v>..</v>
          </cell>
          <cell r="BA27"/>
          <cell r="BB27">
            <v>614.23714770192146</v>
          </cell>
          <cell r="BC27"/>
          <cell r="BD27" t="str">
            <v>..</v>
          </cell>
          <cell r="BE27"/>
          <cell r="BF27">
            <v>682.40919377396335</v>
          </cell>
          <cell r="BG27"/>
          <cell r="BH27" t="str">
            <v>..</v>
          </cell>
          <cell r="BI27"/>
          <cell r="BJ27" t="str">
            <v>..</v>
          </cell>
          <cell r="BK27"/>
          <cell r="BL27" t="str">
            <v>..</v>
          </cell>
          <cell r="BM27"/>
        </row>
        <row r="28">
          <cell r="A28" t="str">
            <v>Norway</v>
          </cell>
          <cell r="B28">
            <v>268.3056956733214</v>
          </cell>
          <cell r="C28"/>
          <cell r="D28">
            <v>312.63024135266937</v>
          </cell>
          <cell r="E28"/>
          <cell r="F28">
            <v>358.42566911341828</v>
          </cell>
          <cell r="G28"/>
          <cell r="H28">
            <v>444.91207450605094</v>
          </cell>
          <cell r="I28" t="str">
            <v>A</v>
          </cell>
          <cell r="J28">
            <v>546.8455891723155</v>
          </cell>
          <cell r="K28"/>
          <cell r="L28" t="str">
            <v>..</v>
          </cell>
          <cell r="M28"/>
          <cell r="N28">
            <v>672.97033143613749</v>
          </cell>
          <cell r="O28"/>
          <cell r="P28" t="str">
            <v>..</v>
          </cell>
          <cell r="Q28"/>
          <cell r="R28">
            <v>672.54002745831997</v>
          </cell>
          <cell r="S28"/>
          <cell r="T28" t="str">
            <v>..</v>
          </cell>
          <cell r="U28"/>
          <cell r="V28">
            <v>718.68331315746502</v>
          </cell>
          <cell r="W28"/>
          <cell r="X28" t="str">
            <v>..</v>
          </cell>
          <cell r="Y28"/>
          <cell r="Z28">
            <v>821.59818390992075</v>
          </cell>
          <cell r="AA28"/>
          <cell r="AB28" t="str">
            <v>..</v>
          </cell>
          <cell r="AC28"/>
          <cell r="AD28">
            <v>984.22315775060997</v>
          </cell>
          <cell r="AE28" t="str">
            <v>A</v>
          </cell>
          <cell r="AF28" t="str">
            <v>..</v>
          </cell>
          <cell r="AG28"/>
          <cell r="AH28">
            <v>1140.1731691810812</v>
          </cell>
          <cell r="AI28"/>
          <cell r="AJ28" t="str">
            <v>..</v>
          </cell>
          <cell r="AK28"/>
          <cell r="AL28">
            <v>1218.7614269502849</v>
          </cell>
          <cell r="AM28"/>
          <cell r="AN28" t="str">
            <v>..</v>
          </cell>
          <cell r="AO28"/>
          <cell r="AP28">
            <v>1589.8603756163013</v>
          </cell>
          <cell r="AQ28"/>
          <cell r="AR28">
            <v>1603.5246911823465</v>
          </cell>
          <cell r="AS28"/>
          <cell r="AT28">
            <v>1711.2361224266033</v>
          </cell>
          <cell r="AU28"/>
          <cell r="AV28">
            <v>1669.787747379982</v>
          </cell>
          <cell r="AW28"/>
          <cell r="AX28">
            <v>1774.0255438903703</v>
          </cell>
          <cell r="AY28"/>
          <cell r="AZ28">
            <v>1983.3928985676725</v>
          </cell>
          <cell r="BA28"/>
          <cell r="BB28">
            <v>2202.4990208687168</v>
          </cell>
          <cell r="BC28"/>
          <cell r="BD28">
            <v>2462.1237646967393</v>
          </cell>
          <cell r="BE28"/>
          <cell r="BF28">
            <v>2420.6246190179263</v>
          </cell>
          <cell r="BG28"/>
          <cell r="BH28">
            <v>2430.6534729936234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967.06048043498743</v>
          </cell>
          <cell r="Y29"/>
          <cell r="Z29">
            <v>795.16524288079495</v>
          </cell>
          <cell r="AA29"/>
          <cell r="AB29">
            <v>756.74904719219649</v>
          </cell>
          <cell r="AC29" t="str">
            <v>D</v>
          </cell>
          <cell r="AD29">
            <v>702.2775186372412</v>
          </cell>
          <cell r="AE29" t="str">
            <v>A</v>
          </cell>
          <cell r="AF29">
            <v>832.58674776469741</v>
          </cell>
          <cell r="AG29"/>
          <cell r="AH29">
            <v>874.09456870234624</v>
          </cell>
          <cell r="AI29"/>
          <cell r="AJ29">
            <v>1002.3491876460978</v>
          </cell>
          <cell r="AK29"/>
          <cell r="AL29">
            <v>1090.3446465640702</v>
          </cell>
          <cell r="AM29"/>
          <cell r="AN29">
            <v>940.17813005873199</v>
          </cell>
          <cell r="AO29"/>
          <cell r="AP29">
            <v>935.12260642994238</v>
          </cell>
          <cell r="AQ29"/>
          <cell r="AR29">
            <v>502.92374134780357</v>
          </cell>
          <cell r="AS29"/>
          <cell r="AT29">
            <v>678.53577678267254</v>
          </cell>
          <cell r="AU29"/>
          <cell r="AV29">
            <v>794.39287700218017</v>
          </cell>
          <cell r="AW29"/>
          <cell r="AX29">
            <v>947.02516091822531</v>
          </cell>
          <cell r="AY29"/>
          <cell r="AZ29">
            <v>1007.8559849369097</v>
          </cell>
          <cell r="BA29"/>
          <cell r="BB29">
            <v>1099.6175990096226</v>
          </cell>
          <cell r="BC29"/>
          <cell r="BD29">
            <v>1283.9682902159047</v>
          </cell>
          <cell r="BE29"/>
          <cell r="BF29">
            <v>1388.1587379683756</v>
          </cell>
          <cell r="BG29"/>
          <cell r="BH29">
            <v>1487.845800530283</v>
          </cell>
          <cell r="BI29"/>
          <cell r="BJ29" t="str">
            <v>..</v>
          </cell>
          <cell r="BK29"/>
          <cell r="BL29" t="str">
            <v>..</v>
          </cell>
          <cell r="BM29"/>
        </row>
        <row r="30">
          <cell r="A30" t="str">
            <v>Portugal</v>
          </cell>
          <cell r="B30" t="str">
            <v>..</v>
          </cell>
          <cell r="C30"/>
          <cell r="D30">
            <v>54.363739744216716</v>
          </cell>
          <cell r="E30"/>
          <cell r="F30">
            <v>59.825749217843871</v>
          </cell>
          <cell r="G30" t="str">
            <v>C</v>
          </cell>
          <cell r="H30">
            <v>61.830282281578413</v>
          </cell>
          <cell r="I30"/>
          <cell r="J30">
            <v>66.945551721762953</v>
          </cell>
          <cell r="K30" t="str">
            <v>C</v>
          </cell>
          <cell r="L30">
            <v>69.216706374730805</v>
          </cell>
          <cell r="M30"/>
          <cell r="N30">
            <v>77.95893155546689</v>
          </cell>
          <cell r="O30" t="str">
            <v>C</v>
          </cell>
          <cell r="P30">
            <v>84.880041413673752</v>
          </cell>
          <cell r="Q30"/>
          <cell r="R30">
            <v>113.51733249432871</v>
          </cell>
          <cell r="S30" t="str">
            <v>C</v>
          </cell>
          <cell r="T30">
            <v>135.2405957754427</v>
          </cell>
          <cell r="U30"/>
          <cell r="V30">
            <v>145.30562349254177</v>
          </cell>
          <cell r="W30" t="str">
            <v>C</v>
          </cell>
          <cell r="X30">
            <v>150.10679228961257</v>
          </cell>
          <cell r="Y30"/>
          <cell r="Z30">
            <v>147.71677492091939</v>
          </cell>
          <cell r="AA30" t="str">
            <v>C</v>
          </cell>
          <cell r="AB30">
            <v>145.35162590008196</v>
          </cell>
          <cell r="AC30" t="str">
            <v>C</v>
          </cell>
          <cell r="AD30">
            <v>148.3222917873473</v>
          </cell>
          <cell r="AE30" t="str">
            <v>A</v>
          </cell>
          <cell r="AF30">
            <v>171.02993755246573</v>
          </cell>
          <cell r="AG30" t="str">
            <v>C</v>
          </cell>
          <cell r="AH30">
            <v>192.97326492139692</v>
          </cell>
          <cell r="AI30"/>
          <cell r="AJ30">
            <v>226.92065915419644</v>
          </cell>
          <cell r="AK30" t="str">
            <v>C</v>
          </cell>
          <cell r="AL30">
            <v>265.2449351926432</v>
          </cell>
          <cell r="AM30"/>
          <cell r="AN30">
            <v>368.15698330670813</v>
          </cell>
          <cell r="AO30" t="str">
            <v>C</v>
          </cell>
          <cell r="AP30">
            <v>467.9295265676256</v>
          </cell>
          <cell r="AQ30"/>
          <cell r="AR30">
            <v>471.93344207045709</v>
          </cell>
          <cell r="AS30" t="str">
            <v>C</v>
          </cell>
          <cell r="AT30">
            <v>478.61954711075578</v>
          </cell>
          <cell r="AU30"/>
          <cell r="AV30">
            <v>558.60264966412092</v>
          </cell>
          <cell r="AW30" t="str">
            <v>C</v>
          </cell>
          <cell r="AX30">
            <v>675.1343916636431</v>
          </cell>
          <cell r="AY30"/>
          <cell r="AZ30">
            <v>1112.8908435206638</v>
          </cell>
          <cell r="BA30" t="str">
            <v>C</v>
          </cell>
          <cell r="BB30">
            <v>1532.6228007372918</v>
          </cell>
          <cell r="BC30"/>
          <cell r="BD30">
            <v>1994.8887908676636</v>
          </cell>
          <cell r="BE30"/>
          <cell r="BF30">
            <v>2062.8492104575034</v>
          </cell>
          <cell r="BG30"/>
          <cell r="BH30">
            <v>1956.4983258805639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457.71145170445942</v>
          </cell>
          <cell r="U31" t="str">
            <v>DT</v>
          </cell>
          <cell r="V31">
            <v>605.04948204885807</v>
          </cell>
          <cell r="W31" t="str">
            <v>DT</v>
          </cell>
          <cell r="X31">
            <v>445.15527513666387</v>
          </cell>
          <cell r="Y31" t="str">
            <v>ADT</v>
          </cell>
          <cell r="Z31">
            <v>372.77617785719008</v>
          </cell>
          <cell r="AA31" t="str">
            <v>DT</v>
          </cell>
          <cell r="AB31">
            <v>194.63928695200872</v>
          </cell>
          <cell r="AC31" t="str">
            <v>AD</v>
          </cell>
          <cell r="AD31">
            <v>222.12209944711401</v>
          </cell>
          <cell r="AE31" t="str">
            <v>D</v>
          </cell>
          <cell r="AF31">
            <v>246.85952856404646</v>
          </cell>
          <cell r="AG31" t="str">
            <v>D</v>
          </cell>
          <cell r="AH31">
            <v>427.46767677076531</v>
          </cell>
          <cell r="AI31" t="str">
            <v>A</v>
          </cell>
          <cell r="AJ31">
            <v>285.97861689948968</v>
          </cell>
          <cell r="AK31"/>
          <cell r="AL31">
            <v>230.29491760003839</v>
          </cell>
          <cell r="AM31"/>
          <cell r="AN31">
            <v>252.93829955833112</v>
          </cell>
          <cell r="AO31"/>
          <cell r="AP31">
            <v>276.94151562967562</v>
          </cell>
          <cell r="AQ31"/>
          <cell r="AR31">
            <v>256.22913626662137</v>
          </cell>
          <cell r="AS31"/>
          <cell r="AT31">
            <v>231.57645281866897</v>
          </cell>
          <cell r="AU31"/>
          <cell r="AV31">
            <v>198.61073886204971</v>
          </cell>
          <cell r="AW31"/>
          <cell r="AX31">
            <v>219.35352706144866</v>
          </cell>
          <cell r="AY31"/>
          <cell r="AZ31">
            <v>207.6539192059528</v>
          </cell>
          <cell r="BA31"/>
          <cell r="BB31">
            <v>204.94798846961362</v>
          </cell>
          <cell r="BC31"/>
          <cell r="BD31">
            <v>254.77837725725166</v>
          </cell>
          <cell r="BE31"/>
          <cell r="BF31">
            <v>242.30919097869736</v>
          </cell>
          <cell r="BG31"/>
          <cell r="BH31">
            <v>336.55118477637546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145.26020732532683</v>
          </cell>
          <cell r="AA32"/>
          <cell r="AB32">
            <v>177.27853198919817</v>
          </cell>
          <cell r="AC32"/>
          <cell r="AD32">
            <v>183.35743992113999</v>
          </cell>
          <cell r="AE32"/>
          <cell r="AF32">
            <v>179.25928220713041</v>
          </cell>
          <cell r="AG32"/>
          <cell r="AH32">
            <v>198.34152886963039</v>
          </cell>
          <cell r="AI32"/>
          <cell r="AJ32">
            <v>215.17499305817151</v>
          </cell>
          <cell r="AK32"/>
          <cell r="AL32">
            <v>247.95361493031876</v>
          </cell>
          <cell r="AM32"/>
          <cell r="AN32">
            <v>271.57769855708091</v>
          </cell>
          <cell r="AO32"/>
          <cell r="AP32">
            <v>317.20186591248154</v>
          </cell>
          <cell r="AQ32"/>
          <cell r="AR32">
            <v>344.70962069091735</v>
          </cell>
          <cell r="AS32"/>
          <cell r="AT32">
            <v>332.11870194281437</v>
          </cell>
          <cell r="AU32"/>
          <cell r="AV32">
            <v>415.1226143443476</v>
          </cell>
          <cell r="AW32"/>
          <cell r="AX32">
            <v>397.05384378411026</v>
          </cell>
          <cell r="AY32"/>
          <cell r="AZ32">
            <v>479.4297791382765</v>
          </cell>
          <cell r="BA32"/>
          <cell r="BB32">
            <v>476.0833317948796</v>
          </cell>
          <cell r="BC32"/>
          <cell r="BD32">
            <v>627.84780337363918</v>
          </cell>
          <cell r="BE32" t="str">
            <v>A</v>
          </cell>
          <cell r="BF32">
            <v>666.22685332351477</v>
          </cell>
          <cell r="BG32"/>
          <cell r="BH32">
            <v>787.94803541769386</v>
          </cell>
          <cell r="BI32" t="str">
            <v>P</v>
          </cell>
          <cell r="BJ32" t="str">
            <v>..</v>
          </cell>
          <cell r="BK32"/>
          <cell r="BL32" t="str">
            <v>..</v>
          </cell>
          <cell r="BM32"/>
        </row>
        <row r="33">
          <cell r="A33" t="str">
            <v>Spain</v>
          </cell>
          <cell r="B33">
            <v>510.0793990598097</v>
          </cell>
          <cell r="C33"/>
          <cell r="D33">
            <v>674.09589336763702</v>
          </cell>
          <cell r="E33"/>
          <cell r="F33">
            <v>696.91289198861932</v>
          </cell>
          <cell r="G33"/>
          <cell r="H33">
            <v>818.18869163915622</v>
          </cell>
          <cell r="I33"/>
          <cell r="J33">
            <v>1018.4006080243585</v>
          </cell>
          <cell r="K33"/>
          <cell r="L33">
            <v>1207.6365670638609</v>
          </cell>
          <cell r="M33"/>
          <cell r="N33">
            <v>1347.3602672661275</v>
          </cell>
          <cell r="O33"/>
          <cell r="P33">
            <v>1696.5517935609766</v>
          </cell>
          <cell r="Q33"/>
          <cell r="R33">
            <v>1927.3352547976101</v>
          </cell>
          <cell r="S33"/>
          <cell r="T33">
            <v>2402.7152392009634</v>
          </cell>
          <cell r="U33"/>
          <cell r="V33">
            <v>2536.2329475303673</v>
          </cell>
          <cell r="W33"/>
          <cell r="X33">
            <v>2471.9296847717264</v>
          </cell>
          <cell r="Y33"/>
          <cell r="Z33">
            <v>2358.6438973488639</v>
          </cell>
          <cell r="AA33"/>
          <cell r="AB33">
            <v>2232.1917761989203</v>
          </cell>
          <cell r="AC33"/>
          <cell r="AD33">
            <v>2413.4666026203595</v>
          </cell>
          <cell r="AE33"/>
          <cell r="AF33">
            <v>2594.7654492663046</v>
          </cell>
          <cell r="AG33"/>
          <cell r="AH33">
            <v>2741.6217505868881</v>
          </cell>
          <cell r="AI33"/>
          <cell r="AJ33">
            <v>3419.094747973988</v>
          </cell>
          <cell r="AK33"/>
          <cell r="AL33">
            <v>3544.6448894393739</v>
          </cell>
          <cell r="AM33"/>
          <cell r="AN33">
            <v>4181.3162813485606</v>
          </cell>
          <cell r="AO33"/>
          <cell r="AP33">
            <v>4406.5578183542593</v>
          </cell>
          <cell r="AQ33"/>
          <cell r="AR33">
            <v>5353.6225216785306</v>
          </cell>
          <cell r="AS33" t="str">
            <v>A</v>
          </cell>
          <cell r="AT33">
            <v>5900.2289170715339</v>
          </cell>
          <cell r="AU33"/>
          <cell r="AV33">
            <v>6407.9479824670752</v>
          </cell>
          <cell r="AW33"/>
          <cell r="AX33">
            <v>7170.8167795298168</v>
          </cell>
          <cell r="AY33"/>
          <cell r="AZ33">
            <v>8915.514610527096</v>
          </cell>
          <cell r="BA33"/>
          <cell r="BB33">
            <v>10237.334283234228</v>
          </cell>
          <cell r="BC33"/>
          <cell r="BD33">
            <v>11211.210871765979</v>
          </cell>
          <cell r="BE33" t="str">
            <v>A</v>
          </cell>
          <cell r="BF33">
            <v>10663.283452302714</v>
          </cell>
          <cell r="BG33"/>
          <cell r="BH33">
            <v>10489.585969680724</v>
          </cell>
          <cell r="BI33" t="str">
            <v>P</v>
          </cell>
          <cell r="BJ33" t="str">
            <v>..</v>
          </cell>
          <cell r="BK33"/>
          <cell r="BL33" t="str">
            <v>..</v>
          </cell>
          <cell r="BM33"/>
        </row>
        <row r="34">
          <cell r="A34" t="str">
            <v>Sweden</v>
          </cell>
          <cell r="B34">
            <v>1333.7222399642444</v>
          </cell>
          <cell r="C34"/>
          <cell r="D34" t="str">
            <v>..</v>
          </cell>
          <cell r="E34"/>
          <cell r="F34">
            <v>1708.6565982044374</v>
          </cell>
          <cell r="G34"/>
          <cell r="H34" t="str">
            <v>..</v>
          </cell>
          <cell r="I34"/>
          <cell r="J34">
            <v>2310.0986185135171</v>
          </cell>
          <cell r="K34"/>
          <cell r="L34" t="str">
            <v>..</v>
          </cell>
          <cell r="M34"/>
          <cell r="N34">
            <v>2610.8853355450606</v>
          </cell>
          <cell r="O34"/>
          <cell r="P34" t="str">
            <v>..</v>
          </cell>
          <cell r="Q34"/>
          <cell r="R34">
            <v>2840.5391922530839</v>
          </cell>
          <cell r="S34" t="str">
            <v>M</v>
          </cell>
          <cell r="T34" t="str">
            <v>..</v>
          </cell>
          <cell r="U34"/>
          <cell r="V34">
            <v>3107.2670204154656</v>
          </cell>
          <cell r="W34" t="str">
            <v>M</v>
          </cell>
          <cell r="X34" t="str">
            <v>..</v>
          </cell>
          <cell r="Y34"/>
          <cell r="Z34">
            <v>3717.1057173970216</v>
          </cell>
          <cell r="AA34" t="str">
            <v>M</v>
          </cell>
          <cell r="AB34" t="str">
            <v>..</v>
          </cell>
          <cell r="AC34"/>
          <cell r="AD34">
            <v>4700.3202063649487</v>
          </cell>
          <cell r="AE34" t="str">
            <v>AM</v>
          </cell>
          <cell r="AF34" t="str">
            <v>..</v>
          </cell>
          <cell r="AG34"/>
          <cell r="AH34">
            <v>5395.5938136864443</v>
          </cell>
          <cell r="AI34" t="str">
            <v>M</v>
          </cell>
          <cell r="AJ34" t="str">
            <v>..</v>
          </cell>
          <cell r="AK34"/>
          <cell r="AL34">
            <v>6128.3146971580863</v>
          </cell>
          <cell r="AM34" t="str">
            <v>M</v>
          </cell>
          <cell r="AN34" t="str">
            <v>..</v>
          </cell>
          <cell r="AO34"/>
          <cell r="AP34">
            <v>8033.699222989635</v>
          </cell>
          <cell r="AQ34" t="str">
            <v>M</v>
          </cell>
          <cell r="AR34" t="str">
            <v>..</v>
          </cell>
          <cell r="AS34"/>
          <cell r="AT34">
            <v>7704.7112503609669</v>
          </cell>
          <cell r="AU34" t="str">
            <v>M</v>
          </cell>
          <cell r="AV34">
            <v>7683.407947388815</v>
          </cell>
          <cell r="AW34" t="str">
            <v>M</v>
          </cell>
          <cell r="AX34">
            <v>7645.360640690712</v>
          </cell>
          <cell r="AY34" t="str">
            <v>A</v>
          </cell>
          <cell r="AZ34">
            <v>8920.069470889739</v>
          </cell>
          <cell r="BA34"/>
          <cell r="BB34">
            <v>8690.229619227106</v>
          </cell>
          <cell r="BC34"/>
          <cell r="BD34">
            <v>9994.0779927346503</v>
          </cell>
          <cell r="BE34" t="str">
            <v>C</v>
          </cell>
          <cell r="BF34">
            <v>8789.7164032946712</v>
          </cell>
          <cell r="BG34"/>
          <cell r="BH34">
            <v>8617.7581401374209</v>
          </cell>
          <cell r="BI34" t="str">
            <v>C</v>
          </cell>
          <cell r="BJ34" t="str">
            <v>..</v>
          </cell>
          <cell r="BK34"/>
          <cell r="BL34" t="str">
            <v>..</v>
          </cell>
          <cell r="BM34"/>
        </row>
        <row r="35">
          <cell r="A35" t="str">
            <v>Switzerland</v>
          </cell>
          <cell r="B35">
            <v>1554.8626748013444</v>
          </cell>
          <cell r="C35" t="str">
            <v>E</v>
          </cell>
          <cell r="D35" t="str">
            <v>..</v>
          </cell>
          <cell r="E35"/>
          <cell r="F35">
            <v>1718.3241746016013</v>
          </cell>
          <cell r="G35" t="str">
            <v>AJ</v>
          </cell>
          <cell r="H35" t="str">
            <v>..</v>
          </cell>
          <cell r="I35"/>
          <cell r="J35" t="str">
            <v>..</v>
          </cell>
          <cell r="K35"/>
          <cell r="L35">
            <v>2711.3706605071225</v>
          </cell>
          <cell r="M35" t="str">
            <v>A</v>
          </cell>
          <cell r="N35" t="str">
            <v>..</v>
          </cell>
          <cell r="O35"/>
          <cell r="P35" t="str">
            <v>..</v>
          </cell>
          <cell r="Q35"/>
          <cell r="R35">
            <v>3143.0461604618204</v>
          </cell>
          <cell r="S35"/>
          <cell r="T35" t="str">
            <v>..</v>
          </cell>
          <cell r="U35"/>
          <cell r="V35" t="str">
            <v>..</v>
          </cell>
          <cell r="W35"/>
          <cell r="X35">
            <v>3154.9434781623563</v>
          </cell>
          <cell r="Y35"/>
          <cell r="Z35" t="str">
            <v>..</v>
          </cell>
          <cell r="AA35"/>
          <cell r="AB35" t="str">
            <v>..</v>
          </cell>
          <cell r="AC35"/>
          <cell r="AD35" t="str">
            <v>..</v>
          </cell>
          <cell r="AE35"/>
          <cell r="AF35">
            <v>3641.8253614850837</v>
          </cell>
          <cell r="AG35"/>
          <cell r="AH35" t="str">
            <v>..</v>
          </cell>
          <cell r="AI35"/>
          <cell r="AJ35" t="str">
            <v>..</v>
          </cell>
          <cell r="AK35"/>
          <cell r="AL35" t="str">
            <v>..</v>
          </cell>
          <cell r="AM35"/>
          <cell r="AN35">
            <v>4262.2977612573804</v>
          </cell>
          <cell r="AO35"/>
          <cell r="AP35" t="str">
            <v>..</v>
          </cell>
          <cell r="AQ35"/>
          <cell r="AR35" t="str">
            <v>..</v>
          </cell>
          <cell r="AS35"/>
          <cell r="AT35" t="str">
            <v>..</v>
          </cell>
          <cell r="AU35"/>
          <cell r="AV35">
            <v>5507.5343411870317</v>
          </cell>
          <cell r="AW35"/>
          <cell r="AX35" t="str">
            <v>..</v>
          </cell>
          <cell r="AY35"/>
          <cell r="AZ35" t="str">
            <v>..</v>
          </cell>
          <cell r="BA35"/>
          <cell r="BB35" t="str">
            <v>..</v>
          </cell>
          <cell r="BC35"/>
          <cell r="BD35">
            <v>7735.7014658185053</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158.43515441864665</v>
          </cell>
          <cell r="U36"/>
          <cell r="V36">
            <v>279.31148865898029</v>
          </cell>
          <cell r="W36"/>
          <cell r="X36">
            <v>320.07034354530077</v>
          </cell>
          <cell r="Y36"/>
          <cell r="Z36">
            <v>304.54606052526333</v>
          </cell>
          <cell r="AA36"/>
          <cell r="AB36">
            <v>258.82422655513034</v>
          </cell>
          <cell r="AC36"/>
          <cell r="AD36">
            <v>284.5907597629207</v>
          </cell>
          <cell r="AE36"/>
          <cell r="AF36">
            <v>406.46363639671409</v>
          </cell>
          <cell r="AG36"/>
          <cell r="AH36">
            <v>603.50700541101787</v>
          </cell>
          <cell r="AI36"/>
          <cell r="AJ36">
            <v>627.14387233909338</v>
          </cell>
          <cell r="AK36"/>
          <cell r="AL36">
            <v>921.25744141877442</v>
          </cell>
          <cell r="AM36"/>
          <cell r="AN36">
            <v>944.28165693462358</v>
          </cell>
          <cell r="AO36"/>
          <cell r="AP36">
            <v>1017.717755935005</v>
          </cell>
          <cell r="AQ36"/>
          <cell r="AR36">
            <v>863.44403409319762</v>
          </cell>
          <cell r="AS36"/>
          <cell r="AT36">
            <v>659.68734568223988</v>
          </cell>
          <cell r="AU36"/>
          <cell r="AV36">
            <v>862.64805776505693</v>
          </cell>
          <cell r="AW36"/>
          <cell r="AX36">
            <v>1562.1593565986529</v>
          </cell>
          <cell r="AY36"/>
          <cell r="AZ36">
            <v>1922.885525461061</v>
          </cell>
          <cell r="BA36"/>
          <cell r="BB36">
            <v>2909.9203601249296</v>
          </cell>
          <cell r="BC36"/>
          <cell r="BD36">
            <v>3425.052768768724</v>
          </cell>
          <cell r="BE36"/>
          <cell r="BF36">
            <v>3526.5894780290109</v>
          </cell>
          <cell r="BG36"/>
          <cell r="BH36">
            <v>4076.8714285652841</v>
          </cell>
          <cell r="BI36"/>
          <cell r="BJ36" t="str">
            <v>..</v>
          </cell>
          <cell r="BK36"/>
          <cell r="BL36" t="str">
            <v>..</v>
          </cell>
          <cell r="BM36"/>
        </row>
        <row r="37">
          <cell r="A37" t="str">
            <v>United Kingdom</v>
          </cell>
          <cell r="B37">
            <v>7529.1149784320587</v>
          </cell>
          <cell r="C37"/>
          <cell r="D37" t="str">
            <v>..</v>
          </cell>
          <cell r="E37"/>
          <cell r="F37">
            <v>8058.8770917877409</v>
          </cell>
          <cell r="G37"/>
          <cell r="H37" t="str">
            <v>..</v>
          </cell>
          <cell r="I37"/>
          <cell r="J37">
            <v>9579.8757999215013</v>
          </cell>
          <cell r="K37"/>
          <cell r="L37">
            <v>11002.952859001281</v>
          </cell>
          <cell r="M37" t="str">
            <v>A</v>
          </cell>
          <cell r="N37">
            <v>11444.298012829797</v>
          </cell>
          <cell r="O37"/>
          <cell r="P37">
            <v>12172.420718124076</v>
          </cell>
          <cell r="Q37"/>
          <cell r="R37">
            <v>13009.243233972096</v>
          </cell>
          <cell r="S37"/>
          <cell r="T37">
            <v>13638.057154907052</v>
          </cell>
          <cell r="U37"/>
          <cell r="V37">
            <v>12972.826081938438</v>
          </cell>
          <cell r="W37"/>
          <cell r="X37">
            <v>12848.516542236115</v>
          </cell>
          <cell r="Y37" t="str">
            <v>A</v>
          </cell>
          <cell r="Z37">
            <v>13624.624565944267</v>
          </cell>
          <cell r="AA37"/>
          <cell r="AB37">
            <v>13889.409558482108</v>
          </cell>
          <cell r="AC37"/>
          <cell r="AD37">
            <v>14235.669900494184</v>
          </cell>
          <cell r="AE37"/>
          <cell r="AF37">
            <v>14498.353529265334</v>
          </cell>
          <cell r="AG37"/>
          <cell r="AH37">
            <v>15063.169381353053</v>
          </cell>
          <cell r="AI37"/>
          <cell r="AJ37">
            <v>15713.888709260225</v>
          </cell>
          <cell r="AK37"/>
          <cell r="AL37">
            <v>17316.994495492138</v>
          </cell>
          <cell r="AM37"/>
          <cell r="AN37">
            <v>18100.026150620419</v>
          </cell>
          <cell r="AO37"/>
          <cell r="AP37">
            <v>19106.338547592644</v>
          </cell>
          <cell r="AQ37" t="str">
            <v>A</v>
          </cell>
          <cell r="AR37">
            <v>19867.041247279587</v>
          </cell>
          <cell r="AS37"/>
          <cell r="AT37">
            <v>19773.815089718562</v>
          </cell>
          <cell r="AU37"/>
          <cell r="AV37">
            <v>20027.962975536018</v>
          </cell>
          <cell r="AW37"/>
          <cell r="AX37">
            <v>20921.349470676778</v>
          </cell>
          <cell r="AY37"/>
          <cell r="AZ37">
            <v>22830.818781186659</v>
          </cell>
          <cell r="BA37"/>
          <cell r="BB37">
            <v>24232.002274277871</v>
          </cell>
          <cell r="BC37"/>
          <cell r="BD37">
            <v>24423.790478361876</v>
          </cell>
          <cell r="BE37"/>
          <cell r="BF37">
            <v>23884.466652269643</v>
          </cell>
          <cell r="BG37"/>
          <cell r="BH37">
            <v>23846.178464988378</v>
          </cell>
          <cell r="BI37" t="str">
            <v>P</v>
          </cell>
          <cell r="BJ37" t="str">
            <v>..</v>
          </cell>
          <cell r="BK37"/>
          <cell r="BL37" t="str">
            <v>..</v>
          </cell>
          <cell r="BM37"/>
        </row>
        <row r="38">
          <cell r="A38" t="str">
            <v>United States</v>
          </cell>
          <cell r="B38">
            <v>50425</v>
          </cell>
          <cell r="C38" t="str">
            <v>J</v>
          </cell>
          <cell r="D38">
            <v>57166</v>
          </cell>
          <cell r="E38" t="str">
            <v>J</v>
          </cell>
          <cell r="F38">
            <v>63683</v>
          </cell>
          <cell r="G38" t="str">
            <v>J</v>
          </cell>
          <cell r="H38">
            <v>73061</v>
          </cell>
          <cell r="I38" t="str">
            <v>J</v>
          </cell>
          <cell r="J38">
            <v>82376</v>
          </cell>
          <cell r="K38" t="str">
            <v>J</v>
          </cell>
          <cell r="L38">
            <v>85932</v>
          </cell>
          <cell r="M38" t="str">
            <v>J</v>
          </cell>
          <cell r="N38">
            <v>90160</v>
          </cell>
          <cell r="O38" t="str">
            <v>J</v>
          </cell>
          <cell r="P38">
            <v>94893</v>
          </cell>
          <cell r="Q38" t="str">
            <v>J</v>
          </cell>
          <cell r="R38">
            <v>99860</v>
          </cell>
          <cell r="S38" t="str">
            <v>J</v>
          </cell>
          <cell r="T38">
            <v>107404</v>
          </cell>
          <cell r="U38" t="str">
            <v>J</v>
          </cell>
          <cell r="V38">
            <v>114675</v>
          </cell>
          <cell r="W38" t="str">
            <v>J</v>
          </cell>
          <cell r="X38">
            <v>116757</v>
          </cell>
          <cell r="Y38" t="str">
            <v>J</v>
          </cell>
          <cell r="Z38">
            <v>115435</v>
          </cell>
          <cell r="AA38" t="str">
            <v>J</v>
          </cell>
          <cell r="AB38">
            <v>117392</v>
          </cell>
          <cell r="AC38" t="str">
            <v>J</v>
          </cell>
          <cell r="AD38">
            <v>129830</v>
          </cell>
          <cell r="AE38" t="str">
            <v>J</v>
          </cell>
          <cell r="AF38">
            <v>142371</v>
          </cell>
          <cell r="AG38" t="str">
            <v>J</v>
          </cell>
          <cell r="AH38">
            <v>155409</v>
          </cell>
          <cell r="AI38" t="str">
            <v>J</v>
          </cell>
          <cell r="AJ38">
            <v>167102</v>
          </cell>
          <cell r="AK38" t="str">
            <v>J</v>
          </cell>
          <cell r="AL38">
            <v>182090</v>
          </cell>
          <cell r="AM38" t="str">
            <v>J</v>
          </cell>
          <cell r="AN38">
            <v>199961</v>
          </cell>
          <cell r="AO38" t="str">
            <v>J</v>
          </cell>
          <cell r="AP38">
            <v>202017</v>
          </cell>
          <cell r="AQ38" t="str">
            <v>J</v>
          </cell>
          <cell r="AR38">
            <v>193868</v>
          </cell>
          <cell r="AS38" t="str">
            <v>J</v>
          </cell>
          <cell r="AT38">
            <v>200724</v>
          </cell>
          <cell r="AU38" t="str">
            <v>J</v>
          </cell>
          <cell r="AV38">
            <v>208301</v>
          </cell>
          <cell r="AW38" t="str">
            <v>J</v>
          </cell>
          <cell r="AX38">
            <v>226159</v>
          </cell>
          <cell r="AY38" t="str">
            <v>J</v>
          </cell>
          <cell r="AZ38">
            <v>247669</v>
          </cell>
          <cell r="BA38" t="str">
            <v>J</v>
          </cell>
          <cell r="BB38">
            <v>269267</v>
          </cell>
          <cell r="BC38" t="str">
            <v>J</v>
          </cell>
          <cell r="BD38">
            <v>290681</v>
          </cell>
          <cell r="BE38" t="str">
            <v>J</v>
          </cell>
          <cell r="BF38">
            <v>282393</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15552.563633438107</v>
          </cell>
          <cell r="C40" t="str">
            <v>L</v>
          </cell>
          <cell r="D40">
            <v>18078.825020439646</v>
          </cell>
          <cell r="E40" t="str">
            <v>L</v>
          </cell>
          <cell r="F40">
            <v>21026.466966337364</v>
          </cell>
          <cell r="G40" t="str">
            <v>L</v>
          </cell>
          <cell r="H40">
            <v>24153.118536770111</v>
          </cell>
          <cell r="I40" t="str">
            <v>L</v>
          </cell>
          <cell r="J40">
            <v>28496.920015808428</v>
          </cell>
          <cell r="K40" t="str">
            <v>L</v>
          </cell>
          <cell r="L40">
            <v>29493.990536833371</v>
          </cell>
          <cell r="M40" t="str">
            <v>L</v>
          </cell>
          <cell r="N40">
            <v>32248.860625102585</v>
          </cell>
          <cell r="O40" t="str">
            <v>L</v>
          </cell>
          <cell r="P40">
            <v>36965.233584291855</v>
          </cell>
          <cell r="Q40" t="str">
            <v>L</v>
          </cell>
          <cell r="R40">
            <v>42803.391663522561</v>
          </cell>
          <cell r="S40" t="str">
            <v>L</v>
          </cell>
          <cell r="T40">
            <v>48929.942601743889</v>
          </cell>
          <cell r="U40" t="str">
            <v>L</v>
          </cell>
          <cell r="V40">
            <v>51913.108591942284</v>
          </cell>
          <cell r="W40" t="str">
            <v>L</v>
          </cell>
          <cell r="X40">
            <v>51335.918027236767</v>
          </cell>
          <cell r="Y40" t="str">
            <v>L</v>
          </cell>
          <cell r="Z40">
            <v>49463.938266157405</v>
          </cell>
          <cell r="AA40" t="str">
            <v>L</v>
          </cell>
          <cell r="AB40">
            <v>50031.924761468181</v>
          </cell>
          <cell r="AC40" t="str">
            <v>L</v>
          </cell>
          <cell r="AD40">
            <v>53700.931380322392</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105183.76675016366</v>
          </cell>
          <cell r="C42" t="str">
            <v>B</v>
          </cell>
          <cell r="D42">
            <v>118328.80663743892</v>
          </cell>
          <cell r="E42" t="str">
            <v>B</v>
          </cell>
          <cell r="F42">
            <v>130605.84444075523</v>
          </cell>
          <cell r="G42" t="str">
            <v>B</v>
          </cell>
          <cell r="H42">
            <v>147801.84094178907</v>
          </cell>
          <cell r="I42" t="str">
            <v>B</v>
          </cell>
          <cell r="J42">
            <v>168658.16526736651</v>
          </cell>
          <cell r="K42" t="str">
            <v>B</v>
          </cell>
          <cell r="L42">
            <v>178361.14210959515</v>
          </cell>
          <cell r="M42" t="str">
            <v>B</v>
          </cell>
          <cell r="N42">
            <v>190247.89632255485</v>
          </cell>
          <cell r="O42" t="str">
            <v>B</v>
          </cell>
          <cell r="P42">
            <v>204895.37741085276</v>
          </cell>
          <cell r="Q42" t="str">
            <v>B</v>
          </cell>
          <cell r="R42">
            <v>221300.65077926609</v>
          </cell>
          <cell r="S42" t="str">
            <v>B</v>
          </cell>
          <cell r="T42">
            <v>240374.56482122565</v>
          </cell>
          <cell r="U42" t="str">
            <v>B</v>
          </cell>
          <cell r="V42">
            <v>259722.81974801447</v>
          </cell>
          <cell r="W42" t="str">
            <v>AB</v>
          </cell>
          <cell r="X42">
            <v>264019.25273792341</v>
          </cell>
          <cell r="Y42" t="str">
            <v>B</v>
          </cell>
          <cell r="Z42">
            <v>263278.05961062259</v>
          </cell>
          <cell r="AA42" t="str">
            <v>B</v>
          </cell>
          <cell r="AB42">
            <v>270853.44288307393</v>
          </cell>
          <cell r="AC42" t="str">
            <v>B</v>
          </cell>
          <cell r="AD42">
            <v>294709.10042188643</v>
          </cell>
          <cell r="AE42" t="str">
            <v>AB</v>
          </cell>
          <cell r="AF42">
            <v>318028.25096512068</v>
          </cell>
          <cell r="AG42" t="str">
            <v>B</v>
          </cell>
          <cell r="AH42">
            <v>343159.26762453688</v>
          </cell>
          <cell r="AI42" t="str">
            <v>B</v>
          </cell>
          <cell r="AJ42">
            <v>361496.2562985507</v>
          </cell>
          <cell r="AK42" t="str">
            <v>B</v>
          </cell>
          <cell r="AL42">
            <v>389266.67948554613</v>
          </cell>
          <cell r="AM42" t="str">
            <v>B</v>
          </cell>
          <cell r="AN42">
            <v>427383.14486339613</v>
          </cell>
          <cell r="AO42" t="str">
            <v>B</v>
          </cell>
          <cell r="AP42">
            <v>449585.4868701282</v>
          </cell>
          <cell r="AQ42" t="str">
            <v>B</v>
          </cell>
          <cell r="AR42">
            <v>451130.16695067449</v>
          </cell>
          <cell r="AS42" t="str">
            <v>B</v>
          </cell>
          <cell r="AT42">
            <v>466037.14406499238</v>
          </cell>
          <cell r="AU42" t="str">
            <v>B</v>
          </cell>
          <cell r="AV42">
            <v>488521.16625552624</v>
          </cell>
          <cell r="AW42" t="str">
            <v>B</v>
          </cell>
          <cell r="AX42">
            <v>529059.32820145157</v>
          </cell>
          <cell r="AY42" t="str">
            <v>B</v>
          </cell>
          <cell r="AZ42">
            <v>582876.2923863068</v>
          </cell>
          <cell r="BA42" t="str">
            <v>B</v>
          </cell>
          <cell r="BB42">
            <v>632262.33408320986</v>
          </cell>
          <cell r="BC42" t="str">
            <v>B</v>
          </cell>
          <cell r="BD42">
            <v>673429.73764709057</v>
          </cell>
          <cell r="BE42" t="str">
            <v>B</v>
          </cell>
          <cell r="BF42">
            <v>651995.58112231863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85510.609653426887</v>
          </cell>
          <cell r="AE44" t="str">
            <v>B</v>
          </cell>
          <cell r="AF44">
            <v>89170.993395355443</v>
          </cell>
          <cell r="AG44" t="str">
            <v>B</v>
          </cell>
          <cell r="AH44">
            <v>94257.053815658204</v>
          </cell>
          <cell r="AI44" t="str">
            <v>B</v>
          </cell>
          <cell r="AJ44">
            <v>99121.26310158064</v>
          </cell>
          <cell r="AK44" t="str">
            <v>B</v>
          </cell>
          <cell r="AL44">
            <v>108185.59092701852</v>
          </cell>
          <cell r="AM44" t="str">
            <v>B</v>
          </cell>
          <cell r="AN44">
            <v>117234.92847858876</v>
          </cell>
          <cell r="AO44" t="str">
            <v>B</v>
          </cell>
          <cell r="AP44">
            <v>124848.50324129118</v>
          </cell>
          <cell r="AQ44" t="str">
            <v>B</v>
          </cell>
          <cell r="AR44">
            <v>129438.89514857875</v>
          </cell>
          <cell r="AS44" t="str">
            <v>B</v>
          </cell>
          <cell r="AT44">
            <v>131769.38580701186</v>
          </cell>
          <cell r="AU44" t="str">
            <v>B</v>
          </cell>
          <cell r="AV44">
            <v>136653.54354750414</v>
          </cell>
          <cell r="AW44" t="str">
            <v>B</v>
          </cell>
          <cell r="AX44">
            <v>143403.35633940905</v>
          </cell>
          <cell r="AY44" t="str">
            <v>B</v>
          </cell>
          <cell r="AZ44">
            <v>159511.3893243848</v>
          </cell>
          <cell r="BA44" t="str">
            <v>B</v>
          </cell>
          <cell r="BB44">
            <v>170386.82273696753</v>
          </cell>
          <cell r="BC44" t="str">
            <v>B</v>
          </cell>
          <cell r="BD44">
            <v>184006.66481153935</v>
          </cell>
          <cell r="BE44" t="str">
            <v>B</v>
          </cell>
          <cell r="BF44">
            <v>182508.97591389768</v>
          </cell>
          <cell r="BG44" t="str">
            <v>BP</v>
          </cell>
          <cell r="BH44">
            <v>185391.97972264574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84611.125648389978</v>
          </cell>
          <cell r="AE45" t="str">
            <v>B</v>
          </cell>
          <cell r="AF45">
            <v>88367.214706779996</v>
          </cell>
          <cell r="AG45" t="str">
            <v>B</v>
          </cell>
          <cell r="AH45">
            <v>93623.251570458509</v>
          </cell>
          <cell r="AI45" t="str">
            <v>B</v>
          </cell>
          <cell r="AJ45">
            <v>98622.292054350008</v>
          </cell>
          <cell r="AK45" t="str">
            <v>B</v>
          </cell>
          <cell r="AL45">
            <v>107773.48017478746</v>
          </cell>
          <cell r="AM45" t="str">
            <v>B</v>
          </cell>
          <cell r="AN45">
            <v>116854.69588819225</v>
          </cell>
          <cell r="AO45" t="str">
            <v>B</v>
          </cell>
          <cell r="AP45">
            <v>124453.45347384347</v>
          </cell>
          <cell r="AQ45" t="str">
            <v>B</v>
          </cell>
          <cell r="AR45">
            <v>129036.78398334479</v>
          </cell>
          <cell r="AS45" t="str">
            <v>B</v>
          </cell>
          <cell r="AT45">
            <v>131332.8382243707</v>
          </cell>
          <cell r="AU45" t="str">
            <v>B</v>
          </cell>
          <cell r="AV45">
            <v>136168.66177535261</v>
          </cell>
          <cell r="AW45" t="str">
            <v>B</v>
          </cell>
          <cell r="AX45">
            <v>142914.97780352781</v>
          </cell>
          <cell r="AY45" t="str">
            <v>B</v>
          </cell>
          <cell r="AZ45">
            <v>158882.46133725185</v>
          </cell>
          <cell r="BA45" t="str">
            <v>B</v>
          </cell>
          <cell r="BB45">
            <v>169653.29061601762</v>
          </cell>
          <cell r="BC45" t="str">
            <v>B</v>
          </cell>
          <cell r="BD45">
            <v>183291.14727545605</v>
          </cell>
          <cell r="BE45" t="str">
            <v>B</v>
          </cell>
          <cell r="BF45">
            <v>181690.99188263036</v>
          </cell>
          <cell r="BG45" t="str">
            <v>BP</v>
          </cell>
          <cell r="BH45">
            <v>184608.68462964304</v>
          </cell>
          <cell r="BI45" t="str">
            <v>BP</v>
          </cell>
          <cell r="BJ45" t="str">
            <v>..</v>
          </cell>
          <cell r="BK45"/>
          <cell r="BL45" t="str">
            <v>..</v>
          </cell>
          <cell r="BM45"/>
        </row>
        <row r="46">
          <cell r="A46" t="str">
            <v>EU-15</v>
          </cell>
          <cell r="B46">
            <v>35117.249175528414</v>
          </cell>
          <cell r="C46" t="str">
            <v>B</v>
          </cell>
          <cell r="D46" t="str">
            <v>..</v>
          </cell>
          <cell r="E46"/>
          <cell r="F46">
            <v>41086.62041988672</v>
          </cell>
          <cell r="G46" t="str">
            <v>B</v>
          </cell>
          <cell r="H46">
            <v>44936.436244200027</v>
          </cell>
          <cell r="I46" t="str">
            <v>B</v>
          </cell>
          <cell r="J46">
            <v>50988.849709224756</v>
          </cell>
          <cell r="K46" t="str">
            <v>B</v>
          </cell>
          <cell r="L46">
            <v>55145.189818152932</v>
          </cell>
          <cell r="M46" t="str">
            <v>B</v>
          </cell>
          <cell r="N46">
            <v>59503.761404817342</v>
          </cell>
          <cell r="O46" t="str">
            <v>B</v>
          </cell>
          <cell r="P46">
            <v>64250.480502210419</v>
          </cell>
          <cell r="Q46" t="str">
            <v>B</v>
          </cell>
          <cell r="R46">
            <v>69462.86296566081</v>
          </cell>
          <cell r="S46" t="str">
            <v>B</v>
          </cell>
          <cell r="T46">
            <v>74273.828538211179</v>
          </cell>
          <cell r="U46" t="str">
            <v>B</v>
          </cell>
          <cell r="V46">
            <v>76568.501775086508</v>
          </cell>
          <cell r="W46" t="str">
            <v>AB</v>
          </cell>
          <cell r="X46">
            <v>77564.871853552802</v>
          </cell>
          <cell r="Y46" t="str">
            <v>B</v>
          </cell>
          <cell r="Z46">
            <v>77747.988869603621</v>
          </cell>
          <cell r="AA46" t="str">
            <v>B</v>
          </cell>
          <cell r="AB46">
            <v>79299.959038372428</v>
          </cell>
          <cell r="AC46" t="str">
            <v>B</v>
          </cell>
          <cell r="AD46">
            <v>82349.884203952664</v>
          </cell>
          <cell r="AE46" t="str">
            <v>B</v>
          </cell>
          <cell r="AF46">
            <v>85989.925222085833</v>
          </cell>
          <cell r="AG46" t="str">
            <v>B</v>
          </cell>
          <cell r="AH46">
            <v>90810.984256241369</v>
          </cell>
          <cell r="AI46" t="str">
            <v>B</v>
          </cell>
          <cell r="AJ46">
            <v>95738.613771587552</v>
          </cell>
          <cell r="AK46" t="str">
            <v>B</v>
          </cell>
          <cell r="AL46">
            <v>104797.47962215722</v>
          </cell>
          <cell r="AM46" t="str">
            <v>B</v>
          </cell>
          <cell r="AN46">
            <v>113737.24387843708</v>
          </cell>
          <cell r="AO46" t="str">
            <v>B</v>
          </cell>
          <cell r="AP46">
            <v>121070.35817153791</v>
          </cell>
          <cell r="AQ46" t="str">
            <v>B</v>
          </cell>
          <cell r="AR46">
            <v>126005.81587491848</v>
          </cell>
          <cell r="AS46" t="str">
            <v>B</v>
          </cell>
          <cell r="AT46">
            <v>127993.90660052482</v>
          </cell>
          <cell r="AU46" t="str">
            <v>B</v>
          </cell>
          <cell r="AV46">
            <v>132403.42055804073</v>
          </cell>
          <cell r="AW46" t="str">
            <v>B</v>
          </cell>
          <cell r="AX46">
            <v>138504.4490528942</v>
          </cell>
          <cell r="AY46" t="str">
            <v>B</v>
          </cell>
          <cell r="AZ46">
            <v>153547.56232675491</v>
          </cell>
          <cell r="BA46" t="str">
            <v>B</v>
          </cell>
          <cell r="BB46">
            <v>164084.52618845162</v>
          </cell>
          <cell r="BC46" t="str">
            <v>B</v>
          </cell>
          <cell r="BD46">
            <v>177274.09697893824</v>
          </cell>
          <cell r="BE46" t="str">
            <v>B</v>
          </cell>
          <cell r="BF46">
            <v>175171.54794185009</v>
          </cell>
          <cell r="BG46" t="str">
            <v>BP</v>
          </cell>
          <cell r="BH46">
            <v>177445.92391531484</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315.24333731863896</v>
          </cell>
          <cell r="AG49"/>
          <cell r="AH49">
            <v>392.67454931801683</v>
          </cell>
          <cell r="AI49"/>
          <cell r="AJ49">
            <v>420.28578385704986</v>
          </cell>
          <cell r="AK49"/>
          <cell r="AL49">
            <v>426.10793106448989</v>
          </cell>
          <cell r="AM49"/>
          <cell r="AN49">
            <v>382.18211485735992</v>
          </cell>
          <cell r="AO49"/>
          <cell r="AP49">
            <v>318.76222140391724</v>
          </cell>
          <cell r="AQ49"/>
          <cell r="AR49">
            <v>302.17337931315279</v>
          </cell>
          <cell r="AS49"/>
          <cell r="AT49">
            <v>393.49082517596941</v>
          </cell>
          <cell r="AU49"/>
          <cell r="AV49">
            <v>536.18476858710051</v>
          </cell>
          <cell r="AW49"/>
          <cell r="AX49">
            <v>622.42224612799191</v>
          </cell>
          <cell r="AY49"/>
          <cell r="AZ49">
            <v>705.78662726794971</v>
          </cell>
          <cell r="BA49"/>
          <cell r="BB49">
            <v>809.15972954717813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3000.945179584121</v>
          </cell>
          <cell r="W50" t="str">
            <v>MV</v>
          </cell>
          <cell r="X50">
            <v>3700.044702726866</v>
          </cell>
          <cell r="Y50" t="str">
            <v>MV</v>
          </cell>
          <cell r="Z50">
            <v>4105.2004763795157</v>
          </cell>
          <cell r="AA50" t="str">
            <v>MV</v>
          </cell>
          <cell r="AB50">
            <v>4438.5080645161288</v>
          </cell>
          <cell r="AC50" t="str">
            <v>MV</v>
          </cell>
          <cell r="AD50">
            <v>4592.5814234016889</v>
          </cell>
          <cell r="AE50" t="str">
            <v>MV</v>
          </cell>
          <cell r="AF50">
            <v>5051.4005197805373</v>
          </cell>
          <cell r="AG50" t="str">
            <v>MV</v>
          </cell>
          <cell r="AH50">
            <v>6788.6508396062536</v>
          </cell>
          <cell r="AI50" t="str">
            <v>MV</v>
          </cell>
          <cell r="AJ50">
            <v>7295.9243945658591</v>
          </cell>
          <cell r="AK50" t="str">
            <v>MV</v>
          </cell>
          <cell r="AL50">
            <v>10213.895631067962</v>
          </cell>
          <cell r="AM50" t="str">
            <v>MV</v>
          </cell>
          <cell r="AN50">
            <v>16313.6695018226</v>
          </cell>
          <cell r="AO50" t="str">
            <v>A</v>
          </cell>
          <cell r="AP50">
            <v>19173.158855751673</v>
          </cell>
          <cell r="AQ50"/>
          <cell r="AR50">
            <v>24225.092250922509</v>
          </cell>
          <cell r="AS50"/>
          <cell r="AT50">
            <v>29392.1028466483</v>
          </cell>
          <cell r="AU50"/>
          <cell r="AV50">
            <v>38612.106964443141</v>
          </cell>
          <cell r="AW50"/>
          <cell r="AX50">
            <v>48544.45475638051</v>
          </cell>
          <cell r="AY50"/>
          <cell r="AZ50">
            <v>61602.871572871576</v>
          </cell>
          <cell r="BA50"/>
          <cell r="BB50">
            <v>74045.858641634448</v>
          </cell>
          <cell r="BC50"/>
          <cell r="BD50">
            <v>88502.685160952635</v>
          </cell>
          <cell r="BE50"/>
          <cell r="BF50">
            <v>112874.68119022317</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862.10588235294108</v>
          </cell>
          <cell r="AA51" t="str">
            <v>J</v>
          </cell>
          <cell r="AB51">
            <v>790.19512195121956</v>
          </cell>
          <cell r="AC51" t="str">
            <v>J</v>
          </cell>
          <cell r="AD51">
            <v>756.4190324183154</v>
          </cell>
          <cell r="AE51" t="str">
            <v>A</v>
          </cell>
          <cell r="AF51">
            <v>671.58636422037773</v>
          </cell>
          <cell r="AG51"/>
          <cell r="AH51">
            <v>585.26163243206952</v>
          </cell>
          <cell r="AI51"/>
          <cell r="AJ51">
            <v>452.2716649593973</v>
          </cell>
          <cell r="AK51"/>
          <cell r="AL51">
            <v>359.21258163201242</v>
          </cell>
          <cell r="AM51"/>
          <cell r="AN51">
            <v>324.99605948317219</v>
          </cell>
          <cell r="AO51"/>
          <cell r="AP51">
            <v>344.274309129296</v>
          </cell>
          <cell r="AQ51"/>
          <cell r="AR51">
            <v>349.42385569473913</v>
          </cell>
          <cell r="AS51"/>
          <cell r="AT51">
            <v>374.61096343348623</v>
          </cell>
          <cell r="AU51"/>
          <cell r="AV51">
            <v>405.1299316507168</v>
          </cell>
          <cell r="AW51"/>
          <cell r="AX51">
            <v>413.58856623849971</v>
          </cell>
          <cell r="AY51"/>
          <cell r="AZ51">
            <v>529.46975608508887</v>
          </cell>
          <cell r="BA51"/>
          <cell r="BB51">
            <v>599.78652710081667</v>
          </cell>
          <cell r="BC51"/>
          <cell r="BD51">
            <v>560.40236970305273</v>
          </cell>
          <cell r="BE51"/>
          <cell r="BF51">
            <v>595.01334956355447</v>
          </cell>
          <cell r="BG51"/>
          <cell r="BH51">
            <v>559.10281060411751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17507.845983210231</v>
          </cell>
          <cell r="S52"/>
          <cell r="T52">
            <v>18613.321713861489</v>
          </cell>
          <cell r="U52"/>
          <cell r="V52">
            <v>12752.987063323953</v>
          </cell>
          <cell r="W52"/>
          <cell r="X52">
            <v>5834.8156001072903</v>
          </cell>
          <cell r="Y52"/>
          <cell r="Z52">
            <v>5155.7489505153044</v>
          </cell>
          <cell r="AA52"/>
          <cell r="AB52">
            <v>4715.0806553478678</v>
          </cell>
          <cell r="AC52"/>
          <cell r="AD52">
            <v>4845.6363169641845</v>
          </cell>
          <cell r="AE52"/>
          <cell r="AF52">
            <v>5459.7907029182788</v>
          </cell>
          <cell r="AG52"/>
          <cell r="AH52">
            <v>5835.1498562466613</v>
          </cell>
          <cell r="AI52"/>
          <cell r="AJ52">
            <v>5307.1295267394062</v>
          </cell>
          <cell r="AK52"/>
          <cell r="AL52">
            <v>6066.7275429869469</v>
          </cell>
          <cell r="AM52"/>
          <cell r="AN52">
            <v>7428.5628202947773</v>
          </cell>
          <cell r="AO52"/>
          <cell r="AP52">
            <v>8886.6001761505195</v>
          </cell>
          <cell r="AQ52"/>
          <cell r="AR52">
            <v>10172.659381718908</v>
          </cell>
          <cell r="AS52"/>
          <cell r="AT52">
            <v>11777.642855369348</v>
          </cell>
          <cell r="AU52"/>
          <cell r="AV52">
            <v>11726.282092038067</v>
          </cell>
          <cell r="AW52"/>
          <cell r="AX52">
            <v>12317.712208259034</v>
          </cell>
          <cell r="AY52"/>
          <cell r="AZ52">
            <v>15233.98116389291</v>
          </cell>
          <cell r="BA52"/>
          <cell r="BB52">
            <v>17058.87367474549</v>
          </cell>
          <cell r="BC52"/>
          <cell r="BD52">
            <v>18910.995894361269</v>
          </cell>
          <cell r="BE52"/>
          <cell r="BF52">
            <v>20934.940956050839</v>
          </cell>
          <cell r="BG52"/>
          <cell r="BH52">
            <v>19870.687854243461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556.48488208616789</v>
          </cell>
          <cell r="AC53"/>
          <cell r="AD53">
            <v>661.1964621155289</v>
          </cell>
          <cell r="AE53"/>
          <cell r="AF53">
            <v>858.64861212121207</v>
          </cell>
          <cell r="AG53"/>
          <cell r="AH53">
            <v>1001.1570106626048</v>
          </cell>
          <cell r="AI53"/>
          <cell r="AJ53">
            <v>1200.0808265625001</v>
          </cell>
          <cell r="AK53"/>
          <cell r="AL53">
            <v>1391.2280233139049</v>
          </cell>
          <cell r="AM53"/>
          <cell r="AN53">
            <v>1532.0607553366174</v>
          </cell>
          <cell r="AO53"/>
          <cell r="AP53">
            <v>1755.3818334763948</v>
          </cell>
          <cell r="AQ53"/>
          <cell r="AR53">
            <v>1840.9552051056339</v>
          </cell>
          <cell r="AS53"/>
          <cell r="AT53">
            <v>1898.8981341240876</v>
          </cell>
          <cell r="AU53"/>
          <cell r="AV53">
            <v>2339.6516702800363</v>
          </cell>
          <cell r="AW53"/>
          <cell r="AX53">
            <v>2809.3965523632992</v>
          </cell>
          <cell r="AY53"/>
          <cell r="AZ53">
            <v>3097.8222869238007</v>
          </cell>
          <cell r="BA53"/>
          <cell r="BB53">
            <v>3853.4922793448591</v>
          </cell>
          <cell r="BC53"/>
          <cell r="BD53">
            <v>4821.1106779661013</v>
          </cell>
          <cell r="BE53"/>
          <cell r="BF53">
            <v>3533.6722988614802</v>
          </cell>
          <cell r="BG53"/>
          <cell r="BH53" t="str">
            <v>..</v>
          </cell>
          <cell r="BI53"/>
          <cell r="BJ53" t="str">
            <v>..</v>
          </cell>
          <cell r="BK53"/>
          <cell r="BL53" t="str">
            <v>..</v>
          </cell>
          <cell r="BM53"/>
        </row>
        <row r="54">
          <cell r="A54" t="str">
            <v>South Africa</v>
          </cell>
          <cell r="B54" t="str">
            <v>..</v>
          </cell>
          <cell r="C54"/>
          <cell r="D54" t="str">
            <v>..</v>
          </cell>
          <cell r="E54"/>
          <cell r="F54">
            <v>571.64404223227746</v>
          </cell>
          <cell r="G54"/>
          <cell r="H54" t="str">
            <v>..</v>
          </cell>
          <cell r="I54"/>
          <cell r="J54">
            <v>512.37623762376234</v>
          </cell>
          <cell r="K54"/>
          <cell r="L54" t="str">
            <v>..</v>
          </cell>
          <cell r="M54"/>
          <cell r="N54">
            <v>481.55339805825241</v>
          </cell>
          <cell r="O54"/>
          <cell r="P54" t="str">
            <v>..</v>
          </cell>
          <cell r="Q54"/>
          <cell r="R54">
            <v>506.9444444444444</v>
          </cell>
          <cell r="S54"/>
          <cell r="T54" t="str">
            <v>..</v>
          </cell>
          <cell r="U54"/>
          <cell r="V54">
            <v>805.7107386716325</v>
          </cell>
          <cell r="W54"/>
          <cell r="X54" t="str">
            <v>..</v>
          </cell>
          <cell r="Y54"/>
          <cell r="Z54">
            <v>669.67418546365911</v>
          </cell>
          <cell r="AA54"/>
          <cell r="AB54" t="str">
            <v>..</v>
          </cell>
          <cell r="AC54"/>
          <cell r="AD54" t="str">
            <v>..</v>
          </cell>
          <cell r="AE54"/>
          <cell r="AF54" t="str">
            <v>..</v>
          </cell>
          <cell r="AG54"/>
          <cell r="AH54">
            <v>850.34535686876438</v>
          </cell>
          <cell r="AI54"/>
          <cell r="AJ54" t="str">
            <v>..</v>
          </cell>
          <cell r="AK54"/>
          <cell r="AL54" t="str">
            <v>..</v>
          </cell>
          <cell r="AM54"/>
          <cell r="AN54" t="str">
            <v>..</v>
          </cell>
          <cell r="AO54"/>
          <cell r="AP54">
            <v>1225.2058245232583</v>
          </cell>
          <cell r="AQ54" t="str">
            <v>M</v>
          </cell>
          <cell r="AR54" t="str">
            <v>..</v>
          </cell>
          <cell r="AS54"/>
          <cell r="AT54">
            <v>1511.986261577204</v>
          </cell>
          <cell r="AU54"/>
          <cell r="AV54">
            <v>1776.8805147058824</v>
          </cell>
          <cell r="AW54"/>
          <cell r="AX54">
            <v>2129.0743801652893</v>
          </cell>
          <cell r="AY54"/>
          <cell r="AZ54">
            <v>2313.6798498122653</v>
          </cell>
          <cell r="BA54"/>
          <cell r="BB54">
            <v>2561.0445981397565</v>
          </cell>
          <cell r="BC54"/>
          <cell r="BD54">
            <v>2759.4567017229806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4788.16229953528</v>
          </cell>
          <cell r="AK55" t="str">
            <v>D</v>
          </cell>
          <cell r="AL55">
            <v>5294.1759943982406</v>
          </cell>
          <cell r="AM55" t="str">
            <v>D</v>
          </cell>
          <cell r="AN55">
            <v>5576.9055569212023</v>
          </cell>
          <cell r="AO55" t="str">
            <v>D</v>
          </cell>
          <cell r="AP55">
            <v>5964.2835576165435</v>
          </cell>
          <cell r="AQ55" t="str">
            <v>D</v>
          </cell>
          <cell r="AR55">
            <v>6517.9463980097134</v>
          </cell>
          <cell r="AS55" t="str">
            <v>A</v>
          </cell>
          <cell r="AT55">
            <v>7343.5623067059469</v>
          </cell>
          <cell r="AU55" t="str">
            <v>A</v>
          </cell>
          <cell r="AV55">
            <v>8479.4621532159545</v>
          </cell>
          <cell r="AW55"/>
          <cell r="AX55">
            <v>9739.947807019078</v>
          </cell>
          <cell r="AY55"/>
          <cell r="AZ55">
            <v>11182.68923199482</v>
          </cell>
          <cell r="BA55"/>
          <cell r="BB55">
            <v>12787.483667601184</v>
          </cell>
          <cell r="BC55"/>
          <cell r="BD55">
            <v>14600.119900383399</v>
          </cell>
          <cell r="BE55"/>
          <cell r="BF55">
            <v>15168.212523879376</v>
          </cell>
          <cell r="BG55"/>
          <cell r="BH55" t="str">
            <v>..</v>
          </cell>
          <cell r="BI55"/>
          <cell r="BJ55" t="str">
            <v>..</v>
          </cell>
          <cell r="BK55"/>
          <cell r="BL55" t="str">
            <v>..</v>
          </cell>
          <cell r="BM55"/>
        </row>
      </sheetData>
      <sheetData sheetId="42">
        <row r="5">
          <cell r="A5" t="str">
            <v>Australia</v>
          </cell>
          <cell r="B5">
            <v>396.6</v>
          </cell>
          <cell r="C5" t="str">
            <v>C</v>
          </cell>
          <cell r="D5" t="str">
            <v>..</v>
          </cell>
          <cell r="E5"/>
          <cell r="F5">
            <v>506.8</v>
          </cell>
          <cell r="G5" t="str">
            <v>C</v>
          </cell>
          <cell r="H5">
            <v>721.3</v>
          </cell>
          <cell r="I5" t="str">
            <v>C</v>
          </cell>
          <cell r="J5">
            <v>947.9</v>
          </cell>
          <cell r="K5" t="str">
            <v>C</v>
          </cell>
          <cell r="L5">
            <v>1280.0999999999999</v>
          </cell>
          <cell r="M5"/>
          <cell r="N5">
            <v>1455.7</v>
          </cell>
          <cell r="O5"/>
          <cell r="P5">
            <v>1798.3</v>
          </cell>
          <cell r="Q5"/>
          <cell r="R5">
            <v>1989.7</v>
          </cell>
          <cell r="S5"/>
          <cell r="T5">
            <v>2099.8000000000002</v>
          </cell>
          <cell r="U5"/>
          <cell r="V5">
            <v>2364.6</v>
          </cell>
          <cell r="W5"/>
          <cell r="X5">
            <v>2861.9</v>
          </cell>
          <cell r="Y5"/>
          <cell r="Z5">
            <v>3119.2</v>
          </cell>
          <cell r="AA5"/>
          <cell r="AB5">
            <v>3508.337</v>
          </cell>
          <cell r="AC5"/>
          <cell r="AD5">
            <v>4356.6000000000004</v>
          </cell>
          <cell r="AE5"/>
          <cell r="AF5">
            <v>4234.7223999999997</v>
          </cell>
          <cell r="AG5"/>
          <cell r="AH5">
            <v>4218.1917000000003</v>
          </cell>
          <cell r="AI5"/>
          <cell r="AJ5">
            <v>4094.7</v>
          </cell>
          <cell r="AK5"/>
          <cell r="AL5">
            <v>4136.7</v>
          </cell>
          <cell r="AM5"/>
          <cell r="AN5">
            <v>4982.6000000000004</v>
          </cell>
          <cell r="AO5"/>
          <cell r="AP5">
            <v>6191.9</v>
          </cell>
          <cell r="AQ5" t="str">
            <v>A</v>
          </cell>
          <cell r="AR5">
            <v>6940.3</v>
          </cell>
          <cell r="AS5"/>
          <cell r="AT5">
            <v>7770</v>
          </cell>
          <cell r="AU5"/>
          <cell r="AV5">
            <v>8676.5</v>
          </cell>
          <cell r="AW5"/>
          <cell r="AX5">
            <v>10434.200000000001</v>
          </cell>
          <cell r="AY5"/>
          <cell r="AZ5">
            <v>12639.3</v>
          </cell>
          <cell r="BA5"/>
          <cell r="BB5">
            <v>15047.4</v>
          </cell>
          <cell r="BC5" t="str">
            <v>A</v>
          </cell>
          <cell r="BD5">
            <v>17263.7</v>
          </cell>
          <cell r="BE5"/>
          <cell r="BF5">
            <v>16685.099999999999</v>
          </cell>
          <cell r="BG5"/>
          <cell r="BH5" t="str">
            <v>..</v>
          </cell>
          <cell r="BI5"/>
          <cell r="BJ5" t="str">
            <v>..</v>
          </cell>
          <cell r="BK5"/>
          <cell r="BL5" t="str">
            <v>..</v>
          </cell>
          <cell r="BM5"/>
        </row>
        <row r="6">
          <cell r="A6" t="str">
            <v>Austria</v>
          </cell>
          <cell r="B6">
            <v>500.46873978038298</v>
          </cell>
          <cell r="C6"/>
          <cell r="D6" t="str">
            <v>..</v>
          </cell>
          <cell r="E6"/>
          <cell r="F6" t="str">
            <v>..</v>
          </cell>
          <cell r="G6"/>
          <cell r="H6">
            <v>632.44987391263305</v>
          </cell>
          <cell r="I6"/>
          <cell r="J6">
            <v>683.77869668539199</v>
          </cell>
          <cell r="K6"/>
          <cell r="L6" t="str">
            <v>..</v>
          </cell>
          <cell r="M6"/>
          <cell r="N6" t="str">
            <v>..</v>
          </cell>
          <cell r="O6"/>
          <cell r="P6" t="str">
            <v>..</v>
          </cell>
          <cell r="Q6"/>
          <cell r="R6">
            <v>977.68217262705002</v>
          </cell>
          <cell r="S6"/>
          <cell r="T6" t="str">
            <v>..</v>
          </cell>
          <cell r="U6"/>
          <cell r="V6" t="str">
            <v>..</v>
          </cell>
          <cell r="W6"/>
          <cell r="X6" t="str">
            <v>..</v>
          </cell>
          <cell r="Y6"/>
          <cell r="Z6">
            <v>1287.3919900002199</v>
          </cell>
          <cell r="AA6"/>
          <cell r="AB6" t="str">
            <v>..</v>
          </cell>
          <cell r="AC6"/>
          <cell r="AD6" t="str">
            <v>..</v>
          </cell>
          <cell r="AE6"/>
          <cell r="AF6" t="str">
            <v>..</v>
          </cell>
          <cell r="AG6"/>
          <cell r="AH6" t="str">
            <v>..</v>
          </cell>
          <cell r="AI6"/>
          <cell r="AJ6">
            <v>2160.6779999999999</v>
          </cell>
          <cell r="AK6"/>
          <cell r="AL6" t="str">
            <v>..</v>
          </cell>
          <cell r="AM6"/>
          <cell r="AN6" t="str">
            <v>..</v>
          </cell>
          <cell r="AO6"/>
          <cell r="AP6" t="str">
            <v>..</v>
          </cell>
          <cell r="AQ6"/>
          <cell r="AR6">
            <v>3130.884</v>
          </cell>
          <cell r="AS6"/>
          <cell r="AT6" t="str">
            <v>..</v>
          </cell>
          <cell r="AU6"/>
          <cell r="AV6">
            <v>3556.4789999999998</v>
          </cell>
          <cell r="AW6"/>
          <cell r="AX6">
            <v>4207.6689999999999</v>
          </cell>
          <cell r="AY6" t="str">
            <v>C</v>
          </cell>
          <cell r="AZ6">
            <v>4448.6760000000004</v>
          </cell>
          <cell r="BA6"/>
          <cell r="BB6">
            <v>4845.8609999999999</v>
          </cell>
          <cell r="BC6"/>
          <cell r="BD6">
            <v>5232.63</v>
          </cell>
          <cell r="BE6" t="str">
            <v>CP</v>
          </cell>
          <cell r="BF6">
            <v>5092.902</v>
          </cell>
          <cell r="BG6"/>
          <cell r="BH6">
            <v>5372.7049999999999</v>
          </cell>
          <cell r="BI6" t="str">
            <v>CP</v>
          </cell>
          <cell r="BJ6" t="str">
            <v>..</v>
          </cell>
          <cell r="BK6"/>
          <cell r="BL6" t="str">
            <v>..</v>
          </cell>
          <cell r="BM6"/>
        </row>
        <row r="7">
          <cell r="A7" t="str">
            <v>Belgium</v>
          </cell>
          <cell r="B7">
            <v>930.12873110741305</v>
          </cell>
          <cell r="C7"/>
          <cell r="D7">
            <v>1048.2078537626501</v>
          </cell>
          <cell r="E7"/>
          <cell r="F7">
            <v>1167.7569850197899</v>
          </cell>
          <cell r="G7"/>
          <cell r="H7">
            <v>1279.07605125447</v>
          </cell>
          <cell r="I7"/>
          <cell r="J7">
            <v>1415.0481285278299</v>
          </cell>
          <cell r="K7"/>
          <cell r="L7">
            <v>1502.8297045852901</v>
          </cell>
          <cell r="M7"/>
          <cell r="N7">
            <v>1585.38816407577</v>
          </cell>
          <cell r="O7"/>
          <cell r="P7">
            <v>1664.14641583147</v>
          </cell>
          <cell r="Q7"/>
          <cell r="R7">
            <v>1701.12221398664</v>
          </cell>
          <cell r="S7"/>
          <cell r="T7" t="str">
            <v>..</v>
          </cell>
          <cell r="U7"/>
          <cell r="V7">
            <v>1847.19099452403</v>
          </cell>
          <cell r="W7" t="str">
            <v>C</v>
          </cell>
          <cell r="X7">
            <v>2087.7430421571198</v>
          </cell>
          <cell r="Y7" t="str">
            <v>A</v>
          </cell>
          <cell r="Z7">
            <v>2260.11077279233</v>
          </cell>
          <cell r="AA7"/>
          <cell r="AB7">
            <v>2357.93629473896</v>
          </cell>
          <cell r="AC7"/>
          <cell r="AD7">
            <v>2471.37053354098</v>
          </cell>
          <cell r="AE7"/>
          <cell r="AF7">
            <v>2673.7104341381801</v>
          </cell>
          <cell r="AG7"/>
          <cell r="AH7">
            <v>2904.6441615689901</v>
          </cell>
          <cell r="AI7"/>
          <cell r="AJ7">
            <v>3035.0948517020502</v>
          </cell>
          <cell r="AK7"/>
          <cell r="AL7">
            <v>3307.1198663430901</v>
          </cell>
          <cell r="AM7"/>
          <cell r="AN7">
            <v>3588.6100036553798</v>
          </cell>
          <cell r="AO7"/>
          <cell r="AP7">
            <v>3921.1024525541702</v>
          </cell>
          <cell r="AQ7"/>
          <cell r="AR7">
            <v>3662.34685941518</v>
          </cell>
          <cell r="AS7"/>
          <cell r="AT7">
            <v>3607.8923816127699</v>
          </cell>
          <cell r="AU7"/>
          <cell r="AV7">
            <v>3731.81427439242</v>
          </cell>
          <cell r="AW7"/>
          <cell r="AX7">
            <v>3775.6242037781699</v>
          </cell>
          <cell r="AY7"/>
          <cell r="AZ7">
            <v>4105.6150107146996</v>
          </cell>
          <cell r="BA7"/>
          <cell r="BB7">
            <v>4420.3863583867496</v>
          </cell>
          <cell r="BC7"/>
          <cell r="BD7">
            <v>4650.0111490193603</v>
          </cell>
          <cell r="BE7"/>
          <cell r="BF7">
            <v>4574.7672000000002</v>
          </cell>
          <cell r="BG7"/>
          <cell r="BH7">
            <v>4670.5034335581104</v>
          </cell>
          <cell r="BI7" t="str">
            <v>P</v>
          </cell>
          <cell r="BJ7" t="str">
            <v>..</v>
          </cell>
          <cell r="BK7"/>
          <cell r="BL7" t="str">
            <v>..</v>
          </cell>
          <cell r="BM7"/>
        </row>
        <row r="8">
          <cell r="A8" t="str">
            <v>Canada</v>
          </cell>
          <cell r="B8">
            <v>2124</v>
          </cell>
          <cell r="C8"/>
          <cell r="D8">
            <v>2489</v>
          </cell>
          <cell r="E8"/>
          <cell r="F8">
            <v>2602</v>
          </cell>
          <cell r="G8"/>
          <cell r="H8">
            <v>3022</v>
          </cell>
          <cell r="I8"/>
          <cell r="J8">
            <v>3635</v>
          </cell>
          <cell r="K8"/>
          <cell r="L8">
            <v>4023</v>
          </cell>
          <cell r="M8"/>
          <cell r="N8">
            <v>4342</v>
          </cell>
          <cell r="O8"/>
          <cell r="P8">
            <v>4624</v>
          </cell>
          <cell r="Q8"/>
          <cell r="R8">
            <v>4779</v>
          </cell>
          <cell r="S8"/>
          <cell r="T8">
            <v>5169</v>
          </cell>
          <cell r="U8"/>
          <cell r="V8">
            <v>5355</v>
          </cell>
          <cell r="W8"/>
          <cell r="X8">
            <v>5742</v>
          </cell>
          <cell r="Y8"/>
          <cell r="Z8">
            <v>6424</v>
          </cell>
          <cell r="AA8"/>
          <cell r="AB8">
            <v>7567</v>
          </cell>
          <cell r="AC8"/>
          <cell r="AD8">
            <v>7991</v>
          </cell>
          <cell r="AE8"/>
          <cell r="AF8">
            <v>7996</v>
          </cell>
          <cell r="AG8"/>
          <cell r="AH8">
            <v>8739</v>
          </cell>
          <cell r="AI8"/>
          <cell r="AJ8">
            <v>9682</v>
          </cell>
          <cell r="AK8"/>
          <cell r="AL8">
            <v>10399</v>
          </cell>
          <cell r="AM8"/>
          <cell r="AN8">
            <v>12395</v>
          </cell>
          <cell r="AO8"/>
          <cell r="AP8">
            <v>14266</v>
          </cell>
          <cell r="AQ8"/>
          <cell r="AR8">
            <v>13545</v>
          </cell>
          <cell r="AS8"/>
          <cell r="AT8">
            <v>14095</v>
          </cell>
          <cell r="AU8"/>
          <cell r="AV8">
            <v>15144</v>
          </cell>
          <cell r="AW8"/>
          <cell r="AX8">
            <v>15638</v>
          </cell>
          <cell r="AY8"/>
          <cell r="AZ8">
            <v>16474</v>
          </cell>
          <cell r="BA8"/>
          <cell r="BB8">
            <v>16644</v>
          </cell>
          <cell r="BC8"/>
          <cell r="BD8">
            <v>15792</v>
          </cell>
          <cell r="BE8"/>
          <cell r="BF8">
            <v>15202</v>
          </cell>
          <cell r="BG8"/>
          <cell r="BH8">
            <v>14808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97512.147235722601</v>
          </cell>
          <cell r="BC9"/>
          <cell r="BD9">
            <v>142246.93200853199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9098.6</v>
          </cell>
          <cell r="AE10" t="str">
            <v>A</v>
          </cell>
          <cell r="AF10">
            <v>9747.2000000000007</v>
          </cell>
          <cell r="AG10"/>
          <cell r="AH10">
            <v>12232.1</v>
          </cell>
          <cell r="AI10"/>
          <cell r="AJ10">
            <v>14759.8</v>
          </cell>
          <cell r="AK10"/>
          <cell r="AL10">
            <v>14862.3</v>
          </cell>
          <cell r="AM10"/>
          <cell r="AN10">
            <v>15881.9</v>
          </cell>
          <cell r="AO10"/>
          <cell r="AP10">
            <v>17051.900000000001</v>
          </cell>
          <cell r="AQ10"/>
          <cell r="AR10">
            <v>18051.3</v>
          </cell>
          <cell r="AS10"/>
          <cell r="AT10">
            <v>19667.916099999999</v>
          </cell>
          <cell r="AU10"/>
          <cell r="AV10">
            <v>21900.789199999999</v>
          </cell>
          <cell r="AW10"/>
          <cell r="AX10">
            <v>26656.587800000001</v>
          </cell>
          <cell r="AY10"/>
          <cell r="AZ10">
            <v>32469.5203</v>
          </cell>
          <cell r="BA10"/>
          <cell r="BB10">
            <v>33619.797100000003</v>
          </cell>
          <cell r="BC10"/>
          <cell r="BD10">
            <v>33485.6345</v>
          </cell>
          <cell r="BE10"/>
          <cell r="BF10">
            <v>33217.700299999997</v>
          </cell>
          <cell r="BG10"/>
          <cell r="BH10">
            <v>36623.348680000003</v>
          </cell>
          <cell r="BI10"/>
          <cell r="BJ10" t="str">
            <v>..</v>
          </cell>
          <cell r="BK10"/>
          <cell r="BL10" t="str">
            <v>..</v>
          </cell>
          <cell r="BM10"/>
        </row>
        <row r="11">
          <cell r="A11" t="str">
            <v>Denmark</v>
          </cell>
          <cell r="B11">
            <v>2221</v>
          </cell>
          <cell r="C11"/>
          <cell r="D11">
            <v>2744</v>
          </cell>
          <cell r="E11"/>
          <cell r="F11">
            <v>3252</v>
          </cell>
          <cell r="G11"/>
          <cell r="H11">
            <v>3751</v>
          </cell>
          <cell r="I11"/>
          <cell r="J11">
            <v>4250</v>
          </cell>
          <cell r="K11"/>
          <cell r="L11">
            <v>4888</v>
          </cell>
          <cell r="M11"/>
          <cell r="N11">
            <v>5526</v>
          </cell>
          <cell r="O11"/>
          <cell r="P11">
            <v>6033</v>
          </cell>
          <cell r="Q11"/>
          <cell r="R11">
            <v>6541</v>
          </cell>
          <cell r="S11"/>
          <cell r="T11">
            <v>7397</v>
          </cell>
          <cell r="U11"/>
          <cell r="V11">
            <v>8254</v>
          </cell>
          <cell r="W11"/>
          <cell r="X11">
            <v>8702.5</v>
          </cell>
          <cell r="Y11" t="str">
            <v>C</v>
          </cell>
          <cell r="Z11">
            <v>9151</v>
          </cell>
          <cell r="AA11"/>
          <cell r="AB11" t="str">
            <v>..</v>
          </cell>
          <cell r="AC11"/>
          <cell r="AD11">
            <v>10641</v>
          </cell>
          <cell r="AE11"/>
          <cell r="AF11">
            <v>11973</v>
          </cell>
          <cell r="AG11" t="str">
            <v>C</v>
          </cell>
          <cell r="AH11">
            <v>13305</v>
          </cell>
          <cell r="AI11"/>
          <cell r="AJ11">
            <v>15394.136114578399</v>
          </cell>
          <cell r="AK11"/>
          <cell r="AL11">
            <v>17151.109480700001</v>
          </cell>
          <cell r="AM11"/>
          <cell r="AN11" t="str">
            <v>..</v>
          </cell>
          <cell r="AO11"/>
          <cell r="AP11">
            <v>21866.060172450401</v>
          </cell>
          <cell r="AQ11"/>
          <cell r="AR11">
            <v>23764</v>
          </cell>
          <cell r="AS11"/>
          <cell r="AT11">
            <v>24928.807210412</v>
          </cell>
          <cell r="AU11"/>
          <cell r="AV11">
            <v>24788.398822832401</v>
          </cell>
          <cell r="AW11"/>
          <cell r="AX11">
            <v>25908.135431056398</v>
          </cell>
          <cell r="AY11"/>
          <cell r="AZ11">
            <v>27058.363488258699</v>
          </cell>
          <cell r="BA11"/>
          <cell r="BB11">
            <v>30561.5</v>
          </cell>
          <cell r="BC11" t="str">
            <v>A</v>
          </cell>
          <cell r="BD11">
            <v>34922</v>
          </cell>
          <cell r="BE11"/>
          <cell r="BF11">
            <v>34743.199999999997</v>
          </cell>
          <cell r="BG11"/>
          <cell r="BH11">
            <v>36560</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5.6753398812780249</v>
          </cell>
          <cell r="AK12"/>
          <cell r="AL12">
            <v>8.7558734654852426</v>
          </cell>
          <cell r="AM12"/>
          <cell r="AN12">
            <v>8.3340576634983616</v>
          </cell>
          <cell r="AO12"/>
          <cell r="AP12">
            <v>16.406078237883662</v>
          </cell>
          <cell r="AQ12"/>
          <cell r="AR12">
            <v>17.077148831953696</v>
          </cell>
          <cell r="AS12"/>
          <cell r="AT12">
            <v>22.656621485507433</v>
          </cell>
          <cell r="AU12"/>
          <cell r="AV12">
            <v>32.224170812391669</v>
          </cell>
          <cell r="AW12"/>
          <cell r="AX12">
            <v>46.898400000000002</v>
          </cell>
          <cell r="AY12"/>
          <cell r="AZ12">
            <v>67.094399999999993</v>
          </cell>
          <cell r="BA12"/>
          <cell r="BB12">
            <v>81.877200000000002</v>
          </cell>
          <cell r="BC12"/>
          <cell r="BD12">
            <v>89.879000000000005</v>
          </cell>
          <cell r="BE12"/>
          <cell r="BF12">
            <v>88.206599999999995</v>
          </cell>
          <cell r="BG12"/>
          <cell r="BH12">
            <v>116.2</v>
          </cell>
          <cell r="BI12" t="str">
            <v>P</v>
          </cell>
          <cell r="BJ12" t="str">
            <v>..</v>
          </cell>
          <cell r="BK12"/>
          <cell r="BL12" t="str">
            <v>..</v>
          </cell>
          <cell r="BM12"/>
        </row>
        <row r="13">
          <cell r="A13" t="str">
            <v>Finland</v>
          </cell>
          <cell r="B13">
            <v>238.52411730771499</v>
          </cell>
          <cell r="C13"/>
          <cell r="D13" t="str">
            <v>..</v>
          </cell>
          <cell r="E13"/>
          <cell r="F13">
            <v>346.58486005923601</v>
          </cell>
          <cell r="G13"/>
          <cell r="H13">
            <v>443.67975000546602</v>
          </cell>
          <cell r="I13" t="str">
            <v>C</v>
          </cell>
          <cell r="J13">
            <v>518.42246452496204</v>
          </cell>
          <cell r="K13"/>
          <cell r="L13">
            <v>590.675997732827</v>
          </cell>
          <cell r="M13"/>
          <cell r="N13">
            <v>673.10490049161297</v>
          </cell>
          <cell r="O13"/>
          <cell r="P13">
            <v>788.96956303094805</v>
          </cell>
          <cell r="Q13" t="str">
            <v>C</v>
          </cell>
          <cell r="R13">
            <v>924.84858881920297</v>
          </cell>
          <cell r="S13"/>
          <cell r="T13">
            <v>1035.70125114998</v>
          </cell>
          <cell r="U13" t="str">
            <v>C</v>
          </cell>
          <cell r="V13">
            <v>975.10314124590298</v>
          </cell>
          <cell r="W13"/>
          <cell r="X13">
            <v>991.63601441706896</v>
          </cell>
          <cell r="Y13" t="str">
            <v>C</v>
          </cell>
          <cell r="Z13">
            <v>1048.50035235371</v>
          </cell>
          <cell r="AA13"/>
          <cell r="AB13">
            <v>1249.8044815354899</v>
          </cell>
          <cell r="AC13"/>
          <cell r="AD13">
            <v>1373.3721511067599</v>
          </cell>
          <cell r="AE13"/>
          <cell r="AF13">
            <v>1656.6510756458799</v>
          </cell>
          <cell r="AG13" t="str">
            <v>C</v>
          </cell>
          <cell r="AH13">
            <v>1916.70324754067</v>
          </cell>
          <cell r="AI13"/>
          <cell r="AJ13">
            <v>2252.8099997813601</v>
          </cell>
          <cell r="AK13"/>
          <cell r="AL13">
            <v>2643.9310227676001</v>
          </cell>
          <cell r="AM13"/>
          <cell r="AN13">
            <v>3135.9393368331698</v>
          </cell>
          <cell r="AO13"/>
          <cell r="AP13">
            <v>3284.0011837931902</v>
          </cell>
          <cell r="AQ13"/>
          <cell r="AR13">
            <v>3375.10884438837</v>
          </cell>
          <cell r="AS13"/>
          <cell r="AT13">
            <v>3527.9259999999999</v>
          </cell>
          <cell r="AU13"/>
          <cell r="AV13">
            <v>3683.4682622576302</v>
          </cell>
          <cell r="AW13"/>
          <cell r="AX13">
            <v>3876.9</v>
          </cell>
          <cell r="AY13"/>
          <cell r="AZ13">
            <v>4107.7871472847601</v>
          </cell>
          <cell r="BA13"/>
          <cell r="BB13">
            <v>4513.3554425218399</v>
          </cell>
          <cell r="BC13"/>
          <cell r="BD13">
            <v>5101.9855169174098</v>
          </cell>
          <cell r="BE13"/>
          <cell r="BF13">
            <v>4847.16395794453</v>
          </cell>
          <cell r="BG13"/>
          <cell r="BH13">
            <v>4854.4630294367898</v>
          </cell>
          <cell r="BI13"/>
          <cell r="BJ13" t="str">
            <v>..</v>
          </cell>
          <cell r="BK13"/>
          <cell r="BL13" t="str">
            <v>..</v>
          </cell>
          <cell r="BM13"/>
        </row>
        <row r="14">
          <cell r="A14" t="str">
            <v>France</v>
          </cell>
          <cell r="B14">
            <v>5610.9318141280601</v>
          </cell>
          <cell r="C14"/>
          <cell r="D14">
            <v>6608.7716115538096</v>
          </cell>
          <cell r="E14"/>
          <cell r="F14">
            <v>7332.5843004953103</v>
          </cell>
          <cell r="G14"/>
          <cell r="H14">
            <v>8381.7689269266102</v>
          </cell>
          <cell r="I14"/>
          <cell r="J14">
            <v>9481.8867700169394</v>
          </cell>
          <cell r="K14"/>
          <cell r="L14">
            <v>10137.6614625654</v>
          </cell>
          <cell r="M14"/>
          <cell r="N14">
            <v>10896.4154662577</v>
          </cell>
          <cell r="O14"/>
          <cell r="P14">
            <v>11842.1786793951</v>
          </cell>
          <cell r="Q14"/>
          <cell r="R14">
            <v>13205.606465057899</v>
          </cell>
          <cell r="S14"/>
          <cell r="T14">
            <v>14475.918390992099</v>
          </cell>
          <cell r="U14"/>
          <cell r="V14">
            <v>15286.2306523141</v>
          </cell>
          <cell r="W14"/>
          <cell r="X14">
            <v>16134.182575991999</v>
          </cell>
          <cell r="Y14" t="str">
            <v>A</v>
          </cell>
          <cell r="Z14">
            <v>16339.8058104418</v>
          </cell>
          <cell r="AA14"/>
          <cell r="AB14">
            <v>16551.084903431201</v>
          </cell>
          <cell r="AC14"/>
          <cell r="AD14">
            <v>16649.338295040699</v>
          </cell>
          <cell r="AE14"/>
          <cell r="AF14">
            <v>17131.1534140195</v>
          </cell>
          <cell r="AG14"/>
          <cell r="AH14">
            <v>17356.9304085482</v>
          </cell>
          <cell r="AI14" t="str">
            <v>A</v>
          </cell>
          <cell r="AJ14">
            <v>17631.6435376099</v>
          </cell>
          <cell r="AK14"/>
          <cell r="AL14">
            <v>18655.125259734999</v>
          </cell>
          <cell r="AM14"/>
          <cell r="AN14">
            <v>19348.419999999998</v>
          </cell>
          <cell r="AO14"/>
          <cell r="AP14">
            <v>20782.150000000001</v>
          </cell>
          <cell r="AQ14" t="str">
            <v>A</v>
          </cell>
          <cell r="AR14">
            <v>21838.67</v>
          </cell>
          <cell r="AS14"/>
          <cell r="AT14">
            <v>21646.182280000001</v>
          </cell>
          <cell r="AU14"/>
          <cell r="AV14">
            <v>22523.382839999998</v>
          </cell>
          <cell r="AW14" t="str">
            <v>A</v>
          </cell>
          <cell r="AX14">
            <v>22503.128909999999</v>
          </cell>
          <cell r="AY14"/>
          <cell r="AZ14">
            <v>23910.57</v>
          </cell>
          <cell r="BA14" t="str">
            <v>A</v>
          </cell>
          <cell r="BB14">
            <v>24752.715486999899</v>
          </cell>
          <cell r="BC14"/>
          <cell r="BD14">
            <v>25761.209800000001</v>
          </cell>
          <cell r="BE14"/>
          <cell r="BF14">
            <v>26341.393800000002</v>
          </cell>
          <cell r="BG14"/>
          <cell r="BH14">
            <v>26683.8319194</v>
          </cell>
          <cell r="BI14" t="str">
            <v>P</v>
          </cell>
          <cell r="BJ14" t="str">
            <v>..</v>
          </cell>
          <cell r="BK14"/>
          <cell r="BL14" t="str">
            <v>..</v>
          </cell>
          <cell r="BM14"/>
        </row>
        <row r="15">
          <cell r="A15" t="str">
            <v>Germany</v>
          </cell>
          <cell r="B15">
            <v>13393.8532490043</v>
          </cell>
          <cell r="C15"/>
          <cell r="D15">
            <v>14633.173639835801</v>
          </cell>
          <cell r="E15" t="str">
            <v>C</v>
          </cell>
          <cell r="F15">
            <v>15369.4339487583</v>
          </cell>
          <cell r="G15"/>
          <cell r="H15">
            <v>16179.8315804543</v>
          </cell>
          <cell r="I15" t="str">
            <v>C</v>
          </cell>
          <cell r="J15">
            <v>18514.9016018775</v>
          </cell>
          <cell r="K15"/>
          <cell r="L15">
            <v>19659.172831994601</v>
          </cell>
          <cell r="M15" t="str">
            <v>C</v>
          </cell>
          <cell r="N15">
            <v>21131.182157958501</v>
          </cell>
          <cell r="O15"/>
          <cell r="P15">
            <v>22190.0676439159</v>
          </cell>
          <cell r="Q15" t="str">
            <v>C</v>
          </cell>
          <cell r="R15">
            <v>23563.397636808899</v>
          </cell>
          <cell r="S15"/>
          <cell r="T15">
            <v>24542.010297418499</v>
          </cell>
          <cell r="U15" t="str">
            <v>C</v>
          </cell>
          <cell r="V15">
            <v>26245.5</v>
          </cell>
          <cell r="W15" t="str">
            <v>A</v>
          </cell>
          <cell r="X15">
            <v>26579</v>
          </cell>
          <cell r="Y15" t="str">
            <v>C</v>
          </cell>
          <cell r="Z15">
            <v>25933</v>
          </cell>
          <cell r="AA15" t="str">
            <v>O</v>
          </cell>
          <cell r="AB15">
            <v>25910</v>
          </cell>
          <cell r="AC15" t="str">
            <v>C</v>
          </cell>
          <cell r="AD15">
            <v>26816.6</v>
          </cell>
          <cell r="AE15"/>
          <cell r="AF15">
            <v>27211</v>
          </cell>
          <cell r="AG15" t="str">
            <v>C</v>
          </cell>
          <cell r="AH15">
            <v>28909.8</v>
          </cell>
          <cell r="AI15"/>
          <cell r="AJ15">
            <v>30334.436019490498</v>
          </cell>
          <cell r="AK15" t="str">
            <v>C</v>
          </cell>
          <cell r="AL15">
            <v>33622.5541074633</v>
          </cell>
          <cell r="AM15"/>
          <cell r="AN15">
            <v>35600</v>
          </cell>
          <cell r="AO15"/>
          <cell r="AP15">
            <v>36331.9</v>
          </cell>
          <cell r="AQ15"/>
          <cell r="AR15">
            <v>36950</v>
          </cell>
          <cell r="AS15"/>
          <cell r="AT15">
            <v>38029</v>
          </cell>
          <cell r="AU15"/>
          <cell r="AV15">
            <v>38363</v>
          </cell>
          <cell r="AW15"/>
          <cell r="AX15">
            <v>38651.038</v>
          </cell>
          <cell r="AY15"/>
          <cell r="AZ15">
            <v>41148</v>
          </cell>
          <cell r="BA15"/>
          <cell r="BB15">
            <v>43034</v>
          </cell>
          <cell r="BC15"/>
          <cell r="BD15">
            <v>46073</v>
          </cell>
          <cell r="BE15"/>
          <cell r="BF15">
            <v>45275</v>
          </cell>
          <cell r="BG15"/>
          <cell r="BH15">
            <v>46980</v>
          </cell>
          <cell r="BI15" t="str">
            <v>P</v>
          </cell>
          <cell r="BJ15" t="str">
            <v>..</v>
          </cell>
          <cell r="BK15"/>
          <cell r="BL15" t="str">
            <v>..</v>
          </cell>
          <cell r="BM15"/>
        </row>
        <row r="16">
          <cell r="A16" t="str">
            <v>Greece</v>
          </cell>
          <cell r="B16">
            <v>2.8231841526045498</v>
          </cell>
          <cell r="C16"/>
          <cell r="D16" t="str">
            <v>..</v>
          </cell>
          <cell r="E16"/>
          <cell r="F16" t="str">
            <v>..</v>
          </cell>
          <cell r="G16"/>
          <cell r="H16" t="str">
            <v>..</v>
          </cell>
          <cell r="I16"/>
          <cell r="J16" t="str">
            <v>..</v>
          </cell>
          <cell r="K16"/>
          <cell r="L16">
            <v>15.3954512105649</v>
          </cell>
          <cell r="M16"/>
          <cell r="N16" t="str">
            <v>..</v>
          </cell>
          <cell r="O16"/>
          <cell r="P16">
            <v>22.8179016874541</v>
          </cell>
          <cell r="Q16"/>
          <cell r="R16">
            <v>26.8437270726339</v>
          </cell>
          <cell r="S16"/>
          <cell r="T16" t="str">
            <v>..</v>
          </cell>
          <cell r="U16"/>
          <cell r="V16">
            <v>45.573000733675698</v>
          </cell>
          <cell r="W16"/>
          <cell r="X16" t="str">
            <v>..</v>
          </cell>
          <cell r="Y16"/>
          <cell r="Z16">
            <v>79.013939838591298</v>
          </cell>
          <cell r="AA16"/>
          <cell r="AB16" t="str">
            <v>..</v>
          </cell>
          <cell r="AC16"/>
          <cell r="AD16">
            <v>114.56</v>
          </cell>
          <cell r="AE16"/>
          <cell r="AF16">
            <v>106.86</v>
          </cell>
          <cell r="AG16"/>
          <cell r="AH16">
            <v>125.78</v>
          </cell>
          <cell r="AI16"/>
          <cell r="AJ16" t="str">
            <v>..</v>
          </cell>
          <cell r="AK16"/>
          <cell r="AL16">
            <v>216.54</v>
          </cell>
          <cell r="AM16"/>
          <cell r="AN16">
            <v>199.6</v>
          </cell>
          <cell r="AO16"/>
          <cell r="AP16">
            <v>278.10000000000002</v>
          </cell>
          <cell r="AQ16"/>
          <cell r="AR16">
            <v>287.10000000000002</v>
          </cell>
          <cell r="AS16"/>
          <cell r="AT16">
            <v>313.49</v>
          </cell>
          <cell r="AU16"/>
          <cell r="AV16">
            <v>317.37</v>
          </cell>
          <cell r="AW16" t="str">
            <v>C</v>
          </cell>
          <cell r="AX16">
            <v>357.35568652000001</v>
          </cell>
          <cell r="AY16"/>
          <cell r="AZ16">
            <v>367.3</v>
          </cell>
          <cell r="BA16" t="str">
            <v>C</v>
          </cell>
          <cell r="BB16">
            <v>383.53</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17956</v>
          </cell>
          <cell r="O17" t="str">
            <v>OTV</v>
          </cell>
          <cell r="P17">
            <v>16667</v>
          </cell>
          <cell r="Q17" t="str">
            <v>OTV</v>
          </cell>
          <cell r="R17">
            <v>14745</v>
          </cell>
          <cell r="S17" t="str">
            <v>OTV</v>
          </cell>
          <cell r="T17">
            <v>12713</v>
          </cell>
          <cell r="U17" t="str">
            <v>OTV</v>
          </cell>
          <cell r="V17">
            <v>11065</v>
          </cell>
          <cell r="W17" t="str">
            <v>OTV</v>
          </cell>
          <cell r="X17">
            <v>11297</v>
          </cell>
          <cell r="Y17" t="str">
            <v>OTV</v>
          </cell>
          <cell r="Z17">
            <v>11273</v>
          </cell>
          <cell r="AA17" t="str">
            <v>OTV</v>
          </cell>
          <cell r="AB17">
            <v>13704</v>
          </cell>
          <cell r="AC17" t="str">
            <v>AV</v>
          </cell>
          <cell r="AD17">
            <v>17895.900000000001</v>
          </cell>
          <cell r="AE17" t="str">
            <v>V</v>
          </cell>
          <cell r="AF17">
            <v>19385</v>
          </cell>
          <cell r="AG17" t="str">
            <v>V</v>
          </cell>
          <cell r="AH17">
            <v>25628.5</v>
          </cell>
          <cell r="AI17" t="str">
            <v>V</v>
          </cell>
          <cell r="AJ17">
            <v>26380.3</v>
          </cell>
          <cell r="AK17" t="str">
            <v>V</v>
          </cell>
          <cell r="AL17">
            <v>31458.2</v>
          </cell>
          <cell r="AM17" t="str">
            <v>V</v>
          </cell>
          <cell r="AN17">
            <v>46703.5</v>
          </cell>
          <cell r="AO17" t="str">
            <v>V</v>
          </cell>
          <cell r="AP17">
            <v>56372.800000000003</v>
          </cell>
          <cell r="AQ17" t="str">
            <v>V</v>
          </cell>
          <cell r="AR17">
            <v>60827.9</v>
          </cell>
          <cell r="AS17" t="str">
            <v>V</v>
          </cell>
          <cell r="AT17">
            <v>64565.599999999999</v>
          </cell>
          <cell r="AU17" t="str">
            <v>V</v>
          </cell>
          <cell r="AV17">
            <v>74641.399999999994</v>
          </cell>
          <cell r="AW17" t="str">
            <v>V</v>
          </cell>
          <cell r="AX17">
            <v>89703.4</v>
          </cell>
          <cell r="AY17" t="str">
            <v>V</v>
          </cell>
          <cell r="AZ17">
            <v>114872.1</v>
          </cell>
          <cell r="BA17" t="str">
            <v>V</v>
          </cell>
          <cell r="BB17">
            <v>123669.4</v>
          </cell>
          <cell r="BC17" t="str">
            <v>V</v>
          </cell>
          <cell r="BD17">
            <v>140041.9</v>
          </cell>
          <cell r="BE17" t="str">
            <v>V</v>
          </cell>
          <cell r="BF17">
            <v>171225.5</v>
          </cell>
          <cell r="BG17" t="str">
            <v>V</v>
          </cell>
          <cell r="BH17">
            <v>185547.6</v>
          </cell>
          <cell r="BI17" t="str">
            <v>V</v>
          </cell>
          <cell r="BJ17" t="str">
            <v>..</v>
          </cell>
          <cell r="BK17"/>
          <cell r="BL17" t="str">
            <v>..</v>
          </cell>
          <cell r="BM17"/>
        </row>
        <row r="18">
          <cell r="A18" t="str">
            <v>Iceland</v>
          </cell>
          <cell r="B18">
            <v>15.4</v>
          </cell>
          <cell r="C18"/>
          <cell r="D18" t="str">
            <v>..</v>
          </cell>
          <cell r="E18"/>
          <cell r="F18">
            <v>78.5</v>
          </cell>
          <cell r="G18"/>
          <cell r="H18" t="str">
            <v>..</v>
          </cell>
          <cell r="I18"/>
          <cell r="J18">
            <v>137.6</v>
          </cell>
          <cell r="K18"/>
          <cell r="L18" t="str">
            <v>..</v>
          </cell>
          <cell r="M18"/>
          <cell r="N18">
            <v>255.9</v>
          </cell>
          <cell r="O18"/>
          <cell r="P18" t="str">
            <v>..</v>
          </cell>
          <cell r="Q18"/>
          <cell r="R18">
            <v>610.68299999999999</v>
          </cell>
          <cell r="S18"/>
          <cell r="T18">
            <v>700.51800000000003</v>
          </cell>
          <cell r="U18"/>
          <cell r="V18">
            <v>1005.396</v>
          </cell>
          <cell r="W18"/>
          <cell r="X18">
            <v>1166.9110000000001</v>
          </cell>
          <cell r="Y18"/>
          <cell r="Z18">
            <v>1710.558</v>
          </cell>
          <cell r="AA18"/>
          <cell r="AB18">
            <v>1881.6138000000001</v>
          </cell>
          <cell r="AC18"/>
          <cell r="AD18">
            <v>2216.386</v>
          </cell>
          <cell r="AE18"/>
          <cell r="AF18" t="str">
            <v>..</v>
          </cell>
          <cell r="AG18"/>
          <cell r="AH18">
            <v>3918.0070000000001</v>
          </cell>
          <cell r="AI18"/>
          <cell r="AJ18">
            <v>4309.8077000000003</v>
          </cell>
          <cell r="AK18" t="str">
            <v>C</v>
          </cell>
          <cell r="AL18">
            <v>6776.8190000000004</v>
          </cell>
          <cell r="AM18"/>
          <cell r="AN18">
            <v>10286</v>
          </cell>
          <cell r="AO18" t="str">
            <v>C</v>
          </cell>
          <cell r="AP18">
            <v>13413.216</v>
          </cell>
          <cell r="AQ18"/>
          <cell r="AR18">
            <v>13783</v>
          </cell>
          <cell r="AS18" t="str">
            <v>C</v>
          </cell>
          <cell r="AT18">
            <v>12277</v>
          </cell>
          <cell r="AU18"/>
          <cell r="AV18" t="str">
            <v>..</v>
          </cell>
          <cell r="AW18"/>
          <cell r="AX18">
            <v>14652.1</v>
          </cell>
          <cell r="AY18"/>
          <cell r="AZ18">
            <v>18601.083050000001</v>
          </cell>
          <cell r="BA18"/>
          <cell r="BB18">
            <v>19168.534</v>
          </cell>
          <cell r="BC18"/>
          <cell r="BD18">
            <v>21372.915410000001</v>
          </cell>
          <cell r="BE18" t="str">
            <v>P</v>
          </cell>
          <cell r="BF18" t="str">
            <v>..</v>
          </cell>
          <cell r="BG18"/>
          <cell r="BH18" t="str">
            <v>..</v>
          </cell>
          <cell r="BI18"/>
          <cell r="BJ18" t="str">
            <v>..</v>
          </cell>
          <cell r="BK18"/>
          <cell r="BL18" t="str">
            <v>..</v>
          </cell>
          <cell r="BM18"/>
        </row>
        <row r="19">
          <cell r="A19" t="str">
            <v>Ireland</v>
          </cell>
          <cell r="B19">
            <v>46.114220558583199</v>
          </cell>
          <cell r="C19"/>
          <cell r="D19">
            <v>53.999801920859802</v>
          </cell>
          <cell r="E19"/>
          <cell r="F19">
            <v>61.560711256482001</v>
          </cell>
          <cell r="G19"/>
          <cell r="H19">
            <v>78.651385792138797</v>
          </cell>
          <cell r="I19"/>
          <cell r="J19">
            <v>96.281064142088795</v>
          </cell>
          <cell r="K19"/>
          <cell r="L19">
            <v>114.266269153999</v>
          </cell>
          <cell r="M19"/>
          <cell r="N19">
            <v>124.11054847606</v>
          </cell>
          <cell r="O19"/>
          <cell r="P19">
            <v>133.95101858388699</v>
          </cell>
          <cell r="Q19"/>
          <cell r="R19">
            <v>157.11612008674899</v>
          </cell>
          <cell r="S19" t="str">
            <v>C</v>
          </cell>
          <cell r="T19">
            <v>180.28122158961099</v>
          </cell>
          <cell r="U19"/>
          <cell r="V19">
            <v>223.35708590032101</v>
          </cell>
          <cell r="W19"/>
          <cell r="X19">
            <v>270.01234185412198</v>
          </cell>
          <cell r="Y19" t="str">
            <v>C</v>
          </cell>
          <cell r="Z19">
            <v>343.4</v>
          </cell>
          <cell r="AA19"/>
          <cell r="AB19">
            <v>406.7</v>
          </cell>
          <cell r="AC19" t="str">
            <v>C</v>
          </cell>
          <cell r="AD19">
            <v>470.1</v>
          </cell>
          <cell r="AE19"/>
          <cell r="AF19">
            <v>541.20000000000005</v>
          </cell>
          <cell r="AG19" t="str">
            <v>C</v>
          </cell>
          <cell r="AH19">
            <v>612.4</v>
          </cell>
          <cell r="AI19"/>
          <cell r="AJ19">
            <v>697.97800944304504</v>
          </cell>
          <cell r="AK19" t="str">
            <v>C</v>
          </cell>
          <cell r="AL19">
            <v>783.605873120159</v>
          </cell>
          <cell r="AM19"/>
          <cell r="AN19">
            <v>842.2</v>
          </cell>
          <cell r="AO19" t="str">
            <v>C</v>
          </cell>
          <cell r="AP19">
            <v>900</v>
          </cell>
          <cell r="AQ19"/>
          <cell r="AR19">
            <v>988.2</v>
          </cell>
          <cell r="AS19"/>
          <cell r="AT19">
            <v>1105</v>
          </cell>
          <cell r="AU19"/>
          <cell r="AV19">
            <v>1210</v>
          </cell>
          <cell r="AW19"/>
          <cell r="AX19">
            <v>1330</v>
          </cell>
          <cell r="AY19"/>
          <cell r="AZ19">
            <v>1466.4</v>
          </cell>
          <cell r="BA19"/>
          <cell r="BB19">
            <v>1603.2</v>
          </cell>
          <cell r="BC19"/>
          <cell r="BD19">
            <v>1686.7</v>
          </cell>
          <cell r="BE19"/>
          <cell r="BF19">
            <v>1868.4559999999999</v>
          </cell>
          <cell r="BG19"/>
          <cell r="BH19">
            <v>1905.2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1902.6</v>
          </cell>
          <cell r="W20" t="str">
            <v>D</v>
          </cell>
          <cell r="X20">
            <v>2421.3000000000002</v>
          </cell>
          <cell r="Y20" t="str">
            <v>D</v>
          </cell>
          <cell r="Z20">
            <v>2963.9</v>
          </cell>
          <cell r="AA20" t="str">
            <v>D</v>
          </cell>
          <cell r="AB20">
            <v>3668.2</v>
          </cell>
          <cell r="AC20" t="str">
            <v>D</v>
          </cell>
          <cell r="AD20">
            <v>4357</v>
          </cell>
          <cell r="AE20" t="str">
            <v>D</v>
          </cell>
          <cell r="AF20">
            <v>5570.8</v>
          </cell>
          <cell r="AG20" t="str">
            <v>D</v>
          </cell>
          <cell r="AH20">
            <v>7154.7</v>
          </cell>
          <cell r="AI20" t="str">
            <v>D</v>
          </cell>
          <cell r="AJ20">
            <v>8705</v>
          </cell>
          <cell r="AK20" t="str">
            <v>D</v>
          </cell>
          <cell r="AL20">
            <v>11433</v>
          </cell>
          <cell r="AM20" t="str">
            <v>D</v>
          </cell>
          <cell r="AN20">
            <v>16685</v>
          </cell>
          <cell r="AO20" t="str">
            <v>D</v>
          </cell>
          <cell r="AP20">
            <v>18185.5</v>
          </cell>
          <cell r="AQ20" t="str">
            <v>D</v>
          </cell>
          <cell r="AR20">
            <v>18568.8</v>
          </cell>
          <cell r="AS20" t="str">
            <v>D</v>
          </cell>
          <cell r="AT20">
            <v>17228.900000000001</v>
          </cell>
          <cell r="AU20" t="str">
            <v>D</v>
          </cell>
          <cell r="AV20">
            <v>18426</v>
          </cell>
          <cell r="AW20" t="str">
            <v>D</v>
          </cell>
          <cell r="AX20">
            <v>20641.3</v>
          </cell>
          <cell r="AY20" t="str">
            <v>D</v>
          </cell>
          <cell r="AZ20">
            <v>22772.1</v>
          </cell>
          <cell r="BA20" t="str">
            <v>D</v>
          </cell>
          <cell r="BB20">
            <v>26791.200000000001</v>
          </cell>
          <cell r="BC20" t="str">
            <v>D</v>
          </cell>
          <cell r="BD20">
            <v>27493.200000000001</v>
          </cell>
          <cell r="BE20" t="str">
            <v>D</v>
          </cell>
          <cell r="BF20">
            <v>27183.417409999998</v>
          </cell>
          <cell r="BG20" t="str">
            <v>DP</v>
          </cell>
          <cell r="BH20">
            <v>28547.0862925277</v>
          </cell>
          <cell r="BI20" t="str">
            <v>DP</v>
          </cell>
          <cell r="BJ20" t="str">
            <v>..</v>
          </cell>
          <cell r="BK20"/>
          <cell r="BL20" t="str">
            <v>..</v>
          </cell>
          <cell r="BM20"/>
        </row>
        <row r="21">
          <cell r="A21" t="str">
            <v>Italy</v>
          </cell>
          <cell r="B21">
            <v>1180.68296260336</v>
          </cell>
          <cell r="C21" t="str">
            <v>W</v>
          </cell>
          <cell r="D21">
            <v>1441.0676197017999</v>
          </cell>
          <cell r="E21" t="str">
            <v>W</v>
          </cell>
          <cell r="F21">
            <v>1777.1250910255301</v>
          </cell>
          <cell r="G21" t="str">
            <v>W</v>
          </cell>
          <cell r="H21">
            <v>2132.0647430368699</v>
          </cell>
          <cell r="I21" t="str">
            <v>W</v>
          </cell>
          <cell r="J21">
            <v>2686.0344889917201</v>
          </cell>
          <cell r="K21" t="str">
            <v>W</v>
          </cell>
          <cell r="L21">
            <v>3070.6755772697002</v>
          </cell>
          <cell r="M21" t="str">
            <v>W</v>
          </cell>
          <cell r="N21">
            <v>3455.03932819287</v>
          </cell>
          <cell r="O21" t="str">
            <v>W</v>
          </cell>
          <cell r="P21">
            <v>3966.1534806612699</v>
          </cell>
          <cell r="Q21" t="str">
            <v>W</v>
          </cell>
          <cell r="R21">
            <v>4492.3838101091296</v>
          </cell>
          <cell r="S21" t="str">
            <v>W</v>
          </cell>
          <cell r="T21">
            <v>5120.3039865308001</v>
          </cell>
          <cell r="U21" t="str">
            <v>W</v>
          </cell>
          <cell r="V21">
            <v>5088.9772604027303</v>
          </cell>
          <cell r="W21" t="str">
            <v>A</v>
          </cell>
          <cell r="X21">
            <v>5175.7988297086704</v>
          </cell>
          <cell r="Y21"/>
          <cell r="Z21">
            <v>4880.7154993880004</v>
          </cell>
          <cell r="AA21"/>
          <cell r="AB21">
            <v>4754.5280358627697</v>
          </cell>
          <cell r="AC21"/>
          <cell r="AD21">
            <v>4927.3675675396498</v>
          </cell>
          <cell r="AE21"/>
          <cell r="AF21">
            <v>5292.0155763400799</v>
          </cell>
          <cell r="AG21"/>
          <cell r="AH21">
            <v>5376.6</v>
          </cell>
          <cell r="AI21"/>
          <cell r="AJ21">
            <v>5532.8</v>
          </cell>
          <cell r="AK21"/>
          <cell r="AL21">
            <v>5684</v>
          </cell>
          <cell r="AM21"/>
          <cell r="AN21">
            <v>6239</v>
          </cell>
          <cell r="AO21"/>
          <cell r="AP21">
            <v>6660.9</v>
          </cell>
          <cell r="AQ21"/>
          <cell r="AR21">
            <v>7056.5</v>
          </cell>
          <cell r="AS21"/>
          <cell r="AT21">
            <v>6979</v>
          </cell>
          <cell r="AU21"/>
          <cell r="AV21">
            <v>7293</v>
          </cell>
          <cell r="AW21"/>
          <cell r="AX21">
            <v>7855.8</v>
          </cell>
          <cell r="AY21"/>
          <cell r="AZ21">
            <v>8210.2999999999993</v>
          </cell>
          <cell r="BA21"/>
          <cell r="BB21">
            <v>9454.7000000000007</v>
          </cell>
          <cell r="BC21"/>
          <cell r="BD21">
            <v>10173.1</v>
          </cell>
          <cell r="BE21"/>
          <cell r="BF21">
            <v>10238.1</v>
          </cell>
          <cell r="BG21"/>
          <cell r="BH21">
            <v>10464.700000000001</v>
          </cell>
          <cell r="BI21" t="str">
            <v>P</v>
          </cell>
          <cell r="BJ21">
            <v>10366.6</v>
          </cell>
          <cell r="BK21" t="str">
            <v>P</v>
          </cell>
          <cell r="BL21" t="str">
            <v>..</v>
          </cell>
          <cell r="BM21"/>
        </row>
        <row r="22">
          <cell r="A22" t="str">
            <v>Japan</v>
          </cell>
          <cell r="B22">
            <v>3629793</v>
          </cell>
          <cell r="C22" t="str">
            <v>L</v>
          </cell>
          <cell r="D22">
            <v>4039018</v>
          </cell>
          <cell r="E22" t="str">
            <v>L</v>
          </cell>
          <cell r="F22">
            <v>4560127</v>
          </cell>
          <cell r="G22" t="str">
            <v>L</v>
          </cell>
          <cell r="H22">
            <v>5136634</v>
          </cell>
          <cell r="I22" t="str">
            <v>L</v>
          </cell>
          <cell r="J22">
            <v>5939947</v>
          </cell>
          <cell r="K22" t="str">
            <v>L</v>
          </cell>
          <cell r="L22">
            <v>6120163</v>
          </cell>
          <cell r="M22" t="str">
            <v>L</v>
          </cell>
          <cell r="N22">
            <v>6494268</v>
          </cell>
          <cell r="O22" t="str">
            <v>L</v>
          </cell>
          <cell r="P22">
            <v>7219318</v>
          </cell>
          <cell r="Q22" t="str">
            <v>L</v>
          </cell>
          <cell r="R22">
            <v>8233820</v>
          </cell>
          <cell r="S22" t="str">
            <v>L</v>
          </cell>
          <cell r="T22">
            <v>9267166</v>
          </cell>
          <cell r="U22" t="str">
            <v>L</v>
          </cell>
          <cell r="V22">
            <v>9743048</v>
          </cell>
          <cell r="W22" t="str">
            <v>L</v>
          </cell>
          <cell r="X22">
            <v>9560685</v>
          </cell>
          <cell r="Y22" t="str">
            <v>L</v>
          </cell>
          <cell r="Z22">
            <v>9053608</v>
          </cell>
          <cell r="AA22" t="str">
            <v>L</v>
          </cell>
          <cell r="AB22">
            <v>8980253</v>
          </cell>
          <cell r="AC22" t="str">
            <v>L</v>
          </cell>
          <cell r="AD22">
            <v>9395896</v>
          </cell>
          <cell r="AE22" t="str">
            <v>L</v>
          </cell>
          <cell r="AF22">
            <v>10058409</v>
          </cell>
          <cell r="AG22" t="str">
            <v>A</v>
          </cell>
          <cell r="AH22">
            <v>10658357</v>
          </cell>
          <cell r="AI22"/>
          <cell r="AJ22">
            <v>10800063</v>
          </cell>
          <cell r="AK22"/>
          <cell r="AL22">
            <v>10630161</v>
          </cell>
          <cell r="AM22"/>
          <cell r="AN22">
            <v>10860215</v>
          </cell>
          <cell r="AO22"/>
          <cell r="AP22">
            <v>11451011</v>
          </cell>
          <cell r="AQ22"/>
          <cell r="AR22">
            <v>11576840</v>
          </cell>
          <cell r="AS22"/>
          <cell r="AT22">
            <v>11758939</v>
          </cell>
          <cell r="AU22"/>
          <cell r="AV22">
            <v>11867276</v>
          </cell>
          <cell r="AW22"/>
          <cell r="AX22">
            <v>12745840</v>
          </cell>
          <cell r="AY22"/>
          <cell r="AZ22">
            <v>13327391</v>
          </cell>
          <cell r="BA22"/>
          <cell r="BB22">
            <v>13830433</v>
          </cell>
          <cell r="BC22"/>
          <cell r="BD22">
            <v>13634478</v>
          </cell>
          <cell r="BE22"/>
          <cell r="BF22">
            <v>11983844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6960322</v>
          </cell>
          <cell r="AE23" t="str">
            <v>G</v>
          </cell>
          <cell r="AF23">
            <v>7963612</v>
          </cell>
          <cell r="AG23" t="str">
            <v>G</v>
          </cell>
          <cell r="AH23">
            <v>8845307</v>
          </cell>
          <cell r="AI23" t="str">
            <v>G</v>
          </cell>
          <cell r="AJ23">
            <v>7972073</v>
          </cell>
          <cell r="AK23" t="str">
            <v>G</v>
          </cell>
          <cell r="AL23">
            <v>8511157</v>
          </cell>
          <cell r="AM23" t="str">
            <v>G</v>
          </cell>
          <cell r="AN23">
            <v>10254655</v>
          </cell>
          <cell r="AO23" t="str">
            <v>G</v>
          </cell>
          <cell r="AP23">
            <v>12273579</v>
          </cell>
          <cell r="AQ23" t="str">
            <v>G</v>
          </cell>
          <cell r="AR23">
            <v>12975354</v>
          </cell>
          <cell r="AS23" t="str">
            <v>G</v>
          </cell>
          <cell r="AT23">
            <v>14509663</v>
          </cell>
          <cell r="AU23" t="str">
            <v>G</v>
          </cell>
          <cell r="AV23">
            <v>17019810.796</v>
          </cell>
          <cell r="AW23" t="str">
            <v>G</v>
          </cell>
          <cell r="AX23">
            <v>18564243</v>
          </cell>
          <cell r="AY23" t="str">
            <v>G</v>
          </cell>
          <cell r="AZ23">
            <v>21126780</v>
          </cell>
          <cell r="BA23" t="str">
            <v>G</v>
          </cell>
          <cell r="BB23">
            <v>23864892.989999998</v>
          </cell>
          <cell r="BC23" t="str">
            <v>A</v>
          </cell>
          <cell r="BD23">
            <v>26000068.839999899</v>
          </cell>
          <cell r="BE23"/>
          <cell r="BF23">
            <v>28165859.1399999</v>
          </cell>
          <cell r="BG23"/>
          <cell r="BH23">
            <v>32803239.559999902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337</v>
          </cell>
          <cell r="AO24"/>
          <cell r="AP24" t="str">
            <v>..</v>
          </cell>
          <cell r="AQ24"/>
          <cell r="AR24" t="str">
            <v>..</v>
          </cell>
          <cell r="AS24"/>
          <cell r="AT24">
            <v>379.4</v>
          </cell>
          <cell r="AU24"/>
          <cell r="AV24">
            <v>393</v>
          </cell>
          <cell r="AW24"/>
          <cell r="AX24">
            <v>408</v>
          </cell>
          <cell r="AY24"/>
          <cell r="AZ24">
            <v>485</v>
          </cell>
          <cell r="BA24"/>
          <cell r="BB24">
            <v>495</v>
          </cell>
          <cell r="BC24"/>
          <cell r="BD24">
            <v>482</v>
          </cell>
          <cell r="BE24"/>
          <cell r="BF24">
            <v>470.7</v>
          </cell>
          <cell r="BG24"/>
          <cell r="BH24">
            <v>466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v>420</v>
          </cell>
          <cell r="S25" t="str">
            <v>CLT</v>
          </cell>
          <cell r="T25" t="str">
            <v>..</v>
          </cell>
          <cell r="U25"/>
          <cell r="V25">
            <v>854</v>
          </cell>
          <cell r="W25" t="str">
            <v>CLT</v>
          </cell>
          <cell r="X25">
            <v>121.33459999999999</v>
          </cell>
          <cell r="Y25" t="str">
            <v>AC</v>
          </cell>
          <cell r="Z25">
            <v>286.18790000000001</v>
          </cell>
          <cell r="AA25" t="str">
            <v>C</v>
          </cell>
          <cell r="AB25">
            <v>1052.3219999999999</v>
          </cell>
          <cell r="AC25"/>
          <cell r="AD25">
            <v>1180.2049999999999</v>
          </cell>
          <cell r="AE25"/>
          <cell r="AF25">
            <v>1749.953</v>
          </cell>
          <cell r="AG25"/>
          <cell r="AH25">
            <v>2159.5</v>
          </cell>
          <cell r="AI25"/>
          <cell r="AJ25">
            <v>4092.0542999999998</v>
          </cell>
          <cell r="AK25"/>
          <cell r="AL25">
            <v>5042.9664000000002</v>
          </cell>
          <cell r="AM25"/>
          <cell r="AN25">
            <v>6097</v>
          </cell>
          <cell r="AO25"/>
          <cell r="AP25">
            <v>6942.4</v>
          </cell>
          <cell r="AQ25"/>
          <cell r="AR25">
            <v>9315.6059999999998</v>
          </cell>
          <cell r="AS25"/>
          <cell r="AT25">
            <v>10352.35</v>
          </cell>
          <cell r="AU25"/>
          <cell r="AV25">
            <v>14620.401</v>
          </cell>
          <cell r="AW25" t="str">
            <v>A</v>
          </cell>
          <cell r="AX25">
            <v>17888.167000000001</v>
          </cell>
          <cell r="AY25"/>
          <cell r="AZ25">
            <v>19126.319</v>
          </cell>
          <cell r="BA25"/>
          <cell r="BB25">
            <v>19852.563999999998</v>
          </cell>
          <cell r="BC25"/>
          <cell r="BD25" t="str">
            <v>..</v>
          </cell>
          <cell r="BE25"/>
          <cell r="BF25" t="str">
            <v>..</v>
          </cell>
          <cell r="BG25"/>
          <cell r="BH25" t="str">
            <v>..</v>
          </cell>
          <cell r="BI25"/>
          <cell r="BJ25" t="str">
            <v>..</v>
          </cell>
          <cell r="BK25"/>
          <cell r="BL25" t="str">
            <v>..</v>
          </cell>
          <cell r="BM25"/>
        </row>
        <row r="26">
          <cell r="A26" t="str">
            <v>Netherlands</v>
          </cell>
          <cell r="B26">
            <v>1605.4744045269099</v>
          </cell>
          <cell r="C26"/>
          <cell r="D26">
            <v>1704.8522718506499</v>
          </cell>
          <cell r="E26"/>
          <cell r="F26">
            <v>1871.3896111557301</v>
          </cell>
          <cell r="G26"/>
          <cell r="H26">
            <v>1915.8600723325701</v>
          </cell>
          <cell r="I26"/>
          <cell r="J26">
            <v>2229.87598186694</v>
          </cell>
          <cell r="K26"/>
          <cell r="L26">
            <v>2532.0936057829799</v>
          </cell>
          <cell r="M26"/>
          <cell r="N26">
            <v>2696.8158242237</v>
          </cell>
          <cell r="O26"/>
          <cell r="P26">
            <v>2768.5130983659401</v>
          </cell>
          <cell r="Q26"/>
          <cell r="R26">
            <v>2758.5299336119501</v>
          </cell>
          <cell r="S26"/>
          <cell r="T26">
            <v>2665.0512090973898</v>
          </cell>
          <cell r="U26"/>
          <cell r="V26">
            <v>2504.8667928175701</v>
          </cell>
          <cell r="W26"/>
          <cell r="X26">
            <v>2476.73241941998</v>
          </cell>
          <cell r="Y26"/>
          <cell r="Z26">
            <v>2608.7824623022102</v>
          </cell>
          <cell r="AA26"/>
          <cell r="AB26">
            <v>2916.89922902741</v>
          </cell>
          <cell r="AC26" t="str">
            <v>A</v>
          </cell>
          <cell r="AD26">
            <v>3130.6297108058702</v>
          </cell>
          <cell r="AE26"/>
          <cell r="AF26">
            <v>3342.0912915038698</v>
          </cell>
          <cell r="AG26" t="str">
            <v>A</v>
          </cell>
          <cell r="AH26">
            <v>3714.6448489138802</v>
          </cell>
          <cell r="AI26"/>
          <cell r="AJ26">
            <v>3720.5439917230501</v>
          </cell>
          <cell r="AK26"/>
          <cell r="AL26">
            <v>4263</v>
          </cell>
          <cell r="AM26"/>
          <cell r="AN26">
            <v>4458</v>
          </cell>
          <cell r="AO26"/>
          <cell r="AP26">
            <v>4712</v>
          </cell>
          <cell r="AQ26"/>
          <cell r="AR26">
            <v>4543</v>
          </cell>
          <cell r="AS26"/>
          <cell r="AT26">
            <v>4804</v>
          </cell>
          <cell r="AU26"/>
          <cell r="AV26">
            <v>5071</v>
          </cell>
          <cell r="AW26"/>
          <cell r="AX26">
            <v>5169</v>
          </cell>
          <cell r="AY26"/>
          <cell r="AZ26">
            <v>5480</v>
          </cell>
          <cell r="BA26"/>
          <cell r="BB26">
            <v>5495</v>
          </cell>
          <cell r="BC26"/>
          <cell r="BD26">
            <v>5263</v>
          </cell>
          <cell r="BE26"/>
          <cell r="BF26">
            <v>4900</v>
          </cell>
          <cell r="BG26"/>
          <cell r="BH26">
            <v>5095</v>
          </cell>
          <cell r="BI26" t="str">
            <v>P</v>
          </cell>
          <cell r="BJ26" t="str">
            <v>..</v>
          </cell>
          <cell r="BK26"/>
          <cell r="BL26" t="str">
            <v>..</v>
          </cell>
          <cell r="BM26"/>
        </row>
        <row r="27">
          <cell r="A27" t="str">
            <v>New Zealand</v>
          </cell>
          <cell r="B27">
            <v>61.1</v>
          </cell>
          <cell r="C27" t="str">
            <v>B</v>
          </cell>
          <cell r="D27" t="str">
            <v>..</v>
          </cell>
          <cell r="E27"/>
          <cell r="F27">
            <v>72.2</v>
          </cell>
          <cell r="G27" t="str">
            <v>B</v>
          </cell>
          <cell r="H27" t="str">
            <v>..</v>
          </cell>
          <cell r="I27"/>
          <cell r="J27" t="str">
            <v>..</v>
          </cell>
          <cell r="K27"/>
          <cell r="L27" t="str">
            <v>..</v>
          </cell>
          <cell r="M27"/>
          <cell r="N27" t="str">
            <v>..</v>
          </cell>
          <cell r="O27"/>
          <cell r="P27" t="str">
            <v>..</v>
          </cell>
          <cell r="Q27"/>
          <cell r="R27">
            <v>200</v>
          </cell>
          <cell r="S27"/>
          <cell r="T27">
            <v>204.4</v>
          </cell>
          <cell r="U27"/>
          <cell r="V27">
            <v>191.7</v>
          </cell>
          <cell r="W27"/>
          <cell r="X27">
            <v>204.8</v>
          </cell>
          <cell r="Y27"/>
          <cell r="Z27">
            <v>247.9</v>
          </cell>
          <cell r="AA27"/>
          <cell r="AB27" t="str">
            <v>..</v>
          </cell>
          <cell r="AC27"/>
          <cell r="AD27">
            <v>240.315</v>
          </cell>
          <cell r="AE27"/>
          <cell r="AF27" t="str">
            <v>..</v>
          </cell>
          <cell r="AG27"/>
          <cell r="AH27">
            <v>312.52377100000001</v>
          </cell>
          <cell r="AI27"/>
          <cell r="AJ27" t="str">
            <v>..</v>
          </cell>
          <cell r="AK27"/>
          <cell r="AL27">
            <v>324.14411999999999</v>
          </cell>
          <cell r="AM27"/>
          <cell r="AN27" t="str">
            <v>..</v>
          </cell>
          <cell r="AO27"/>
          <cell r="AP27">
            <v>524</v>
          </cell>
          <cell r="AQ27" t="str">
            <v>A</v>
          </cell>
          <cell r="AR27" t="str">
            <v>..</v>
          </cell>
          <cell r="AS27"/>
          <cell r="AT27">
            <v>677.1</v>
          </cell>
          <cell r="AU27"/>
          <cell r="AV27" t="str">
            <v>..</v>
          </cell>
          <cell r="AW27"/>
          <cell r="AX27">
            <v>760</v>
          </cell>
          <cell r="AY27"/>
          <cell r="AZ27" t="str">
            <v>..</v>
          </cell>
          <cell r="BA27"/>
          <cell r="BB27">
            <v>923</v>
          </cell>
          <cell r="BC27"/>
          <cell r="BD27" t="str">
            <v>..</v>
          </cell>
          <cell r="BE27"/>
          <cell r="BF27">
            <v>1013</v>
          </cell>
          <cell r="BG27"/>
          <cell r="BH27" t="str">
            <v>..</v>
          </cell>
          <cell r="BI27"/>
          <cell r="BJ27" t="str">
            <v>..</v>
          </cell>
          <cell r="BK27"/>
          <cell r="BL27" t="str">
            <v>..</v>
          </cell>
          <cell r="BM27"/>
        </row>
        <row r="28">
          <cell r="A28" t="str">
            <v>Norway</v>
          </cell>
          <cell r="B28">
            <v>2227.9</v>
          </cell>
          <cell r="C28"/>
          <cell r="D28">
            <v>2703.6</v>
          </cell>
          <cell r="E28"/>
          <cell r="F28">
            <v>3189.2</v>
          </cell>
          <cell r="G28"/>
          <cell r="H28">
            <v>4051.4</v>
          </cell>
          <cell r="I28" t="str">
            <v>A</v>
          </cell>
          <cell r="J28">
            <v>5081.1000000000004</v>
          </cell>
          <cell r="K28"/>
          <cell r="L28" t="str">
            <v>..</v>
          </cell>
          <cell r="M28"/>
          <cell r="N28">
            <v>6327</v>
          </cell>
          <cell r="O28"/>
          <cell r="P28" t="str">
            <v>..</v>
          </cell>
          <cell r="Q28"/>
          <cell r="R28">
            <v>6524.3</v>
          </cell>
          <cell r="S28"/>
          <cell r="T28" t="str">
            <v>..</v>
          </cell>
          <cell r="U28"/>
          <cell r="V28">
            <v>6877.4</v>
          </cell>
          <cell r="W28"/>
          <cell r="X28" t="str">
            <v>..</v>
          </cell>
          <cell r="Y28"/>
          <cell r="Z28">
            <v>7632</v>
          </cell>
          <cell r="AA28"/>
          <cell r="AB28" t="str">
            <v>..</v>
          </cell>
          <cell r="AC28"/>
          <cell r="AD28">
            <v>9021.2000000000007</v>
          </cell>
          <cell r="AE28" t="str">
            <v>A</v>
          </cell>
          <cell r="AF28" t="str">
            <v>..</v>
          </cell>
          <cell r="AG28"/>
          <cell r="AH28">
            <v>10351.799999999999</v>
          </cell>
          <cell r="AI28"/>
          <cell r="AJ28" t="str">
            <v>..</v>
          </cell>
          <cell r="AK28"/>
          <cell r="AL28">
            <v>11369.5</v>
          </cell>
          <cell r="AM28"/>
          <cell r="AN28" t="str">
            <v>..</v>
          </cell>
          <cell r="AO28"/>
          <cell r="AP28">
            <v>14599.5</v>
          </cell>
          <cell r="AQ28"/>
          <cell r="AR28">
            <v>14610</v>
          </cell>
          <cell r="AS28"/>
          <cell r="AT28">
            <v>15598.9</v>
          </cell>
          <cell r="AU28"/>
          <cell r="AV28">
            <v>15007.7</v>
          </cell>
          <cell r="AW28"/>
          <cell r="AX28">
            <v>15782.5</v>
          </cell>
          <cell r="AY28"/>
          <cell r="AZ28">
            <v>17234.400000000001</v>
          </cell>
          <cell r="BA28"/>
          <cell r="BB28">
            <v>19319.400000000001</v>
          </cell>
          <cell r="BC28"/>
          <cell r="BD28">
            <v>21548.7</v>
          </cell>
          <cell r="BE28"/>
          <cell r="BF28">
            <v>21601.7</v>
          </cell>
          <cell r="BG28"/>
          <cell r="BH28">
            <v>21919.4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15</v>
          </cell>
          <cell r="O29"/>
          <cell r="P29">
            <v>23</v>
          </cell>
          <cell r="Q29"/>
          <cell r="R29">
            <v>89</v>
          </cell>
          <cell r="S29"/>
          <cell r="T29" t="str">
            <v>..</v>
          </cell>
          <cell r="U29"/>
          <cell r="V29" t="str">
            <v>..</v>
          </cell>
          <cell r="W29"/>
          <cell r="X29">
            <v>528</v>
          </cell>
          <cell r="Y29"/>
          <cell r="Z29">
            <v>555</v>
          </cell>
          <cell r="AA29"/>
          <cell r="AB29">
            <v>710</v>
          </cell>
          <cell r="AC29" t="str">
            <v>D</v>
          </cell>
          <cell r="AD29">
            <v>826.1</v>
          </cell>
          <cell r="AE29" t="str">
            <v>A</v>
          </cell>
          <cell r="AF29">
            <v>1130.0999999999999</v>
          </cell>
          <cell r="AG29"/>
          <cell r="AH29">
            <v>1325.1</v>
          </cell>
          <cell r="AI29"/>
          <cell r="AJ29">
            <v>1661.1</v>
          </cell>
          <cell r="AK29"/>
          <cell r="AL29">
            <v>1897.3</v>
          </cell>
          <cell r="AM29"/>
          <cell r="AN29">
            <v>1730.7</v>
          </cell>
          <cell r="AO29"/>
          <cell r="AP29">
            <v>1740.7</v>
          </cell>
          <cell r="AQ29"/>
          <cell r="AR29">
            <v>919.9</v>
          </cell>
          <cell r="AS29"/>
          <cell r="AT29">
            <v>1249.7</v>
          </cell>
          <cell r="AU29"/>
          <cell r="AV29">
            <v>1478.6</v>
          </cell>
          <cell r="AW29"/>
          <cell r="AX29">
            <v>1770.1</v>
          </cell>
          <cell r="AY29"/>
          <cell r="AZ29">
            <v>1858.3</v>
          </cell>
          <cell r="BA29"/>
          <cell r="BB29">
            <v>2025.7</v>
          </cell>
          <cell r="BC29"/>
          <cell r="BD29">
            <v>2383.6999999999998</v>
          </cell>
          <cell r="BE29"/>
          <cell r="BF29">
            <v>2584.6999999999998</v>
          </cell>
          <cell r="BG29"/>
          <cell r="BH29">
            <v>2773.5</v>
          </cell>
          <cell r="BI29"/>
          <cell r="BJ29" t="str">
            <v>..</v>
          </cell>
          <cell r="BK29"/>
          <cell r="BL29" t="str">
            <v>..</v>
          </cell>
          <cell r="BM29"/>
        </row>
        <row r="30">
          <cell r="A30" t="str">
            <v>Portugal</v>
          </cell>
          <cell r="B30" t="str">
            <v>..</v>
          </cell>
          <cell r="C30"/>
          <cell r="D30">
            <v>10.193433824483</v>
          </cell>
          <cell r="E30"/>
          <cell r="F30">
            <v>13.4458455123153</v>
          </cell>
          <cell r="G30" t="str">
            <v>C</v>
          </cell>
          <cell r="H30">
            <v>16.698257200147602</v>
          </cell>
          <cell r="I30"/>
          <cell r="J30">
            <v>21.357029558763401</v>
          </cell>
          <cell r="K30" t="str">
            <v>C</v>
          </cell>
          <cell r="L30">
            <v>26.0158019173791</v>
          </cell>
          <cell r="M30"/>
          <cell r="N30">
            <v>31.341217665426299</v>
          </cell>
          <cell r="O30" t="str">
            <v>C</v>
          </cell>
          <cell r="P30">
            <v>36.666633413473498</v>
          </cell>
          <cell r="Q30"/>
          <cell r="R30">
            <v>52.215660258776303</v>
          </cell>
          <cell r="S30" t="str">
            <v>C</v>
          </cell>
          <cell r="T30">
            <v>67.764687104079201</v>
          </cell>
          <cell r="U30"/>
          <cell r="V30">
            <v>77.407946848096103</v>
          </cell>
          <cell r="W30" t="str">
            <v>C</v>
          </cell>
          <cell r="X30">
            <v>87.051206592113004</v>
          </cell>
          <cell r="Y30"/>
          <cell r="Z30">
            <v>90.008405600118707</v>
          </cell>
          <cell r="AA30" t="str">
            <v>C</v>
          </cell>
          <cell r="AB30">
            <v>93.066063020078602</v>
          </cell>
          <cell r="AC30" t="str">
            <v>C</v>
          </cell>
          <cell r="AD30">
            <v>96.227591504474205</v>
          </cell>
          <cell r="AE30" t="str">
            <v>A</v>
          </cell>
          <cell r="AF30">
            <v>112.896669027643</v>
          </cell>
          <cell r="AG30" t="str">
            <v>C</v>
          </cell>
          <cell r="AH30">
            <v>129.565746550813</v>
          </cell>
          <cell r="AI30"/>
          <cell r="AJ30">
            <v>157.18144272303701</v>
          </cell>
          <cell r="AK30" t="str">
            <v>C</v>
          </cell>
          <cell r="AL30">
            <v>184.79713889526201</v>
          </cell>
          <cell r="AM30"/>
          <cell r="AN30">
            <v>257.55393554393902</v>
          </cell>
          <cell r="AO30" t="str">
            <v>C</v>
          </cell>
          <cell r="AP30">
            <v>330.310732192616</v>
          </cell>
          <cell r="AQ30"/>
          <cell r="AR30">
            <v>334.17440959630801</v>
          </cell>
          <cell r="AS30" t="str">
            <v>C</v>
          </cell>
          <cell r="AT30">
            <v>338.03808700000002</v>
          </cell>
          <cell r="AU30"/>
          <cell r="AV30">
            <v>400.02647250000001</v>
          </cell>
          <cell r="AW30" t="str">
            <v>C</v>
          </cell>
          <cell r="AX30">
            <v>462.014858</v>
          </cell>
          <cell r="AY30"/>
          <cell r="AZ30">
            <v>736.40242635499999</v>
          </cell>
          <cell r="BA30" t="str">
            <v>C</v>
          </cell>
          <cell r="BB30">
            <v>1010.78999471</v>
          </cell>
          <cell r="BC30"/>
          <cell r="BD30">
            <v>1295.09895708</v>
          </cell>
          <cell r="BE30"/>
          <cell r="BF30">
            <v>1311.0695930700001</v>
          </cell>
          <cell r="BG30"/>
          <cell r="BH30">
            <v>1248.78712087022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103.39905729270397</v>
          </cell>
          <cell r="U31" t="str">
            <v>DT</v>
          </cell>
          <cell r="V31">
            <v>177.95259908384784</v>
          </cell>
          <cell r="W31" t="str">
            <v>DT</v>
          </cell>
          <cell r="X31">
            <v>142.70065723959371</v>
          </cell>
          <cell r="Y31" t="str">
            <v>ADT</v>
          </cell>
          <cell r="Z31">
            <v>134.90008630418907</v>
          </cell>
          <cell r="AA31" t="str">
            <v>DT</v>
          </cell>
          <cell r="AB31">
            <v>78.271260705038827</v>
          </cell>
          <cell r="AC31" t="str">
            <v>AD</v>
          </cell>
          <cell r="AD31">
            <v>96.162782978158404</v>
          </cell>
          <cell r="AE31" t="str">
            <v>D</v>
          </cell>
          <cell r="AF31">
            <v>109.40715660890925</v>
          </cell>
          <cell r="AG31" t="str">
            <v>D</v>
          </cell>
          <cell r="AH31">
            <v>194.31720108876053</v>
          </cell>
          <cell r="AI31" t="str">
            <v>A</v>
          </cell>
          <cell r="AJ31">
            <v>134.43537143995221</v>
          </cell>
          <cell r="AK31"/>
          <cell r="AL31">
            <v>115.28248024961826</v>
          </cell>
          <cell r="AM31"/>
          <cell r="AN31">
            <v>132.9416450906194</v>
          </cell>
          <cell r="AO31"/>
          <cell r="AP31">
            <v>144.52632277766713</v>
          </cell>
          <cell r="AQ31"/>
          <cell r="AR31">
            <v>135.23202549292969</v>
          </cell>
          <cell r="AS31"/>
          <cell r="AT31">
            <v>128.56004779924316</v>
          </cell>
          <cell r="AU31"/>
          <cell r="AV31">
            <v>113.72236606253733</v>
          </cell>
          <cell r="AW31"/>
          <cell r="AX31">
            <v>124.14525658899289</v>
          </cell>
          <cell r="AY31"/>
          <cell r="AZ31">
            <v>115.2492863307442</v>
          </cell>
          <cell r="BA31"/>
          <cell r="BB31">
            <v>111.7871605921795</v>
          </cell>
          <cell r="BC31"/>
          <cell r="BD31">
            <v>135.70915488282546</v>
          </cell>
          <cell r="BE31"/>
          <cell r="BF31">
            <v>124.37629099999999</v>
          </cell>
          <cell r="BG31"/>
          <cell r="BH31">
            <v>175.244756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39.313136371223507</v>
          </cell>
          <cell r="AA32"/>
          <cell r="AB32">
            <v>57.611417125688533</v>
          </cell>
          <cell r="AC32"/>
          <cell r="AD32">
            <v>73.205641796027379</v>
          </cell>
          <cell r="AE32"/>
          <cell r="AF32">
            <v>77.816725087631454</v>
          </cell>
          <cell r="AG32"/>
          <cell r="AH32">
            <v>91.474712068102164</v>
          </cell>
          <cell r="AI32"/>
          <cell r="AJ32">
            <v>104.27307628108831</v>
          </cell>
          <cell r="AK32"/>
          <cell r="AL32">
            <v>126.60195710232016</v>
          </cell>
          <cell r="AM32"/>
          <cell r="AN32">
            <v>144.37906860290437</v>
          </cell>
          <cell r="AO32"/>
          <cell r="AP32">
            <v>179.34067768319144</v>
          </cell>
          <cell r="AQ32"/>
          <cell r="AR32">
            <v>202.83299949924901</v>
          </cell>
          <cell r="AS32"/>
          <cell r="AT32">
            <v>204.31605741946299</v>
          </cell>
          <cell r="AU32"/>
          <cell r="AV32">
            <v>253.55449841428799</v>
          </cell>
          <cell r="AW32"/>
          <cell r="AX32">
            <v>242.83925888833201</v>
          </cell>
          <cell r="AY32"/>
          <cell r="AZ32">
            <v>291.34201301952902</v>
          </cell>
          <cell r="BA32"/>
          <cell r="BB32">
            <v>299.45</v>
          </cell>
          <cell r="BC32"/>
          <cell r="BD32">
            <v>398.27352999999999</v>
          </cell>
          <cell r="BE32" t="str">
            <v>A</v>
          </cell>
          <cell r="BF32">
            <v>424.398978</v>
          </cell>
          <cell r="BG32"/>
          <cell r="BH32">
            <v>505.81700000000001</v>
          </cell>
          <cell r="BI32" t="str">
            <v>P</v>
          </cell>
          <cell r="BJ32" t="str">
            <v>..</v>
          </cell>
          <cell r="BK32"/>
          <cell r="BL32" t="str">
            <v>..</v>
          </cell>
          <cell r="BM32"/>
        </row>
        <row r="33">
          <cell r="A33" t="str">
            <v>Spain</v>
          </cell>
          <cell r="B33">
            <v>199.06302212926599</v>
          </cell>
          <cell r="C33"/>
          <cell r="D33">
            <v>281.64328729580598</v>
          </cell>
          <cell r="E33"/>
          <cell r="F33">
            <v>313.384539564627</v>
          </cell>
          <cell r="G33"/>
          <cell r="H33">
            <v>393.12802759847602</v>
          </cell>
          <cell r="I33"/>
          <cell r="J33">
            <v>515.63959708148502</v>
          </cell>
          <cell r="K33"/>
          <cell r="L33">
            <v>663.14533674708196</v>
          </cell>
          <cell r="M33"/>
          <cell r="N33">
            <v>761.52200305314102</v>
          </cell>
          <cell r="O33"/>
          <cell r="P33">
            <v>981.87407594388901</v>
          </cell>
          <cell r="Q33"/>
          <cell r="R33">
            <v>1148.8538699169401</v>
          </cell>
          <cell r="S33"/>
          <cell r="T33">
            <v>1479.9243926772699</v>
          </cell>
          <cell r="U33"/>
          <cell r="V33">
            <v>1613.3208322815599</v>
          </cell>
          <cell r="W33"/>
          <cell r="X33">
            <v>1639.0140997439701</v>
          </cell>
          <cell r="Y33"/>
          <cell r="Z33">
            <v>1599.74156479512</v>
          </cell>
          <cell r="AA33"/>
          <cell r="AB33">
            <v>1540.49138749654</v>
          </cell>
          <cell r="AC33"/>
          <cell r="AD33">
            <v>1712.23239936052</v>
          </cell>
          <cell r="AE33"/>
          <cell r="AF33">
            <v>1862.62005216785</v>
          </cell>
          <cell r="AG33"/>
          <cell r="AH33">
            <v>1970.85151394949</v>
          </cell>
          <cell r="AI33"/>
          <cell r="AJ33">
            <v>2457.1808926231802</v>
          </cell>
          <cell r="AK33"/>
          <cell r="AL33">
            <v>2597.0970000000002</v>
          </cell>
          <cell r="AM33"/>
          <cell r="AN33">
            <v>3068.998</v>
          </cell>
          <cell r="AO33"/>
          <cell r="AP33">
            <v>3261.0309999999999</v>
          </cell>
          <cell r="AQ33"/>
          <cell r="AR33">
            <v>3926.3389999999999</v>
          </cell>
          <cell r="AS33" t="str">
            <v>A</v>
          </cell>
          <cell r="AT33">
            <v>4443.4380000000001</v>
          </cell>
          <cell r="AU33"/>
          <cell r="AV33">
            <v>4864.93</v>
          </cell>
          <cell r="AW33"/>
          <cell r="AX33">
            <v>5485.0334999999995</v>
          </cell>
          <cell r="AY33"/>
          <cell r="AZ33">
            <v>6557.5290000000005</v>
          </cell>
          <cell r="BA33"/>
          <cell r="BB33">
            <v>7453.9017999999996</v>
          </cell>
          <cell r="BC33"/>
          <cell r="BD33">
            <v>8073.5209999999997</v>
          </cell>
          <cell r="BE33" t="str">
            <v>A</v>
          </cell>
          <cell r="BF33">
            <v>7567.5959999999995</v>
          </cell>
          <cell r="BG33"/>
          <cell r="BH33">
            <v>7506.4</v>
          </cell>
          <cell r="BI33" t="str">
            <v>P</v>
          </cell>
          <cell r="BJ33" t="str">
            <v>..</v>
          </cell>
          <cell r="BK33"/>
          <cell r="BL33" t="str">
            <v>..</v>
          </cell>
          <cell r="BM33"/>
        </row>
        <row r="34">
          <cell r="A34" t="str">
            <v>Sweden</v>
          </cell>
          <cell r="B34">
            <v>8479</v>
          </cell>
          <cell r="C34"/>
          <cell r="D34" t="str">
            <v>..</v>
          </cell>
          <cell r="E34"/>
          <cell r="F34">
            <v>11733</v>
          </cell>
          <cell r="G34"/>
          <cell r="H34" t="str">
            <v>..</v>
          </cell>
          <cell r="I34"/>
          <cell r="J34">
            <v>17004</v>
          </cell>
          <cell r="K34"/>
          <cell r="L34" t="str">
            <v>..</v>
          </cell>
          <cell r="M34"/>
          <cell r="N34">
            <v>20401</v>
          </cell>
          <cell r="O34"/>
          <cell r="P34" t="str">
            <v>..</v>
          </cell>
          <cell r="Q34"/>
          <cell r="R34">
            <v>23731</v>
          </cell>
          <cell r="S34" t="str">
            <v>M</v>
          </cell>
          <cell r="T34" t="str">
            <v>..</v>
          </cell>
          <cell r="U34"/>
          <cell r="V34">
            <v>28597</v>
          </cell>
          <cell r="W34" t="str">
            <v>M</v>
          </cell>
          <cell r="X34" t="str">
            <v>..</v>
          </cell>
          <cell r="Y34"/>
          <cell r="Z34">
            <v>34089</v>
          </cell>
          <cell r="AA34" t="str">
            <v>M</v>
          </cell>
          <cell r="AB34" t="str">
            <v>..</v>
          </cell>
          <cell r="AC34"/>
          <cell r="AD34">
            <v>44029</v>
          </cell>
          <cell r="AE34" t="str">
            <v>AM</v>
          </cell>
          <cell r="AF34" t="str">
            <v>..</v>
          </cell>
          <cell r="AG34"/>
          <cell r="AH34">
            <v>50151.028141000003</v>
          </cell>
          <cell r="AI34" t="str">
            <v>M</v>
          </cell>
          <cell r="AJ34" t="str">
            <v>..</v>
          </cell>
          <cell r="AK34"/>
          <cell r="AL34">
            <v>56953.5254612922</v>
          </cell>
          <cell r="AM34" t="str">
            <v>M</v>
          </cell>
          <cell r="AN34" t="str">
            <v>..</v>
          </cell>
          <cell r="AO34"/>
          <cell r="AP34">
            <v>75135.1808522145</v>
          </cell>
          <cell r="AQ34" t="str">
            <v>M</v>
          </cell>
          <cell r="AR34" t="str">
            <v>..</v>
          </cell>
          <cell r="AS34"/>
          <cell r="AT34">
            <v>71953</v>
          </cell>
          <cell r="AU34" t="str">
            <v>M</v>
          </cell>
          <cell r="AV34">
            <v>69958</v>
          </cell>
          <cell r="AW34" t="str">
            <v>M</v>
          </cell>
          <cell r="AX34">
            <v>71701</v>
          </cell>
          <cell r="AY34" t="str">
            <v>A</v>
          </cell>
          <cell r="AZ34">
            <v>81011</v>
          </cell>
          <cell r="BA34"/>
          <cell r="BB34">
            <v>77176</v>
          </cell>
          <cell r="BC34"/>
          <cell r="BD34">
            <v>87681</v>
          </cell>
          <cell r="BE34" t="str">
            <v>C</v>
          </cell>
          <cell r="BF34">
            <v>78630</v>
          </cell>
          <cell r="BG34"/>
          <cell r="BH34">
            <v>77826</v>
          </cell>
          <cell r="BI34" t="str">
            <v>C</v>
          </cell>
          <cell r="BJ34" t="str">
            <v>..</v>
          </cell>
          <cell r="BK34"/>
          <cell r="BL34" t="str">
            <v>..</v>
          </cell>
          <cell r="BM34"/>
        </row>
        <row r="35">
          <cell r="A35" t="str">
            <v>Switzerland</v>
          </cell>
          <cell r="B35">
            <v>3135</v>
          </cell>
          <cell r="C35" t="str">
            <v>E</v>
          </cell>
          <cell r="D35" t="str">
            <v>..</v>
          </cell>
          <cell r="E35"/>
          <cell r="F35">
            <v>3452</v>
          </cell>
          <cell r="G35" t="str">
            <v>AJ</v>
          </cell>
          <cell r="H35" t="str">
            <v>..</v>
          </cell>
          <cell r="I35"/>
          <cell r="J35" t="str">
            <v>..</v>
          </cell>
          <cell r="K35"/>
          <cell r="L35">
            <v>5448</v>
          </cell>
          <cell r="M35" t="str">
            <v>A</v>
          </cell>
          <cell r="N35" t="str">
            <v>..</v>
          </cell>
          <cell r="O35"/>
          <cell r="P35" t="str">
            <v>..</v>
          </cell>
          <cell r="Q35"/>
          <cell r="R35">
            <v>6210</v>
          </cell>
          <cell r="S35"/>
          <cell r="T35" t="str">
            <v>..</v>
          </cell>
          <cell r="U35"/>
          <cell r="V35" t="str">
            <v>..</v>
          </cell>
          <cell r="W35"/>
          <cell r="X35">
            <v>6370</v>
          </cell>
          <cell r="Y35"/>
          <cell r="Z35" t="str">
            <v>..</v>
          </cell>
          <cell r="AA35"/>
          <cell r="AB35" t="str">
            <v>..</v>
          </cell>
          <cell r="AC35"/>
          <cell r="AD35" t="str">
            <v>..</v>
          </cell>
          <cell r="AE35"/>
          <cell r="AF35">
            <v>7060</v>
          </cell>
          <cell r="AG35"/>
          <cell r="AH35" t="str">
            <v>..</v>
          </cell>
          <cell r="AI35"/>
          <cell r="AJ35" t="str">
            <v>..</v>
          </cell>
          <cell r="AK35"/>
          <cell r="AL35" t="str">
            <v>..</v>
          </cell>
          <cell r="AM35"/>
          <cell r="AN35">
            <v>7890</v>
          </cell>
          <cell r="AO35"/>
          <cell r="AP35" t="str">
            <v>..</v>
          </cell>
          <cell r="AQ35"/>
          <cell r="AR35" t="str">
            <v>..</v>
          </cell>
          <cell r="AS35"/>
          <cell r="AT35" t="str">
            <v>..</v>
          </cell>
          <cell r="AU35"/>
          <cell r="AV35">
            <v>9660</v>
          </cell>
          <cell r="AW35"/>
          <cell r="AX35" t="str">
            <v>..</v>
          </cell>
          <cell r="AY35"/>
          <cell r="AZ35" t="str">
            <v>..</v>
          </cell>
          <cell r="BA35"/>
          <cell r="BB35" t="str">
            <v>..</v>
          </cell>
          <cell r="BC35"/>
          <cell r="BD35">
            <v>11980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0.25967299999999999</v>
          </cell>
          <cell r="U36"/>
          <cell r="V36">
            <v>0.70225499999999996</v>
          </cell>
          <cell r="W36"/>
          <cell r="X36">
            <v>1.286951</v>
          </cell>
          <cell r="Y36"/>
          <cell r="Z36">
            <v>2.0102720000000001</v>
          </cell>
          <cell r="AA36"/>
          <cell r="AB36">
            <v>3.454939</v>
          </cell>
          <cell r="AC36"/>
          <cell r="AD36">
            <v>6.9669480000000004</v>
          </cell>
          <cell r="AE36"/>
          <cell r="AF36">
            <v>17.315104999999999</v>
          </cell>
          <cell r="AG36"/>
          <cell r="AH36">
            <v>45.755293999999999</v>
          </cell>
          <cell r="AI36"/>
          <cell r="AJ36">
            <v>82.199535999999995</v>
          </cell>
          <cell r="AK36"/>
          <cell r="AL36">
            <v>186.11562599999999</v>
          </cell>
          <cell r="AM36"/>
          <cell r="AN36">
            <v>266.99756200000002</v>
          </cell>
          <cell r="AO36"/>
          <cell r="AP36">
            <v>435.85664300000002</v>
          </cell>
          <cell r="AQ36"/>
          <cell r="AR36">
            <v>528.96321799999998</v>
          </cell>
          <cell r="AS36"/>
          <cell r="AT36">
            <v>510.35189600000001</v>
          </cell>
          <cell r="AU36"/>
          <cell r="AV36">
            <v>700.59575199999995</v>
          </cell>
          <cell r="AW36"/>
          <cell r="AX36">
            <v>1297.59142935</v>
          </cell>
          <cell r="AY36"/>
          <cell r="AZ36">
            <v>1629.0876421999999</v>
          </cell>
          <cell r="BA36"/>
          <cell r="BB36">
            <v>2513.4871154299999</v>
          </cell>
          <cell r="BC36"/>
          <cell r="BD36">
            <v>3048.50309758</v>
          </cell>
          <cell r="BE36"/>
          <cell r="BF36">
            <v>3235.2723449999999</v>
          </cell>
          <cell r="BG36"/>
          <cell r="BH36">
            <v>3942.9084339999999</v>
          </cell>
          <cell r="BI36"/>
          <cell r="BJ36" t="str">
            <v>..</v>
          </cell>
          <cell r="BK36"/>
          <cell r="BL36" t="str">
            <v>..</v>
          </cell>
          <cell r="BM36"/>
        </row>
        <row r="37">
          <cell r="A37" t="str">
            <v>United Kingdom</v>
          </cell>
          <cell r="B37">
            <v>3792.5</v>
          </cell>
          <cell r="C37"/>
          <cell r="D37" t="str">
            <v>..</v>
          </cell>
          <cell r="E37"/>
          <cell r="F37">
            <v>4163.3</v>
          </cell>
          <cell r="G37"/>
          <cell r="H37" t="str">
            <v>..</v>
          </cell>
          <cell r="I37"/>
          <cell r="J37">
            <v>5122</v>
          </cell>
          <cell r="K37"/>
          <cell r="L37">
            <v>5951</v>
          </cell>
          <cell r="M37" t="str">
            <v>A</v>
          </cell>
          <cell r="N37">
            <v>6335</v>
          </cell>
          <cell r="O37"/>
          <cell r="P37">
            <v>6922</v>
          </cell>
          <cell r="Q37"/>
          <cell r="R37">
            <v>7650</v>
          </cell>
          <cell r="S37"/>
          <cell r="T37">
            <v>8318</v>
          </cell>
          <cell r="U37"/>
          <cell r="V37">
            <v>8135</v>
          </cell>
          <cell r="W37"/>
          <cell r="X37">
            <v>8166</v>
          </cell>
          <cell r="Y37" t="str">
            <v>A</v>
          </cell>
          <cell r="Z37">
            <v>8717</v>
          </cell>
          <cell r="AA37"/>
          <cell r="AB37">
            <v>8842</v>
          </cell>
          <cell r="AC37"/>
          <cell r="AD37">
            <v>9116</v>
          </cell>
          <cell r="AE37"/>
          <cell r="AF37">
            <v>9297</v>
          </cell>
          <cell r="AG37"/>
          <cell r="AH37">
            <v>9555.6</v>
          </cell>
          <cell r="AI37"/>
          <cell r="AJ37">
            <v>10132.8270368057</v>
          </cell>
          <cell r="AK37"/>
          <cell r="AL37">
            <v>11301.838755000001</v>
          </cell>
          <cell r="AM37"/>
          <cell r="AN37">
            <v>11509.613158</v>
          </cell>
          <cell r="AO37"/>
          <cell r="AP37">
            <v>11978</v>
          </cell>
          <cell r="AQ37" t="str">
            <v>A</v>
          </cell>
          <cell r="AR37">
            <v>12469.1</v>
          </cell>
          <cell r="AS37"/>
          <cell r="AT37">
            <v>12676.8</v>
          </cell>
          <cell r="AU37"/>
          <cell r="AV37">
            <v>12667.9</v>
          </cell>
          <cell r="AW37"/>
          <cell r="AX37">
            <v>13309.6</v>
          </cell>
          <cell r="AY37"/>
          <cell r="AZ37">
            <v>14305.6</v>
          </cell>
          <cell r="BA37"/>
          <cell r="BB37">
            <v>15630.693886999999</v>
          </cell>
          <cell r="BC37"/>
          <cell r="BD37">
            <v>15896.051723</v>
          </cell>
          <cell r="BE37"/>
          <cell r="BF37">
            <v>15624</v>
          </cell>
          <cell r="BG37"/>
          <cell r="BH37">
            <v>15716.9</v>
          </cell>
          <cell r="BI37" t="str">
            <v>P</v>
          </cell>
          <cell r="BJ37" t="str">
            <v>..</v>
          </cell>
          <cell r="BK37"/>
          <cell r="BL37" t="str">
            <v>..</v>
          </cell>
          <cell r="BM37"/>
        </row>
        <row r="38">
          <cell r="A38" t="str">
            <v>United States</v>
          </cell>
          <cell r="B38">
            <v>50425</v>
          </cell>
          <cell r="C38" t="str">
            <v>J</v>
          </cell>
          <cell r="D38">
            <v>57166</v>
          </cell>
          <cell r="E38" t="str">
            <v>J</v>
          </cell>
          <cell r="F38">
            <v>63683</v>
          </cell>
          <cell r="G38" t="str">
            <v>J</v>
          </cell>
          <cell r="H38">
            <v>73061</v>
          </cell>
          <cell r="I38" t="str">
            <v>J</v>
          </cell>
          <cell r="J38">
            <v>82376</v>
          </cell>
          <cell r="K38" t="str">
            <v>J</v>
          </cell>
          <cell r="L38">
            <v>85932</v>
          </cell>
          <cell r="M38" t="str">
            <v>J</v>
          </cell>
          <cell r="N38">
            <v>90160</v>
          </cell>
          <cell r="O38" t="str">
            <v>J</v>
          </cell>
          <cell r="P38">
            <v>94893</v>
          </cell>
          <cell r="Q38" t="str">
            <v>J</v>
          </cell>
          <cell r="R38">
            <v>99860</v>
          </cell>
          <cell r="S38" t="str">
            <v>J</v>
          </cell>
          <cell r="T38">
            <v>107404</v>
          </cell>
          <cell r="U38" t="str">
            <v>J</v>
          </cell>
          <cell r="V38">
            <v>114675</v>
          </cell>
          <cell r="W38" t="str">
            <v>J</v>
          </cell>
          <cell r="X38">
            <v>116757</v>
          </cell>
          <cell r="Y38" t="str">
            <v>J</v>
          </cell>
          <cell r="Z38">
            <v>115435</v>
          </cell>
          <cell r="AA38" t="str">
            <v>J</v>
          </cell>
          <cell r="AB38">
            <v>117392</v>
          </cell>
          <cell r="AC38" t="str">
            <v>J</v>
          </cell>
          <cell r="AD38">
            <v>129830</v>
          </cell>
          <cell r="AE38" t="str">
            <v>J</v>
          </cell>
          <cell r="AF38">
            <v>142371</v>
          </cell>
          <cell r="AG38" t="str">
            <v>J</v>
          </cell>
          <cell r="AH38">
            <v>155409</v>
          </cell>
          <cell r="AI38" t="str">
            <v>J</v>
          </cell>
          <cell r="AJ38">
            <v>167102</v>
          </cell>
          <cell r="AK38" t="str">
            <v>J</v>
          </cell>
          <cell r="AL38">
            <v>182090</v>
          </cell>
          <cell r="AM38" t="str">
            <v>J</v>
          </cell>
          <cell r="AN38">
            <v>199961</v>
          </cell>
          <cell r="AO38" t="str">
            <v>J</v>
          </cell>
          <cell r="AP38">
            <v>202017</v>
          </cell>
          <cell r="AQ38" t="str">
            <v>J</v>
          </cell>
          <cell r="AR38">
            <v>193868</v>
          </cell>
          <cell r="AS38" t="str">
            <v>J</v>
          </cell>
          <cell r="AT38">
            <v>200724</v>
          </cell>
          <cell r="AU38" t="str">
            <v>J</v>
          </cell>
          <cell r="AV38">
            <v>208301</v>
          </cell>
          <cell r="AW38" t="str">
            <v>J</v>
          </cell>
          <cell r="AX38">
            <v>226159</v>
          </cell>
          <cell r="AY38" t="str">
            <v>J</v>
          </cell>
          <cell r="AZ38">
            <v>247669</v>
          </cell>
          <cell r="BA38" t="str">
            <v>J</v>
          </cell>
          <cell r="BB38">
            <v>269267</v>
          </cell>
          <cell r="BC38" t="str">
            <v>J</v>
          </cell>
          <cell r="BD38">
            <v>290681</v>
          </cell>
          <cell r="BE38" t="str">
            <v>J</v>
          </cell>
          <cell r="BF38">
            <v>282393</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3629793</v>
          </cell>
          <cell r="C40" t="str">
            <v>L</v>
          </cell>
          <cell r="D40">
            <v>4039018</v>
          </cell>
          <cell r="E40" t="str">
            <v>L</v>
          </cell>
          <cell r="F40">
            <v>4560127</v>
          </cell>
          <cell r="G40" t="str">
            <v>L</v>
          </cell>
          <cell r="H40">
            <v>5136634</v>
          </cell>
          <cell r="I40" t="str">
            <v>L</v>
          </cell>
          <cell r="J40">
            <v>5939947</v>
          </cell>
          <cell r="K40" t="str">
            <v>L</v>
          </cell>
          <cell r="L40">
            <v>6120163</v>
          </cell>
          <cell r="M40" t="str">
            <v>L</v>
          </cell>
          <cell r="N40">
            <v>6494268</v>
          </cell>
          <cell r="O40" t="str">
            <v>L</v>
          </cell>
          <cell r="P40">
            <v>7219318</v>
          </cell>
          <cell r="Q40" t="str">
            <v>L</v>
          </cell>
          <cell r="R40">
            <v>8233820</v>
          </cell>
          <cell r="S40" t="str">
            <v>L</v>
          </cell>
          <cell r="T40">
            <v>9267166</v>
          </cell>
          <cell r="U40" t="str">
            <v>L</v>
          </cell>
          <cell r="V40">
            <v>9743048</v>
          </cell>
          <cell r="W40" t="str">
            <v>L</v>
          </cell>
          <cell r="X40">
            <v>9560685</v>
          </cell>
          <cell r="Y40" t="str">
            <v>L</v>
          </cell>
          <cell r="Z40">
            <v>9053608</v>
          </cell>
          <cell r="AA40" t="str">
            <v>L</v>
          </cell>
          <cell r="AB40">
            <v>8980253</v>
          </cell>
          <cell r="AC40" t="str">
            <v>L</v>
          </cell>
          <cell r="AD40">
            <v>9395896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293.89999999999998</v>
          </cell>
          <cell r="AG49"/>
          <cell r="AH49">
            <v>357.5</v>
          </cell>
          <cell r="AI49"/>
          <cell r="AJ49">
            <v>370.9</v>
          </cell>
          <cell r="AK49"/>
          <cell r="AL49">
            <v>363.8</v>
          </cell>
          <cell r="AM49"/>
          <cell r="AN49">
            <v>322.7</v>
          </cell>
          <cell r="AO49"/>
          <cell r="AP49">
            <v>260.3</v>
          </cell>
          <cell r="AQ49"/>
          <cell r="AR49">
            <v>317</v>
          </cell>
          <cell r="AS49"/>
          <cell r="AT49">
            <v>446.5</v>
          </cell>
          <cell r="AU49"/>
          <cell r="AV49">
            <v>646.20000000000005</v>
          </cell>
          <cell r="AW49"/>
          <cell r="AX49">
            <v>790.1</v>
          </cell>
          <cell r="AY49"/>
          <cell r="AZ49">
            <v>984.2</v>
          </cell>
          <cell r="BA49"/>
          <cell r="BB49">
            <v>1252.4000000000001</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6350</v>
          </cell>
          <cell r="W50" t="str">
            <v>MV</v>
          </cell>
          <cell r="X50">
            <v>8277</v>
          </cell>
          <cell r="Y50" t="str">
            <v>MV</v>
          </cell>
          <cell r="Z50">
            <v>10341</v>
          </cell>
          <cell r="AA50" t="str">
            <v>MV</v>
          </cell>
          <cell r="AB50">
            <v>13209</v>
          </cell>
          <cell r="AC50" t="str">
            <v>MV</v>
          </cell>
          <cell r="AD50">
            <v>15229</v>
          </cell>
          <cell r="AE50" t="str">
            <v>MV</v>
          </cell>
          <cell r="AF50">
            <v>17493</v>
          </cell>
          <cell r="AG50" t="str">
            <v>MV</v>
          </cell>
          <cell r="AH50">
            <v>23448</v>
          </cell>
          <cell r="AI50" t="str">
            <v>MV</v>
          </cell>
          <cell r="AJ50">
            <v>24704</v>
          </cell>
          <cell r="AK50" t="str">
            <v>MV</v>
          </cell>
          <cell r="AL50">
            <v>33665</v>
          </cell>
          <cell r="AM50" t="str">
            <v>MV</v>
          </cell>
          <cell r="AN50">
            <v>53704.6</v>
          </cell>
          <cell r="AO50" t="str">
            <v>A</v>
          </cell>
          <cell r="AP50">
            <v>63003</v>
          </cell>
          <cell r="AQ50"/>
          <cell r="AR50">
            <v>78780</v>
          </cell>
          <cell r="AS50"/>
          <cell r="AT50">
            <v>96024</v>
          </cell>
          <cell r="AU50"/>
          <cell r="AV50">
            <v>131397</v>
          </cell>
          <cell r="AW50"/>
          <cell r="AX50">
            <v>167381.28</v>
          </cell>
          <cell r="AY50"/>
          <cell r="AZ50">
            <v>213453.95</v>
          </cell>
          <cell r="BA50"/>
          <cell r="BB50">
            <v>268194.09999999998</v>
          </cell>
          <cell r="BC50"/>
          <cell r="BD50">
            <v>338168.76</v>
          </cell>
          <cell r="BE50"/>
          <cell r="BF50">
            <v>424860.3</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14.655799999999999</v>
          </cell>
          <cell r="AA51" t="str">
            <v>J</v>
          </cell>
          <cell r="AB51">
            <v>32.398000000000003</v>
          </cell>
          <cell r="AC51" t="str">
            <v>J</v>
          </cell>
          <cell r="AD51">
            <v>44.7605</v>
          </cell>
          <cell r="AE51" t="str">
            <v>A</v>
          </cell>
          <cell r="AF51">
            <v>56.481699999999996</v>
          </cell>
          <cell r="AG51"/>
          <cell r="AH51">
            <v>119.221</v>
          </cell>
          <cell r="AI51"/>
          <cell r="AJ51">
            <v>140.6739</v>
          </cell>
          <cell r="AK51"/>
          <cell r="AL51">
            <v>163.3443</v>
          </cell>
          <cell r="AM51"/>
          <cell r="AN51">
            <v>205.6097</v>
          </cell>
          <cell r="AO51"/>
          <cell r="AP51">
            <v>283.03039999999999</v>
          </cell>
          <cell r="AQ51"/>
          <cell r="AR51">
            <v>346.15089999999998</v>
          </cell>
          <cell r="AS51"/>
          <cell r="AT51">
            <v>443.37220000000002</v>
          </cell>
          <cell r="AU51"/>
          <cell r="AV51">
            <v>527.00400000000002</v>
          </cell>
          <cell r="AW51"/>
          <cell r="AX51">
            <v>588.54</v>
          </cell>
          <cell r="AY51"/>
          <cell r="AZ51">
            <v>759.22500000000002</v>
          </cell>
          <cell r="BA51"/>
          <cell r="BB51">
            <v>906.50599999999997</v>
          </cell>
          <cell r="BC51"/>
          <cell r="BD51">
            <v>893</v>
          </cell>
          <cell r="BE51"/>
          <cell r="BF51">
            <v>947.04700000000003</v>
          </cell>
          <cell r="BG51"/>
          <cell r="BH51">
            <v>924.78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8.4990000000000006</v>
          </cell>
          <cell r="S52"/>
          <cell r="T52">
            <v>10.09</v>
          </cell>
          <cell r="U52"/>
          <cell r="V52">
            <v>15.286</v>
          </cell>
          <cell r="W52"/>
          <cell r="X52">
            <v>108.93600000000001</v>
          </cell>
          <cell r="Y52"/>
          <cell r="Z52">
            <v>930.47400000000005</v>
          </cell>
          <cell r="AA52"/>
          <cell r="AB52">
            <v>3396.7249999999999</v>
          </cell>
          <cell r="AC52"/>
          <cell r="AD52">
            <v>8323.9079999999994</v>
          </cell>
          <cell r="AE52"/>
          <cell r="AF52">
            <v>13419.232</v>
          </cell>
          <cell r="AG52"/>
          <cell r="AH52">
            <v>16216.888999999999</v>
          </cell>
          <cell r="AI52"/>
          <cell r="AJ52">
            <v>17296.580999999998</v>
          </cell>
          <cell r="AK52"/>
          <cell r="AL52">
            <v>33607.49</v>
          </cell>
          <cell r="AM52"/>
          <cell r="AN52">
            <v>54288.800000000003</v>
          </cell>
          <cell r="AO52"/>
          <cell r="AP52">
            <v>73976.2</v>
          </cell>
          <cell r="AQ52"/>
          <cell r="AR52">
            <v>94336.2</v>
          </cell>
          <cell r="AS52"/>
          <cell r="AT52">
            <v>116247.9</v>
          </cell>
          <cell r="AU52"/>
          <cell r="AV52">
            <v>135408.70000000001</v>
          </cell>
          <cell r="AW52"/>
          <cell r="AX52">
            <v>156880</v>
          </cell>
          <cell r="AY52"/>
          <cell r="AZ52">
            <v>192484.9</v>
          </cell>
          <cell r="BA52"/>
          <cell r="BB52">
            <v>238386.2</v>
          </cell>
          <cell r="BC52"/>
          <cell r="BD52">
            <v>271206.3</v>
          </cell>
          <cell r="BE52"/>
          <cell r="BF52">
            <v>303051.09999999998</v>
          </cell>
          <cell r="BG52"/>
          <cell r="BH52">
            <v>316701.7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736.22949900000003</v>
          </cell>
          <cell r="AC53"/>
          <cell r="AD53">
            <v>881.37488399999995</v>
          </cell>
          <cell r="AE53"/>
          <cell r="AF53">
            <v>1133.416168</v>
          </cell>
          <cell r="AG53"/>
          <cell r="AH53">
            <v>1314.519155</v>
          </cell>
          <cell r="AI53"/>
          <cell r="AJ53">
            <v>1536.103458</v>
          </cell>
          <cell r="AK53"/>
          <cell r="AL53">
            <v>1670.8648559999999</v>
          </cell>
          <cell r="AM53"/>
          <cell r="AN53">
            <v>1866.05</v>
          </cell>
          <cell r="AO53"/>
          <cell r="AP53">
            <v>2045.0198359999999</v>
          </cell>
          <cell r="AQ53"/>
          <cell r="AR53">
            <v>2091.3251129999999</v>
          </cell>
          <cell r="AS53"/>
          <cell r="AT53">
            <v>2081.1923550000001</v>
          </cell>
          <cell r="AU53"/>
          <cell r="AV53">
            <v>2589.9943990000002</v>
          </cell>
          <cell r="AW53"/>
          <cell r="AX53">
            <v>3031.3388799999998</v>
          </cell>
          <cell r="AY53"/>
          <cell r="AZ53">
            <v>3292.985091</v>
          </cell>
          <cell r="BA53"/>
          <cell r="BB53">
            <v>4234.9880149999999</v>
          </cell>
          <cell r="BC53"/>
          <cell r="BD53">
            <v>5120.0195400000002</v>
          </cell>
          <cell r="BE53"/>
          <cell r="BF53">
            <v>3724.4906030000002</v>
          </cell>
          <cell r="BG53"/>
          <cell r="BH53" t="str">
            <v>..</v>
          </cell>
          <cell r="BI53"/>
          <cell r="BJ53" t="str">
            <v>..</v>
          </cell>
          <cell r="BK53"/>
          <cell r="BL53" t="str">
            <v>..</v>
          </cell>
          <cell r="BM53"/>
        </row>
        <row r="54">
          <cell r="A54" t="str">
            <v>South Africa</v>
          </cell>
          <cell r="B54" t="str">
            <v>..</v>
          </cell>
          <cell r="C54"/>
          <cell r="D54" t="str">
            <v>..</v>
          </cell>
          <cell r="E54"/>
          <cell r="F54">
            <v>379</v>
          </cell>
          <cell r="G54"/>
          <cell r="H54" t="str">
            <v>..</v>
          </cell>
          <cell r="I54"/>
          <cell r="J54">
            <v>414</v>
          </cell>
          <cell r="K54"/>
          <cell r="L54" t="str">
            <v>..</v>
          </cell>
          <cell r="M54"/>
          <cell r="N54">
            <v>496</v>
          </cell>
          <cell r="O54"/>
          <cell r="P54" t="str">
            <v>..</v>
          </cell>
          <cell r="Q54"/>
          <cell r="R54">
            <v>657</v>
          </cell>
          <cell r="S54"/>
          <cell r="T54" t="str">
            <v>..</v>
          </cell>
          <cell r="U54"/>
          <cell r="V54">
            <v>1298</v>
          </cell>
          <cell r="W54"/>
          <cell r="X54" t="str">
            <v>..</v>
          </cell>
          <cell r="Y54"/>
          <cell r="Z54">
            <v>1336</v>
          </cell>
          <cell r="AA54"/>
          <cell r="AB54" t="str">
            <v>..</v>
          </cell>
          <cell r="AC54"/>
          <cell r="AD54" t="str">
            <v>..</v>
          </cell>
          <cell r="AE54"/>
          <cell r="AF54" t="str">
            <v>..</v>
          </cell>
          <cell r="AG54"/>
          <cell r="AH54">
            <v>2216</v>
          </cell>
          <cell r="AI54"/>
          <cell r="AJ54" t="str">
            <v>..</v>
          </cell>
          <cell r="AK54"/>
          <cell r="AL54" t="str">
            <v>..</v>
          </cell>
          <cell r="AM54"/>
          <cell r="AN54" t="str">
            <v>..</v>
          </cell>
          <cell r="AO54"/>
          <cell r="AP54">
            <v>4023.57592773438</v>
          </cell>
          <cell r="AQ54" t="str">
            <v>M</v>
          </cell>
          <cell r="AR54" t="str">
            <v>..</v>
          </cell>
          <cell r="AS54"/>
          <cell r="AT54">
            <v>5591.3251953125</v>
          </cell>
          <cell r="AU54"/>
          <cell r="AV54">
            <v>6766.3609999999999</v>
          </cell>
          <cell r="AW54"/>
          <cell r="AX54">
            <v>8243.7759999999998</v>
          </cell>
          <cell r="AY54"/>
          <cell r="AZ54">
            <v>9243.1509999999998</v>
          </cell>
          <cell r="BA54"/>
          <cell r="BB54">
            <v>10738.46</v>
          </cell>
          <cell r="BC54"/>
          <cell r="BD54">
            <v>12332.012000000001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113326.22530540101</v>
          </cell>
          <cell r="AK55" t="str">
            <v>D</v>
          </cell>
          <cell r="AL55">
            <v>122157.816894745</v>
          </cell>
          <cell r="AM55" t="str">
            <v>D</v>
          </cell>
          <cell r="AN55">
            <v>125697.874347447</v>
          </cell>
          <cell r="AO55" t="str">
            <v>D</v>
          </cell>
          <cell r="AP55">
            <v>130295.738599691</v>
          </cell>
          <cell r="AQ55" t="str">
            <v>D</v>
          </cell>
          <cell r="AR55">
            <v>139568.786220582</v>
          </cell>
          <cell r="AS55" t="str">
            <v>A</v>
          </cell>
          <cell r="AT55">
            <v>152613.91185796299</v>
          </cell>
          <cell r="AU55" t="str">
            <v>A</v>
          </cell>
          <cell r="AV55">
            <v>170293.03842303599</v>
          </cell>
          <cell r="AW55"/>
          <cell r="AX55">
            <v>188390.070483363</v>
          </cell>
          <cell r="AY55"/>
          <cell r="AZ55">
            <v>207237.59684732801</v>
          </cell>
          <cell r="BA55"/>
          <cell r="BB55">
            <v>229126.13235607799</v>
          </cell>
          <cell r="BC55"/>
          <cell r="BD55">
            <v>248362.63962542199</v>
          </cell>
          <cell r="BE55"/>
          <cell r="BF55">
            <v>257404.56653023299</v>
          </cell>
          <cell r="BG55"/>
          <cell r="BH55" t="str">
            <v>..</v>
          </cell>
          <cell r="BI55"/>
          <cell r="BJ55" t="str">
            <v>..</v>
          </cell>
          <cell r="BK55"/>
          <cell r="BL55" t="str">
            <v>..</v>
          </cell>
          <cell r="BM55"/>
        </row>
      </sheetData>
      <sheetData sheetId="43">
        <row r="5">
          <cell r="A5" t="str">
            <v>Australia</v>
          </cell>
          <cell r="B5">
            <v>0.22359155922131957</v>
          </cell>
          <cell r="C5" t="str">
            <v>C</v>
          </cell>
          <cell r="D5" t="str">
            <v>..</v>
          </cell>
          <cell r="E5"/>
          <cell r="F5">
            <v>0.23526790273612672</v>
          </cell>
          <cell r="G5" t="str">
            <v>C</v>
          </cell>
          <cell r="H5">
            <v>0.30378328749699923</v>
          </cell>
          <cell r="I5" t="str">
            <v>C</v>
          </cell>
          <cell r="J5">
            <v>0.36143659512161641</v>
          </cell>
          <cell r="K5" t="str">
            <v>C</v>
          </cell>
          <cell r="L5">
            <v>0.44484059965388539</v>
          </cell>
          <cell r="M5"/>
          <cell r="N5">
            <v>0.44411969295729964</v>
          </cell>
          <cell r="O5"/>
          <cell r="P5">
            <v>0.48428099770018362</v>
          </cell>
          <cell r="Q5"/>
          <cell r="R5">
            <v>0.48749831554962081</v>
          </cell>
          <cell r="S5"/>
          <cell r="T5">
            <v>0.50040274342146029</v>
          </cell>
          <cell r="U5"/>
          <cell r="V5">
            <v>0.55345552765054085</v>
          </cell>
          <cell r="W5"/>
          <cell r="X5">
            <v>0.63828126393919393</v>
          </cell>
          <cell r="Y5"/>
          <cell r="Z5">
            <v>0.66219851094500004</v>
          </cell>
          <cell r="AA5"/>
          <cell r="AB5">
            <v>0.70236273911172054</v>
          </cell>
          <cell r="AC5"/>
          <cell r="AD5">
            <v>0.81895595616294159</v>
          </cell>
          <cell r="AE5"/>
          <cell r="AF5">
            <v>0.75727413511299946</v>
          </cell>
          <cell r="AG5"/>
          <cell r="AH5">
            <v>0.71312263528934428</v>
          </cell>
          <cell r="AI5"/>
          <cell r="AJ5">
            <v>0.65739661500226376</v>
          </cell>
          <cell r="AK5"/>
          <cell r="AL5">
            <v>0.62317530618701134</v>
          </cell>
          <cell r="AM5"/>
          <cell r="AN5">
            <v>0.70284475377299815</v>
          </cell>
          <cell r="AO5"/>
          <cell r="AP5">
            <v>0.81576700727772877</v>
          </cell>
          <cell r="AQ5" t="str">
            <v>A</v>
          </cell>
          <cell r="AR5">
            <v>0.86294125911861952</v>
          </cell>
          <cell r="AS5"/>
          <cell r="AT5">
            <v>0.89798456206205912</v>
          </cell>
          <cell r="AU5"/>
          <cell r="AV5">
            <v>0.93653495558839306</v>
          </cell>
          <cell r="AW5"/>
          <cell r="AX5">
            <v>1.0419196357245566</v>
          </cell>
          <cell r="AY5"/>
          <cell r="AZ5">
            <v>1.1578341805350332</v>
          </cell>
          <cell r="BA5"/>
          <cell r="BB5">
            <v>1.2690303101860443</v>
          </cell>
          <cell r="BC5" t="str">
            <v>A</v>
          </cell>
          <cell r="BD5">
            <v>1.3753295183952723</v>
          </cell>
          <cell r="BE5"/>
          <cell r="BF5">
            <v>1.2987849019592579</v>
          </cell>
          <cell r="BG5"/>
          <cell r="BH5" t="str">
            <v>..</v>
          </cell>
          <cell r="BI5"/>
          <cell r="BJ5" t="str">
            <v>..</v>
          </cell>
          <cell r="BK5"/>
          <cell r="BL5" t="str">
            <v>..</v>
          </cell>
          <cell r="BM5"/>
        </row>
        <row r="6">
          <cell r="A6" t="str">
            <v>Austria</v>
          </cell>
          <cell r="B6">
            <v>0.61334246673902348</v>
          </cell>
          <cell r="C6"/>
          <cell r="D6" t="str">
            <v>..</v>
          </cell>
          <cell r="E6"/>
          <cell r="F6" t="str">
            <v>..</v>
          </cell>
          <cell r="G6"/>
          <cell r="H6">
            <v>0.64528230630832584</v>
          </cell>
          <cell r="I6"/>
          <cell r="J6">
            <v>0.66117165751470286</v>
          </cell>
          <cell r="K6"/>
          <cell r="L6" t="str">
            <v>..</v>
          </cell>
          <cell r="M6"/>
          <cell r="N6" t="str">
            <v>..</v>
          </cell>
          <cell r="O6"/>
          <cell r="P6" t="str">
            <v>..</v>
          </cell>
          <cell r="Q6"/>
          <cell r="R6">
            <v>0.77082503169022221</v>
          </cell>
          <cell r="S6"/>
          <cell r="T6" t="str">
            <v>..</v>
          </cell>
          <cell r="U6"/>
          <cell r="V6" t="str">
            <v>..</v>
          </cell>
          <cell r="W6"/>
          <cell r="X6" t="str">
            <v>..</v>
          </cell>
          <cell r="Y6"/>
          <cell r="Z6">
            <v>0.80886453059605345</v>
          </cell>
          <cell r="AA6"/>
          <cell r="AB6" t="str">
            <v>..</v>
          </cell>
          <cell r="AC6"/>
          <cell r="AD6" t="str">
            <v>..</v>
          </cell>
          <cell r="AE6"/>
          <cell r="AF6" t="str">
            <v>..</v>
          </cell>
          <cell r="AG6"/>
          <cell r="AH6" t="str">
            <v>..</v>
          </cell>
          <cell r="AI6"/>
          <cell r="AJ6">
            <v>1.1258732843212798</v>
          </cell>
          <cell r="AK6"/>
          <cell r="AL6" t="str">
            <v>..</v>
          </cell>
          <cell r="AM6"/>
          <cell r="AN6" t="str">
            <v>..</v>
          </cell>
          <cell r="AO6"/>
          <cell r="AP6" t="str">
            <v>..</v>
          </cell>
          <cell r="AQ6"/>
          <cell r="AR6">
            <v>1.4197142007161374</v>
          </cell>
          <cell r="AS6"/>
          <cell r="AT6" t="str">
            <v>..</v>
          </cell>
          <cell r="AU6"/>
          <cell r="AV6">
            <v>1.5152792303520508</v>
          </cell>
          <cell r="AW6"/>
          <cell r="AX6">
            <v>1.7157113136583559</v>
          </cell>
          <cell r="AY6" t="str">
            <v>C</v>
          </cell>
          <cell r="AZ6">
            <v>1.717406907189424</v>
          </cell>
          <cell r="BA6"/>
          <cell r="BB6">
            <v>1.7684347522957458</v>
          </cell>
          <cell r="BC6"/>
          <cell r="BD6">
            <v>1.8506469096074976</v>
          </cell>
          <cell r="BE6" t="str">
            <v>CP</v>
          </cell>
          <cell r="BF6">
            <v>1.8531896252278506</v>
          </cell>
          <cell r="BG6"/>
          <cell r="BH6">
            <v>1.8772731915106537</v>
          </cell>
          <cell r="BI6" t="str">
            <v>CP</v>
          </cell>
          <cell r="BJ6" t="str">
            <v>..</v>
          </cell>
          <cell r="BK6"/>
          <cell r="BL6" t="str">
            <v>..</v>
          </cell>
          <cell r="BM6"/>
        </row>
        <row r="7">
          <cell r="A7" t="str">
            <v>Belgium</v>
          </cell>
          <cell r="B7">
            <v>0.9768197048088062</v>
          </cell>
          <cell r="C7"/>
          <cell r="D7">
            <v>1.0173012346609394</v>
          </cell>
          <cell r="E7"/>
          <cell r="F7">
            <v>1.0697583070954055</v>
          </cell>
          <cell r="G7"/>
          <cell r="H7">
            <v>1.0845461627508877</v>
          </cell>
          <cell r="I7"/>
          <cell r="J7">
            <v>1.128134774053686</v>
          </cell>
          <cell r="K7"/>
          <cell r="L7">
            <v>1.1446564478371386</v>
          </cell>
          <cell r="M7"/>
          <cell r="N7">
            <v>1.1607641885369053</v>
          </cell>
          <cell r="O7"/>
          <cell r="P7">
            <v>1.1387748869567642</v>
          </cell>
          <cell r="Q7"/>
          <cell r="R7">
            <v>1.0735447772679814</v>
          </cell>
          <cell r="S7"/>
          <cell r="T7" t="str">
            <v>..</v>
          </cell>
          <cell r="U7"/>
          <cell r="V7">
            <v>1.0493713156063478</v>
          </cell>
          <cell r="W7" t="str">
            <v>C</v>
          </cell>
          <cell r="X7">
            <v>1.129467427244143</v>
          </cell>
          <cell r="Y7" t="str">
            <v>A</v>
          </cell>
          <cell r="Z7">
            <v>1.1871863594174965</v>
          </cell>
          <cell r="AA7"/>
          <cell r="AB7">
            <v>1.1752399248408314</v>
          </cell>
          <cell r="AC7"/>
          <cell r="AD7">
            <v>1.1885771981009567</v>
          </cell>
          <cell r="AE7"/>
          <cell r="AF7">
            <v>1.263127118713351</v>
          </cell>
          <cell r="AG7"/>
          <cell r="AH7">
            <v>1.3113949857349654</v>
          </cell>
          <cell r="AI7"/>
          <cell r="AJ7">
            <v>1.3196753098866245</v>
          </cell>
          <cell r="AK7"/>
          <cell r="AL7">
            <v>1.384445237837183</v>
          </cell>
          <cell r="AM7"/>
          <cell r="AN7">
            <v>1.4209925076592573</v>
          </cell>
          <cell r="AO7"/>
          <cell r="AP7">
            <v>1.5092593015842266</v>
          </cell>
          <cell r="AQ7"/>
          <cell r="AR7">
            <v>1.3633952471879118</v>
          </cell>
          <cell r="AS7"/>
          <cell r="AT7">
            <v>1.3064665802227251</v>
          </cell>
          <cell r="AU7"/>
          <cell r="AV7">
            <v>1.2811244363964627</v>
          </cell>
          <cell r="AW7"/>
          <cell r="AX7">
            <v>1.2446141687115082</v>
          </cell>
          <cell r="AY7"/>
          <cell r="AZ7">
            <v>1.2882502849774864</v>
          </cell>
          <cell r="BA7"/>
          <cell r="BB7">
            <v>1.3171184082456173</v>
          </cell>
          <cell r="BC7"/>
          <cell r="BD7">
            <v>1.343428713370886</v>
          </cell>
          <cell r="BE7"/>
          <cell r="BF7">
            <v>1.3439481359445544</v>
          </cell>
          <cell r="BG7"/>
          <cell r="BH7">
            <v>1.317945815848385</v>
          </cell>
          <cell r="BI7" t="str">
            <v>P</v>
          </cell>
          <cell r="BJ7" t="str">
            <v>..</v>
          </cell>
          <cell r="BK7"/>
          <cell r="BL7" t="str">
            <v>..</v>
          </cell>
          <cell r="BM7"/>
        </row>
        <row r="8">
          <cell r="A8" t="str">
            <v>Canada</v>
          </cell>
          <cell r="B8">
            <v>0.58922909193804773</v>
          </cell>
          <cell r="C8"/>
          <cell r="D8">
            <v>0.65524312968759457</v>
          </cell>
          <cell r="E8"/>
          <cell r="F8">
            <v>0.63249600132235906</v>
          </cell>
          <cell r="G8"/>
          <cell r="H8">
            <v>0.67217993602946735</v>
          </cell>
          <cell r="I8"/>
          <cell r="J8">
            <v>0.74838279316634893</v>
          </cell>
          <cell r="K8"/>
          <cell r="L8">
            <v>0.78491281673075919</v>
          </cell>
          <cell r="M8"/>
          <cell r="N8">
            <v>0.7768150582611294</v>
          </cell>
          <cell r="O8"/>
          <cell r="P8">
            <v>0.75420734830221792</v>
          </cell>
          <cell r="Q8"/>
          <cell r="R8">
            <v>0.72659214751386592</v>
          </cell>
          <cell r="S8"/>
          <cell r="T8">
            <v>0.76023538028682747</v>
          </cell>
          <cell r="U8"/>
          <cell r="V8">
            <v>0.78133321271669043</v>
          </cell>
          <cell r="W8"/>
          <cell r="X8">
            <v>0.81972361809045224</v>
          </cell>
          <cell r="Y8"/>
          <cell r="Z8">
            <v>0.88340777574864127</v>
          </cell>
          <cell r="AA8"/>
          <cell r="AB8">
            <v>0.98161435152093801</v>
          </cell>
          <cell r="AC8"/>
          <cell r="AD8">
            <v>0.98602463395794315</v>
          </cell>
          <cell r="AE8"/>
          <cell r="AF8">
            <v>0.95547185683695324</v>
          </cell>
          <cell r="AG8"/>
          <cell r="AH8">
            <v>0.98999357676670063</v>
          </cell>
          <cell r="AI8"/>
          <cell r="AJ8">
            <v>1.0581733012886718</v>
          </cell>
          <cell r="AK8"/>
          <cell r="AL8">
            <v>1.0584859548817689</v>
          </cell>
          <cell r="AM8"/>
          <cell r="AN8">
            <v>1.1513342752074398</v>
          </cell>
          <cell r="AO8"/>
          <cell r="AP8">
            <v>1.2874893506418494</v>
          </cell>
          <cell r="AQ8"/>
          <cell r="AR8">
            <v>1.1748582927474511</v>
          </cell>
          <cell r="AS8"/>
          <cell r="AT8">
            <v>1.1618274362725904</v>
          </cell>
          <cell r="AU8"/>
          <cell r="AV8">
            <v>1.1731295694651664</v>
          </cell>
          <cell r="AW8"/>
          <cell r="AX8">
            <v>1.1382652337054033</v>
          </cell>
          <cell r="AY8"/>
          <cell r="AZ8">
            <v>1.1358206845674139</v>
          </cell>
          <cell r="BA8"/>
          <cell r="BB8">
            <v>1.0881354403045522</v>
          </cell>
          <cell r="BC8"/>
          <cell r="BD8">
            <v>0.98489601588606335</v>
          </cell>
          <cell r="BE8"/>
          <cell r="BF8">
            <v>0.99425435828343645</v>
          </cell>
          <cell r="BG8"/>
          <cell r="BH8">
            <v>0.91148141582461739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0.11358462893067442</v>
          </cell>
          <cell r="BC9"/>
          <cell r="BD9">
            <v>0.15945984543485794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0.59325437706529938</v>
          </cell>
          <cell r="AE10" t="str">
            <v>A</v>
          </cell>
          <cell r="AF10">
            <v>0.55332302059236771</v>
          </cell>
          <cell r="AG10"/>
          <cell r="AH10">
            <v>0.64894393620114121</v>
          </cell>
          <cell r="AI10"/>
          <cell r="AJ10">
            <v>0.71594498014389907</v>
          </cell>
          <cell r="AK10"/>
          <cell r="AL10">
            <v>0.69158403609454155</v>
          </cell>
          <cell r="AM10"/>
          <cell r="AN10">
            <v>0.69973718935804152</v>
          </cell>
          <cell r="AO10"/>
          <cell r="AP10">
            <v>0.69640608734042142</v>
          </cell>
          <cell r="AQ10"/>
          <cell r="AR10">
            <v>0.70306091847028074</v>
          </cell>
          <cell r="AS10"/>
          <cell r="AT10">
            <v>0.73166418226655405</v>
          </cell>
          <cell r="AU10"/>
          <cell r="AV10">
            <v>0.74767849754128468</v>
          </cell>
          <cell r="AW10"/>
          <cell r="AX10">
            <v>0.85545920227364336</v>
          </cell>
          <cell r="AY10"/>
          <cell r="AZ10">
            <v>0.96848803868282485</v>
          </cell>
          <cell r="BA10"/>
          <cell r="BB10">
            <v>0.91792838258786935</v>
          </cell>
          <cell r="BC10"/>
          <cell r="BD10">
            <v>0.8701158608059274</v>
          </cell>
          <cell r="BE10"/>
          <cell r="BF10">
            <v>0.88835788966965068</v>
          </cell>
          <cell r="BG10"/>
          <cell r="BH10">
            <v>0.97009402800406974</v>
          </cell>
          <cell r="BI10"/>
          <cell r="BJ10" t="str">
            <v>..</v>
          </cell>
          <cell r="BK10"/>
          <cell r="BL10" t="str">
            <v>..</v>
          </cell>
          <cell r="BM10"/>
        </row>
        <row r="11">
          <cell r="A11" t="str">
            <v>Denmark</v>
          </cell>
          <cell r="B11">
            <v>0.51642995991331608</v>
          </cell>
          <cell r="C11"/>
          <cell r="D11">
            <v>0.55875932623073665</v>
          </cell>
          <cell r="E11"/>
          <cell r="F11">
            <v>0.60063387929697021</v>
          </cell>
          <cell r="G11"/>
          <cell r="H11">
            <v>0.62754401256761039</v>
          </cell>
          <cell r="I11"/>
          <cell r="J11">
            <v>0.6553180991149351</v>
          </cell>
          <cell r="K11"/>
          <cell r="L11">
            <v>0.69950184821325079</v>
          </cell>
          <cell r="M11"/>
          <cell r="N11">
            <v>0.75243253841817603</v>
          </cell>
          <cell r="O11"/>
          <cell r="P11">
            <v>0.79151103431717906</v>
          </cell>
          <cell r="Q11"/>
          <cell r="R11">
            <v>0.81300206699654098</v>
          </cell>
          <cell r="S11"/>
          <cell r="T11">
            <v>0.87991644540877989</v>
          </cell>
          <cell r="U11"/>
          <cell r="V11">
            <v>0.94400151881998662</v>
          </cell>
          <cell r="W11"/>
          <cell r="X11">
            <v>0.95991043409681276</v>
          </cell>
          <cell r="Y11" t="str">
            <v>C</v>
          </cell>
          <cell r="Z11">
            <v>1.0036093085284308</v>
          </cell>
          <cell r="AA11"/>
          <cell r="AB11" t="str">
            <v>..</v>
          </cell>
          <cell r="AC11"/>
          <cell r="AD11">
            <v>1.0437008665630256</v>
          </cell>
          <cell r="AE11"/>
          <cell r="AF11">
            <v>1.1195076522597729</v>
          </cell>
          <cell r="AG11" t="str">
            <v>C</v>
          </cell>
          <cell r="AH11">
            <v>1.1819931932116901</v>
          </cell>
          <cell r="AI11"/>
          <cell r="AJ11">
            <v>1.3229578610260611</v>
          </cell>
          <cell r="AK11"/>
          <cell r="AL11">
            <v>1.4133902839783004</v>
          </cell>
          <cell r="AM11"/>
          <cell r="AN11" t="str">
            <v>..</v>
          </cell>
          <cell r="AO11"/>
          <cell r="AP11">
            <v>1.6371578380569192</v>
          </cell>
          <cell r="AQ11"/>
          <cell r="AR11">
            <v>1.7311400508618913</v>
          </cell>
          <cell r="AS11"/>
          <cell r="AT11">
            <v>1.7797531936362747</v>
          </cell>
          <cell r="AU11"/>
          <cell r="AV11">
            <v>1.6906790996216292</v>
          </cell>
          <cell r="AW11"/>
          <cell r="AX11">
            <v>1.67662307506495</v>
          </cell>
          <cell r="AY11"/>
          <cell r="AZ11">
            <v>1.6583344613218018</v>
          </cell>
          <cell r="BA11"/>
          <cell r="BB11">
            <v>1.8027575646035072</v>
          </cell>
          <cell r="BC11" t="str">
            <v>A</v>
          </cell>
          <cell r="BD11">
            <v>1.9919550615120649</v>
          </cell>
          <cell r="BE11"/>
          <cell r="BF11">
            <v>2.0831267286590611</v>
          </cell>
          <cell r="BG11"/>
          <cell r="BH11">
            <v>2.0836087921907982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0.11277846294793462</v>
          </cell>
          <cell r="AK12"/>
          <cell r="AL12">
            <v>0.16340231796461352</v>
          </cell>
          <cell r="AM12"/>
          <cell r="AN12">
            <v>0.13529677717748545</v>
          </cell>
          <cell r="AO12"/>
          <cell r="AP12">
            <v>0.23535197631478674</v>
          </cell>
          <cell r="AQ12"/>
          <cell r="AR12">
            <v>0.21960491978654478</v>
          </cell>
          <cell r="AS12"/>
          <cell r="AT12">
            <v>0.25985647068451212</v>
          </cell>
          <cell r="AU12"/>
          <cell r="AV12">
            <v>0.33271304759534237</v>
          </cell>
          <cell r="AW12"/>
          <cell r="AX12">
            <v>0.41941952419413087</v>
          </cell>
          <cell r="AY12"/>
          <cell r="AZ12">
            <v>0.50104962676909304</v>
          </cell>
          <cell r="BA12"/>
          <cell r="BB12">
            <v>0.5095223513293583</v>
          </cell>
          <cell r="BC12"/>
          <cell r="BD12">
            <v>0.55126256555527386</v>
          </cell>
          <cell r="BE12"/>
          <cell r="BF12">
            <v>0.63735101637920377</v>
          </cell>
          <cell r="BG12"/>
          <cell r="BH12">
            <v>0.81228840212616682</v>
          </cell>
          <cell r="BI12" t="str">
            <v>P</v>
          </cell>
          <cell r="BJ12" t="str">
            <v>..</v>
          </cell>
          <cell r="BK12"/>
          <cell r="BL12" t="str">
            <v>..</v>
          </cell>
          <cell r="BM12"/>
        </row>
        <row r="13">
          <cell r="A13" t="str">
            <v>Finland</v>
          </cell>
          <cell r="B13">
            <v>0.63454141342834536</v>
          </cell>
          <cell r="C13"/>
          <cell r="D13" t="str">
            <v>..</v>
          </cell>
          <cell r="E13"/>
          <cell r="F13">
            <v>0.73573961419584355</v>
          </cell>
          <cell r="G13"/>
          <cell r="H13">
            <v>0.84220069855444279</v>
          </cell>
          <cell r="I13" t="str">
            <v>C</v>
          </cell>
          <cell r="J13">
            <v>0.90457759335025056</v>
          </cell>
          <cell r="K13"/>
          <cell r="L13">
            <v>0.95795653216481835</v>
          </cell>
          <cell r="M13"/>
          <cell r="N13">
            <v>1.0111082911351983</v>
          </cell>
          <cell r="O13"/>
          <cell r="P13">
            <v>1.0463370993606993</v>
          </cell>
          <cell r="Q13" t="str">
            <v>C</v>
          </cell>
          <cell r="R13">
            <v>1.0972091787014071</v>
          </cell>
          <cell r="S13"/>
          <cell r="T13">
            <v>1.1595920676586278</v>
          </cell>
          <cell r="U13" t="str">
            <v>C</v>
          </cell>
          <cell r="V13">
            <v>1.1442589404061432</v>
          </cell>
          <cell r="W13"/>
          <cell r="X13">
            <v>1.1946990041529451</v>
          </cell>
          <cell r="Y13" t="str">
            <v>C</v>
          </cell>
          <cell r="Z13">
            <v>1.2494939489879044</v>
          </cell>
          <cell r="AA13"/>
          <cell r="AB13">
            <v>1.4137420043612166</v>
          </cell>
          <cell r="AC13"/>
          <cell r="AD13">
            <v>1.42964289547256</v>
          </cell>
          <cell r="AE13"/>
          <cell r="AF13">
            <v>1.6711735740039744</v>
          </cell>
          <cell r="AG13" t="str">
            <v>C</v>
          </cell>
          <cell r="AH13">
            <v>1.7849722923641926</v>
          </cell>
          <cell r="AI13"/>
          <cell r="AJ13">
            <v>1.9315705085109107</v>
          </cell>
          <cell r="AK13"/>
          <cell r="AL13">
            <v>2.1614694310605702</v>
          </cell>
          <cell r="AM13"/>
          <cell r="AN13">
            <v>2.3722072217808314</v>
          </cell>
          <cell r="AO13"/>
          <cell r="AP13">
            <v>2.3577057490905102</v>
          </cell>
          <cell r="AQ13"/>
          <cell r="AR13">
            <v>2.3496016905367156</v>
          </cell>
          <cell r="AS13"/>
          <cell r="AT13">
            <v>2.4241749180586956</v>
          </cell>
          <cell r="AU13"/>
          <cell r="AV13">
            <v>2.419100956390547</v>
          </cell>
          <cell r="AW13"/>
          <cell r="AX13">
            <v>2.4626339492723708</v>
          </cell>
          <cell r="AY13"/>
          <cell r="AZ13">
            <v>2.4780786941059696</v>
          </cell>
          <cell r="BA13"/>
          <cell r="BB13">
            <v>2.5097900475570483</v>
          </cell>
          <cell r="BC13"/>
          <cell r="BD13">
            <v>2.7481594588326534</v>
          </cell>
          <cell r="BE13"/>
          <cell r="BF13">
            <v>2.797511331035067</v>
          </cell>
          <cell r="BG13"/>
          <cell r="BH13">
            <v>2.6931385493926814</v>
          </cell>
          <cell r="BI13"/>
          <cell r="BJ13" t="str">
            <v>..</v>
          </cell>
          <cell r="BK13"/>
          <cell r="BL13" t="str">
            <v>..</v>
          </cell>
          <cell r="BM13"/>
        </row>
        <row r="14">
          <cell r="A14" t="str">
            <v>France</v>
          </cell>
          <cell r="B14">
            <v>1.1189965512566</v>
          </cell>
          <cell r="C14"/>
          <cell r="D14">
            <v>1.1479817927780105</v>
          </cell>
          <cell r="E14"/>
          <cell r="F14">
            <v>1.1467116067923504</v>
          </cell>
          <cell r="G14"/>
          <cell r="H14">
            <v>1.2059363467504443</v>
          </cell>
          <cell r="I14"/>
          <cell r="J14">
            <v>1.2736504302304632</v>
          </cell>
          <cell r="K14"/>
          <cell r="L14">
            <v>1.2657514357937942</v>
          </cell>
          <cell r="M14"/>
          <cell r="N14">
            <v>1.2955454323964963</v>
          </cell>
          <cell r="O14"/>
          <cell r="P14">
            <v>1.3025519799596899</v>
          </cell>
          <cell r="Q14"/>
          <cell r="R14">
            <v>1.3483136607416659</v>
          </cell>
          <cell r="S14"/>
          <cell r="T14">
            <v>1.401646429789289</v>
          </cell>
          <cell r="U14"/>
          <cell r="V14">
            <v>1.4270551279073473</v>
          </cell>
          <cell r="W14"/>
          <cell r="X14">
            <v>1.4561739013332855</v>
          </cell>
          <cell r="Y14" t="str">
            <v>A</v>
          </cell>
          <cell r="Z14">
            <v>1.4591291904979913</v>
          </cell>
          <cell r="AA14"/>
          <cell r="AB14">
            <v>1.4294284658912102</v>
          </cell>
          <cell r="AC14"/>
          <cell r="AD14">
            <v>1.3918750803110984</v>
          </cell>
          <cell r="AE14"/>
          <cell r="AF14">
            <v>1.3966291257722521</v>
          </cell>
          <cell r="AG14"/>
          <cell r="AH14">
            <v>1.3722594554446117</v>
          </cell>
          <cell r="AI14" t="str">
            <v>A</v>
          </cell>
          <cell r="AJ14">
            <v>1.3346148532351856</v>
          </cell>
          <cell r="AK14"/>
          <cell r="AL14">
            <v>1.3646716254695392</v>
          </cell>
          <cell r="AM14"/>
          <cell r="AN14">
            <v>1.3440104406533075</v>
          </cell>
          <cell r="AO14"/>
          <cell r="AP14">
            <v>1.3895957991742991</v>
          </cell>
          <cell r="AQ14" t="str">
            <v>A</v>
          </cell>
          <cell r="AR14">
            <v>1.415404072891786</v>
          </cell>
          <cell r="AS14"/>
          <cell r="AT14">
            <v>1.36319332684511</v>
          </cell>
          <cell r="AU14"/>
          <cell r="AV14">
            <v>1.3604596044049075</v>
          </cell>
          <cell r="AW14" t="str">
            <v>A</v>
          </cell>
          <cell r="AX14">
            <v>1.3098085378562359</v>
          </cell>
          <cell r="AY14"/>
          <cell r="AZ14">
            <v>1.3297571597081974</v>
          </cell>
          <cell r="BA14" t="str">
            <v>A</v>
          </cell>
          <cell r="BB14">
            <v>1.3118941800412847</v>
          </cell>
          <cell r="BC14"/>
          <cell r="BD14">
            <v>1.3325717167693896</v>
          </cell>
          <cell r="BE14"/>
          <cell r="BF14">
            <v>1.3942918467884553</v>
          </cell>
          <cell r="BG14"/>
          <cell r="BH14">
            <v>1.3805779592589622</v>
          </cell>
          <cell r="BI14" t="str">
            <v>P</v>
          </cell>
          <cell r="BJ14" t="str">
            <v>..</v>
          </cell>
          <cell r="BK14"/>
          <cell r="BL14" t="str">
            <v>..</v>
          </cell>
          <cell r="BM14"/>
        </row>
        <row r="15">
          <cell r="A15" t="str">
            <v>Germany</v>
          </cell>
          <cell r="B15">
            <v>1.6219442290418025</v>
          </cell>
          <cell r="C15"/>
          <cell r="D15">
            <v>1.7011164296899361</v>
          </cell>
          <cell r="E15" t="str">
            <v>C</v>
          </cell>
          <cell r="F15">
            <v>1.7110038127465352</v>
          </cell>
          <cell r="G15"/>
          <cell r="H15">
            <v>1.7176042017467408</v>
          </cell>
          <cell r="I15" t="str">
            <v>C</v>
          </cell>
          <cell r="J15">
            <v>1.8808120195728912</v>
          </cell>
          <cell r="K15"/>
          <cell r="L15">
            <v>1.8955360303910409</v>
          </cell>
          <cell r="M15" t="str">
            <v>C</v>
          </cell>
          <cell r="N15">
            <v>1.9839063924552405</v>
          </cell>
          <cell r="O15"/>
          <cell r="P15">
            <v>1.9754531460189177</v>
          </cell>
          <cell r="Q15" t="str">
            <v>C</v>
          </cell>
          <cell r="R15">
            <v>1.962537074343186</v>
          </cell>
          <cell r="S15"/>
          <cell r="T15">
            <v>1.8781959085176554</v>
          </cell>
          <cell r="U15" t="str">
            <v>C</v>
          </cell>
          <cell r="V15">
            <v>1.7102502280724619</v>
          </cell>
          <cell r="W15" t="str">
            <v>A</v>
          </cell>
          <cell r="X15">
            <v>1.6124120359136134</v>
          </cell>
          <cell r="Y15" t="str">
            <v>C</v>
          </cell>
          <cell r="Z15">
            <v>1.5282574105722198</v>
          </cell>
          <cell r="AA15" t="str">
            <v>O</v>
          </cell>
          <cell r="AB15">
            <v>1.4538211199640894</v>
          </cell>
          <cell r="AC15" t="str">
            <v>C</v>
          </cell>
          <cell r="AD15">
            <v>1.450722207195023</v>
          </cell>
          <cell r="AE15"/>
          <cell r="AF15">
            <v>1.4512533333333333</v>
          </cell>
          <cell r="AG15" t="str">
            <v>C</v>
          </cell>
          <cell r="AH15">
            <v>1.5115444944055212</v>
          </cell>
          <cell r="AI15"/>
          <cell r="AJ15">
            <v>1.547912232458565</v>
          </cell>
          <cell r="AK15" t="str">
            <v>C</v>
          </cell>
          <cell r="AL15">
            <v>1.6809596094122237</v>
          </cell>
          <cell r="AM15"/>
          <cell r="AN15">
            <v>1.7387057387057387</v>
          </cell>
          <cell r="AO15"/>
          <cell r="AP15">
            <v>1.728526571197488</v>
          </cell>
          <cell r="AQ15"/>
          <cell r="AR15">
            <v>1.7329518806866149</v>
          </cell>
          <cell r="AS15"/>
          <cell r="AT15">
            <v>1.7708498253783469</v>
          </cell>
          <cell r="AU15"/>
          <cell r="AV15">
            <v>1.7471876850207224</v>
          </cell>
          <cell r="AW15"/>
          <cell r="AX15">
            <v>1.737593868009351</v>
          </cell>
          <cell r="AY15"/>
          <cell r="AZ15">
            <v>1.778296382730455</v>
          </cell>
          <cell r="BA15"/>
          <cell r="BB15">
            <v>1.7720403541280627</v>
          </cell>
          <cell r="BC15"/>
          <cell r="BD15">
            <v>1.8624383539493896</v>
          </cell>
          <cell r="BE15"/>
          <cell r="BF15">
            <v>1.906717203621815</v>
          </cell>
          <cell r="BG15"/>
          <cell r="BH15">
            <v>1.8968023255813953</v>
          </cell>
          <cell r="BI15" t="str">
            <v>P</v>
          </cell>
          <cell r="BJ15" t="str">
            <v>..</v>
          </cell>
          <cell r="BK15"/>
          <cell r="BL15" t="str">
            <v>..</v>
          </cell>
          <cell r="BM15"/>
        </row>
        <row r="16">
          <cell r="A16" t="str">
            <v>Greece</v>
          </cell>
          <cell r="B16">
            <v>3.4784127023577263E-2</v>
          </cell>
          <cell r="C16"/>
          <cell r="D16" t="str">
            <v>..</v>
          </cell>
          <cell r="E16"/>
          <cell r="F16" t="str">
            <v>..</v>
          </cell>
          <cell r="G16"/>
          <cell r="H16" t="str">
            <v>..</v>
          </cell>
          <cell r="I16"/>
          <cell r="J16" t="str">
            <v>..</v>
          </cell>
          <cell r="K16"/>
          <cell r="L16">
            <v>6.9709215841060601E-2</v>
          </cell>
          <cell r="M16"/>
          <cell r="N16" t="str">
            <v>..</v>
          </cell>
          <cell r="O16"/>
          <cell r="P16">
            <v>7.5372924232817301E-2</v>
          </cell>
          <cell r="Q16"/>
          <cell r="R16">
            <v>7.4607679128609009E-2</v>
          </cell>
          <cell r="S16"/>
          <cell r="T16" t="str">
            <v>..</v>
          </cell>
          <cell r="U16"/>
          <cell r="V16">
            <v>8.4977481539412425E-2</v>
          </cell>
          <cell r="W16"/>
          <cell r="X16" t="str">
            <v>..</v>
          </cell>
          <cell r="Y16"/>
          <cell r="Z16">
            <v>0.11318863780689514</v>
          </cell>
          <cell r="AA16"/>
          <cell r="AB16" t="str">
            <v>..</v>
          </cell>
          <cell r="AC16"/>
          <cell r="AD16">
            <v>0.12909318138512615</v>
          </cell>
          <cell r="AE16"/>
          <cell r="AF16">
            <v>0.10959617712856093</v>
          </cell>
          <cell r="AG16"/>
          <cell r="AH16">
            <v>0.1165735575597714</v>
          </cell>
          <cell r="AI16"/>
          <cell r="AJ16" t="str">
            <v>..</v>
          </cell>
          <cell r="AK16"/>
          <cell r="AL16">
            <v>0.17321847412562674</v>
          </cell>
          <cell r="AM16"/>
          <cell r="AN16">
            <v>0.14780425326878316</v>
          </cell>
          <cell r="AO16"/>
          <cell r="AP16">
            <v>0.1916632733410496</v>
          </cell>
          <cell r="AQ16"/>
          <cell r="AR16">
            <v>0.1849961276425964</v>
          </cell>
          <cell r="AS16"/>
          <cell r="AT16">
            <v>0.18347196743312619</v>
          </cell>
          <cell r="AU16"/>
          <cell r="AV16">
            <v>0.17287521094575736</v>
          </cell>
          <cell r="AW16" t="str">
            <v>C</v>
          </cell>
          <cell r="AX16">
            <v>0.18511075278885772</v>
          </cell>
          <cell r="AY16"/>
          <cell r="AZ16">
            <v>0.17583176403719297</v>
          </cell>
          <cell r="BA16" t="str">
            <v>C</v>
          </cell>
          <cell r="BB16">
            <v>0.17216325455411838</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0.43409935528443244</v>
          </cell>
          <cell r="W17" t="str">
            <v>OTV</v>
          </cell>
          <cell r="X17">
            <v>0.37627682915703392</v>
          </cell>
          <cell r="Y17" t="str">
            <v>OTV</v>
          </cell>
          <cell r="Z17">
            <v>0.3113934263711427</v>
          </cell>
          <cell r="AA17" t="str">
            <v>OTV</v>
          </cell>
          <cell r="AB17">
            <v>0.30772835852164726</v>
          </cell>
          <cell r="AC17" t="str">
            <v>AV</v>
          </cell>
          <cell r="AD17">
            <v>0.31243774910179756</v>
          </cell>
          <cell r="AE17" t="str">
            <v>V</v>
          </cell>
          <cell r="AF17">
            <v>0.27648749487781421</v>
          </cell>
          <cell r="AG17" t="str">
            <v>V</v>
          </cell>
          <cell r="AH17">
            <v>0.29485501384680146</v>
          </cell>
          <cell r="AI17" t="str">
            <v>V</v>
          </cell>
          <cell r="AJ17">
            <v>0.25659513988264065</v>
          </cell>
          <cell r="AK17" t="str">
            <v>V</v>
          </cell>
          <cell r="AL17">
            <v>0.27490076222476129</v>
          </cell>
          <cell r="AM17" t="str">
            <v>V</v>
          </cell>
          <cell r="AN17">
            <v>0.35681360147916041</v>
          </cell>
          <cell r="AO17" t="str">
            <v>V</v>
          </cell>
          <cell r="AP17">
            <v>0.37323345271531894</v>
          </cell>
          <cell r="AQ17" t="str">
            <v>V</v>
          </cell>
          <cell r="AR17">
            <v>0.35531529552849789</v>
          </cell>
          <cell r="AS17" t="str">
            <v>V</v>
          </cell>
          <cell r="AT17">
            <v>0.34456645654703272</v>
          </cell>
          <cell r="AU17" t="str">
            <v>V</v>
          </cell>
          <cell r="AV17">
            <v>0.36119687870583994</v>
          </cell>
          <cell r="AW17" t="str">
            <v>V</v>
          </cell>
          <cell r="AX17">
            <v>0.40740415590080298</v>
          </cell>
          <cell r="AY17" t="str">
            <v>V</v>
          </cell>
          <cell r="AZ17">
            <v>0.48518680427524252</v>
          </cell>
          <cell r="BA17" t="str">
            <v>V</v>
          </cell>
          <cell r="BB17">
            <v>0.4948389768871424</v>
          </cell>
          <cell r="BC17" t="str">
            <v>V</v>
          </cell>
          <cell r="BD17">
            <v>0.52755123824623762</v>
          </cell>
          <cell r="BE17" t="str">
            <v>V</v>
          </cell>
          <cell r="BF17">
            <v>0.66825272395367474</v>
          </cell>
          <cell r="BG17" t="str">
            <v>V</v>
          </cell>
          <cell r="BH17">
            <v>0.69369651822278899</v>
          </cell>
          <cell r="BI17" t="str">
            <v>V</v>
          </cell>
          <cell r="BJ17" t="str">
            <v>..</v>
          </cell>
          <cell r="BK17"/>
          <cell r="BL17" t="str">
            <v>..</v>
          </cell>
          <cell r="BM17"/>
        </row>
        <row r="18">
          <cell r="A18" t="str">
            <v>Iceland</v>
          </cell>
          <cell r="B18">
            <v>6.1946211506084509E-2</v>
          </cell>
          <cell r="C18"/>
          <cell r="D18" t="str">
            <v>..</v>
          </cell>
          <cell r="E18"/>
          <cell r="F18">
            <v>0.11595960822319407</v>
          </cell>
          <cell r="G18"/>
          <cell r="H18" t="str">
            <v>..</v>
          </cell>
          <cell r="I18"/>
          <cell r="J18">
            <v>0.11276266356881608</v>
          </cell>
          <cell r="K18"/>
          <cell r="L18" t="str">
            <v>..</v>
          </cell>
          <cell r="M18"/>
          <cell r="N18">
            <v>0.12165588817537956</v>
          </cell>
          <cell r="O18"/>
          <cell r="P18" t="str">
            <v>..</v>
          </cell>
          <cell r="Q18"/>
          <cell r="R18">
            <v>0.19156880430864742</v>
          </cell>
          <cell r="S18"/>
          <cell r="T18">
            <v>0.18859665697318895</v>
          </cell>
          <cell r="U18"/>
          <cell r="V18">
            <v>0.2503417495463709</v>
          </cell>
          <cell r="W18"/>
          <cell r="X18">
            <v>0.29067780643933389</v>
          </cell>
          <cell r="Y18"/>
          <cell r="Z18">
            <v>0.41301062038648612</v>
          </cell>
          <cell r="AA18"/>
          <cell r="AB18">
            <v>0.42736146867147684</v>
          </cell>
          <cell r="AC18"/>
          <cell r="AD18">
            <v>0.48817695342227979</v>
          </cell>
          <cell r="AE18"/>
          <cell r="AF18" t="str">
            <v>..</v>
          </cell>
          <cell r="AG18"/>
          <cell r="AH18">
            <v>0.74441220150118648</v>
          </cell>
          <cell r="AI18"/>
          <cell r="AJ18">
            <v>0.73250359407051147</v>
          </cell>
          <cell r="AK18" t="str">
            <v>C</v>
          </cell>
          <cell r="AL18">
            <v>1.0716055914632028</v>
          </cell>
          <cell r="AM18"/>
          <cell r="AN18">
            <v>1.5043580505004688</v>
          </cell>
          <cell r="AO18" t="str">
            <v>C</v>
          </cell>
          <cell r="AP18">
            <v>1.7377030385533989</v>
          </cell>
          <cell r="AQ18"/>
          <cell r="AR18">
            <v>1.6881625347715961</v>
          </cell>
          <cell r="AS18" t="str">
            <v>C</v>
          </cell>
          <cell r="AT18">
            <v>1.458959743062024</v>
          </cell>
          <cell r="AU18"/>
          <cell r="AV18" t="str">
            <v>..</v>
          </cell>
          <cell r="AW18"/>
          <cell r="AX18">
            <v>1.4284414634645204</v>
          </cell>
          <cell r="AY18"/>
          <cell r="AZ18">
            <v>1.5917384031245345</v>
          </cell>
          <cell r="BA18"/>
          <cell r="BB18">
            <v>1.4648901811368555</v>
          </cell>
          <cell r="BC18"/>
          <cell r="BD18">
            <v>1.4421808632141606</v>
          </cell>
          <cell r="BE18" t="str">
            <v>P</v>
          </cell>
          <cell r="BF18" t="str">
            <v>..</v>
          </cell>
          <cell r="BG18"/>
          <cell r="BH18" t="str">
            <v>..</v>
          </cell>
          <cell r="BI18"/>
          <cell r="BJ18" t="str">
            <v>..</v>
          </cell>
          <cell r="BK18"/>
          <cell r="BL18" t="str">
            <v>..</v>
          </cell>
          <cell r="BM18"/>
        </row>
        <row r="19">
          <cell r="A19" t="str">
            <v>Ireland</v>
          </cell>
          <cell r="B19">
            <v>0.28841209756807512</v>
          </cell>
          <cell r="C19"/>
          <cell r="D19">
            <v>0.28666858679693019</v>
          </cell>
          <cell r="E19"/>
          <cell r="F19">
            <v>0.29591801347825647</v>
          </cell>
          <cell r="G19"/>
          <cell r="H19">
            <v>0.34057007841264464</v>
          </cell>
          <cell r="I19"/>
          <cell r="J19">
            <v>0.38448874713797976</v>
          </cell>
          <cell r="K19"/>
          <cell r="L19">
            <v>0.43010332227233017</v>
          </cell>
          <cell r="M19"/>
          <cell r="N19">
            <v>0.4367470620137176</v>
          </cell>
          <cell r="O19"/>
          <cell r="P19">
            <v>0.43391547943814301</v>
          </cell>
          <cell r="Q19"/>
          <cell r="R19">
            <v>0.45582172687821831</v>
          </cell>
          <cell r="S19" t="str">
            <v>C</v>
          </cell>
          <cell r="T19">
            <v>0.48574399550516983</v>
          </cell>
          <cell r="U19"/>
          <cell r="V19">
            <v>0.5799659011013838</v>
          </cell>
          <cell r="W19"/>
          <cell r="X19">
            <v>0.65987152662980886</v>
          </cell>
          <cell r="Y19" t="str">
            <v>C</v>
          </cell>
          <cell r="Z19">
            <v>0.77700040915116486</v>
          </cell>
          <cell r="AA19"/>
          <cell r="AB19">
            <v>0.85564422302830345</v>
          </cell>
          <cell r="AC19" t="str">
            <v>C</v>
          </cell>
          <cell r="AD19">
            <v>0.87555175801129259</v>
          </cell>
          <cell r="AE19"/>
          <cell r="AF19">
            <v>0.91157167364488878</v>
          </cell>
          <cell r="AG19" t="str">
            <v>C</v>
          </cell>
          <cell r="AH19">
            <v>0.89240517007370523</v>
          </cell>
          <cell r="AI19"/>
          <cell r="AJ19">
            <v>0.87981096744147169</v>
          </cell>
          <cell r="AK19" t="str">
            <v>C</v>
          </cell>
          <cell r="AL19">
            <v>0.85742112474641285</v>
          </cell>
          <cell r="AM19"/>
          <cell r="AN19">
            <v>0.79562463292479013</v>
          </cell>
          <cell r="AO19" t="str">
            <v>C</v>
          </cell>
          <cell r="AP19">
            <v>0.76192451395523486</v>
          </cell>
          <cell r="AQ19"/>
          <cell r="AR19">
            <v>0.75241948510443701</v>
          </cell>
          <cell r="AS19"/>
          <cell r="AT19">
            <v>0.78379147058115528</v>
          </cell>
          <cell r="AU19"/>
          <cell r="AV19">
            <v>0.80366358996445419</v>
          </cell>
          <cell r="AW19"/>
          <cell r="AX19">
            <v>0.81364722691002811</v>
          </cell>
          <cell r="AY19"/>
          <cell r="AZ19">
            <v>0.82244681967986211</v>
          </cell>
          <cell r="BA19"/>
          <cell r="BB19">
            <v>0.8440874940341927</v>
          </cell>
          <cell r="BC19"/>
          <cell r="BD19">
            <v>0.9371085720252883</v>
          </cell>
          <cell r="BE19"/>
          <cell r="BF19">
            <v>1.1634517599796885</v>
          </cell>
          <cell r="BG19"/>
          <cell r="BH19">
            <v>1.2213425110402358</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1.2900265415943286</v>
          </cell>
          <cell r="W20" t="str">
            <v>D</v>
          </cell>
          <cell r="X20">
            <v>1.3595706110695478</v>
          </cell>
          <cell r="Y20" t="str">
            <v>D</v>
          </cell>
          <cell r="Z20">
            <v>1.4388653309273485</v>
          </cell>
          <cell r="AA20" t="str">
            <v>D</v>
          </cell>
          <cell r="AB20">
            <v>1.4729697326889568</v>
          </cell>
          <cell r="AC20" t="str">
            <v>D</v>
          </cell>
          <cell r="AD20">
            <v>1.5074121952116855</v>
          </cell>
          <cell r="AE20" t="str">
            <v>D</v>
          </cell>
          <cell r="AF20">
            <v>1.6607048095364698</v>
          </cell>
          <cell r="AG20" t="str">
            <v>D</v>
          </cell>
          <cell r="AH20">
            <v>1.9121805999630235</v>
          </cell>
          <cell r="AI20" t="str">
            <v>D</v>
          </cell>
          <cell r="AJ20">
            <v>2.0859065559645042</v>
          </cell>
          <cell r="AK20" t="str">
            <v>D</v>
          </cell>
          <cell r="AL20">
            <v>2.4927071837455221</v>
          </cell>
          <cell r="AM20" t="str">
            <v>D</v>
          </cell>
          <cell r="AN20">
            <v>3.2764827097104035</v>
          </cell>
          <cell r="AO20" t="str">
            <v>D</v>
          </cell>
          <cell r="AP20">
            <v>3.5171601049179331</v>
          </cell>
          <cell r="AQ20" t="str">
            <v>D</v>
          </cell>
          <cell r="AR20">
            <v>3.4691828459582159</v>
          </cell>
          <cell r="AS20" t="str">
            <v>D</v>
          </cell>
          <cell r="AT20">
            <v>3.1878795999403442</v>
          </cell>
          <cell r="AU20" t="str">
            <v>D</v>
          </cell>
          <cell r="AV20">
            <v>3.2480602348860756</v>
          </cell>
          <cell r="AW20" t="str">
            <v>D</v>
          </cell>
          <cell r="AX20">
            <v>3.4333027947974957</v>
          </cell>
          <cell r="AY20" t="str">
            <v>D</v>
          </cell>
          <cell r="AZ20">
            <v>3.5129777956330086</v>
          </cell>
          <cell r="BA20" t="str">
            <v>D</v>
          </cell>
          <cell r="BB20">
            <v>3.9025109229589141</v>
          </cell>
          <cell r="BC20" t="str">
            <v>D</v>
          </cell>
          <cell r="BD20">
            <v>3.7997040934760378</v>
          </cell>
          <cell r="BE20" t="str">
            <v>D</v>
          </cell>
          <cell r="BF20">
            <v>3.5474842244951983</v>
          </cell>
          <cell r="BG20" t="str">
            <v>DP</v>
          </cell>
          <cell r="BH20">
            <v>3.5112339248604707</v>
          </cell>
          <cell r="BI20" t="str">
            <v>DP</v>
          </cell>
          <cell r="BJ20" t="str">
            <v>..</v>
          </cell>
          <cell r="BK20"/>
          <cell r="BL20" t="str">
            <v>..</v>
          </cell>
          <cell r="BM20"/>
        </row>
        <row r="21">
          <cell r="A21" t="str">
            <v>Italy</v>
          </cell>
          <cell r="B21">
            <v>0.48461649744779212</v>
          </cell>
          <cell r="C21" t="str">
            <v>W</v>
          </cell>
          <cell r="D21">
            <v>0.50114982768486005</v>
          </cell>
          <cell r="E21" t="str">
            <v>W</v>
          </cell>
          <cell r="F21">
            <v>0.53074984197294339</v>
          </cell>
          <cell r="G21" t="str">
            <v>W</v>
          </cell>
          <cell r="H21">
            <v>0.55692101209563727</v>
          </cell>
          <cell r="I21" t="str">
            <v>W</v>
          </cell>
          <cell r="J21">
            <v>0.62516980554828605</v>
          </cell>
          <cell r="K21" t="str">
            <v>W</v>
          </cell>
          <cell r="L21">
            <v>0.64641626101709015</v>
          </cell>
          <cell r="M21" t="str">
            <v>W</v>
          </cell>
          <cell r="N21">
            <v>0.66487740193320821</v>
          </cell>
          <cell r="O21" t="str">
            <v>W</v>
          </cell>
          <cell r="P21">
            <v>0.68683324867087436</v>
          </cell>
          <cell r="Q21" t="str">
            <v>W</v>
          </cell>
          <cell r="R21">
            <v>0.70855418582054341</v>
          </cell>
          <cell r="S21" t="str">
            <v>W</v>
          </cell>
          <cell r="T21">
            <v>0.73006192867853603</v>
          </cell>
          <cell r="U21" t="str">
            <v>W</v>
          </cell>
          <cell r="V21">
            <v>0.6645255622046865</v>
          </cell>
          <cell r="W21" t="str">
            <v>A</v>
          </cell>
          <cell r="X21">
            <v>0.6393027819246101</v>
          </cell>
          <cell r="Y21"/>
          <cell r="Z21">
            <v>0.58529585344275215</v>
          </cell>
          <cell r="AA21"/>
          <cell r="AB21">
            <v>0.53906124266034738</v>
          </cell>
          <cell r="AC21"/>
          <cell r="AD21">
            <v>0.51749463449099853</v>
          </cell>
          <cell r="AE21"/>
          <cell r="AF21">
            <v>0.52439931335445666</v>
          </cell>
          <cell r="AG21"/>
          <cell r="AH21">
            <v>0.50995108344985263</v>
          </cell>
          <cell r="AI21"/>
          <cell r="AJ21">
            <v>0.50386093085600625</v>
          </cell>
          <cell r="AK21"/>
          <cell r="AL21">
            <v>0.50123541614316691</v>
          </cell>
          <cell r="AM21"/>
          <cell r="AN21">
            <v>0.52065779237387511</v>
          </cell>
          <cell r="AO21"/>
          <cell r="AP21">
            <v>0.53043718416748831</v>
          </cell>
          <cell r="AQ21"/>
          <cell r="AR21">
            <v>0.5420267413187243</v>
          </cell>
          <cell r="AS21"/>
          <cell r="AT21">
            <v>0.52010279144809379</v>
          </cell>
          <cell r="AU21"/>
          <cell r="AV21">
            <v>0.52177523527470238</v>
          </cell>
          <cell r="AW21"/>
          <cell r="AX21">
            <v>0.54691675810269091</v>
          </cell>
          <cell r="AY21"/>
          <cell r="AZ21">
            <v>0.54990809474758107</v>
          </cell>
          <cell r="BA21"/>
          <cell r="BB21">
            <v>0.608332690112938</v>
          </cell>
          <cell r="BC21"/>
          <cell r="BD21">
            <v>0.64585211307088908</v>
          </cell>
          <cell r="BE21"/>
          <cell r="BF21">
            <v>0.67056353974090754</v>
          </cell>
          <cell r="BG21"/>
          <cell r="BH21">
            <v>0.67252618067688053</v>
          </cell>
          <cell r="BI21" t="str">
            <v>P</v>
          </cell>
          <cell r="BJ21">
            <v>0.65313757068031497</v>
          </cell>
          <cell r="BK21" t="str">
            <v>BP</v>
          </cell>
          <cell r="BL21" t="str">
            <v>..</v>
          </cell>
          <cell r="BM21"/>
        </row>
        <row r="22">
          <cell r="A22" t="str">
            <v>Japan</v>
          </cell>
          <cell r="B22">
            <v>1.3903619820414743</v>
          </cell>
          <cell r="C22" t="str">
            <v>L</v>
          </cell>
          <cell r="D22">
            <v>1.4736284079557338</v>
          </cell>
          <cell r="E22" t="str">
            <v>L</v>
          </cell>
          <cell r="F22">
            <v>1.599717320983111</v>
          </cell>
          <cell r="G22" t="str">
            <v>L</v>
          </cell>
          <cell r="H22">
            <v>1.6953991898338774</v>
          </cell>
          <cell r="I22" t="str">
            <v>L</v>
          </cell>
          <cell r="J22">
            <v>1.825418659202666</v>
          </cell>
          <cell r="K22" t="str">
            <v>L</v>
          </cell>
          <cell r="L22">
            <v>1.7970906699123059</v>
          </cell>
          <cell r="M22" t="str">
            <v>L</v>
          </cell>
          <cell r="N22">
            <v>1.8336573771593434</v>
          </cell>
          <cell r="O22" t="str">
            <v>L</v>
          </cell>
          <cell r="P22">
            <v>1.8961136241805165</v>
          </cell>
          <cell r="Q22" t="str">
            <v>L</v>
          </cell>
          <cell r="R22">
            <v>2.0076504027336242</v>
          </cell>
          <cell r="S22" t="str">
            <v>L</v>
          </cell>
          <cell r="T22">
            <v>2.0929457226032735</v>
          </cell>
          <cell r="U22" t="str">
            <v>L</v>
          </cell>
          <cell r="V22">
            <v>2.075542294797557</v>
          </cell>
          <cell r="W22" t="str">
            <v>L</v>
          </cell>
          <cell r="X22">
            <v>1.9885663547032049</v>
          </cell>
          <cell r="Y22" t="str">
            <v>L</v>
          </cell>
          <cell r="Z22">
            <v>1.8716946743908252</v>
          </cell>
          <cell r="AA22" t="str">
            <v>L</v>
          </cell>
          <cell r="AB22">
            <v>1.8385192925462428</v>
          </cell>
          <cell r="AC22" t="str">
            <v>L</v>
          </cell>
          <cell r="AD22">
            <v>1.8975263825932946</v>
          </cell>
          <cell r="AE22" t="str">
            <v>L</v>
          </cell>
          <cell r="AF22">
            <v>1.9917176192714703</v>
          </cell>
          <cell r="AG22" t="str">
            <v>A</v>
          </cell>
          <cell r="AH22">
            <v>2.0669987303258197</v>
          </cell>
          <cell r="AI22"/>
          <cell r="AJ22">
            <v>2.1390270335789636</v>
          </cell>
          <cell r="AK22"/>
          <cell r="AL22">
            <v>2.1361635967064596</v>
          </cell>
          <cell r="AM22"/>
          <cell r="AN22">
            <v>2.159131823521705</v>
          </cell>
          <cell r="AO22"/>
          <cell r="AP22">
            <v>2.3006947484698719</v>
          </cell>
          <cell r="AQ22"/>
          <cell r="AR22">
            <v>2.3563103053414918</v>
          </cell>
          <cell r="AS22"/>
          <cell r="AT22">
            <v>2.3983444627101291</v>
          </cell>
          <cell r="AU22"/>
          <cell r="AV22">
            <v>2.3814167524869143</v>
          </cell>
          <cell r="AW22"/>
          <cell r="AX22">
            <v>2.5403560130618912</v>
          </cell>
          <cell r="AY22"/>
          <cell r="AZ22">
            <v>2.626786682875911</v>
          </cell>
          <cell r="BA22"/>
          <cell r="BB22">
            <v>2.6828100304081079</v>
          </cell>
          <cell r="BC22"/>
          <cell r="BD22">
            <v>2.7032282956261344</v>
          </cell>
          <cell r="BE22"/>
          <cell r="BF22">
            <v>2.5446825443844152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1.6990750233856118</v>
          </cell>
          <cell r="AE23" t="str">
            <v>G</v>
          </cell>
          <cell r="AF23">
            <v>1.7276422781865208</v>
          </cell>
          <cell r="AG23" t="str">
            <v>G</v>
          </cell>
          <cell r="AH23">
            <v>1.7470016606308818</v>
          </cell>
          <cell r="AI23" t="str">
            <v>G</v>
          </cell>
          <cell r="AJ23">
            <v>1.591145750170849</v>
          </cell>
          <cell r="AK23" t="str">
            <v>G</v>
          </cell>
          <cell r="AL23">
            <v>1.5502877022977932</v>
          </cell>
          <cell r="AM23" t="str">
            <v>G</v>
          </cell>
          <cell r="AN23">
            <v>1.699940819181879</v>
          </cell>
          <cell r="AO23" t="str">
            <v>G</v>
          </cell>
          <cell r="AP23">
            <v>1.8841404247029507</v>
          </cell>
          <cell r="AQ23" t="str">
            <v>G</v>
          </cell>
          <cell r="AR23">
            <v>1.8007844127798773</v>
          </cell>
          <cell r="AS23" t="str">
            <v>G</v>
          </cell>
          <cell r="AT23">
            <v>1.8914618523955447</v>
          </cell>
          <cell r="AU23" t="str">
            <v>G</v>
          </cell>
          <cell r="AV23">
            <v>2.0582852885265526</v>
          </cell>
          <cell r="AW23" t="str">
            <v>G</v>
          </cell>
          <cell r="AX23">
            <v>2.1455577284892566</v>
          </cell>
          <cell r="AY23" t="str">
            <v>G</v>
          </cell>
          <cell r="AZ23">
            <v>2.3248334679147193</v>
          </cell>
          <cell r="BA23" t="str">
            <v>G</v>
          </cell>
          <cell r="BB23">
            <v>2.4476486969917324</v>
          </cell>
          <cell r="BC23" t="str">
            <v>A</v>
          </cell>
          <cell r="BD23">
            <v>2.5330043592889506</v>
          </cell>
          <cell r="BE23"/>
          <cell r="BF23">
            <v>2.644590228243747</v>
          </cell>
          <cell r="BG23"/>
          <cell r="BH23">
            <v>2.7969939002564197</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1.5317764060980157</v>
          </cell>
          <cell r="AO24"/>
          <cell r="AP24" t="str">
            <v>..</v>
          </cell>
          <cell r="AQ24"/>
          <cell r="AR24" t="str">
            <v>..</v>
          </cell>
          <cell r="AS24"/>
          <cell r="AT24">
            <v>1.4685902075922319</v>
          </cell>
          <cell r="AU24"/>
          <cell r="AV24">
            <v>1.4313863322637392</v>
          </cell>
          <cell r="AW24"/>
          <cell r="AX24">
            <v>1.347312804424998</v>
          </cell>
          <cell r="AY24"/>
          <cell r="AZ24">
            <v>1.429826475079746</v>
          </cell>
          <cell r="BA24"/>
          <cell r="BB24">
            <v>1.3203344847361331</v>
          </cell>
          <cell r="BC24"/>
          <cell r="BD24">
            <v>1.2222179960189166</v>
          </cell>
          <cell r="BE24"/>
          <cell r="BF24">
            <v>1.2588052181447666</v>
          </cell>
          <cell r="BG24"/>
          <cell r="BH24">
            <v>1.1572780621304346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v>6.9799687828520585E-2</v>
          </cell>
          <cell r="S25" t="str">
            <v>CLT</v>
          </cell>
          <cell r="T25" t="str">
            <v>..</v>
          </cell>
          <cell r="U25"/>
          <cell r="V25">
            <v>8.2070725889837312E-2</v>
          </cell>
          <cell r="W25" t="str">
            <v>CLT</v>
          </cell>
          <cell r="X25">
            <v>9.8348395792124139E-3</v>
          </cell>
          <cell r="Y25" t="str">
            <v>AC</v>
          </cell>
          <cell r="Z25">
            <v>2.0780597978593524E-2</v>
          </cell>
          <cell r="AA25" t="str">
            <v>C</v>
          </cell>
          <cell r="AB25">
            <v>6.7588951435290645E-2</v>
          </cell>
          <cell r="AC25"/>
          <cell r="AD25">
            <v>5.8601395079649649E-2</v>
          </cell>
          <cell r="AE25"/>
          <cell r="AF25">
            <v>6.3201920976854495E-2</v>
          </cell>
          <cell r="AG25"/>
          <cell r="AH25">
            <v>6.2054431155700328E-2</v>
          </cell>
          <cell r="AI25"/>
          <cell r="AJ25">
            <v>9.7041336608292214E-2</v>
          </cell>
          <cell r="AK25"/>
          <cell r="AL25">
            <v>0.10011307298357139</v>
          </cell>
          <cell r="AM25"/>
          <cell r="AN25">
            <v>0.10126815435429845</v>
          </cell>
          <cell r="AO25"/>
          <cell r="AP25">
            <v>0.10899861444425694</v>
          </cell>
          <cell r="AQ25"/>
          <cell r="AR25">
            <v>0.13566986534972256</v>
          </cell>
          <cell r="AS25"/>
          <cell r="AT25">
            <v>0.13701190991877368</v>
          </cell>
          <cell r="AU25"/>
          <cell r="AV25">
            <v>0.17077304219391787</v>
          </cell>
          <cell r="AW25" t="str">
            <v>A</v>
          </cell>
          <cell r="AX25">
            <v>0.19400117063343372</v>
          </cell>
          <cell r="AY25"/>
          <cell r="AZ25">
            <v>0.18490138064677666</v>
          </cell>
          <cell r="BA25"/>
          <cell r="BB25">
            <v>0.17583030784840548</v>
          </cell>
          <cell r="BC25"/>
          <cell r="BD25" t="str">
            <v>..</v>
          </cell>
          <cell r="BE25"/>
          <cell r="BF25" t="str">
            <v>..</v>
          </cell>
          <cell r="BG25"/>
          <cell r="BH25" t="str">
            <v>..</v>
          </cell>
          <cell r="BI25"/>
          <cell r="BJ25" t="str">
            <v>..</v>
          </cell>
          <cell r="BK25"/>
          <cell r="BL25" t="str">
            <v>..</v>
          </cell>
          <cell r="BM25"/>
        </row>
        <row r="26">
          <cell r="A26" t="str">
            <v>Netherlands</v>
          </cell>
          <cell r="B26">
            <v>0.93258578388230806</v>
          </cell>
          <cell r="C26"/>
          <cell r="D26">
            <v>0.95843908288301516</v>
          </cell>
          <cell r="E26"/>
          <cell r="F26">
            <v>1.0166065183753599</v>
          </cell>
          <cell r="G26"/>
          <cell r="H26">
            <v>0.98707337764113967</v>
          </cell>
          <cell r="I26"/>
          <cell r="J26">
            <v>1.1103467072987896</v>
          </cell>
          <cell r="K26"/>
          <cell r="L26">
            <v>1.2240555763449754</v>
          </cell>
          <cell r="M26"/>
          <cell r="N26">
            <v>1.2925255691304931</v>
          </cell>
          <cell r="O26"/>
          <cell r="P26">
            <v>1.2723180106095424</v>
          </cell>
          <cell r="Q26"/>
          <cell r="R26">
            <v>1.1979181306044242</v>
          </cell>
          <cell r="S26"/>
          <cell r="T26">
            <v>1.0937941035154195</v>
          </cell>
          <cell r="U26"/>
          <cell r="V26">
            <v>0.97323624781644291</v>
          </cell>
          <cell r="W26"/>
          <cell r="X26">
            <v>0.92312398459180978</v>
          </cell>
          <cell r="Y26"/>
          <cell r="Z26">
            <v>0.9451665183531972</v>
          </cell>
          <cell r="AA26"/>
          <cell r="AB26">
            <v>1.0056608661419524</v>
          </cell>
          <cell r="AC26" t="str">
            <v>A</v>
          </cell>
          <cell r="AD26">
            <v>1.0255583617972392</v>
          </cell>
          <cell r="AE26"/>
          <cell r="AF26">
            <v>1.0452037627257962</v>
          </cell>
          <cell r="AG26" t="str">
            <v>A</v>
          </cell>
          <cell r="AH26">
            <v>1.0854013005355587</v>
          </cell>
          <cell r="AI26"/>
          <cell r="AJ26">
            <v>1.0264589012213765</v>
          </cell>
          <cell r="AK26"/>
          <cell r="AL26">
            <v>1.103852218968236</v>
          </cell>
          <cell r="AM26"/>
          <cell r="AN26">
            <v>1.0666092449038185</v>
          </cell>
          <cell r="AO26"/>
          <cell r="AP26">
            <v>1.0524176346958329</v>
          </cell>
          <cell r="AQ26"/>
          <cell r="AR26">
            <v>0.97653982898193092</v>
          </cell>
          <cell r="AS26"/>
          <cell r="AT26">
            <v>1.0072440218473828</v>
          </cell>
          <cell r="AU26"/>
          <cell r="AV26">
            <v>1.032403335613538</v>
          </cell>
          <cell r="AW26"/>
          <cell r="AX26">
            <v>1.0068035690982009</v>
          </cell>
          <cell r="AY26"/>
          <cell r="AZ26">
            <v>1.0144090511943371</v>
          </cell>
          <cell r="BA26"/>
          <cell r="BB26">
            <v>0.96104572968643154</v>
          </cell>
          <cell r="BC26"/>
          <cell r="BD26">
            <v>0.88531004355059295</v>
          </cell>
          <cell r="BE26"/>
          <cell r="BF26">
            <v>0.85792574565127944</v>
          </cell>
          <cell r="BG26"/>
          <cell r="BH26">
            <v>0.86588694354655049</v>
          </cell>
          <cell r="BI26" t="str">
            <v>P</v>
          </cell>
          <cell r="BJ26" t="str">
            <v>..</v>
          </cell>
          <cell r="BK26"/>
          <cell r="BL26" t="str">
            <v>..</v>
          </cell>
          <cell r="BM26"/>
        </row>
        <row r="27">
          <cell r="A27" t="str">
            <v>New Zealand</v>
          </cell>
          <cell r="B27">
            <v>0.21213458524833098</v>
          </cell>
          <cell r="C27" t="str">
            <v>B</v>
          </cell>
          <cell r="D27" t="str">
            <v>..</v>
          </cell>
          <cell r="E27"/>
          <cell r="F27">
            <v>0.19908897661904271</v>
          </cell>
          <cell r="G27" t="str">
            <v>B</v>
          </cell>
          <cell r="H27" t="str">
            <v>..</v>
          </cell>
          <cell r="I27"/>
          <cell r="J27" t="str">
            <v>..</v>
          </cell>
          <cell r="K27"/>
          <cell r="L27" t="str">
            <v>..</v>
          </cell>
          <cell r="M27"/>
          <cell r="N27" t="str">
            <v>..</v>
          </cell>
          <cell r="O27"/>
          <cell r="P27" t="str">
            <v>..</v>
          </cell>
          <cell r="Q27"/>
          <cell r="R27">
            <v>0.2752897282167926</v>
          </cell>
          <cell r="S27"/>
          <cell r="T27">
            <v>0.27448097040708086</v>
          </cell>
          <cell r="U27"/>
          <cell r="V27">
            <v>0.25792857827613402</v>
          </cell>
          <cell r="W27"/>
          <cell r="X27">
            <v>0.26725098216096338</v>
          </cell>
          <cell r="Y27"/>
          <cell r="Z27">
            <v>0.29917396513824096</v>
          </cell>
          <cell r="AA27"/>
          <cell r="AB27" t="str">
            <v>..</v>
          </cell>
          <cell r="AC27"/>
          <cell r="AD27">
            <v>0.25418132946135247</v>
          </cell>
          <cell r="AE27"/>
          <cell r="AF27" t="str">
            <v>..</v>
          </cell>
          <cell r="AG27"/>
          <cell r="AH27">
            <v>0.30344990364945829</v>
          </cell>
          <cell r="AI27"/>
          <cell r="AJ27" t="str">
            <v>..</v>
          </cell>
          <cell r="AK27"/>
          <cell r="AL27">
            <v>0.29155324988542686</v>
          </cell>
          <cell r="AM27"/>
          <cell r="AN27" t="str">
            <v>..</v>
          </cell>
          <cell r="AO27"/>
          <cell r="AP27">
            <v>0.4148059617743039</v>
          </cell>
          <cell r="AQ27" t="str">
            <v>A</v>
          </cell>
          <cell r="AR27" t="str">
            <v>..</v>
          </cell>
          <cell r="AS27"/>
          <cell r="AT27">
            <v>0.47674950170365282</v>
          </cell>
          <cell r="AU27"/>
          <cell r="AV27" t="str">
            <v>..</v>
          </cell>
          <cell r="AW27"/>
          <cell r="AX27">
            <v>0.47330357379403287</v>
          </cell>
          <cell r="AY27"/>
          <cell r="AZ27" t="str">
            <v>..</v>
          </cell>
          <cell r="BA27"/>
          <cell r="BB27">
            <v>0.50641802575287531</v>
          </cell>
          <cell r="BC27"/>
          <cell r="BD27" t="str">
            <v>..</v>
          </cell>
          <cell r="BE27"/>
          <cell r="BF27">
            <v>0.53939760822708693</v>
          </cell>
          <cell r="BG27"/>
          <cell r="BH27" t="str">
            <v>..</v>
          </cell>
          <cell r="BI27"/>
          <cell r="BJ27" t="str">
            <v>..</v>
          </cell>
          <cell r="BK27"/>
          <cell r="BL27" t="str">
            <v>..</v>
          </cell>
          <cell r="BM27"/>
        </row>
        <row r="28">
          <cell r="A28" t="str">
            <v>Norway</v>
          </cell>
          <cell r="B28">
            <v>0.61744270800134138</v>
          </cell>
          <cell r="C28"/>
          <cell r="D28">
            <v>0.67728165457533362</v>
          </cell>
          <cell r="E28"/>
          <cell r="F28">
            <v>0.71913862111731208</v>
          </cell>
          <cell r="G28"/>
          <cell r="H28">
            <v>0.81246390297118665</v>
          </cell>
          <cell r="I28" t="str">
            <v>A</v>
          </cell>
          <cell r="J28">
            <v>0.91976931097402048</v>
          </cell>
          <cell r="K28"/>
          <cell r="L28" t="str">
            <v>..</v>
          </cell>
          <cell r="M28"/>
          <cell r="N28">
            <v>1.0157866767704824</v>
          </cell>
          <cell r="O28"/>
          <cell r="P28" t="str">
            <v>..</v>
          </cell>
          <cell r="Q28"/>
          <cell r="R28">
            <v>0.93770930048723</v>
          </cell>
          <cell r="S28"/>
          <cell r="T28" t="str">
            <v>..</v>
          </cell>
          <cell r="U28"/>
          <cell r="V28">
            <v>0.88657478726407601</v>
          </cell>
          <cell r="W28"/>
          <cell r="X28" t="str">
            <v>..</v>
          </cell>
          <cell r="Y28"/>
          <cell r="Z28">
            <v>0.91041610501277592</v>
          </cell>
          <cell r="AA28"/>
          <cell r="AB28" t="str">
            <v>..</v>
          </cell>
          <cell r="AC28"/>
          <cell r="AD28">
            <v>0.95620587278217839</v>
          </cell>
          <cell r="AE28" t="str">
            <v>A</v>
          </cell>
          <cell r="AF28" t="str">
            <v>..</v>
          </cell>
          <cell r="AG28"/>
          <cell r="AH28">
            <v>0.92494918131659476</v>
          </cell>
          <cell r="AI28"/>
          <cell r="AJ28" t="str">
            <v>..</v>
          </cell>
          <cell r="AK28"/>
          <cell r="AL28">
            <v>0.91658027161636413</v>
          </cell>
          <cell r="AM28"/>
          <cell r="AN28" t="str">
            <v>..</v>
          </cell>
          <cell r="AO28"/>
          <cell r="AP28">
            <v>0.94993971580213765</v>
          </cell>
          <cell r="AQ28"/>
          <cell r="AR28">
            <v>0.95346428620374368</v>
          </cell>
          <cell r="AS28"/>
          <cell r="AT28">
            <v>0.97970670788424319</v>
          </cell>
          <cell r="AU28"/>
          <cell r="AV28">
            <v>0.85620705472121361</v>
          </cell>
          <cell r="AW28"/>
          <cell r="AX28">
            <v>0.80567888113116137</v>
          </cell>
          <cell r="AY28"/>
          <cell r="AZ28">
            <v>0.79027843439176715</v>
          </cell>
          <cell r="BA28"/>
          <cell r="BB28">
            <v>0.83762673725148451</v>
          </cell>
          <cell r="BC28"/>
          <cell r="BD28">
            <v>0.84177437210781292</v>
          </cell>
          <cell r="BE28"/>
          <cell r="BF28">
            <v>0.91664725309651751</v>
          </cell>
          <cell r="BG28"/>
          <cell r="BH28">
            <v>0.86870537954190397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0.41968927830397623</v>
          </cell>
          <cell r="Y29"/>
          <cell r="Z29">
            <v>0.325508472886339</v>
          </cell>
          <cell r="AA29"/>
          <cell r="AB29">
            <v>0.28818219676803264</v>
          </cell>
          <cell r="AC29" t="str">
            <v>D</v>
          </cell>
          <cell r="AD29">
            <v>0.24497215484161769</v>
          </cell>
          <cell r="AE29" t="str">
            <v>A</v>
          </cell>
          <cell r="AF29">
            <v>0.26751981365224553</v>
          </cell>
          <cell r="AG29"/>
          <cell r="AH29">
            <v>0.25712472809899234</v>
          </cell>
          <cell r="AI29"/>
          <cell r="AJ29">
            <v>0.27643442691154296</v>
          </cell>
          <cell r="AK29"/>
          <cell r="AL29">
            <v>0.28501339967071659</v>
          </cell>
          <cell r="AM29"/>
          <cell r="AN29">
            <v>0.23250284129837259</v>
          </cell>
          <cell r="AO29"/>
          <cell r="AP29">
            <v>0.22329148087905548</v>
          </cell>
          <cell r="AQ29"/>
          <cell r="AR29">
            <v>0.11376762662352921</v>
          </cell>
          <cell r="AS29"/>
          <cell r="AT29">
            <v>0.1482169373164634</v>
          </cell>
          <cell r="AU29"/>
          <cell r="AV29">
            <v>0.15992852646402853</v>
          </cell>
          <cell r="AW29"/>
          <cell r="AX29">
            <v>0.18001590559156799</v>
          </cell>
          <cell r="AY29"/>
          <cell r="AZ29">
            <v>0.17530619387546215</v>
          </cell>
          <cell r="BA29"/>
          <cell r="BB29">
            <v>0.17214551764752872</v>
          </cell>
          <cell r="BC29"/>
          <cell r="BD29">
            <v>0.18689353881665191</v>
          </cell>
          <cell r="BE29"/>
          <cell r="BF29">
            <v>0.19240475045519984</v>
          </cell>
          <cell r="BG29"/>
          <cell r="BH29">
            <v>0.19595693539885911</v>
          </cell>
          <cell r="BI29"/>
          <cell r="BJ29" t="str">
            <v>..</v>
          </cell>
          <cell r="BK29"/>
          <cell r="BL29" t="str">
            <v>..</v>
          </cell>
          <cell r="BM29"/>
        </row>
        <row r="30">
          <cell r="A30" t="str">
            <v>Portugal</v>
          </cell>
          <cell r="B30" t="str">
            <v>..</v>
          </cell>
          <cell r="C30"/>
          <cell r="D30">
            <v>8.5466805421885492E-2</v>
          </cell>
          <cell r="E30"/>
          <cell r="F30">
            <v>9.0631918345980375E-2</v>
          </cell>
          <cell r="G30" t="str">
            <v>C</v>
          </cell>
          <cell r="H30">
            <v>9.2007805556313729E-2</v>
          </cell>
          <cell r="I30"/>
          <cell r="J30">
            <v>9.4027730360828884E-2</v>
          </cell>
          <cell r="K30" t="str">
            <v>C</v>
          </cell>
          <cell r="L30">
            <v>9.1310321737696251E-2</v>
          </cell>
          <cell r="M30"/>
          <cell r="N30">
            <v>9.392002958421701E-2</v>
          </cell>
          <cell r="O30" t="str">
            <v>C</v>
          </cell>
          <cell r="P30">
            <v>9.1955842842172786E-2</v>
          </cell>
          <cell r="Q30"/>
          <cell r="R30">
            <v>0.11132304135834689</v>
          </cell>
          <cell r="S30" t="str">
            <v>C</v>
          </cell>
          <cell r="T30">
            <v>0.12283638330558108</v>
          </cell>
          <cell r="U30"/>
          <cell r="V30">
            <v>0.12212598625411177</v>
          </cell>
          <cell r="W30" t="str">
            <v>C</v>
          </cell>
          <cell r="X30">
            <v>0.12190647522653283</v>
          </cell>
          <cell r="Y30"/>
          <cell r="Z30">
            <v>0.1198372513865449</v>
          </cell>
          <cell r="AA30" t="str">
            <v>C</v>
          </cell>
          <cell r="AB30">
            <v>0.11439862414735565</v>
          </cell>
          <cell r="AC30" t="str">
            <v>C</v>
          </cell>
          <cell r="AD30">
            <v>0.10966694683871867</v>
          </cell>
          <cell r="AE30" t="str">
            <v>A</v>
          </cell>
          <cell r="AF30">
            <v>0.12128094181634905</v>
          </cell>
          <cell r="AG30" t="str">
            <v>C</v>
          </cell>
          <cell r="AH30">
            <v>0.12830654610731582</v>
          </cell>
          <cell r="AI30"/>
          <cell r="AJ30">
            <v>0.14275686119709857</v>
          </cell>
          <cell r="AK30" t="str">
            <v>C</v>
          </cell>
          <cell r="AL30">
            <v>0.15611822158930641</v>
          </cell>
          <cell r="AM30"/>
          <cell r="AN30">
            <v>0.2027863988693101</v>
          </cell>
          <cell r="AO30" t="str">
            <v>C</v>
          </cell>
          <cell r="AP30">
            <v>0.24624860101539098</v>
          </cell>
          <cell r="AQ30"/>
          <cell r="AR30">
            <v>0.2384539760687959</v>
          </cell>
          <cell r="AS30" t="str">
            <v>C</v>
          </cell>
          <cell r="AT30">
            <v>0.23636564232118476</v>
          </cell>
          <cell r="AU30"/>
          <cell r="AV30">
            <v>0.26878568145763582</v>
          </cell>
          <cell r="AW30" t="str">
            <v>C</v>
          </cell>
          <cell r="AX30">
            <v>0.30053969077932252</v>
          </cell>
          <cell r="AY30"/>
          <cell r="AZ30">
            <v>0.45946611657884801</v>
          </cell>
          <cell r="BA30" t="str">
            <v>C</v>
          </cell>
          <cell r="BB30">
            <v>0.59697305131963763</v>
          </cell>
          <cell r="BC30"/>
          <cell r="BD30">
            <v>0.75303850034102193</v>
          </cell>
          <cell r="BE30"/>
          <cell r="BF30">
            <v>0.77768315694723078</v>
          </cell>
          <cell r="BG30"/>
          <cell r="BH30">
            <v>0.72268358706043911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1.0538083554500817</v>
          </cell>
          <cell r="U31" t="str">
            <v>DT</v>
          </cell>
          <cell r="V31">
            <v>1.5772126391221248</v>
          </cell>
          <cell r="W31" t="str">
            <v>DT</v>
          </cell>
          <cell r="X31">
            <v>1.2169516910073783</v>
          </cell>
          <cell r="Y31" t="str">
            <v>ADT</v>
          </cell>
          <cell r="Z31">
            <v>0.97858817732461634</v>
          </cell>
          <cell r="AA31" t="str">
            <v>DT</v>
          </cell>
          <cell r="AB31">
            <v>0.47124225502126793</v>
          </cell>
          <cell r="AC31" t="str">
            <v>AD</v>
          </cell>
          <cell r="AD31">
            <v>0.49776268452251515</v>
          </cell>
          <cell r="AE31" t="str">
            <v>D</v>
          </cell>
          <cell r="AF31">
            <v>0.50822245313201442</v>
          </cell>
          <cell r="AG31" t="str">
            <v>D</v>
          </cell>
          <cell r="AH31">
            <v>0.81415473599299359</v>
          </cell>
          <cell r="AI31" t="str">
            <v>A</v>
          </cell>
          <cell r="AJ31">
            <v>0.51366388169013388</v>
          </cell>
          <cell r="AK31"/>
          <cell r="AL31">
            <v>0.41012466820699034</v>
          </cell>
          <cell r="AM31"/>
          <cell r="AN31">
            <v>0.42640833077066848</v>
          </cell>
          <cell r="AO31"/>
          <cell r="AP31">
            <v>0.42656811238753722</v>
          </cell>
          <cell r="AQ31"/>
          <cell r="AR31">
            <v>0.36741179665978341</v>
          </cell>
          <cell r="AS31"/>
          <cell r="AT31">
            <v>0.31655718239008801</v>
          </cell>
          <cell r="AU31"/>
          <cell r="AV31">
            <v>0.25181333284118124</v>
          </cell>
          <cell r="AW31"/>
          <cell r="AX31">
            <v>0.25174330349189489</v>
          </cell>
          <cell r="AY31"/>
          <cell r="AZ31">
            <v>0.20953817560252225</v>
          </cell>
          <cell r="BA31"/>
          <cell r="BB31">
            <v>0.18191648636831653</v>
          </cell>
          <cell r="BC31"/>
          <cell r="BD31">
            <v>0.20275584557486975</v>
          </cell>
          <cell r="BE31"/>
          <cell r="BF31">
            <v>0.19775070263414349</v>
          </cell>
          <cell r="BG31"/>
          <cell r="BH31">
            <v>0.26597607084123187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0.63987920742343563</v>
          </cell>
          <cell r="AA32"/>
          <cell r="AB32">
            <v>0.72623102548525553</v>
          </cell>
          <cell r="AC32"/>
          <cell r="AD32">
            <v>0.70683428614230359</v>
          </cell>
          <cell r="AE32"/>
          <cell r="AF32">
            <v>0.65137851333407293</v>
          </cell>
          <cell r="AG32"/>
          <cell r="AH32">
            <v>0.67223611464668243</v>
          </cell>
          <cell r="AI32"/>
          <cell r="AJ32">
            <v>0.69163470668914018</v>
          </cell>
          <cell r="AK32"/>
          <cell r="AL32">
            <v>0.74814025719886246</v>
          </cell>
          <cell r="AM32"/>
          <cell r="AN32">
            <v>0.77766729600020879</v>
          </cell>
          <cell r="AO32"/>
          <cell r="AP32">
            <v>0.86367398375635318</v>
          </cell>
          <cell r="AQ32"/>
          <cell r="AR32">
            <v>0.87447869493641073</v>
          </cell>
          <cell r="AS32"/>
          <cell r="AT32">
            <v>0.81093028421324465</v>
          </cell>
          <cell r="AU32"/>
          <cell r="AV32">
            <v>0.93339767453106548</v>
          </cell>
          <cell r="AW32"/>
          <cell r="AX32">
            <v>0.8454740801973597</v>
          </cell>
          <cell r="AY32"/>
          <cell r="AZ32">
            <v>0.93845079703070833</v>
          </cell>
          <cell r="BA32"/>
          <cell r="BB32">
            <v>0.86640527227414121</v>
          </cell>
          <cell r="BC32"/>
          <cell r="BD32">
            <v>1.0683437915761185</v>
          </cell>
          <cell r="BE32" t="str">
            <v>A</v>
          </cell>
          <cell r="BF32">
            <v>1.2019018457919766</v>
          </cell>
          <cell r="BG32"/>
          <cell r="BH32">
            <v>1.4282246222231942</v>
          </cell>
          <cell r="BI32" t="str">
            <v>P</v>
          </cell>
          <cell r="BJ32" t="str">
            <v>..</v>
          </cell>
          <cell r="BK32"/>
          <cell r="BL32" t="str">
            <v>..</v>
          </cell>
          <cell r="BM32"/>
        </row>
        <row r="33">
          <cell r="A33" t="str">
            <v>Spain</v>
          </cell>
          <cell r="B33">
            <v>0.18217844381833778</v>
          </cell>
          <cell r="C33"/>
          <cell r="D33">
            <v>0.22413784743917139</v>
          </cell>
          <cell r="E33"/>
          <cell r="F33">
            <v>0.21903027692578536</v>
          </cell>
          <cell r="G33"/>
          <cell r="H33">
            <v>0.24349201667445705</v>
          </cell>
          <cell r="I33"/>
          <cell r="J33">
            <v>0.28742107313214843</v>
          </cell>
          <cell r="K33"/>
          <cell r="L33">
            <v>0.32287056402296077</v>
          </cell>
          <cell r="M33"/>
          <cell r="N33">
            <v>0.33157258208084672</v>
          </cell>
          <cell r="O33"/>
          <cell r="P33">
            <v>0.38399767864935469</v>
          </cell>
          <cell r="Q33"/>
          <cell r="R33">
            <v>0.40096094353663608</v>
          </cell>
          <cell r="S33"/>
          <cell r="T33">
            <v>0.46371522012744359</v>
          </cell>
          <cell r="U33"/>
          <cell r="V33">
            <v>0.46099200835742887</v>
          </cell>
          <cell r="W33"/>
          <cell r="X33">
            <v>0.43484070247035755</v>
          </cell>
          <cell r="Y33"/>
          <cell r="Z33">
            <v>0.41023174937132484</v>
          </cell>
          <cell r="AA33"/>
          <cell r="AB33">
            <v>0.3714315193799414</v>
          </cell>
          <cell r="AC33"/>
          <cell r="AD33">
            <v>0.38287416271296609</v>
          </cell>
          <cell r="AE33"/>
          <cell r="AF33">
            <v>0.39307806231185699</v>
          </cell>
          <cell r="AG33"/>
          <cell r="AH33">
            <v>0.39110327093919289</v>
          </cell>
          <cell r="AI33"/>
          <cell r="AJ33">
            <v>0.45546112602446748</v>
          </cell>
          <cell r="AK33"/>
          <cell r="AL33">
            <v>0.44782012684027028</v>
          </cell>
          <cell r="AM33"/>
          <cell r="AN33">
            <v>0.48693926186369818</v>
          </cell>
          <cell r="AO33"/>
          <cell r="AP33">
            <v>0.47908570572282344</v>
          </cell>
          <cell r="AQ33"/>
          <cell r="AR33">
            <v>0.5384403035630535</v>
          </cell>
          <cell r="AS33" t="str">
            <v>A</v>
          </cell>
          <cell r="AT33">
            <v>0.56754035167939876</v>
          </cell>
          <cell r="AU33"/>
          <cell r="AV33">
            <v>0.57844079130412041</v>
          </cell>
          <cell r="AW33"/>
          <cell r="AX33">
            <v>0.60355213294131105</v>
          </cell>
          <cell r="AY33"/>
          <cell r="AZ33">
            <v>0.66622326483006944</v>
          </cell>
          <cell r="BA33"/>
          <cell r="BB33">
            <v>0.70751210446334589</v>
          </cell>
          <cell r="BC33"/>
          <cell r="BD33">
            <v>0.74196700008454919</v>
          </cell>
          <cell r="BE33" t="str">
            <v>A</v>
          </cell>
          <cell r="BF33">
            <v>0.71804682355486305</v>
          </cell>
          <cell r="BG33"/>
          <cell r="BH33">
            <v>0.7064242027271076</v>
          </cell>
          <cell r="BI33" t="str">
            <v>P</v>
          </cell>
          <cell r="BJ33" t="str">
            <v>..</v>
          </cell>
          <cell r="BK33"/>
          <cell r="BL33" t="str">
            <v>..</v>
          </cell>
          <cell r="BM33"/>
        </row>
        <row r="34">
          <cell r="A34" t="str">
            <v>Sweden</v>
          </cell>
          <cell r="B34">
            <v>1.3893053473263368</v>
          </cell>
          <cell r="C34"/>
          <cell r="D34" t="str">
            <v>..</v>
          </cell>
          <cell r="E34"/>
          <cell r="F34">
            <v>1.5664384585807662</v>
          </cell>
          <cell r="G34"/>
          <cell r="H34" t="str">
            <v>..</v>
          </cell>
          <cell r="I34"/>
          <cell r="J34">
            <v>1.8588339981656532</v>
          </cell>
          <cell r="K34"/>
          <cell r="L34" t="str">
            <v>..</v>
          </cell>
          <cell r="M34"/>
          <cell r="N34">
            <v>1.8759954242668342</v>
          </cell>
          <cell r="O34"/>
          <cell r="P34" t="str">
            <v>..</v>
          </cell>
          <cell r="Q34"/>
          <cell r="R34">
            <v>1.8014154140917431</v>
          </cell>
          <cell r="S34" t="str">
            <v>M</v>
          </cell>
          <cell r="T34" t="str">
            <v>..</v>
          </cell>
          <cell r="U34"/>
          <cell r="V34">
            <v>1.83451338276775</v>
          </cell>
          <cell r="W34" t="str">
            <v>M</v>
          </cell>
          <cell r="X34" t="str">
            <v>..</v>
          </cell>
          <cell r="Y34"/>
          <cell r="Z34">
            <v>2.1677654191528237</v>
          </cell>
          <cell r="AA34" t="str">
            <v>M</v>
          </cell>
          <cell r="AB34" t="str">
            <v>..</v>
          </cell>
          <cell r="AC34"/>
          <cell r="AD34">
            <v>2.4331127474683285</v>
          </cell>
          <cell r="AE34" t="str">
            <v>AM</v>
          </cell>
          <cell r="AF34" t="str">
            <v>..</v>
          </cell>
          <cell r="AG34"/>
          <cell r="AH34">
            <v>2.5944821251347654</v>
          </cell>
          <cell r="AI34" t="str">
            <v>M</v>
          </cell>
          <cell r="AJ34" t="str">
            <v>..</v>
          </cell>
          <cell r="AK34"/>
          <cell r="AL34">
            <v>2.6633448446911157</v>
          </cell>
          <cell r="AM34" t="str">
            <v>M</v>
          </cell>
          <cell r="AN34" t="str">
            <v>..</v>
          </cell>
          <cell r="AO34"/>
          <cell r="AP34">
            <v>3.1993941818821301</v>
          </cell>
          <cell r="AQ34" t="str">
            <v>M</v>
          </cell>
          <cell r="AR34" t="str">
            <v>..</v>
          </cell>
          <cell r="AS34"/>
          <cell r="AT34">
            <v>2.827377619341207</v>
          </cell>
          <cell r="AU34" t="str">
            <v>M</v>
          </cell>
          <cell r="AV34">
            <v>2.6290541335316582</v>
          </cell>
          <cell r="AW34" t="str">
            <v>M</v>
          </cell>
          <cell r="AX34">
            <v>2.5890679304897315</v>
          </cell>
          <cell r="AY34" t="str">
            <v>A</v>
          </cell>
          <cell r="AZ34">
            <v>2.7512837580829212</v>
          </cell>
          <cell r="BA34"/>
          <cell r="BB34">
            <v>2.4688277546706385</v>
          </cell>
          <cell r="BC34"/>
          <cell r="BD34">
            <v>2.7363371947870374</v>
          </cell>
          <cell r="BE34" t="str">
            <v>C</v>
          </cell>
          <cell r="BF34">
            <v>2.5414993585647365</v>
          </cell>
          <cell r="BG34"/>
          <cell r="BH34">
            <v>2.3547800892096937</v>
          </cell>
          <cell r="BI34" t="str">
            <v>C</v>
          </cell>
          <cell r="BJ34" t="str">
            <v>..</v>
          </cell>
          <cell r="BK34"/>
          <cell r="BL34" t="str">
            <v>..</v>
          </cell>
          <cell r="BM34"/>
        </row>
        <row r="35">
          <cell r="A35" t="str">
            <v>Switzerland</v>
          </cell>
          <cell r="B35">
            <v>1.5864126806815468</v>
          </cell>
          <cell r="C35" t="str">
            <v>E</v>
          </cell>
          <cell r="D35" t="str">
            <v>..</v>
          </cell>
          <cell r="E35"/>
          <cell r="F35">
            <v>1.6004917456327081</v>
          </cell>
          <cell r="G35" t="str">
            <v>AJ</v>
          </cell>
          <cell r="H35" t="str">
            <v>..</v>
          </cell>
          <cell r="I35"/>
          <cell r="J35" t="str">
            <v>..</v>
          </cell>
          <cell r="K35"/>
          <cell r="L35">
            <v>2.1238214191815539</v>
          </cell>
          <cell r="M35" t="str">
            <v>A</v>
          </cell>
          <cell r="N35" t="str">
            <v>..</v>
          </cell>
          <cell r="O35"/>
          <cell r="P35" t="str">
            <v>..</v>
          </cell>
          <cell r="Q35"/>
          <cell r="R35">
            <v>2.0350784285926462</v>
          </cell>
          <cell r="S35"/>
          <cell r="T35" t="str">
            <v>..</v>
          </cell>
          <cell r="U35"/>
          <cell r="V35" t="str">
            <v>..</v>
          </cell>
          <cell r="W35"/>
          <cell r="X35">
            <v>1.8048846014254705</v>
          </cell>
          <cell r="Y35"/>
          <cell r="Z35" t="str">
            <v>..</v>
          </cell>
          <cell r="AA35"/>
          <cell r="AB35" t="str">
            <v>..</v>
          </cell>
          <cell r="AC35"/>
          <cell r="AD35" t="str">
            <v>..</v>
          </cell>
          <cell r="AE35"/>
          <cell r="AF35">
            <v>1.8743050881310526</v>
          </cell>
          <cell r="AG35"/>
          <cell r="AH35" t="str">
            <v>..</v>
          </cell>
          <cell r="AI35"/>
          <cell r="AJ35" t="str">
            <v>..</v>
          </cell>
          <cell r="AK35"/>
          <cell r="AL35" t="str">
            <v>..</v>
          </cell>
          <cell r="AM35"/>
          <cell r="AN35">
            <v>1.8693902505288</v>
          </cell>
          <cell r="AO35"/>
          <cell r="AP35" t="str">
            <v>..</v>
          </cell>
          <cell r="AQ35"/>
          <cell r="AR35" t="str">
            <v>..</v>
          </cell>
          <cell r="AS35"/>
          <cell r="AT35" t="str">
            <v>..</v>
          </cell>
          <cell r="AU35"/>
          <cell r="AV35">
            <v>2.1401092078930386</v>
          </cell>
          <cell r="AW35"/>
          <cell r="AX35" t="str">
            <v>..</v>
          </cell>
          <cell r="AY35"/>
          <cell r="AZ35" t="str">
            <v>..</v>
          </cell>
          <cell r="BA35"/>
          <cell r="BB35" t="str">
            <v>..</v>
          </cell>
          <cell r="BC35"/>
          <cell r="BD35">
            <v>2.1980536715140069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4.9146112514934497E-2</v>
          </cell>
          <cell r="U36"/>
          <cell r="V36">
            <v>8.2907740920075634E-2</v>
          </cell>
          <cell r="W36"/>
          <cell r="X36">
            <v>8.7562276755592069E-2</v>
          </cell>
          <cell r="Y36"/>
          <cell r="Z36">
            <v>7.5457377661824185E-2</v>
          </cell>
          <cell r="AA36"/>
          <cell r="AB36">
            <v>6.6439620517986339E-2</v>
          </cell>
          <cell r="AC36"/>
          <cell r="AD36">
            <v>6.6767455305979662E-2</v>
          </cell>
          <cell r="AE36"/>
          <cell r="AF36">
            <v>8.719749357219693E-2</v>
          </cell>
          <cell r="AG36"/>
          <cell r="AH36">
            <v>0.1180400824404098</v>
          </cell>
          <cell r="AI36"/>
          <cell r="AJ36">
            <v>0.11708810690873876</v>
          </cell>
          <cell r="AK36"/>
          <cell r="AL36">
            <v>0.17793775704367729</v>
          </cell>
          <cell r="AM36"/>
          <cell r="AN36">
            <v>0.16020684728937576</v>
          </cell>
          <cell r="AO36"/>
          <cell r="AP36">
            <v>0.18143753006586044</v>
          </cell>
          <cell r="AQ36"/>
          <cell r="AR36">
            <v>0.15092704861967482</v>
          </cell>
          <cell r="AS36"/>
          <cell r="AT36">
            <v>0.11221934914147759</v>
          </cell>
          <cell r="AU36"/>
          <cell r="AV36">
            <v>0.12532278408276415</v>
          </cell>
          <cell r="AW36"/>
          <cell r="AX36">
            <v>0.19995808584400265</v>
          </cell>
          <cell r="AY36"/>
          <cell r="AZ36">
            <v>0.21480846998561343</v>
          </cell>
          <cell r="BA36"/>
          <cell r="BB36">
            <v>0.29809670784229109</v>
          </cell>
          <cell r="BC36"/>
          <cell r="BD36">
            <v>0.32071470284579406</v>
          </cell>
          <cell r="BE36"/>
          <cell r="BF36">
            <v>0.33964025068943082</v>
          </cell>
          <cell r="BG36"/>
          <cell r="BH36">
            <v>0.35722846159770227</v>
          </cell>
          <cell r="BI36"/>
          <cell r="BJ36" t="str">
            <v>..</v>
          </cell>
          <cell r="BK36"/>
          <cell r="BL36" t="str">
            <v>..</v>
          </cell>
          <cell r="BM36"/>
        </row>
        <row r="37">
          <cell r="A37" t="str">
            <v>United Kingdom</v>
          </cell>
          <cell r="B37">
            <v>1.4798325262701977</v>
          </cell>
          <cell r="C37"/>
          <cell r="D37" t="str">
            <v>..</v>
          </cell>
          <cell r="E37"/>
          <cell r="F37">
            <v>1.3552100049803553</v>
          </cell>
          <cell r="G37"/>
          <cell r="H37" t="str">
            <v>..</v>
          </cell>
          <cell r="I37"/>
          <cell r="J37">
            <v>1.4158636436512808</v>
          </cell>
          <cell r="K37"/>
          <cell r="L37">
            <v>1.5292343035700979</v>
          </cell>
          <cell r="M37" t="str">
            <v>A</v>
          </cell>
          <cell r="N37">
            <v>1.4778440040591139</v>
          </cell>
          <cell r="O37"/>
          <cell r="P37">
            <v>1.4465737393157927</v>
          </cell>
          <cell r="Q37"/>
          <cell r="R37">
            <v>1.456382764043147</v>
          </cell>
          <cell r="S37"/>
          <cell r="T37">
            <v>1.458574076379622</v>
          </cell>
          <cell r="U37"/>
          <cell r="V37">
            <v>1.358859059505833</v>
          </cell>
          <cell r="W37"/>
          <cell r="X37">
            <v>1.3126929012345678</v>
          </cell>
          <cell r="Y37" t="str">
            <v>A</v>
          </cell>
          <cell r="Z37">
            <v>1.3324752826370079</v>
          </cell>
          <cell r="AA37"/>
          <cell r="AB37">
            <v>1.2759258110180998</v>
          </cell>
          <cell r="AC37"/>
          <cell r="AD37">
            <v>1.2432050579189544</v>
          </cell>
          <cell r="AE37"/>
          <cell r="AF37">
            <v>1.1892913885427887</v>
          </cell>
          <cell r="AG37"/>
          <cell r="AH37">
            <v>1.1511467375983926</v>
          </cell>
          <cell r="AI37"/>
          <cell r="AJ37">
            <v>1.1526338282481099</v>
          </cell>
          <cell r="AK37"/>
          <cell r="AL37">
            <v>1.2169132853466562</v>
          </cell>
          <cell r="AM37"/>
          <cell r="AN37">
            <v>1.1786199911318922</v>
          </cell>
          <cell r="AO37"/>
          <cell r="AP37">
            <v>1.1722129360322873</v>
          </cell>
          <cell r="AQ37" t="str">
            <v>A</v>
          </cell>
          <cell r="AR37">
            <v>1.1593080467550048</v>
          </cell>
          <cell r="AS37"/>
          <cell r="AT37">
            <v>1.1122478166187904</v>
          </cell>
          <cell r="AU37"/>
          <cell r="AV37">
            <v>1.0530642849780041</v>
          </cell>
          <cell r="AW37"/>
          <cell r="AX37">
            <v>1.0613225225627523</v>
          </cell>
          <cell r="AY37"/>
          <cell r="AZ37">
            <v>1.0769345427417054</v>
          </cell>
          <cell r="BA37"/>
          <cell r="BB37">
            <v>1.1126276483882562</v>
          </cell>
          <cell r="BC37"/>
          <cell r="BD37">
            <v>1.0996314090538055</v>
          </cell>
          <cell r="BE37"/>
          <cell r="BF37">
            <v>1.1200088316108585</v>
          </cell>
          <cell r="BG37"/>
          <cell r="BH37">
            <v>1.0799046583165968</v>
          </cell>
          <cell r="BI37" t="str">
            <v>P</v>
          </cell>
          <cell r="BJ37" t="str">
            <v>..</v>
          </cell>
          <cell r="BK37"/>
          <cell r="BL37" t="str">
            <v>..</v>
          </cell>
          <cell r="BM37"/>
        </row>
        <row r="38">
          <cell r="A38" t="str">
            <v>United States</v>
          </cell>
          <cell r="B38">
            <v>1.6246214317932854</v>
          </cell>
          <cell r="C38" t="str">
            <v>J</v>
          </cell>
          <cell r="D38">
            <v>1.7711063605663477</v>
          </cell>
          <cell r="E38" t="str">
            <v>J</v>
          </cell>
          <cell r="F38">
            <v>1.8159343009495565</v>
          </cell>
          <cell r="G38" t="str">
            <v>J</v>
          </cell>
          <cell r="H38">
            <v>1.8731668546815712</v>
          </cell>
          <cell r="I38" t="str">
            <v>J</v>
          </cell>
          <cell r="J38">
            <v>1.9684572739437967</v>
          </cell>
          <cell r="K38" t="str">
            <v>J</v>
          </cell>
          <cell r="L38">
            <v>1.9419661016949152</v>
          </cell>
          <cell r="M38" t="str">
            <v>J</v>
          </cell>
          <cell r="N38">
            <v>1.9187061076824858</v>
          </cell>
          <cell r="O38" t="str">
            <v>J</v>
          </cell>
          <cell r="P38">
            <v>1.8750963305471573</v>
          </cell>
          <cell r="Q38" t="str">
            <v>J</v>
          </cell>
          <cell r="R38">
            <v>1.8357967497610119</v>
          </cell>
          <cell r="S38" t="str">
            <v>J</v>
          </cell>
          <cell r="T38">
            <v>1.8663376659484259</v>
          </cell>
          <cell r="U38" t="str">
            <v>J</v>
          </cell>
          <cell r="V38">
            <v>1.9295160856104456</v>
          </cell>
          <cell r="W38" t="str">
            <v>J</v>
          </cell>
          <cell r="X38">
            <v>1.8557895573392671</v>
          </cell>
          <cell r="Y38" t="str">
            <v>J</v>
          </cell>
          <cell r="Z38">
            <v>1.7452338115900399</v>
          </cell>
          <cell r="AA38" t="str">
            <v>J</v>
          </cell>
          <cell r="AB38">
            <v>1.6697532181210439</v>
          </cell>
          <cell r="AC38" t="str">
            <v>J</v>
          </cell>
          <cell r="AD38">
            <v>1.7641623523976464</v>
          </cell>
          <cell r="AE38" t="str">
            <v>J</v>
          </cell>
          <cell r="AF38">
            <v>1.8290445663484884</v>
          </cell>
          <cell r="AG38" t="str">
            <v>J</v>
          </cell>
          <cell r="AH38">
            <v>1.87716967229946</v>
          </cell>
          <cell r="AI38" t="str">
            <v>J</v>
          </cell>
          <cell r="AJ38">
            <v>1.911703466422606</v>
          </cell>
          <cell r="AK38" t="str">
            <v>J</v>
          </cell>
          <cell r="AL38">
            <v>1.9577464788732395</v>
          </cell>
          <cell r="AM38" t="str">
            <v>J</v>
          </cell>
          <cell r="AN38">
            <v>2.020052935709379</v>
          </cell>
          <cell r="AO38" t="str">
            <v>J</v>
          </cell>
          <cell r="AP38">
            <v>1.973998182511066</v>
          </cell>
          <cell r="AQ38" t="str">
            <v>J</v>
          </cell>
          <cell r="AR38">
            <v>1.8306358708995107</v>
          </cell>
          <cell r="AS38" t="str">
            <v>J</v>
          </cell>
          <cell r="AT38">
            <v>1.8100691657724113</v>
          </cell>
          <cell r="AU38" t="str">
            <v>J</v>
          </cell>
          <cell r="AV38">
            <v>1.7655918900133922</v>
          </cell>
          <cell r="AW38" t="str">
            <v>J</v>
          </cell>
          <cell r="AX38">
            <v>1.8000127344937642</v>
          </cell>
          <cell r="AY38" t="str">
            <v>J</v>
          </cell>
          <cell r="AZ38">
            <v>1.8601449547485822</v>
          </cell>
          <cell r="BA38" t="str">
            <v>J</v>
          </cell>
          <cell r="BB38">
            <v>1.9285980317724079</v>
          </cell>
          <cell r="BC38" t="str">
            <v>J</v>
          </cell>
          <cell r="BD38">
            <v>2.0442708150190234</v>
          </cell>
          <cell r="BE38" t="str">
            <v>J</v>
          </cell>
          <cell r="BF38">
            <v>2.0369384575434952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1.3903619820414743</v>
          </cell>
          <cell r="C40" t="str">
            <v>L</v>
          </cell>
          <cell r="D40">
            <v>1.4736284079557338</v>
          </cell>
          <cell r="E40" t="str">
            <v>L</v>
          </cell>
          <cell r="F40">
            <v>1.599717320983111</v>
          </cell>
          <cell r="G40" t="str">
            <v>L</v>
          </cell>
          <cell r="H40">
            <v>1.6953991898338774</v>
          </cell>
          <cell r="I40" t="str">
            <v>L</v>
          </cell>
          <cell r="J40">
            <v>1.825418659202666</v>
          </cell>
          <cell r="K40" t="str">
            <v>L</v>
          </cell>
          <cell r="L40">
            <v>1.7970906699123059</v>
          </cell>
          <cell r="M40" t="str">
            <v>L</v>
          </cell>
          <cell r="N40">
            <v>1.8336573771593434</v>
          </cell>
          <cell r="O40" t="str">
            <v>L</v>
          </cell>
          <cell r="P40">
            <v>1.8961136241805165</v>
          </cell>
          <cell r="Q40" t="str">
            <v>L</v>
          </cell>
          <cell r="R40">
            <v>2.0076504027336242</v>
          </cell>
          <cell r="S40" t="str">
            <v>L</v>
          </cell>
          <cell r="T40">
            <v>2.0929457226032735</v>
          </cell>
          <cell r="U40" t="str">
            <v>L</v>
          </cell>
          <cell r="V40">
            <v>2.075542294797557</v>
          </cell>
          <cell r="W40" t="str">
            <v>L</v>
          </cell>
          <cell r="X40">
            <v>1.9885663547032049</v>
          </cell>
          <cell r="Y40" t="str">
            <v>L</v>
          </cell>
          <cell r="Z40">
            <v>1.8716946743908252</v>
          </cell>
          <cell r="AA40" t="str">
            <v>L</v>
          </cell>
          <cell r="AB40">
            <v>1.8385192925462428</v>
          </cell>
          <cell r="AC40" t="str">
            <v>L</v>
          </cell>
          <cell r="AD40">
            <v>1.8975263825932946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1.242069236935488</v>
          </cell>
          <cell r="C42" t="str">
            <v>B</v>
          </cell>
          <cell r="D42">
            <v>1.3170333201008815</v>
          </cell>
          <cell r="E42" t="str">
            <v>B</v>
          </cell>
          <cell r="F42">
            <v>1.3569642719436077</v>
          </cell>
          <cell r="G42" t="str">
            <v>B</v>
          </cell>
          <cell r="H42">
            <v>1.4133626583149717</v>
          </cell>
          <cell r="I42" t="str">
            <v>B</v>
          </cell>
          <cell r="J42">
            <v>1.5074332692424803</v>
          </cell>
          <cell r="K42" t="str">
            <v>B</v>
          </cell>
          <cell r="L42">
            <v>1.5124361344652653</v>
          </cell>
          <cell r="M42" t="str">
            <v>B</v>
          </cell>
          <cell r="N42">
            <v>1.5163760273624618</v>
          </cell>
          <cell r="O42" t="str">
            <v>B</v>
          </cell>
          <cell r="P42">
            <v>1.5098240781423224</v>
          </cell>
          <cell r="Q42" t="str">
            <v>B</v>
          </cell>
          <cell r="R42">
            <v>1.5148512377491297</v>
          </cell>
          <cell r="S42" t="str">
            <v>B</v>
          </cell>
          <cell r="T42">
            <v>1.5404134905516231</v>
          </cell>
          <cell r="U42" t="str">
            <v>B</v>
          </cell>
          <cell r="V42">
            <v>1.4810229391229592</v>
          </cell>
          <cell r="W42" t="str">
            <v>AB</v>
          </cell>
          <cell r="X42">
            <v>1.4383320431897006</v>
          </cell>
          <cell r="Y42" t="str">
            <v>B</v>
          </cell>
          <cell r="Z42">
            <v>1.3835191211301274</v>
          </cell>
          <cell r="AA42" t="str">
            <v>B</v>
          </cell>
          <cell r="AB42">
            <v>1.3518106370357215</v>
          </cell>
          <cell r="AC42" t="str">
            <v>B</v>
          </cell>
          <cell r="AD42">
            <v>1.3673940616037934</v>
          </cell>
          <cell r="AE42" t="str">
            <v>AB</v>
          </cell>
          <cell r="AF42">
            <v>1.4034854110519368</v>
          </cell>
          <cell r="AG42" t="str">
            <v>B</v>
          </cell>
          <cell r="AH42">
            <v>1.4345003033376003</v>
          </cell>
          <cell r="AI42" t="str">
            <v>B</v>
          </cell>
          <cell r="AJ42">
            <v>1.4524582016388159</v>
          </cell>
          <cell r="AK42" t="str">
            <v>B</v>
          </cell>
          <cell r="AL42">
            <v>1.4921702405961179</v>
          </cell>
          <cell r="AM42" t="str">
            <v>B</v>
          </cell>
          <cell r="AN42">
            <v>1.5310569812487878</v>
          </cell>
          <cell r="AO42" t="str">
            <v>B</v>
          </cell>
          <cell r="AP42">
            <v>1.5496933955297991</v>
          </cell>
          <cell r="AQ42" t="str">
            <v>B</v>
          </cell>
          <cell r="AR42">
            <v>1.4980486238318786</v>
          </cell>
          <cell r="AS42" t="str">
            <v>B</v>
          </cell>
          <cell r="AT42">
            <v>1.4935073896945537</v>
          </cell>
          <cell r="AU42" t="str">
            <v>B</v>
          </cell>
          <cell r="AV42">
            <v>1.4755895802254049</v>
          </cell>
          <cell r="AW42" t="str">
            <v>B</v>
          </cell>
          <cell r="AX42">
            <v>1.5093686473968568</v>
          </cell>
          <cell r="AY42" t="str">
            <v>B</v>
          </cell>
          <cell r="AZ42">
            <v>1.548910131026501</v>
          </cell>
          <cell r="BA42" t="str">
            <v>B</v>
          </cell>
          <cell r="BB42">
            <v>1.579440012327878</v>
          </cell>
          <cell r="BC42" t="str">
            <v>B</v>
          </cell>
          <cell r="BD42">
            <v>1.6303337743219806</v>
          </cell>
          <cell r="BE42" t="str">
            <v>B</v>
          </cell>
          <cell r="BF42">
            <v>1.6187155008151495</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1.0229689527698453</v>
          </cell>
          <cell r="AE44" t="str">
            <v>B</v>
          </cell>
          <cell r="AF44">
            <v>1.0246493020912906</v>
          </cell>
          <cell r="AG44" t="str">
            <v>B</v>
          </cell>
          <cell r="AH44">
            <v>1.0347476720749269</v>
          </cell>
          <cell r="AI44" t="str">
            <v>B</v>
          </cell>
          <cell r="AJ44">
            <v>1.0412207282654176</v>
          </cell>
          <cell r="AK44" t="str">
            <v>B</v>
          </cell>
          <cell r="AL44">
            <v>1.0926899214403021</v>
          </cell>
          <cell r="AM44" t="str">
            <v>B</v>
          </cell>
          <cell r="AN44">
            <v>1.1081528564214023</v>
          </cell>
          <cell r="AO44" t="str">
            <v>B</v>
          </cell>
          <cell r="AP44">
            <v>1.1190711131590585</v>
          </cell>
          <cell r="AQ44" t="str">
            <v>B</v>
          </cell>
          <cell r="AR44">
            <v>1.1120329915597926</v>
          </cell>
          <cell r="AS44" t="str">
            <v>B</v>
          </cell>
          <cell r="AT44">
            <v>1.1018778476439415</v>
          </cell>
          <cell r="AU44" t="str">
            <v>B</v>
          </cell>
          <cell r="AV44">
            <v>1.0850921224168779</v>
          </cell>
          <cell r="AW44" t="str">
            <v>B</v>
          </cell>
          <cell r="AX44">
            <v>1.0854982607385177</v>
          </cell>
          <cell r="AY44" t="str">
            <v>B</v>
          </cell>
          <cell r="AZ44">
            <v>1.1105355990861991</v>
          </cell>
          <cell r="BA44" t="str">
            <v>B</v>
          </cell>
          <cell r="BB44">
            <v>1.1154620828257336</v>
          </cell>
          <cell r="BC44" t="str">
            <v>B</v>
          </cell>
          <cell r="BD44">
            <v>1.1525132770814468</v>
          </cell>
          <cell r="BE44" t="str">
            <v>B</v>
          </cell>
          <cell r="BF44">
            <v>1.1699124822510487</v>
          </cell>
          <cell r="BG44" t="str">
            <v>BP</v>
          </cell>
          <cell r="BH44">
            <v>1.1635192984912455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1.0339702225439642</v>
          </cell>
          <cell r="AE45" t="str">
            <v>B</v>
          </cell>
          <cell r="AF45">
            <v>1.036686739582364</v>
          </cell>
          <cell r="AG45" t="str">
            <v>B</v>
          </cell>
          <cell r="AH45">
            <v>1.0469811270472469</v>
          </cell>
          <cell r="AI45" t="str">
            <v>B</v>
          </cell>
          <cell r="AJ45">
            <v>1.0541629723178965</v>
          </cell>
          <cell r="AK45" t="str">
            <v>B</v>
          </cell>
          <cell r="AL45">
            <v>1.1073033914557433</v>
          </cell>
          <cell r="AM45" t="str">
            <v>B</v>
          </cell>
          <cell r="AN45">
            <v>1.1235542403946979</v>
          </cell>
          <cell r="AO45" t="str">
            <v>B</v>
          </cell>
          <cell r="AP45">
            <v>1.1356522557201769</v>
          </cell>
          <cell r="AQ45" t="str">
            <v>B</v>
          </cell>
          <cell r="AR45">
            <v>1.129251878389544</v>
          </cell>
          <cell r="AS45" t="str">
            <v>B</v>
          </cell>
          <cell r="AT45">
            <v>1.1198622568148264</v>
          </cell>
          <cell r="AU45" t="str">
            <v>B</v>
          </cell>
          <cell r="AV45">
            <v>1.1039638495773978</v>
          </cell>
          <cell r="AW45" t="str">
            <v>B</v>
          </cell>
          <cell r="AX45">
            <v>1.1051395125613992</v>
          </cell>
          <cell r="AY45" t="str">
            <v>B</v>
          </cell>
          <cell r="AZ45">
            <v>1.1318150516301415</v>
          </cell>
          <cell r="BA45" t="str">
            <v>B</v>
          </cell>
          <cell r="BB45">
            <v>1.1382209621669037</v>
          </cell>
          <cell r="BC45" t="str">
            <v>B</v>
          </cell>
          <cell r="BD45">
            <v>1.1797543569339495</v>
          </cell>
          <cell r="BE45" t="str">
            <v>B</v>
          </cell>
          <cell r="BF45">
            <v>1.1966544643193198</v>
          </cell>
          <cell r="BG45" t="str">
            <v>BP</v>
          </cell>
          <cell r="BH45">
            <v>1.189602548935337</v>
          </cell>
          <cell r="BI45" t="str">
            <v>BP</v>
          </cell>
          <cell r="BJ45" t="str">
            <v>..</v>
          </cell>
          <cell r="BK45"/>
          <cell r="BL45" t="str">
            <v>..</v>
          </cell>
          <cell r="BM45"/>
        </row>
        <row r="46">
          <cell r="A46" t="str">
            <v>EU-15</v>
          </cell>
          <cell r="B46">
            <v>1.0201348397368961</v>
          </cell>
          <cell r="C46" t="str">
            <v>B</v>
          </cell>
          <cell r="D46" t="str">
            <v>..</v>
          </cell>
          <cell r="E46"/>
          <cell r="F46">
            <v>1.0533631440899274</v>
          </cell>
          <cell r="G46" t="str">
            <v>B</v>
          </cell>
          <cell r="H46">
            <v>1.0836414573575066</v>
          </cell>
          <cell r="I46" t="str">
            <v>B</v>
          </cell>
          <cell r="J46">
            <v>1.1636924220078264</v>
          </cell>
          <cell r="K46" t="str">
            <v>B</v>
          </cell>
          <cell r="L46">
            <v>1.1978860352180756</v>
          </cell>
          <cell r="M46" t="str">
            <v>B</v>
          </cell>
          <cell r="N46">
            <v>1.2211477146129808</v>
          </cell>
          <cell r="O46" t="str">
            <v>B</v>
          </cell>
          <cell r="P46">
            <v>1.222130808038157</v>
          </cell>
          <cell r="Q46" t="str">
            <v>B</v>
          </cell>
          <cell r="R46">
            <v>1.2279672270273478</v>
          </cell>
          <cell r="S46" t="str">
            <v>B</v>
          </cell>
          <cell r="T46">
            <v>1.2279070417859672</v>
          </cell>
          <cell r="U46" t="str">
            <v>B</v>
          </cell>
          <cell r="V46">
            <v>1.1769869024211859</v>
          </cell>
          <cell r="W46" t="str">
            <v>AB</v>
          </cell>
          <cell r="X46">
            <v>1.1509144029850351</v>
          </cell>
          <cell r="Y46" t="str">
            <v>B</v>
          </cell>
          <cell r="Z46">
            <v>1.1327338682655206</v>
          </cell>
          <cell r="AA46" t="str">
            <v>B</v>
          </cell>
          <cell r="AB46">
            <v>1.1011482916105577</v>
          </cell>
          <cell r="AC46" t="str">
            <v>B</v>
          </cell>
          <cell r="AD46">
            <v>1.0922822572854101</v>
          </cell>
          <cell r="AE46" t="str">
            <v>B</v>
          </cell>
          <cell r="AF46">
            <v>1.0975460568860702</v>
          </cell>
          <cell r="AG46" t="str">
            <v>B</v>
          </cell>
          <cell r="AH46">
            <v>1.1067196789561069</v>
          </cell>
          <cell r="AI46" t="str">
            <v>B</v>
          </cell>
          <cell r="AJ46">
            <v>1.1158717744413187</v>
          </cell>
          <cell r="AK46" t="str">
            <v>B</v>
          </cell>
          <cell r="AL46">
            <v>1.1741255436106217</v>
          </cell>
          <cell r="AM46" t="str">
            <v>B</v>
          </cell>
          <cell r="AN46">
            <v>1.1916309257863511</v>
          </cell>
          <cell r="AO46" t="str">
            <v>B</v>
          </cell>
          <cell r="AP46">
            <v>1.2051122279133919</v>
          </cell>
          <cell r="AQ46" t="str">
            <v>B</v>
          </cell>
          <cell r="AR46">
            <v>1.2059721802671821</v>
          </cell>
          <cell r="AS46" t="str">
            <v>B</v>
          </cell>
          <cell r="AT46">
            <v>1.1961056165685866</v>
          </cell>
          <cell r="AU46" t="str">
            <v>B</v>
          </cell>
          <cell r="AV46">
            <v>1.1791125827598312</v>
          </cell>
          <cell r="AW46" t="str">
            <v>B</v>
          </cell>
          <cell r="AX46">
            <v>1.1782491814222402</v>
          </cell>
          <cell r="AY46" t="str">
            <v>B</v>
          </cell>
          <cell r="AZ46">
            <v>1.2047096931452468</v>
          </cell>
          <cell r="BA46" t="str">
            <v>B</v>
          </cell>
          <cell r="BB46">
            <v>1.2168694152332533</v>
          </cell>
          <cell r="BC46" t="str">
            <v>B</v>
          </cell>
          <cell r="BD46">
            <v>1.2646337702108652</v>
          </cell>
          <cell r="BE46" t="str">
            <v>B</v>
          </cell>
          <cell r="BF46">
            <v>1.2825327868271648</v>
          </cell>
          <cell r="BG46" t="str">
            <v>BP</v>
          </cell>
          <cell r="BH46">
            <v>1.2722867859055478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0.10799191622267133</v>
          </cell>
          <cell r="AG49"/>
          <cell r="AH49">
            <v>0.12207239661407025</v>
          </cell>
          <cell r="AI49"/>
          <cell r="AJ49">
            <v>0.12406839985549326</v>
          </cell>
          <cell r="AK49"/>
          <cell r="AL49">
            <v>0.1283141050285162</v>
          </cell>
          <cell r="AM49"/>
          <cell r="AN49">
            <v>0.11354519992681314</v>
          </cell>
          <cell r="AO49"/>
          <cell r="AP49">
            <v>9.6874918588596079E-2</v>
          </cell>
          <cell r="AQ49"/>
          <cell r="AR49">
            <v>0.1014140380062704</v>
          </cell>
          <cell r="AS49"/>
          <cell r="AT49">
            <v>0.1187787469839775</v>
          </cell>
          <cell r="AU49"/>
          <cell r="AV49">
            <v>0.14435610519990263</v>
          </cell>
          <cell r="AW49"/>
          <cell r="AX49">
            <v>0.14853206852665438</v>
          </cell>
          <cell r="AY49"/>
          <cell r="AZ49">
            <v>0.15038834788269037</v>
          </cell>
          <cell r="BA49"/>
          <cell r="BB49">
            <v>0.1541498862707642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0.29153181240978671</v>
          </cell>
          <cell r="W50" t="str">
            <v>MV</v>
          </cell>
          <cell r="X50">
            <v>0.30742686648848427</v>
          </cell>
          <cell r="Y50" t="str">
            <v>MV</v>
          </cell>
          <cell r="Z50">
            <v>0.29266491296601849</v>
          </cell>
          <cell r="AA50" t="str">
            <v>MV</v>
          </cell>
          <cell r="AB50">
            <v>0.27405783110797616</v>
          </cell>
          <cell r="AC50" t="str">
            <v>MV</v>
          </cell>
          <cell r="AD50">
            <v>0.25050281004138453</v>
          </cell>
          <cell r="AE50" t="str">
            <v>MV</v>
          </cell>
          <cell r="AF50">
            <v>0.24576900346702676</v>
          </cell>
          <cell r="AG50" t="str">
            <v>MV</v>
          </cell>
          <cell r="AH50">
            <v>0.29691147111162691</v>
          </cell>
          <cell r="AI50" t="str">
            <v>MV</v>
          </cell>
          <cell r="AJ50">
            <v>0.29269351571212898</v>
          </cell>
          <cell r="AK50" t="str">
            <v>MV</v>
          </cell>
          <cell r="AL50">
            <v>0.37540260542510739</v>
          </cell>
          <cell r="AM50" t="str">
            <v>MV</v>
          </cell>
          <cell r="AN50">
            <v>0.5412975986587385</v>
          </cell>
          <cell r="AO50" t="str">
            <v>A</v>
          </cell>
          <cell r="AP50">
            <v>0.57455566988101514</v>
          </cell>
          <cell r="AQ50"/>
          <cell r="AR50">
            <v>0.65468494436781455</v>
          </cell>
          <cell r="AS50"/>
          <cell r="AT50">
            <v>0.70698020535897521</v>
          </cell>
          <cell r="AU50"/>
          <cell r="AV50">
            <v>0.82185617967948621</v>
          </cell>
          <cell r="AW50"/>
          <cell r="AX50">
            <v>0.90507008348323592</v>
          </cell>
          <cell r="AY50"/>
          <cell r="AZ50">
            <v>0.98677630542623929</v>
          </cell>
          <cell r="BA50"/>
          <cell r="BB50">
            <v>1.0089680277550774</v>
          </cell>
          <cell r="BC50"/>
          <cell r="BD50">
            <v>1.0768147879839005</v>
          </cell>
          <cell r="BE50"/>
          <cell r="BF50">
            <v>1.2477290204713589</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0.68985064205856617</v>
          </cell>
          <cell r="AA51" t="str">
            <v>BJ</v>
          </cell>
          <cell r="AB51">
            <v>0.61386475803187568</v>
          </cell>
          <cell r="AC51" t="str">
            <v>BJ</v>
          </cell>
          <cell r="AD51">
            <v>0.585188719946659</v>
          </cell>
          <cell r="AE51" t="str">
            <v>A</v>
          </cell>
          <cell r="AF51">
            <v>0.49614114298764955</v>
          </cell>
          <cell r="AG51"/>
          <cell r="AH51">
            <v>0.46698759880610108</v>
          </cell>
          <cell r="AI51"/>
          <cell r="AJ51">
            <v>0.3763366845194463</v>
          </cell>
          <cell r="AK51"/>
          <cell r="AL51">
            <v>0.29595969661940086</v>
          </cell>
          <cell r="AM51"/>
          <cell r="AN51">
            <v>0.25388740575368651</v>
          </cell>
          <cell r="AO51"/>
          <cell r="AP51">
            <v>0.23996649308411147</v>
          </cell>
          <cell r="AQ51"/>
          <cell r="AR51">
            <v>0.22770538821316036</v>
          </cell>
          <cell r="AS51"/>
          <cell r="AT51">
            <v>0.22457457822513166</v>
          </cell>
          <cell r="AU51"/>
          <cell r="AV51">
            <v>0.21304453284175803</v>
          </cell>
          <cell r="AW51"/>
          <cell r="AX51">
            <v>0.20367905546407636</v>
          </cell>
          <cell r="AY51"/>
          <cell r="AZ51">
            <v>0.22028831518064962</v>
          </cell>
          <cell r="BA51"/>
          <cell r="BB51">
            <v>0.21790653422011372</v>
          </cell>
          <cell r="BC51"/>
          <cell r="BD51">
            <v>0.17349912570429377</v>
          </cell>
          <cell r="BE51"/>
          <cell r="BF51">
            <v>0.19016721635718339</v>
          </cell>
          <cell r="BG51"/>
          <cell r="BH51">
            <v>0.18004410864557488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1.4847983580834083</v>
          </cell>
          <cell r="S52"/>
          <cell r="T52">
            <v>1.5679229503276091</v>
          </cell>
          <cell r="U52"/>
          <cell r="V52">
            <v>1.0941721485459315</v>
          </cell>
          <cell r="W52"/>
          <cell r="X52">
            <v>0.57378130804908134</v>
          </cell>
          <cell r="Y52"/>
          <cell r="Z52">
            <v>0.54308815753891526</v>
          </cell>
          <cell r="AA52"/>
          <cell r="AB52">
            <v>0.55674278371869523</v>
          </cell>
          <cell r="AC52"/>
          <cell r="AD52">
            <v>0.58330349597251607</v>
          </cell>
          <cell r="AE52"/>
          <cell r="AF52">
            <v>0.66904611559097094</v>
          </cell>
          <cell r="AG52"/>
          <cell r="AH52">
            <v>0.69301018970582551</v>
          </cell>
          <cell r="AI52"/>
          <cell r="AJ52">
            <v>0.65844733873617911</v>
          </cell>
          <cell r="AK52"/>
          <cell r="AL52">
            <v>0.69751260795907455</v>
          </cell>
          <cell r="AM52"/>
          <cell r="AN52">
            <v>0.74388511950881664</v>
          </cell>
          <cell r="AO52"/>
          <cell r="AP52">
            <v>0.82800846642012882</v>
          </cell>
          <cell r="AQ52"/>
          <cell r="AR52">
            <v>0.87193223854198698</v>
          </cell>
          <cell r="AS52"/>
          <cell r="AT52">
            <v>0.88011691616179599</v>
          </cell>
          <cell r="AU52"/>
          <cell r="AV52">
            <v>0.79524979073324431</v>
          </cell>
          <cell r="AW52"/>
          <cell r="AX52">
            <v>0.72596808142133706</v>
          </cell>
          <cell r="AY52"/>
          <cell r="AZ52">
            <v>0.71509997320895335</v>
          </cell>
          <cell r="BA52"/>
          <cell r="BB52">
            <v>0.71700460291869295</v>
          </cell>
          <cell r="BC52"/>
          <cell r="BD52">
            <v>0.65704215621186501</v>
          </cell>
          <cell r="BE52"/>
          <cell r="BF52">
            <v>0.78133396554163925</v>
          </cell>
          <cell r="BG52"/>
          <cell r="BH52">
            <v>0.70473446774738835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0.65815871252078462</v>
          </cell>
          <cell r="AC53"/>
          <cell r="AD53">
            <v>0.71424220745542943</v>
          </cell>
          <cell r="AE53"/>
          <cell r="AF53">
            <v>0.8445220612780161</v>
          </cell>
          <cell r="AG53"/>
          <cell r="AH53">
            <v>0.89158628489649749</v>
          </cell>
          <cell r="AI53"/>
          <cell r="AJ53">
            <v>1.0796493189389786</v>
          </cell>
          <cell r="AK53"/>
          <cell r="AL53">
            <v>1.1613874218033198</v>
          </cell>
          <cell r="AM53"/>
          <cell r="AN53">
            <v>1.1477451655759485</v>
          </cell>
          <cell r="AO53"/>
          <cell r="AP53">
            <v>1.3014330490785053</v>
          </cell>
          <cell r="AQ53"/>
          <cell r="AR53">
            <v>1.2885552144177448</v>
          </cell>
          <cell r="AS53"/>
          <cell r="AT53">
            <v>1.2449258586861593</v>
          </cell>
          <cell r="AU53"/>
          <cell r="AV53">
            <v>1.3596913121312026</v>
          </cell>
          <cell r="AW53"/>
          <cell r="AX53">
            <v>1.4520410032381061</v>
          </cell>
          <cell r="AY53"/>
          <cell r="AZ53">
            <v>1.4260100080979374</v>
          </cell>
          <cell r="BA53"/>
          <cell r="BB53">
            <v>1.5846303572631277</v>
          </cell>
          <cell r="BC53"/>
          <cell r="BD53">
            <v>1.9107972845882848</v>
          </cell>
          <cell r="BE53"/>
          <cell r="BF53">
            <v>1.3967241319437935</v>
          </cell>
          <cell r="BG53"/>
          <cell r="BH53" t="str">
            <v>..</v>
          </cell>
          <cell r="BI53"/>
          <cell r="BJ53" t="str">
            <v>..</v>
          </cell>
          <cell r="BK53"/>
          <cell r="BL53" t="str">
            <v>..</v>
          </cell>
          <cell r="BM53"/>
        </row>
        <row r="54">
          <cell r="A54" t="str">
            <v>South Africa</v>
          </cell>
          <cell r="B54" t="str">
            <v>..</v>
          </cell>
          <cell r="C54"/>
          <cell r="D54" t="str">
            <v>..</v>
          </cell>
          <cell r="E54"/>
          <cell r="F54">
            <v>0.40169411046482056</v>
          </cell>
          <cell r="G54"/>
          <cell r="H54" t="str">
            <v>..</v>
          </cell>
          <cell r="I54"/>
          <cell r="J54">
            <v>0.32445522478712524</v>
          </cell>
          <cell r="K54"/>
          <cell r="L54" t="str">
            <v>..</v>
          </cell>
          <cell r="M54"/>
          <cell r="N54">
            <v>0.28400144291055673</v>
          </cell>
          <cell r="O54"/>
          <cell r="P54" t="str">
            <v>..</v>
          </cell>
          <cell r="Q54"/>
          <cell r="R54">
            <v>0.26104961015399542</v>
          </cell>
          <cell r="S54"/>
          <cell r="T54" t="str">
            <v>..</v>
          </cell>
          <cell r="U54"/>
          <cell r="V54">
            <v>0.39098776220353232</v>
          </cell>
          <cell r="W54"/>
          <cell r="X54" t="str">
            <v>..</v>
          </cell>
          <cell r="Y54"/>
          <cell r="Z54">
            <v>0.31351714136196912</v>
          </cell>
          <cell r="AA54"/>
          <cell r="AB54" t="str">
            <v>..</v>
          </cell>
          <cell r="AC54"/>
          <cell r="AD54" t="str">
            <v>..</v>
          </cell>
          <cell r="AE54"/>
          <cell r="AF54" t="str">
            <v>..</v>
          </cell>
          <cell r="AG54"/>
          <cell r="AH54">
            <v>0.32315926093360364</v>
          </cell>
          <cell r="AI54"/>
          <cell r="AJ54" t="str">
            <v>..</v>
          </cell>
          <cell r="AK54"/>
          <cell r="AL54" t="str">
            <v>..</v>
          </cell>
          <cell r="AM54"/>
          <cell r="AN54" t="str">
            <v>..</v>
          </cell>
          <cell r="AO54"/>
          <cell r="AP54">
            <v>0.39446552109293176</v>
          </cell>
          <cell r="AQ54" t="str">
            <v>M</v>
          </cell>
          <cell r="AR54" t="str">
            <v>..</v>
          </cell>
          <cell r="AS54"/>
          <cell r="AT54">
            <v>0.43938409612549578</v>
          </cell>
          <cell r="AU54"/>
          <cell r="AV54">
            <v>0.47809581614289259</v>
          </cell>
          <cell r="AW54"/>
          <cell r="AX54">
            <v>0.52471965180684399</v>
          </cell>
          <cell r="AY54"/>
          <cell r="AZ54">
            <v>0.52297363051947976</v>
          </cell>
          <cell r="BA54"/>
          <cell r="BB54">
            <v>0.53261784991910388</v>
          </cell>
          <cell r="BC54"/>
          <cell r="BD54">
            <v>0.54227169051671875</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1.2312481848496237</v>
          </cell>
          <cell r="AK55" t="str">
            <v>D</v>
          </cell>
          <cell r="AL55">
            <v>1.2660088770898046</v>
          </cell>
          <cell r="AM55" t="str">
            <v>D</v>
          </cell>
          <cell r="AN55">
            <v>1.2338570035422896</v>
          </cell>
          <cell r="AO55" t="str">
            <v>D</v>
          </cell>
          <cell r="AP55">
            <v>1.3120912467932115</v>
          </cell>
          <cell r="AQ55" t="str">
            <v>D</v>
          </cell>
          <cell r="AR55">
            <v>1.3405073516338972</v>
          </cell>
          <cell r="AS55" t="str">
            <v>A</v>
          </cell>
          <cell r="AT55">
            <v>1.4267973540460273</v>
          </cell>
          <cell r="AU55" t="str">
            <v>A</v>
          </cell>
          <cell r="AV55">
            <v>1.4983604330010702</v>
          </cell>
          <cell r="AW55"/>
          <cell r="AX55">
            <v>1.6046473042366627</v>
          </cell>
          <cell r="AY55"/>
          <cell r="AZ55">
            <v>1.6926376257788989</v>
          </cell>
          <cell r="BA55"/>
          <cell r="BB55">
            <v>1.7747255112991114</v>
          </cell>
          <cell r="BC55"/>
          <cell r="BD55">
            <v>1.9679848466573058</v>
          </cell>
          <cell r="BE55"/>
          <cell r="BF55">
            <v>2.0630024193782939</v>
          </cell>
          <cell r="BG55"/>
          <cell r="BH55" t="str">
            <v>..</v>
          </cell>
          <cell r="BI55"/>
          <cell r="BJ55" t="str">
            <v>..</v>
          </cell>
          <cell r="BK55"/>
          <cell r="BL55" t="str">
            <v>..</v>
          </cell>
          <cell r="BM55"/>
        </row>
      </sheetData>
      <sheetData sheetId="44"/>
      <sheetData sheetId="45"/>
      <sheetData sheetId="46"/>
      <sheetData sheetId="47">
        <row r="5">
          <cell r="A5" t="str">
            <v>Australia</v>
          </cell>
          <cell r="B5">
            <v>3472</v>
          </cell>
          <cell r="C5"/>
          <cell r="D5" t="str">
            <v>..</v>
          </cell>
          <cell r="E5"/>
          <cell r="F5" t="str">
            <v>..</v>
          </cell>
          <cell r="G5"/>
          <cell r="H5">
            <v>5889</v>
          </cell>
          <cell r="I5" t="str">
            <v>S</v>
          </cell>
          <cell r="J5">
            <v>7397</v>
          </cell>
          <cell r="K5"/>
          <cell r="L5">
            <v>9219</v>
          </cell>
          <cell r="M5"/>
          <cell r="N5">
            <v>10254</v>
          </cell>
          <cell r="O5"/>
          <cell r="P5">
            <v>11873</v>
          </cell>
          <cell r="Q5"/>
          <cell r="R5">
            <v>11987</v>
          </cell>
          <cell r="S5"/>
          <cell r="T5">
            <v>12604</v>
          </cell>
          <cell r="U5"/>
          <cell r="V5">
            <v>13137</v>
          </cell>
          <cell r="W5"/>
          <cell r="X5">
            <v>13943</v>
          </cell>
          <cell r="Y5"/>
          <cell r="Z5">
            <v>14121</v>
          </cell>
          <cell r="AA5"/>
          <cell r="AB5">
            <v>14902.6</v>
          </cell>
          <cell r="AC5"/>
          <cell r="AD5">
            <v>15589</v>
          </cell>
          <cell r="AE5"/>
          <cell r="AF5">
            <v>15258.8</v>
          </cell>
          <cell r="AG5"/>
          <cell r="AH5">
            <v>14572.1</v>
          </cell>
          <cell r="AI5"/>
          <cell r="AJ5">
            <v>14771.9</v>
          </cell>
          <cell r="AK5"/>
          <cell r="AL5">
            <v>15572.6</v>
          </cell>
          <cell r="AM5"/>
          <cell r="AN5">
            <v>16221</v>
          </cell>
          <cell r="AO5"/>
          <cell r="AP5">
            <v>17783</v>
          </cell>
          <cell r="AQ5"/>
          <cell r="AR5">
            <v>20451</v>
          </cell>
          <cell r="AS5"/>
          <cell r="AT5">
            <v>21634.7</v>
          </cell>
          <cell r="AU5"/>
          <cell r="AV5">
            <v>22772.799999999999</v>
          </cell>
          <cell r="AW5"/>
          <cell r="AX5">
            <v>23793.9</v>
          </cell>
          <cell r="AY5"/>
          <cell r="AZ5">
            <v>24770.9</v>
          </cell>
          <cell r="BA5"/>
          <cell r="BB5">
            <v>26102</v>
          </cell>
          <cell r="BC5" t="str">
            <v>A</v>
          </cell>
          <cell r="BD5">
            <v>27703.599999999999</v>
          </cell>
          <cell r="BE5"/>
          <cell r="BF5">
            <v>29084.9</v>
          </cell>
          <cell r="BG5"/>
          <cell r="BH5" t="str">
            <v>..</v>
          </cell>
          <cell r="BI5"/>
          <cell r="BJ5" t="str">
            <v>..</v>
          </cell>
          <cell r="BK5"/>
          <cell r="BL5" t="str">
            <v>..</v>
          </cell>
          <cell r="BM5"/>
        </row>
        <row r="6">
          <cell r="A6" t="str">
            <v>Austria</v>
          </cell>
          <cell r="B6">
            <v>2886</v>
          </cell>
          <cell r="C6"/>
          <cell r="D6" t="str">
            <v>..</v>
          </cell>
          <cell r="E6"/>
          <cell r="F6" t="str">
            <v>..</v>
          </cell>
          <cell r="G6"/>
          <cell r="H6">
            <v>3354</v>
          </cell>
          <cell r="I6"/>
          <cell r="J6">
            <v>3359</v>
          </cell>
          <cell r="K6" t="str">
            <v>C</v>
          </cell>
          <cell r="L6" t="str">
            <v>..</v>
          </cell>
          <cell r="M6"/>
          <cell r="N6" t="str">
            <v>..</v>
          </cell>
          <cell r="O6"/>
          <cell r="P6" t="str">
            <v>..</v>
          </cell>
          <cell r="Q6"/>
          <cell r="R6">
            <v>4010</v>
          </cell>
          <cell r="S6"/>
          <cell r="T6" t="str">
            <v>..</v>
          </cell>
          <cell r="U6"/>
          <cell r="V6" t="str">
            <v>..</v>
          </cell>
          <cell r="W6"/>
          <cell r="X6" t="str">
            <v>..</v>
          </cell>
          <cell r="Y6"/>
          <cell r="Z6">
            <v>6995</v>
          </cell>
          <cell r="AA6"/>
          <cell r="AB6" t="str">
            <v>..</v>
          </cell>
          <cell r="AC6"/>
          <cell r="AD6" t="str">
            <v>..</v>
          </cell>
          <cell r="AE6"/>
          <cell r="AF6" t="str">
            <v>..</v>
          </cell>
          <cell r="AG6"/>
          <cell r="AH6" t="str">
            <v>..</v>
          </cell>
          <cell r="AI6"/>
          <cell r="AJ6">
            <v>11716.1</v>
          </cell>
          <cell r="AK6"/>
          <cell r="AL6" t="str">
            <v>..</v>
          </cell>
          <cell r="AM6"/>
          <cell r="AN6" t="str">
            <v>..</v>
          </cell>
          <cell r="AO6"/>
          <cell r="AP6" t="str">
            <v>..</v>
          </cell>
          <cell r="AQ6"/>
          <cell r="AR6">
            <v>16001.2</v>
          </cell>
          <cell r="AS6"/>
          <cell r="AT6" t="str">
            <v>..</v>
          </cell>
          <cell r="AU6"/>
          <cell r="AV6">
            <v>16508</v>
          </cell>
          <cell r="AW6"/>
          <cell r="AX6">
            <v>18155.099999999999</v>
          </cell>
          <cell r="AY6" t="str">
            <v>C</v>
          </cell>
          <cell r="AZ6">
            <v>18470.5</v>
          </cell>
          <cell r="BA6"/>
          <cell r="BB6">
            <v>20057.8</v>
          </cell>
          <cell r="BC6"/>
          <cell r="BD6">
            <v>21851.5</v>
          </cell>
          <cell r="BE6" t="str">
            <v>CP</v>
          </cell>
          <cell r="BF6">
            <v>21599</v>
          </cell>
          <cell r="BG6"/>
          <cell r="BH6">
            <v>22395.599999999999</v>
          </cell>
          <cell r="BI6" t="str">
            <v>CP</v>
          </cell>
          <cell r="BJ6" t="str">
            <v>..</v>
          </cell>
          <cell r="BK6"/>
          <cell r="BL6" t="str">
            <v>..</v>
          </cell>
          <cell r="BM6"/>
        </row>
        <row r="7">
          <cell r="A7" t="str">
            <v>Belgium</v>
          </cell>
          <cell r="B7">
            <v>5152</v>
          </cell>
          <cell r="C7" t="str">
            <v>CU</v>
          </cell>
          <cell r="D7">
            <v>5662</v>
          </cell>
          <cell r="E7" t="str">
            <v>U</v>
          </cell>
          <cell r="F7">
            <v>5677</v>
          </cell>
          <cell r="G7" t="str">
            <v>CU</v>
          </cell>
          <cell r="H7">
            <v>6144</v>
          </cell>
          <cell r="I7" t="str">
            <v>U</v>
          </cell>
          <cell r="J7">
            <v>6936</v>
          </cell>
          <cell r="K7" t="str">
            <v>CU</v>
          </cell>
          <cell r="L7">
            <v>7820</v>
          </cell>
          <cell r="M7" t="str">
            <v>U</v>
          </cell>
          <cell r="N7">
            <v>8128</v>
          </cell>
          <cell r="O7" t="str">
            <v>U</v>
          </cell>
          <cell r="P7">
            <v>8533</v>
          </cell>
          <cell r="Q7" t="str">
            <v>U</v>
          </cell>
          <cell r="R7">
            <v>8371</v>
          </cell>
          <cell r="S7" t="str">
            <v>AU</v>
          </cell>
          <cell r="T7" t="str">
            <v>..</v>
          </cell>
          <cell r="U7"/>
          <cell r="V7">
            <v>8750</v>
          </cell>
          <cell r="W7" t="str">
            <v>CU</v>
          </cell>
          <cell r="X7">
            <v>9919.7380329363805</v>
          </cell>
          <cell r="Y7" t="str">
            <v>A</v>
          </cell>
          <cell r="Z7">
            <v>10353.5185446713</v>
          </cell>
          <cell r="AA7"/>
          <cell r="AB7">
            <v>11401.0316379552</v>
          </cell>
          <cell r="AC7"/>
          <cell r="AD7">
            <v>11998.9048332288</v>
          </cell>
          <cell r="AE7"/>
          <cell r="AF7">
            <v>14000.297720078501</v>
          </cell>
          <cell r="AG7"/>
          <cell r="AH7">
            <v>14540.4945208682</v>
          </cell>
          <cell r="AI7"/>
          <cell r="AJ7">
            <v>15023.569563139201</v>
          </cell>
          <cell r="AK7"/>
          <cell r="AL7">
            <v>15996.287612946</v>
          </cell>
          <cell r="AM7"/>
          <cell r="AN7">
            <v>16684.3781501538</v>
          </cell>
          <cell r="AO7"/>
          <cell r="AP7">
            <v>17990.902241990399</v>
          </cell>
          <cell r="AQ7"/>
          <cell r="AR7">
            <v>16362.870721572801</v>
          </cell>
          <cell r="AS7"/>
          <cell r="AT7">
            <v>16242.3020916933</v>
          </cell>
          <cell r="AU7"/>
          <cell r="AV7">
            <v>16375.884400000001</v>
          </cell>
          <cell r="AW7"/>
          <cell r="AX7">
            <v>16768.7354000954</v>
          </cell>
          <cell r="AY7"/>
          <cell r="AZ7">
            <v>17483.323</v>
          </cell>
          <cell r="BA7"/>
          <cell r="BB7">
            <v>18063.849999999999</v>
          </cell>
          <cell r="BC7"/>
          <cell r="BD7">
            <v>17370.13</v>
          </cell>
          <cell r="BE7"/>
          <cell r="BF7">
            <v>17872.047999999999</v>
          </cell>
          <cell r="BG7"/>
          <cell r="BH7">
            <v>17610.219619856602</v>
          </cell>
          <cell r="BI7" t="str">
            <v>P</v>
          </cell>
          <cell r="BJ7" t="str">
            <v>..</v>
          </cell>
          <cell r="BK7"/>
          <cell r="BL7" t="str">
            <v>..</v>
          </cell>
          <cell r="BM7"/>
        </row>
        <row r="8">
          <cell r="A8" t="str">
            <v>Canada</v>
          </cell>
          <cell r="B8">
            <v>14880</v>
          </cell>
          <cell r="C8"/>
          <cell r="D8">
            <v>16820</v>
          </cell>
          <cell r="E8"/>
          <cell r="F8">
            <v>17650</v>
          </cell>
          <cell r="G8"/>
          <cell r="H8">
            <v>19560</v>
          </cell>
          <cell r="I8"/>
          <cell r="J8">
            <v>22680</v>
          </cell>
          <cell r="K8"/>
          <cell r="L8">
            <v>25520</v>
          </cell>
          <cell r="M8"/>
          <cell r="N8">
            <v>27150</v>
          </cell>
          <cell r="O8"/>
          <cell r="P8">
            <v>28500</v>
          </cell>
          <cell r="Q8"/>
          <cell r="R8">
            <v>28820</v>
          </cell>
          <cell r="S8"/>
          <cell r="T8">
            <v>29670</v>
          </cell>
          <cell r="U8"/>
          <cell r="V8">
            <v>30120</v>
          </cell>
          <cell r="W8"/>
          <cell r="X8">
            <v>33240</v>
          </cell>
          <cell r="Y8"/>
          <cell r="Z8">
            <v>36310</v>
          </cell>
          <cell r="AA8"/>
          <cell r="AB8">
            <v>46860</v>
          </cell>
          <cell r="AC8"/>
          <cell r="AD8">
            <v>48980</v>
          </cell>
          <cell r="AE8"/>
          <cell r="AF8">
            <v>48500</v>
          </cell>
          <cell r="AG8"/>
          <cell r="AH8">
            <v>51960</v>
          </cell>
          <cell r="AI8"/>
          <cell r="AJ8">
            <v>54684</v>
          </cell>
          <cell r="AK8"/>
          <cell r="AL8">
            <v>57998</v>
          </cell>
          <cell r="AM8"/>
          <cell r="AN8">
            <v>66867</v>
          </cell>
          <cell r="AO8"/>
          <cell r="AP8">
            <v>73141</v>
          </cell>
          <cell r="AQ8"/>
          <cell r="AR8">
            <v>73292</v>
          </cell>
          <cell r="AS8"/>
          <cell r="AT8">
            <v>76597</v>
          </cell>
          <cell r="AU8"/>
          <cell r="AV8">
            <v>81349</v>
          </cell>
          <cell r="AW8"/>
          <cell r="AX8">
            <v>84408</v>
          </cell>
          <cell r="AY8"/>
          <cell r="AZ8">
            <v>88226</v>
          </cell>
          <cell r="BA8"/>
          <cell r="BB8">
            <v>92758</v>
          </cell>
          <cell r="BC8"/>
          <cell r="BD8">
            <v>90303</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1691.5808607435099</v>
          </cell>
          <cell r="BC9"/>
          <cell r="BD9">
            <v>1758.26507669018</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4936</v>
          </cell>
          <cell r="AE10"/>
          <cell r="AF10">
            <v>4863</v>
          </cell>
          <cell r="AG10"/>
          <cell r="AH10">
            <v>5120</v>
          </cell>
          <cell r="AI10"/>
          <cell r="AJ10">
            <v>5067</v>
          </cell>
          <cell r="AK10"/>
          <cell r="AL10">
            <v>5811</v>
          </cell>
          <cell r="AM10"/>
          <cell r="AN10">
            <v>5533</v>
          </cell>
          <cell r="AO10"/>
          <cell r="AP10">
            <v>5753</v>
          </cell>
          <cell r="AQ10"/>
          <cell r="AR10">
            <v>6191</v>
          </cell>
          <cell r="AS10"/>
          <cell r="AT10">
            <v>6558</v>
          </cell>
          <cell r="AU10"/>
          <cell r="AV10">
            <v>7131.3859000000002</v>
          </cell>
          <cell r="AW10"/>
          <cell r="AX10">
            <v>10143.155315</v>
          </cell>
          <cell r="AY10" t="str">
            <v>A</v>
          </cell>
          <cell r="AZ10">
            <v>11053.360815</v>
          </cell>
          <cell r="BA10"/>
          <cell r="BB10">
            <v>12230.362569999999</v>
          </cell>
          <cell r="BC10"/>
          <cell r="BD10">
            <v>13253.235805</v>
          </cell>
          <cell r="BE10"/>
          <cell r="BF10">
            <v>12656.980325</v>
          </cell>
          <cell r="BG10"/>
          <cell r="BH10">
            <v>12661.04558</v>
          </cell>
          <cell r="BI10"/>
          <cell r="BJ10" t="str">
            <v>..</v>
          </cell>
          <cell r="BK10"/>
          <cell r="BL10" t="str">
            <v>..</v>
          </cell>
          <cell r="BM10"/>
        </row>
        <row r="11">
          <cell r="A11" t="str">
            <v>Denmark</v>
          </cell>
          <cell r="B11">
            <v>2333</v>
          </cell>
          <cell r="C11" t="str">
            <v>U</v>
          </cell>
          <cell r="D11">
            <v>2587</v>
          </cell>
          <cell r="E11" t="str">
            <v>U</v>
          </cell>
          <cell r="F11">
            <v>2840</v>
          </cell>
          <cell r="G11" t="str">
            <v>U</v>
          </cell>
          <cell r="H11">
            <v>3116</v>
          </cell>
          <cell r="I11" t="str">
            <v>U</v>
          </cell>
          <cell r="J11">
            <v>3392</v>
          </cell>
          <cell r="K11" t="str">
            <v>U</v>
          </cell>
          <cell r="L11">
            <v>3728</v>
          </cell>
          <cell r="M11" t="str">
            <v>U</v>
          </cell>
          <cell r="N11">
            <v>4063</v>
          </cell>
          <cell r="O11" t="str">
            <v>U</v>
          </cell>
          <cell r="P11">
            <v>4241</v>
          </cell>
          <cell r="Q11" t="str">
            <v>U</v>
          </cell>
          <cell r="R11">
            <v>4419</v>
          </cell>
          <cell r="S11" t="str">
            <v>U</v>
          </cell>
          <cell r="T11">
            <v>4787</v>
          </cell>
          <cell r="U11" t="str">
            <v>U</v>
          </cell>
          <cell r="V11">
            <v>5155</v>
          </cell>
          <cell r="W11" t="str">
            <v>U</v>
          </cell>
          <cell r="X11">
            <v>5519</v>
          </cell>
          <cell r="Y11" t="str">
            <v>U</v>
          </cell>
          <cell r="Z11">
            <v>5883</v>
          </cell>
          <cell r="AA11" t="str">
            <v>U</v>
          </cell>
          <cell r="AB11" t="str">
            <v>..</v>
          </cell>
          <cell r="AC11"/>
          <cell r="AD11">
            <v>6674</v>
          </cell>
          <cell r="AE11" t="str">
            <v>U</v>
          </cell>
          <cell r="AF11">
            <v>7098</v>
          </cell>
          <cell r="AG11" t="str">
            <v>CU</v>
          </cell>
          <cell r="AH11">
            <v>7522</v>
          </cell>
          <cell r="AI11" t="str">
            <v>U</v>
          </cell>
          <cell r="AJ11">
            <v>8009</v>
          </cell>
          <cell r="AK11" t="str">
            <v>U</v>
          </cell>
          <cell r="AL11">
            <v>9081</v>
          </cell>
          <cell r="AM11" t="str">
            <v>U</v>
          </cell>
          <cell r="AN11" t="str">
            <v>..</v>
          </cell>
          <cell r="AO11"/>
          <cell r="AP11">
            <v>9651</v>
          </cell>
          <cell r="AQ11" t="str">
            <v>U</v>
          </cell>
          <cell r="AR11">
            <v>15747</v>
          </cell>
          <cell r="AS11" t="str">
            <v>A</v>
          </cell>
          <cell r="AT11">
            <v>14733.8893308072</v>
          </cell>
          <cell r="AU11"/>
          <cell r="AV11">
            <v>15877.1037954782</v>
          </cell>
          <cell r="AW11"/>
          <cell r="AX11">
            <v>17624.000935154501</v>
          </cell>
          <cell r="AY11"/>
          <cell r="AZ11">
            <v>17718.1280831968</v>
          </cell>
          <cell r="BA11"/>
          <cell r="BB11">
            <v>19145</v>
          </cell>
          <cell r="BC11" t="str">
            <v>A</v>
          </cell>
          <cell r="BD11">
            <v>23400.036506</v>
          </cell>
          <cell r="BE11"/>
          <cell r="BF11">
            <v>22346.799999999999</v>
          </cell>
          <cell r="BG11"/>
          <cell r="BH11">
            <v>21480.5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291</v>
          </cell>
          <cell r="AK12"/>
          <cell r="AL12">
            <v>379</v>
          </cell>
          <cell r="AM12"/>
          <cell r="AN12">
            <v>274</v>
          </cell>
          <cell r="AO12"/>
          <cell r="AP12">
            <v>411</v>
          </cell>
          <cell r="AQ12"/>
          <cell r="AR12">
            <v>464</v>
          </cell>
          <cell r="AS12"/>
          <cell r="AT12">
            <v>505</v>
          </cell>
          <cell r="AU12"/>
          <cell r="AV12">
            <v>661</v>
          </cell>
          <cell r="AW12"/>
          <cell r="AX12">
            <v>883</v>
          </cell>
          <cell r="AY12"/>
          <cell r="AZ12">
            <v>876</v>
          </cell>
          <cell r="BA12"/>
          <cell r="BB12">
            <v>961</v>
          </cell>
          <cell r="BC12"/>
          <cell r="BD12">
            <v>1233</v>
          </cell>
          <cell r="BE12"/>
          <cell r="BF12">
            <v>1313</v>
          </cell>
          <cell r="BG12"/>
          <cell r="BH12">
            <v>1274</v>
          </cell>
          <cell r="BI12" t="str">
            <v>P</v>
          </cell>
          <cell r="BJ12" t="str">
            <v>..</v>
          </cell>
          <cell r="BK12"/>
          <cell r="BL12" t="str">
            <v>..</v>
          </cell>
          <cell r="BM12"/>
        </row>
        <row r="13">
          <cell r="A13" t="str">
            <v>Finland</v>
          </cell>
          <cell r="B13">
            <v>2779</v>
          </cell>
          <cell r="C13" t="str">
            <v>U</v>
          </cell>
          <cell r="D13" t="str">
            <v>..</v>
          </cell>
          <cell r="E13"/>
          <cell r="F13">
            <v>3286</v>
          </cell>
          <cell r="G13" t="str">
            <v>U</v>
          </cell>
          <cell r="H13" t="str">
            <v>..</v>
          </cell>
          <cell r="I13"/>
          <cell r="J13">
            <v>3891</v>
          </cell>
          <cell r="K13" t="str">
            <v>U</v>
          </cell>
          <cell r="L13" t="str">
            <v>..</v>
          </cell>
          <cell r="M13"/>
          <cell r="N13">
            <v>4608</v>
          </cell>
          <cell r="O13" t="str">
            <v>U</v>
          </cell>
          <cell r="P13" t="str">
            <v>..</v>
          </cell>
          <cell r="Q13"/>
          <cell r="R13">
            <v>5142</v>
          </cell>
          <cell r="S13" t="str">
            <v>U</v>
          </cell>
          <cell r="T13" t="str">
            <v>..</v>
          </cell>
          <cell r="U13"/>
          <cell r="V13">
            <v>5170</v>
          </cell>
          <cell r="W13" t="str">
            <v>U</v>
          </cell>
          <cell r="X13" t="str">
            <v>..</v>
          </cell>
          <cell r="Y13"/>
          <cell r="Z13">
            <v>5453</v>
          </cell>
          <cell r="AA13" t="str">
            <v>U</v>
          </cell>
          <cell r="AB13" t="str">
            <v>..</v>
          </cell>
          <cell r="AC13"/>
          <cell r="AD13">
            <v>6683</v>
          </cell>
          <cell r="AE13" t="str">
            <v>U</v>
          </cell>
          <cell r="AF13" t="str">
            <v>..</v>
          </cell>
          <cell r="AG13"/>
          <cell r="AH13">
            <v>13752</v>
          </cell>
          <cell r="AI13" t="str">
            <v>AU</v>
          </cell>
          <cell r="AJ13">
            <v>15782.9</v>
          </cell>
          <cell r="AK13" t="str">
            <v>U</v>
          </cell>
          <cell r="AL13">
            <v>17308.724385572201</v>
          </cell>
          <cell r="AM13" t="str">
            <v>U</v>
          </cell>
          <cell r="AN13">
            <v>19035.467359402799</v>
          </cell>
          <cell r="AO13" t="str">
            <v>U</v>
          </cell>
          <cell r="AP13">
            <v>20993.789544877702</v>
          </cell>
          <cell r="AQ13" t="str">
            <v>U</v>
          </cell>
          <cell r="AR13">
            <v>21282.6112780207</v>
          </cell>
          <cell r="AS13" t="str">
            <v>U</v>
          </cell>
          <cell r="AT13">
            <v>23605.1</v>
          </cell>
          <cell r="AU13" t="str">
            <v>U</v>
          </cell>
          <cell r="AV13">
            <v>23396.724609375</v>
          </cell>
          <cell r="AW13"/>
          <cell r="AX13">
            <v>21966.980841188899</v>
          </cell>
          <cell r="AY13"/>
          <cell r="AZ13">
            <v>22721.352978697101</v>
          </cell>
          <cell r="BA13"/>
          <cell r="BB13">
            <v>22005.330898009899</v>
          </cell>
          <cell r="BC13"/>
          <cell r="BD13">
            <v>24132.346215459998</v>
          </cell>
          <cell r="BE13"/>
          <cell r="BF13">
            <v>23633.303159513998</v>
          </cell>
          <cell r="BG13"/>
          <cell r="BH13">
            <v>22903.879633304401</v>
          </cell>
          <cell r="BI13"/>
          <cell r="BJ13" t="str">
            <v>..</v>
          </cell>
          <cell r="BK13"/>
          <cell r="BL13" t="str">
            <v>..</v>
          </cell>
          <cell r="BM13"/>
        </row>
        <row r="14">
          <cell r="A14" t="str">
            <v>France</v>
          </cell>
          <cell r="B14">
            <v>35095</v>
          </cell>
          <cell r="C14"/>
          <cell r="D14">
            <v>37366</v>
          </cell>
          <cell r="E14"/>
          <cell r="F14">
            <v>38269</v>
          </cell>
          <cell r="G14"/>
          <cell r="H14">
            <v>41515</v>
          </cell>
          <cell r="I14"/>
          <cell r="J14">
            <v>43863</v>
          </cell>
          <cell r="K14"/>
          <cell r="L14">
            <v>45403</v>
          </cell>
          <cell r="M14"/>
          <cell r="N14">
            <v>49157</v>
          </cell>
          <cell r="O14"/>
          <cell r="P14">
            <v>51842</v>
          </cell>
          <cell r="Q14"/>
          <cell r="R14">
            <v>54352</v>
          </cell>
          <cell r="S14"/>
          <cell r="T14">
            <v>57030</v>
          </cell>
          <cell r="U14"/>
          <cell r="V14">
            <v>59594</v>
          </cell>
          <cell r="W14"/>
          <cell r="X14">
            <v>64688</v>
          </cell>
          <cell r="Y14" t="str">
            <v>A</v>
          </cell>
          <cell r="Z14">
            <v>66455</v>
          </cell>
          <cell r="AA14"/>
          <cell r="AB14">
            <v>66713</v>
          </cell>
          <cell r="AC14"/>
          <cell r="AD14">
            <v>66617.850000000006</v>
          </cell>
          <cell r="AE14"/>
          <cell r="AF14">
            <v>68487.000000000102</v>
          </cell>
          <cell r="AG14"/>
          <cell r="AH14">
            <v>72023.399999999994</v>
          </cell>
          <cell r="AI14" t="str">
            <v>A</v>
          </cell>
          <cell r="AJ14">
            <v>71717.040000000299</v>
          </cell>
          <cell r="AK14"/>
          <cell r="AL14">
            <v>75390</v>
          </cell>
          <cell r="AM14"/>
          <cell r="AN14">
            <v>81012</v>
          </cell>
          <cell r="AO14"/>
          <cell r="AP14">
            <v>88479</v>
          </cell>
          <cell r="AQ14" t="str">
            <v>A</v>
          </cell>
          <cell r="AR14">
            <v>95294</v>
          </cell>
          <cell r="AS14"/>
          <cell r="AT14">
            <v>100645.9708</v>
          </cell>
          <cell r="AU14"/>
          <cell r="AV14">
            <v>108751.6</v>
          </cell>
          <cell r="AW14"/>
          <cell r="AX14">
            <v>106837.3</v>
          </cell>
          <cell r="AY14"/>
          <cell r="AZ14">
            <v>113520.7999</v>
          </cell>
          <cell r="BA14" t="str">
            <v>A</v>
          </cell>
          <cell r="BB14">
            <v>124576.91280000001</v>
          </cell>
          <cell r="BC14"/>
          <cell r="BD14">
            <v>128373.38989999999</v>
          </cell>
          <cell r="BE14"/>
          <cell r="BF14">
            <v>133536.39350000001</v>
          </cell>
          <cell r="BG14"/>
          <cell r="BH14" t="str">
            <v>..</v>
          </cell>
          <cell r="BI14"/>
          <cell r="BJ14" t="str">
            <v>..</v>
          </cell>
          <cell r="BK14"/>
          <cell r="BL14" t="str">
            <v>..</v>
          </cell>
          <cell r="BM14"/>
        </row>
        <row r="15">
          <cell r="A15" t="str">
            <v>Germany</v>
          </cell>
          <cell r="B15">
            <v>77017</v>
          </cell>
          <cell r="C15"/>
          <cell r="D15" t="str">
            <v>..</v>
          </cell>
          <cell r="E15"/>
          <cell r="F15">
            <v>81867</v>
          </cell>
          <cell r="G15"/>
          <cell r="H15" t="str">
            <v>..</v>
          </cell>
          <cell r="I15"/>
          <cell r="J15">
            <v>93546</v>
          </cell>
          <cell r="K15"/>
          <cell r="L15" t="str">
            <v>..</v>
          </cell>
          <cell r="M15"/>
          <cell r="N15">
            <v>107113</v>
          </cell>
          <cell r="O15"/>
          <cell r="P15" t="str">
            <v>..</v>
          </cell>
          <cell r="Q15"/>
          <cell r="R15">
            <v>113247</v>
          </cell>
          <cell r="S15"/>
          <cell r="T15" t="str">
            <v>..</v>
          </cell>
          <cell r="U15"/>
          <cell r="V15">
            <v>141084</v>
          </cell>
          <cell r="W15" t="str">
            <v>A</v>
          </cell>
          <cell r="X15">
            <v>134600</v>
          </cell>
          <cell r="Y15" t="str">
            <v>C</v>
          </cell>
          <cell r="Z15">
            <v>128956</v>
          </cell>
          <cell r="AA15"/>
          <cell r="AB15" t="str">
            <v>..</v>
          </cell>
          <cell r="AC15"/>
          <cell r="AD15">
            <v>129370</v>
          </cell>
          <cell r="AE15"/>
          <cell r="AF15">
            <v>126392</v>
          </cell>
          <cell r="AG15" t="str">
            <v>C</v>
          </cell>
          <cell r="AH15">
            <v>132687</v>
          </cell>
          <cell r="AI15"/>
          <cell r="AJ15">
            <v>133529</v>
          </cell>
          <cell r="AK15" t="str">
            <v>C</v>
          </cell>
          <cell r="AL15">
            <v>150150</v>
          </cell>
          <cell r="AM15"/>
          <cell r="AN15">
            <v>153120</v>
          </cell>
          <cell r="AO15" t="str">
            <v>C</v>
          </cell>
          <cell r="AP15">
            <v>157836</v>
          </cell>
          <cell r="AQ15"/>
          <cell r="AR15">
            <v>155440</v>
          </cell>
          <cell r="AS15" t="str">
            <v>C</v>
          </cell>
          <cell r="AT15">
            <v>161980</v>
          </cell>
          <cell r="AU15"/>
          <cell r="AV15">
            <v>162239</v>
          </cell>
          <cell r="AW15"/>
          <cell r="AX15">
            <v>166874</v>
          </cell>
          <cell r="AY15"/>
          <cell r="AZ15">
            <v>171063</v>
          </cell>
          <cell r="BA15"/>
          <cell r="BB15">
            <v>174307</v>
          </cell>
          <cell r="BC15"/>
          <cell r="BD15">
            <v>180295</v>
          </cell>
          <cell r="BE15" t="str">
            <v>C</v>
          </cell>
          <cell r="BF15">
            <v>183214</v>
          </cell>
          <cell r="BG15"/>
          <cell r="BH15">
            <v>187000</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517</v>
          </cell>
          <cell r="M16" t="str">
            <v>A</v>
          </cell>
          <cell r="N16" t="str">
            <v>..</v>
          </cell>
          <cell r="O16"/>
          <cell r="P16">
            <v>742</v>
          </cell>
          <cell r="Q16"/>
          <cell r="R16">
            <v>760</v>
          </cell>
          <cell r="S16"/>
          <cell r="T16" t="str">
            <v>..</v>
          </cell>
          <cell r="U16"/>
          <cell r="V16">
            <v>1042</v>
          </cell>
          <cell r="W16"/>
          <cell r="X16" t="str">
            <v>..</v>
          </cell>
          <cell r="Y16"/>
          <cell r="Z16">
            <v>1319</v>
          </cell>
          <cell r="AA16"/>
          <cell r="AB16" t="str">
            <v>..</v>
          </cell>
          <cell r="AC16"/>
          <cell r="AD16">
            <v>1553.9</v>
          </cell>
          <cell r="AE16"/>
          <cell r="AF16">
            <v>1537.6</v>
          </cell>
          <cell r="AG16"/>
          <cell r="AH16">
            <v>1815</v>
          </cell>
          <cell r="AI16"/>
          <cell r="AJ16" t="str">
            <v>..</v>
          </cell>
          <cell r="AK16"/>
          <cell r="AL16">
            <v>2235.1</v>
          </cell>
          <cell r="AM16"/>
          <cell r="AN16">
            <v>3234</v>
          </cell>
          <cell r="AO16"/>
          <cell r="AP16">
            <v>3796.9</v>
          </cell>
          <cell r="AQ16"/>
          <cell r="AR16">
            <v>4017</v>
          </cell>
          <cell r="AS16"/>
          <cell r="AT16">
            <v>4294.51</v>
          </cell>
          <cell r="AU16"/>
          <cell r="AV16" t="str">
            <v>..</v>
          </cell>
          <cell r="AW16"/>
          <cell r="AX16">
            <v>6032.8541096024901</v>
          </cell>
          <cell r="AY16"/>
          <cell r="AZ16">
            <v>5397.4</v>
          </cell>
          <cell r="BA16" t="str">
            <v>C</v>
          </cell>
          <cell r="BB16">
            <v>6285.7761213679796</v>
          </cell>
          <cell r="BC16"/>
          <cell r="BD16" t="str">
            <v>..</v>
          </cell>
          <cell r="BE16"/>
          <cell r="BF16" t="str">
            <v>..</v>
          </cell>
          <cell r="BG16"/>
          <cell r="BH16" t="str">
            <v>..</v>
          </cell>
          <cell r="BI16"/>
          <cell r="BJ16" t="str">
            <v>..</v>
          </cell>
          <cell r="BK16"/>
          <cell r="BL16" t="str">
            <v>..</v>
          </cell>
          <cell r="BM16"/>
        </row>
        <row r="17">
          <cell r="A17" t="str">
            <v>Hungary</v>
          </cell>
          <cell r="B17">
            <v>12962</v>
          </cell>
          <cell r="C17"/>
          <cell r="D17">
            <v>12500</v>
          </cell>
          <cell r="E17"/>
          <cell r="F17">
            <v>12482</v>
          </cell>
          <cell r="G17"/>
          <cell r="H17">
            <v>12353</v>
          </cell>
          <cell r="I17"/>
          <cell r="J17">
            <v>12838</v>
          </cell>
          <cell r="K17"/>
          <cell r="L17">
            <v>13308</v>
          </cell>
          <cell r="M17"/>
          <cell r="N17">
            <v>12556</v>
          </cell>
          <cell r="O17"/>
          <cell r="P17">
            <v>11243</v>
          </cell>
          <cell r="Q17"/>
          <cell r="R17">
            <v>10289</v>
          </cell>
          <cell r="S17"/>
          <cell r="T17">
            <v>7629</v>
          </cell>
          <cell r="U17"/>
          <cell r="V17">
            <v>5341</v>
          </cell>
          <cell r="W17"/>
          <cell r="X17">
            <v>3724</v>
          </cell>
          <cell r="Y17"/>
          <cell r="Z17">
            <v>3503</v>
          </cell>
          <cell r="AA17"/>
          <cell r="AB17">
            <v>3330</v>
          </cell>
          <cell r="AC17"/>
          <cell r="AD17">
            <v>2926</v>
          </cell>
          <cell r="AE17"/>
          <cell r="AF17">
            <v>2626</v>
          </cell>
          <cell r="AG17"/>
          <cell r="AH17">
            <v>3049</v>
          </cell>
          <cell r="AI17"/>
          <cell r="AJ17">
            <v>3044</v>
          </cell>
          <cell r="AK17"/>
          <cell r="AL17">
            <v>3261</v>
          </cell>
          <cell r="AM17"/>
          <cell r="AN17">
            <v>3901</v>
          </cell>
          <cell r="AO17"/>
          <cell r="AP17">
            <v>4071</v>
          </cell>
          <cell r="AQ17"/>
          <cell r="AR17">
            <v>4344</v>
          </cell>
          <cell r="AS17"/>
          <cell r="AT17">
            <v>4482</v>
          </cell>
          <cell r="AU17"/>
          <cell r="AV17">
            <v>4309</v>
          </cell>
          <cell r="AW17"/>
          <cell r="AX17">
            <v>5008</v>
          </cell>
          <cell r="AY17"/>
          <cell r="AZ17">
            <v>6248</v>
          </cell>
          <cell r="BA17"/>
          <cell r="BB17">
            <v>6986</v>
          </cell>
          <cell r="BC17"/>
          <cell r="BD17">
            <v>7912</v>
          </cell>
          <cell r="BE17"/>
          <cell r="BF17">
            <v>8972</v>
          </cell>
          <cell r="BG17"/>
          <cell r="BH17">
            <v>10274</v>
          </cell>
          <cell r="BI17"/>
          <cell r="BJ17" t="str">
            <v>..</v>
          </cell>
          <cell r="BK17"/>
          <cell r="BL17" t="str">
            <v>..</v>
          </cell>
          <cell r="BM17"/>
        </row>
        <row r="18">
          <cell r="A18" t="str">
            <v>Iceland</v>
          </cell>
          <cell r="B18">
            <v>33.6</v>
          </cell>
          <cell r="C18"/>
          <cell r="D18" t="str">
            <v>..</v>
          </cell>
          <cell r="E18"/>
          <cell r="F18">
            <v>59.7</v>
          </cell>
          <cell r="G18"/>
          <cell r="H18" t="str">
            <v>..</v>
          </cell>
          <cell r="I18"/>
          <cell r="J18">
            <v>62.2</v>
          </cell>
          <cell r="K18"/>
          <cell r="L18" t="str">
            <v>..</v>
          </cell>
          <cell r="M18"/>
          <cell r="N18">
            <v>88.5</v>
          </cell>
          <cell r="O18"/>
          <cell r="P18" t="str">
            <v>..</v>
          </cell>
          <cell r="Q18"/>
          <cell r="R18">
            <v>135.1</v>
          </cell>
          <cell r="S18"/>
          <cell r="T18">
            <v>133.30000000000001</v>
          </cell>
          <cell r="U18"/>
          <cell r="V18">
            <v>167.6</v>
          </cell>
          <cell r="W18"/>
          <cell r="X18">
            <v>177.8</v>
          </cell>
          <cell r="Y18"/>
          <cell r="Z18">
            <v>273.2</v>
          </cell>
          <cell r="AA18"/>
          <cell r="AB18">
            <v>286.86</v>
          </cell>
          <cell r="AC18"/>
          <cell r="AD18">
            <v>359</v>
          </cell>
          <cell r="AE18"/>
          <cell r="AF18" t="str">
            <v>..</v>
          </cell>
          <cell r="AG18"/>
          <cell r="AH18">
            <v>473.8</v>
          </cell>
          <cell r="AI18"/>
          <cell r="AJ18">
            <v>521.17999999999995</v>
          </cell>
          <cell r="AK18" t="str">
            <v>C</v>
          </cell>
          <cell r="AL18">
            <v>626.20000000000005</v>
          </cell>
          <cell r="AM18"/>
          <cell r="AN18" t="str">
            <v>..</v>
          </cell>
          <cell r="AO18"/>
          <cell r="AP18">
            <v>852.6</v>
          </cell>
          <cell r="AQ18"/>
          <cell r="AR18" t="str">
            <v>..</v>
          </cell>
          <cell r="AS18"/>
          <cell r="AT18">
            <v>836</v>
          </cell>
          <cell r="AU18"/>
          <cell r="AV18" t="str">
            <v>..</v>
          </cell>
          <cell r="AW18"/>
          <cell r="AX18">
            <v>1011.5</v>
          </cell>
          <cell r="AY18"/>
          <cell r="AZ18">
            <v>1144</v>
          </cell>
          <cell r="BA18"/>
          <cell r="BB18">
            <v>1068.5</v>
          </cell>
          <cell r="BC18"/>
          <cell r="BD18">
            <v>1116.5825</v>
          </cell>
          <cell r="BE18"/>
          <cell r="BF18">
            <v>1126.3</v>
          </cell>
          <cell r="BG18"/>
          <cell r="BH18" t="str">
            <v>..</v>
          </cell>
          <cell r="BI18"/>
          <cell r="BJ18" t="str">
            <v>..</v>
          </cell>
          <cell r="BK18"/>
          <cell r="BL18" t="str">
            <v>..</v>
          </cell>
          <cell r="BM18"/>
        </row>
        <row r="19">
          <cell r="A19" t="str">
            <v>Ireland</v>
          </cell>
          <cell r="B19">
            <v>607</v>
          </cell>
          <cell r="C19"/>
          <cell r="D19">
            <v>655</v>
          </cell>
          <cell r="E19"/>
          <cell r="F19">
            <v>740</v>
          </cell>
          <cell r="G19"/>
          <cell r="H19">
            <v>854</v>
          </cell>
          <cell r="I19"/>
          <cell r="J19">
            <v>1076.7</v>
          </cell>
          <cell r="K19"/>
          <cell r="L19">
            <v>1304.5</v>
          </cell>
          <cell r="M19"/>
          <cell r="N19">
            <v>1322</v>
          </cell>
          <cell r="O19"/>
          <cell r="P19">
            <v>1339</v>
          </cell>
          <cell r="Q19"/>
          <cell r="R19">
            <v>1534</v>
          </cell>
          <cell r="S19" t="str">
            <v>C</v>
          </cell>
          <cell r="T19">
            <v>1730</v>
          </cell>
          <cell r="U19"/>
          <cell r="V19">
            <v>2128</v>
          </cell>
          <cell r="W19"/>
          <cell r="X19">
            <v>2352</v>
          </cell>
          <cell r="Y19" t="str">
            <v>C</v>
          </cell>
          <cell r="Z19">
            <v>2576</v>
          </cell>
          <cell r="AA19"/>
          <cell r="AB19">
            <v>2982</v>
          </cell>
          <cell r="AC19" t="str">
            <v>C</v>
          </cell>
          <cell r="AD19">
            <v>3383</v>
          </cell>
          <cell r="AE19"/>
          <cell r="AF19">
            <v>3860</v>
          </cell>
          <cell r="AG19" t="str">
            <v>C</v>
          </cell>
          <cell r="AH19">
            <v>4320</v>
          </cell>
          <cell r="AI19"/>
          <cell r="AJ19">
            <v>4805</v>
          </cell>
          <cell r="AK19" t="str">
            <v>C</v>
          </cell>
          <cell r="AL19">
            <v>5291</v>
          </cell>
          <cell r="AM19"/>
          <cell r="AN19">
            <v>5631</v>
          </cell>
          <cell r="AO19" t="str">
            <v>C</v>
          </cell>
          <cell r="AP19">
            <v>5971</v>
          </cell>
          <cell r="AQ19"/>
          <cell r="AR19">
            <v>5992</v>
          </cell>
          <cell r="AS19"/>
          <cell r="AT19">
            <v>6012</v>
          </cell>
          <cell r="AU19"/>
          <cell r="AV19">
            <v>6300</v>
          </cell>
          <cell r="AW19"/>
          <cell r="AX19">
            <v>6768</v>
          </cell>
          <cell r="AY19"/>
          <cell r="AZ19">
            <v>7015</v>
          </cell>
          <cell r="BA19"/>
          <cell r="BB19">
            <v>7261.7</v>
          </cell>
          <cell r="BC19"/>
          <cell r="BD19">
            <v>7791</v>
          </cell>
          <cell r="BE19"/>
          <cell r="BF19">
            <v>7732</v>
          </cell>
          <cell r="BG19"/>
          <cell r="BH19">
            <v>7884.1348319999997</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v>19900</v>
          </cell>
          <cell r="AK20" t="str">
            <v>D</v>
          </cell>
          <cell r="AL20">
            <v>26900</v>
          </cell>
          <cell r="AM20" t="str">
            <v>D</v>
          </cell>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19457</v>
          </cell>
          <cell r="C21"/>
          <cell r="D21">
            <v>19535</v>
          </cell>
          <cell r="E21"/>
          <cell r="F21">
            <v>20976</v>
          </cell>
          <cell r="G21"/>
          <cell r="H21">
            <v>22926</v>
          </cell>
          <cell r="I21"/>
          <cell r="J21">
            <v>24462</v>
          </cell>
          <cell r="K21"/>
          <cell r="L21">
            <v>26498</v>
          </cell>
          <cell r="M21"/>
          <cell r="N21">
            <v>27767</v>
          </cell>
          <cell r="O21"/>
          <cell r="P21">
            <v>29905</v>
          </cell>
          <cell r="Q21"/>
          <cell r="R21">
            <v>30520</v>
          </cell>
          <cell r="S21"/>
          <cell r="T21">
            <v>31530</v>
          </cell>
          <cell r="U21"/>
          <cell r="V21">
            <v>29577</v>
          </cell>
          <cell r="W21"/>
          <cell r="X21">
            <v>28479</v>
          </cell>
          <cell r="Y21"/>
          <cell r="Z21">
            <v>27932</v>
          </cell>
          <cell r="AA21"/>
          <cell r="AB21">
            <v>28228</v>
          </cell>
          <cell r="AC21"/>
          <cell r="AD21">
            <v>27104</v>
          </cell>
          <cell r="AE21"/>
          <cell r="AF21">
            <v>27735</v>
          </cell>
          <cell r="AG21"/>
          <cell r="AH21">
            <v>27612</v>
          </cell>
          <cell r="AI21"/>
          <cell r="AJ21">
            <v>27333</v>
          </cell>
          <cell r="AK21"/>
          <cell r="AL21">
            <v>26192</v>
          </cell>
          <cell r="AM21"/>
          <cell r="AN21">
            <v>26099</v>
          </cell>
          <cell r="AO21"/>
          <cell r="AP21">
            <v>26550</v>
          </cell>
          <cell r="AQ21"/>
          <cell r="AR21">
            <v>28019</v>
          </cell>
          <cell r="AS21"/>
          <cell r="AT21">
            <v>26866.3</v>
          </cell>
          <cell r="AU21"/>
          <cell r="AV21">
            <v>27594.1</v>
          </cell>
          <cell r="AW21"/>
          <cell r="AX21">
            <v>27938.6</v>
          </cell>
          <cell r="AY21"/>
          <cell r="AZ21">
            <v>30005.9</v>
          </cell>
          <cell r="BA21"/>
          <cell r="BB21">
            <v>32871.199999999997</v>
          </cell>
          <cell r="BC21"/>
          <cell r="BD21">
            <v>45690.8</v>
          </cell>
          <cell r="BE21" t="str">
            <v>U</v>
          </cell>
          <cell r="BF21">
            <v>38142.9</v>
          </cell>
          <cell r="BG21"/>
          <cell r="BH21">
            <v>41673.599999999999</v>
          </cell>
          <cell r="BI21" t="str">
            <v>P</v>
          </cell>
          <cell r="BJ21">
            <v>40916.300000000003</v>
          </cell>
          <cell r="BK21" t="str">
            <v>P</v>
          </cell>
          <cell r="BL21" t="str">
            <v>..</v>
          </cell>
          <cell r="BM21"/>
        </row>
        <row r="22">
          <cell r="A22" t="str">
            <v>Japan</v>
          </cell>
          <cell r="B22">
            <v>192942</v>
          </cell>
          <cell r="C22" t="str">
            <v>L</v>
          </cell>
          <cell r="D22">
            <v>201137</v>
          </cell>
          <cell r="E22" t="str">
            <v>L</v>
          </cell>
          <cell r="F22">
            <v>223882</v>
          </cell>
          <cell r="G22" t="str">
            <v>L</v>
          </cell>
          <cell r="H22">
            <v>231097</v>
          </cell>
          <cell r="I22" t="str">
            <v>L</v>
          </cell>
          <cell r="J22">
            <v>251771</v>
          </cell>
          <cell r="K22" t="str">
            <v>L</v>
          </cell>
          <cell r="L22">
            <v>260846</v>
          </cell>
          <cell r="M22" t="str">
            <v>L</v>
          </cell>
          <cell r="N22">
            <v>279298</v>
          </cell>
          <cell r="O22" t="str">
            <v>L</v>
          </cell>
          <cell r="P22">
            <v>294202</v>
          </cell>
          <cell r="Q22" t="str">
            <v>L</v>
          </cell>
          <cell r="R22">
            <v>313948</v>
          </cell>
          <cell r="S22" t="str">
            <v>L</v>
          </cell>
          <cell r="T22">
            <v>330996</v>
          </cell>
          <cell r="U22" t="str">
            <v>L</v>
          </cell>
          <cell r="V22">
            <v>340809</v>
          </cell>
          <cell r="W22" t="str">
            <v>L</v>
          </cell>
          <cell r="X22">
            <v>356406</v>
          </cell>
          <cell r="Y22" t="str">
            <v>L</v>
          </cell>
          <cell r="Z22">
            <v>367278</v>
          </cell>
          <cell r="AA22" t="str">
            <v>L</v>
          </cell>
          <cell r="AB22">
            <v>376639</v>
          </cell>
          <cell r="AC22" t="str">
            <v>L</v>
          </cell>
          <cell r="AD22">
            <v>384100</v>
          </cell>
          <cell r="AE22" t="str">
            <v>L</v>
          </cell>
          <cell r="AF22">
            <v>400361</v>
          </cell>
          <cell r="AG22" t="str">
            <v>A</v>
          </cell>
          <cell r="AH22">
            <v>404232</v>
          </cell>
          <cell r="AI22"/>
          <cell r="AJ22">
            <v>429195</v>
          </cell>
          <cell r="AK22"/>
          <cell r="AL22">
            <v>433758</v>
          </cell>
          <cell r="AM22"/>
          <cell r="AN22">
            <v>421363</v>
          </cell>
          <cell r="AO22"/>
          <cell r="AP22">
            <v>430688</v>
          </cell>
          <cell r="AQ22"/>
          <cell r="AR22">
            <v>431190</v>
          </cell>
          <cell r="AS22"/>
          <cell r="AT22">
            <v>458845</v>
          </cell>
          <cell r="AU22"/>
          <cell r="AV22">
            <v>455868</v>
          </cell>
          <cell r="AW22"/>
          <cell r="AX22">
            <v>481496</v>
          </cell>
          <cell r="AY22"/>
          <cell r="AZ22">
            <v>483339</v>
          </cell>
          <cell r="BA22"/>
          <cell r="BB22">
            <v>483728</v>
          </cell>
          <cell r="BC22"/>
          <cell r="BD22">
            <v>492805</v>
          </cell>
          <cell r="BE22"/>
          <cell r="BF22">
            <v>490494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67226</v>
          </cell>
          <cell r="AE23" t="str">
            <v>G</v>
          </cell>
          <cell r="AF23">
            <v>66218</v>
          </cell>
          <cell r="AG23" t="str">
            <v>G</v>
          </cell>
          <cell r="AH23">
            <v>69871</v>
          </cell>
          <cell r="AI23" t="str">
            <v>G</v>
          </cell>
          <cell r="AJ23">
            <v>60064</v>
          </cell>
          <cell r="AK23" t="str">
            <v>G</v>
          </cell>
          <cell r="AL23">
            <v>65474</v>
          </cell>
          <cell r="AM23" t="str">
            <v>G</v>
          </cell>
          <cell r="AN23">
            <v>71894</v>
          </cell>
          <cell r="AO23" t="str">
            <v>G</v>
          </cell>
          <cell r="AP23">
            <v>100169</v>
          </cell>
          <cell r="AQ23" t="str">
            <v>G</v>
          </cell>
          <cell r="AR23">
            <v>104191</v>
          </cell>
          <cell r="AS23" t="str">
            <v>G</v>
          </cell>
          <cell r="AT23">
            <v>111388</v>
          </cell>
          <cell r="AU23" t="str">
            <v>G</v>
          </cell>
          <cell r="AV23">
            <v>115850.21</v>
          </cell>
          <cell r="AW23" t="str">
            <v>G</v>
          </cell>
          <cell r="AX23">
            <v>137706.44</v>
          </cell>
          <cell r="AY23" t="str">
            <v>G</v>
          </cell>
          <cell r="AZ23">
            <v>155506.24227482299</v>
          </cell>
          <cell r="BA23" t="str">
            <v>G</v>
          </cell>
          <cell r="BB23">
            <v>166289.11999999901</v>
          </cell>
          <cell r="BC23" t="str">
            <v>A</v>
          </cell>
          <cell r="BD23">
            <v>182901.32</v>
          </cell>
          <cell r="BE23"/>
          <cell r="BF23">
            <v>184829.51439999801</v>
          </cell>
          <cell r="BG23"/>
          <cell r="BH23">
            <v>202078.60349999901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1399</v>
          </cell>
          <cell r="AO24"/>
          <cell r="AP24" t="str">
            <v>..</v>
          </cell>
          <cell r="AQ24"/>
          <cell r="AR24" t="str">
            <v>..</v>
          </cell>
          <cell r="AS24"/>
          <cell r="AT24">
            <v>1594</v>
          </cell>
          <cell r="AU24"/>
          <cell r="AV24">
            <v>1546</v>
          </cell>
          <cell r="AW24"/>
          <cell r="AX24">
            <v>1695.6</v>
          </cell>
          <cell r="AY24"/>
          <cell r="AZ24">
            <v>1459.6</v>
          </cell>
          <cell r="BA24"/>
          <cell r="BB24">
            <v>1522</v>
          </cell>
          <cell r="BC24"/>
          <cell r="BD24">
            <v>1453.3</v>
          </cell>
          <cell r="BE24"/>
          <cell r="BF24">
            <v>1371</v>
          </cell>
          <cell r="BG24"/>
          <cell r="BH24">
            <v>1360</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867</v>
          </cell>
          <cell r="AA25"/>
          <cell r="AB25">
            <v>1754</v>
          </cell>
          <cell r="AC25"/>
          <cell r="AD25">
            <v>2006</v>
          </cell>
          <cell r="AE25"/>
          <cell r="AF25">
            <v>2269</v>
          </cell>
          <cell r="AG25"/>
          <cell r="AH25">
            <v>2424</v>
          </cell>
          <cell r="AI25"/>
          <cell r="AJ25">
            <v>3325</v>
          </cell>
          <cell r="AK25" t="str">
            <v>C</v>
          </cell>
          <cell r="AL25">
            <v>3540</v>
          </cell>
          <cell r="AM25" t="str">
            <v>C</v>
          </cell>
          <cell r="AN25" t="str">
            <v>..</v>
          </cell>
          <cell r="AO25"/>
          <cell r="AP25" t="str">
            <v>..</v>
          </cell>
          <cell r="AQ25"/>
          <cell r="AR25" t="str">
            <v>..</v>
          </cell>
          <cell r="AS25"/>
          <cell r="AT25">
            <v>8663</v>
          </cell>
          <cell r="AU25"/>
          <cell r="AV25">
            <v>16068</v>
          </cell>
          <cell r="AW25" t="str">
            <v>A</v>
          </cell>
          <cell r="AX25">
            <v>19888</v>
          </cell>
          <cell r="AY25"/>
          <cell r="AZ25">
            <v>14927</v>
          </cell>
          <cell r="BA25"/>
          <cell r="BB25">
            <v>16103</v>
          </cell>
          <cell r="BC25"/>
          <cell r="BD25" t="str">
            <v>..</v>
          </cell>
          <cell r="BE25"/>
          <cell r="BF25" t="str">
            <v>..</v>
          </cell>
          <cell r="BG25"/>
          <cell r="BH25" t="str">
            <v>..</v>
          </cell>
          <cell r="BI25"/>
          <cell r="BJ25" t="str">
            <v>..</v>
          </cell>
          <cell r="BK25"/>
          <cell r="BL25" t="str">
            <v>..</v>
          </cell>
          <cell r="BM25"/>
        </row>
        <row r="26">
          <cell r="A26" t="str">
            <v>Netherlands</v>
          </cell>
          <cell r="B26">
            <v>8437</v>
          </cell>
          <cell r="C26"/>
          <cell r="D26" t="str">
            <v>..</v>
          </cell>
          <cell r="E26"/>
          <cell r="F26">
            <v>9200</v>
          </cell>
          <cell r="G26" t="str">
            <v>C</v>
          </cell>
          <cell r="H26" t="str">
            <v>..</v>
          </cell>
          <cell r="I26"/>
          <cell r="J26">
            <v>10280</v>
          </cell>
          <cell r="K26"/>
          <cell r="L26" t="str">
            <v>..</v>
          </cell>
          <cell r="M26"/>
          <cell r="N26">
            <v>10750</v>
          </cell>
          <cell r="O26" t="str">
            <v>C</v>
          </cell>
          <cell r="P26" t="str">
            <v>..</v>
          </cell>
          <cell r="Q26"/>
          <cell r="R26">
            <v>10720</v>
          </cell>
          <cell r="S26"/>
          <cell r="T26" t="str">
            <v>..</v>
          </cell>
          <cell r="U26"/>
          <cell r="V26" t="str">
            <v>..</v>
          </cell>
          <cell r="W26"/>
          <cell r="X26" t="str">
            <v>..</v>
          </cell>
          <cell r="Y26"/>
          <cell r="Z26">
            <v>11360</v>
          </cell>
          <cell r="AA26"/>
          <cell r="AB26">
            <v>13126</v>
          </cell>
          <cell r="AC26" t="str">
            <v>A</v>
          </cell>
          <cell r="AD26">
            <v>13655</v>
          </cell>
          <cell r="AE26"/>
          <cell r="AF26">
            <v>14860</v>
          </cell>
          <cell r="AG26" t="str">
            <v>A</v>
          </cell>
          <cell r="AH26">
            <v>17300</v>
          </cell>
          <cell r="AI26"/>
          <cell r="AJ26">
            <v>18164</v>
          </cell>
          <cell r="AK26"/>
          <cell r="AL26">
            <v>19359</v>
          </cell>
          <cell r="AM26"/>
          <cell r="AN26">
            <v>20022</v>
          </cell>
          <cell r="AO26"/>
          <cell r="AP26">
            <v>22414</v>
          </cell>
          <cell r="AQ26"/>
          <cell r="AR26">
            <v>20419</v>
          </cell>
          <cell r="AS26"/>
          <cell r="AT26">
            <v>19399</v>
          </cell>
          <cell r="AU26"/>
          <cell r="AV26">
            <v>23247</v>
          </cell>
          <cell r="AW26"/>
          <cell r="AX26">
            <v>22898</v>
          </cell>
          <cell r="AY26"/>
          <cell r="AZ26">
            <v>28011</v>
          </cell>
          <cell r="BA26"/>
          <cell r="BB26">
            <v>25951</v>
          </cell>
          <cell r="BC26"/>
          <cell r="BD26">
            <v>24910</v>
          </cell>
          <cell r="BE26"/>
          <cell r="BF26">
            <v>20477</v>
          </cell>
          <cell r="BG26"/>
          <cell r="BH26">
            <v>24907</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1514</v>
          </cell>
          <cell r="S27"/>
          <cell r="T27">
            <v>1495</v>
          </cell>
          <cell r="U27"/>
          <cell r="V27">
            <v>1355</v>
          </cell>
          <cell r="W27"/>
          <cell r="X27">
            <v>1321</v>
          </cell>
          <cell r="Y27"/>
          <cell r="Z27">
            <v>1507</v>
          </cell>
          <cell r="AA27"/>
          <cell r="AB27" t="str">
            <v>..</v>
          </cell>
          <cell r="AC27"/>
          <cell r="AD27">
            <v>1580</v>
          </cell>
          <cell r="AE27"/>
          <cell r="AF27" t="str">
            <v>..</v>
          </cell>
          <cell r="AG27"/>
          <cell r="AH27">
            <v>1692.0730818</v>
          </cell>
          <cell r="AI27"/>
          <cell r="AJ27" t="str">
            <v>..</v>
          </cell>
          <cell r="AK27"/>
          <cell r="AL27">
            <v>2140.7927421999998</v>
          </cell>
          <cell r="AM27"/>
          <cell r="AN27" t="str">
            <v>..</v>
          </cell>
          <cell r="AO27"/>
          <cell r="AP27">
            <v>2490</v>
          </cell>
          <cell r="AQ27" t="str">
            <v>A</v>
          </cell>
          <cell r="AR27" t="str">
            <v>..</v>
          </cell>
          <cell r="AS27"/>
          <cell r="AT27">
            <v>4022</v>
          </cell>
          <cell r="AU27"/>
          <cell r="AV27" t="str">
            <v>..</v>
          </cell>
          <cell r="AW27"/>
          <cell r="AX27">
            <v>3673</v>
          </cell>
          <cell r="AY27"/>
          <cell r="AZ27" t="str">
            <v>..</v>
          </cell>
          <cell r="BA27"/>
          <cell r="BB27">
            <v>4700</v>
          </cell>
          <cell r="BC27"/>
          <cell r="BD27" t="str">
            <v>..</v>
          </cell>
          <cell r="BE27"/>
          <cell r="BF27">
            <v>4900</v>
          </cell>
          <cell r="BG27"/>
          <cell r="BH27" t="str">
            <v>..</v>
          </cell>
          <cell r="BI27"/>
          <cell r="BJ27" t="str">
            <v>..</v>
          </cell>
          <cell r="BK27"/>
          <cell r="BL27" t="str">
            <v>..</v>
          </cell>
          <cell r="BM27"/>
        </row>
        <row r="28">
          <cell r="A28" t="str">
            <v>Norway</v>
          </cell>
          <cell r="B28">
            <v>3135</v>
          </cell>
          <cell r="C28" t="str">
            <v>U</v>
          </cell>
          <cell r="D28">
            <v>3382</v>
          </cell>
          <cell r="E28" t="str">
            <v>U</v>
          </cell>
          <cell r="F28">
            <v>3625</v>
          </cell>
          <cell r="G28" t="str">
            <v>U</v>
          </cell>
          <cell r="H28">
            <v>4217</v>
          </cell>
          <cell r="I28" t="str">
            <v>AU</v>
          </cell>
          <cell r="J28">
            <v>4796</v>
          </cell>
          <cell r="K28" t="str">
            <v>U</v>
          </cell>
          <cell r="L28" t="str">
            <v>..</v>
          </cell>
          <cell r="M28"/>
          <cell r="N28">
            <v>6093</v>
          </cell>
          <cell r="O28" t="str">
            <v>U</v>
          </cell>
          <cell r="P28" t="str">
            <v>..</v>
          </cell>
          <cell r="Q28"/>
          <cell r="R28">
            <v>6064</v>
          </cell>
          <cell r="S28" t="str">
            <v>U</v>
          </cell>
          <cell r="T28" t="str">
            <v>..</v>
          </cell>
          <cell r="U28"/>
          <cell r="V28">
            <v>6724</v>
          </cell>
          <cell r="W28" t="str">
            <v>U</v>
          </cell>
          <cell r="X28" t="str">
            <v>..</v>
          </cell>
          <cell r="Y28"/>
          <cell r="Z28">
            <v>7141</v>
          </cell>
          <cell r="AA28" t="str">
            <v>U</v>
          </cell>
          <cell r="AB28" t="str">
            <v>..</v>
          </cell>
          <cell r="AC28"/>
          <cell r="AD28">
            <v>7921</v>
          </cell>
          <cell r="AE28" t="str">
            <v>U</v>
          </cell>
          <cell r="AF28" t="str">
            <v>..</v>
          </cell>
          <cell r="AG28"/>
          <cell r="AH28">
            <v>9348</v>
          </cell>
          <cell r="AI28" t="str">
            <v>U</v>
          </cell>
          <cell r="AJ28" t="str">
            <v>..</v>
          </cell>
          <cell r="AK28"/>
          <cell r="AL28">
            <v>9737</v>
          </cell>
          <cell r="AM28" t="str">
            <v>U</v>
          </cell>
          <cell r="AN28" t="str">
            <v>..</v>
          </cell>
          <cell r="AO28"/>
          <cell r="AP28">
            <v>10933</v>
          </cell>
          <cell r="AQ28" t="str">
            <v>U</v>
          </cell>
          <cell r="AR28" t="str">
            <v>..</v>
          </cell>
          <cell r="AS28"/>
          <cell r="AT28">
            <v>11037.8</v>
          </cell>
          <cell r="AU28" t="str">
            <v>U</v>
          </cell>
          <cell r="AV28">
            <v>10562.3</v>
          </cell>
          <cell r="AW28" t="str">
            <v>U</v>
          </cell>
          <cell r="AX28">
            <v>10239.299999999999</v>
          </cell>
          <cell r="AY28" t="str">
            <v>U</v>
          </cell>
          <cell r="AZ28">
            <v>11179.6</v>
          </cell>
          <cell r="BA28" t="str">
            <v>U</v>
          </cell>
          <cell r="BB28">
            <v>11998.6</v>
          </cell>
          <cell r="BC28" t="str">
            <v>U</v>
          </cell>
          <cell r="BD28">
            <v>12877</v>
          </cell>
          <cell r="BE28" t="str">
            <v>U</v>
          </cell>
          <cell r="BF28">
            <v>12661</v>
          </cell>
          <cell r="BG28" t="str">
            <v>U</v>
          </cell>
          <cell r="BH28">
            <v>12588</v>
          </cell>
          <cell r="BI28" t="str">
            <v>PU</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10629</v>
          </cell>
          <cell r="AC29"/>
          <cell r="AD29">
            <v>11155</v>
          </cell>
          <cell r="AE29"/>
          <cell r="AF29">
            <v>10365</v>
          </cell>
          <cell r="AG29"/>
          <cell r="AH29">
            <v>11039</v>
          </cell>
          <cell r="AI29"/>
          <cell r="AJ29">
            <v>10173</v>
          </cell>
          <cell r="AK29"/>
          <cell r="AL29">
            <v>10327</v>
          </cell>
          <cell r="AM29"/>
          <cell r="AN29">
            <v>9821</v>
          </cell>
          <cell r="AO29"/>
          <cell r="AP29">
            <v>9643</v>
          </cell>
          <cell r="AQ29"/>
          <cell r="AR29">
            <v>4686</v>
          </cell>
          <cell r="AS29"/>
          <cell r="AT29">
            <v>6829</v>
          </cell>
          <cell r="AU29"/>
          <cell r="AV29">
            <v>8334</v>
          </cell>
          <cell r="AW29"/>
          <cell r="AX29">
            <v>9412.1</v>
          </cell>
          <cell r="AY29"/>
          <cell r="AZ29">
            <v>9344.2999999999993</v>
          </cell>
          <cell r="BA29"/>
          <cell r="BB29">
            <v>9847.9</v>
          </cell>
          <cell r="BC29"/>
          <cell r="BD29">
            <v>8908.5</v>
          </cell>
          <cell r="BE29"/>
          <cell r="BF29">
            <v>9817.7000000000007</v>
          </cell>
          <cell r="BG29"/>
          <cell r="BH29">
            <v>11729.3</v>
          </cell>
          <cell r="BI29"/>
          <cell r="BJ29" t="str">
            <v>..</v>
          </cell>
          <cell r="BK29"/>
          <cell r="BL29" t="str">
            <v>..</v>
          </cell>
          <cell r="BM29"/>
        </row>
        <row r="30">
          <cell r="A30" t="str">
            <v>Portugal</v>
          </cell>
          <cell r="B30" t="str">
            <v>..</v>
          </cell>
          <cell r="C30"/>
          <cell r="D30">
            <v>654.79999999999995</v>
          </cell>
          <cell r="E30" t="str">
            <v>AU</v>
          </cell>
          <cell r="F30">
            <v>666.5</v>
          </cell>
          <cell r="G30" t="str">
            <v>CU</v>
          </cell>
          <cell r="H30">
            <v>678.2</v>
          </cell>
          <cell r="I30" t="str">
            <v>U</v>
          </cell>
          <cell r="J30">
            <v>731.3</v>
          </cell>
          <cell r="K30" t="str">
            <v>CU</v>
          </cell>
          <cell r="L30">
            <v>784.4</v>
          </cell>
          <cell r="M30" t="str">
            <v>U</v>
          </cell>
          <cell r="N30">
            <v>855.2</v>
          </cell>
          <cell r="O30" t="str">
            <v>CU</v>
          </cell>
          <cell r="P30">
            <v>926</v>
          </cell>
          <cell r="Q30" t="str">
            <v>U</v>
          </cell>
          <cell r="R30">
            <v>966.85</v>
          </cell>
          <cell r="S30" t="str">
            <v>CU</v>
          </cell>
          <cell r="T30">
            <v>1007.7</v>
          </cell>
          <cell r="U30" t="str">
            <v>U</v>
          </cell>
          <cell r="V30">
            <v>1000.55</v>
          </cell>
          <cell r="W30" t="str">
            <v>CU</v>
          </cell>
          <cell r="X30">
            <v>993.4</v>
          </cell>
          <cell r="Y30" t="str">
            <v>U</v>
          </cell>
          <cell r="Z30">
            <v>999.52134952275605</v>
          </cell>
          <cell r="AA30" t="str">
            <v>CU</v>
          </cell>
          <cell r="AB30">
            <v>1005.68041891664</v>
          </cell>
          <cell r="AC30" t="str">
            <v>CU</v>
          </cell>
          <cell r="AD30">
            <v>1075.5</v>
          </cell>
          <cell r="AE30" t="str">
            <v>AU</v>
          </cell>
          <cell r="AF30">
            <v>1134.155</v>
          </cell>
          <cell r="AG30" t="str">
            <v>C</v>
          </cell>
          <cell r="AH30">
            <v>1192.81</v>
          </cell>
          <cell r="AI30"/>
          <cell r="AJ30">
            <v>1593.5400010329899</v>
          </cell>
          <cell r="AK30" t="str">
            <v>C</v>
          </cell>
          <cell r="AL30">
            <v>1994.2700020659699</v>
          </cell>
          <cell r="AM30"/>
          <cell r="AN30">
            <v>2358.0725010329902</v>
          </cell>
          <cell r="AO30" t="str">
            <v>C</v>
          </cell>
          <cell r="AP30">
            <v>2721.875</v>
          </cell>
          <cell r="AQ30"/>
          <cell r="AR30">
            <v>3257.8825025000001</v>
          </cell>
          <cell r="AS30" t="str">
            <v>C</v>
          </cell>
          <cell r="AT30">
            <v>3793.8900050000002</v>
          </cell>
          <cell r="AU30"/>
          <cell r="AV30">
            <v>3903.7585059076901</v>
          </cell>
          <cell r="AW30" t="str">
            <v>C</v>
          </cell>
          <cell r="AX30">
            <v>4013.6270068153699</v>
          </cell>
          <cell r="AY30"/>
          <cell r="AZ30">
            <v>6245.3084534076897</v>
          </cell>
          <cell r="BA30" t="str">
            <v>C</v>
          </cell>
          <cell r="BB30">
            <v>8476.9899000000096</v>
          </cell>
          <cell r="BC30"/>
          <cell r="BD30">
            <v>10311.5299</v>
          </cell>
          <cell r="BE30"/>
          <cell r="BF30">
            <v>10160.02</v>
          </cell>
          <cell r="BG30"/>
          <cell r="BH30">
            <v>10363.217884509801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2648</v>
          </cell>
          <cell r="AC31" t="str">
            <v>D</v>
          </cell>
          <cell r="AD31">
            <v>2103</v>
          </cell>
          <cell r="AE31" t="str">
            <v>D</v>
          </cell>
          <cell r="AF31">
            <v>2259</v>
          </cell>
          <cell r="AG31" t="str">
            <v>D</v>
          </cell>
          <cell r="AH31">
            <v>3387</v>
          </cell>
          <cell r="AI31" t="str">
            <v>A</v>
          </cell>
          <cell r="AJ31">
            <v>2903</v>
          </cell>
          <cell r="AK31"/>
          <cell r="AL31">
            <v>2522</v>
          </cell>
          <cell r="AM31"/>
          <cell r="AN31">
            <v>2420</v>
          </cell>
          <cell r="AO31"/>
          <cell r="AP31">
            <v>2256</v>
          </cell>
          <cell r="AQ31"/>
          <cell r="AR31">
            <v>2169</v>
          </cell>
          <cell r="AS31"/>
          <cell r="AT31">
            <v>1914</v>
          </cell>
          <cell r="AU31"/>
          <cell r="AV31">
            <v>1814.8</v>
          </cell>
          <cell r="AW31"/>
          <cell r="AX31">
            <v>1946.5</v>
          </cell>
          <cell r="AY31"/>
          <cell r="AZ31">
            <v>1900.6</v>
          </cell>
          <cell r="BA31"/>
          <cell r="BB31">
            <v>1598.6</v>
          </cell>
          <cell r="BC31"/>
          <cell r="BD31">
            <v>1648.5</v>
          </cell>
          <cell r="BE31"/>
          <cell r="BF31">
            <v>1645.9</v>
          </cell>
          <cell r="BG31"/>
          <cell r="BH31">
            <v>1927.7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1055</v>
          </cell>
          <cell r="AA32" t="str">
            <v>C</v>
          </cell>
          <cell r="AB32">
            <v>1367</v>
          </cell>
          <cell r="AC32"/>
          <cell r="AD32">
            <v>1399</v>
          </cell>
          <cell r="AE32"/>
          <cell r="AF32">
            <v>1371</v>
          </cell>
          <cell r="AG32"/>
          <cell r="AH32">
            <v>1368</v>
          </cell>
          <cell r="AI32"/>
          <cell r="AJ32">
            <v>1457</v>
          </cell>
          <cell r="AK32"/>
          <cell r="AL32">
            <v>1542</v>
          </cell>
          <cell r="AM32"/>
          <cell r="AN32">
            <v>1380</v>
          </cell>
          <cell r="AO32"/>
          <cell r="AP32">
            <v>1510</v>
          </cell>
          <cell r="AQ32"/>
          <cell r="AR32">
            <v>1620</v>
          </cell>
          <cell r="AS32"/>
          <cell r="AT32">
            <v>1516</v>
          </cell>
          <cell r="AU32"/>
          <cell r="AV32">
            <v>1657</v>
          </cell>
          <cell r="AW32"/>
          <cell r="AX32">
            <v>1936</v>
          </cell>
          <cell r="AY32"/>
          <cell r="AZ32">
            <v>2262</v>
          </cell>
          <cell r="BA32"/>
          <cell r="BB32">
            <v>2571</v>
          </cell>
          <cell r="BC32"/>
          <cell r="BD32">
            <v>3058</v>
          </cell>
          <cell r="BE32" t="str">
            <v>A</v>
          </cell>
          <cell r="BF32">
            <v>3278</v>
          </cell>
          <cell r="BG32"/>
          <cell r="BH32">
            <v>3389</v>
          </cell>
          <cell r="BI32" t="str">
            <v>P</v>
          </cell>
          <cell r="BJ32" t="str">
            <v>..</v>
          </cell>
          <cell r="BK32"/>
          <cell r="BL32" t="str">
            <v>..</v>
          </cell>
          <cell r="BM32"/>
        </row>
        <row r="33">
          <cell r="A33" t="str">
            <v>Spain</v>
          </cell>
          <cell r="B33">
            <v>3226</v>
          </cell>
          <cell r="C33"/>
          <cell r="D33">
            <v>3409</v>
          </cell>
          <cell r="E33"/>
          <cell r="F33">
            <v>3526</v>
          </cell>
          <cell r="G33"/>
          <cell r="H33">
            <v>4019</v>
          </cell>
          <cell r="I33"/>
          <cell r="J33">
            <v>4853</v>
          </cell>
          <cell r="K33"/>
          <cell r="L33">
            <v>6160</v>
          </cell>
          <cell r="M33"/>
          <cell r="N33">
            <v>6835</v>
          </cell>
          <cell r="O33"/>
          <cell r="P33">
            <v>8552</v>
          </cell>
          <cell r="Q33"/>
          <cell r="R33">
            <v>9394</v>
          </cell>
          <cell r="S33"/>
          <cell r="T33">
            <v>11007</v>
          </cell>
          <cell r="U33"/>
          <cell r="V33">
            <v>11622</v>
          </cell>
          <cell r="W33"/>
          <cell r="X33">
            <v>11593</v>
          </cell>
          <cell r="Y33"/>
          <cell r="Z33">
            <v>11256</v>
          </cell>
          <cell r="AA33"/>
          <cell r="AB33">
            <v>11070</v>
          </cell>
          <cell r="AC33" t="str">
            <v>C</v>
          </cell>
          <cell r="AD33">
            <v>10803</v>
          </cell>
          <cell r="AE33"/>
          <cell r="AF33">
            <v>11100</v>
          </cell>
          <cell r="AG33"/>
          <cell r="AH33">
            <v>12009</v>
          </cell>
          <cell r="AI33"/>
          <cell r="AJ33">
            <v>13902</v>
          </cell>
          <cell r="AK33"/>
          <cell r="AL33">
            <v>15178</v>
          </cell>
          <cell r="AM33"/>
          <cell r="AN33">
            <v>20869.400000000001</v>
          </cell>
          <cell r="AO33"/>
          <cell r="AP33">
            <v>18959.2</v>
          </cell>
          <cell r="AQ33"/>
          <cell r="AR33">
            <v>24631.7</v>
          </cell>
          <cell r="AS33" t="str">
            <v>A</v>
          </cell>
          <cell r="AT33">
            <v>27580.6</v>
          </cell>
          <cell r="AU33"/>
          <cell r="AV33">
            <v>32054.1</v>
          </cell>
          <cell r="AW33"/>
          <cell r="AX33">
            <v>35033.599999999999</v>
          </cell>
          <cell r="AY33"/>
          <cell r="AZ33">
            <v>39935.699999999997</v>
          </cell>
          <cell r="BA33"/>
          <cell r="BB33">
            <v>42100.5</v>
          </cell>
          <cell r="BC33"/>
          <cell r="BD33">
            <v>46375.199999999997</v>
          </cell>
          <cell r="BE33" t="str">
            <v>A</v>
          </cell>
          <cell r="BF33">
            <v>46152.6</v>
          </cell>
          <cell r="BG33"/>
          <cell r="BH33">
            <v>45377.3</v>
          </cell>
          <cell r="BI33" t="str">
            <v>P</v>
          </cell>
          <cell r="BJ33" t="str">
            <v>..</v>
          </cell>
          <cell r="BK33"/>
          <cell r="BL33" t="str">
            <v>..</v>
          </cell>
          <cell r="BM33"/>
        </row>
        <row r="34">
          <cell r="A34" t="str">
            <v>Sweden</v>
          </cell>
          <cell r="B34">
            <v>9587</v>
          </cell>
          <cell r="C34"/>
          <cell r="D34" t="str">
            <v>..</v>
          </cell>
          <cell r="E34"/>
          <cell r="F34">
            <v>10326</v>
          </cell>
          <cell r="G34"/>
          <cell r="H34" t="str">
            <v>..</v>
          </cell>
          <cell r="I34"/>
          <cell r="J34">
            <v>11481</v>
          </cell>
          <cell r="K34" t="str">
            <v>U</v>
          </cell>
          <cell r="L34" t="str">
            <v>..</v>
          </cell>
          <cell r="M34"/>
          <cell r="N34">
            <v>12243</v>
          </cell>
          <cell r="O34" t="str">
            <v>U</v>
          </cell>
          <cell r="P34" t="str">
            <v>..</v>
          </cell>
          <cell r="Q34"/>
          <cell r="R34">
            <v>12326</v>
          </cell>
          <cell r="S34" t="str">
            <v>MU</v>
          </cell>
          <cell r="T34" t="str">
            <v>..</v>
          </cell>
          <cell r="U34"/>
          <cell r="V34">
            <v>13319</v>
          </cell>
          <cell r="W34" t="str">
            <v>MU</v>
          </cell>
          <cell r="X34" t="str">
            <v>..</v>
          </cell>
          <cell r="Y34"/>
          <cell r="Z34">
            <v>15500</v>
          </cell>
          <cell r="AA34" t="str">
            <v>MU</v>
          </cell>
          <cell r="AB34" t="str">
            <v>..</v>
          </cell>
          <cell r="AC34"/>
          <cell r="AD34">
            <v>19054</v>
          </cell>
          <cell r="AE34" t="str">
            <v>AU</v>
          </cell>
          <cell r="AF34" t="str">
            <v>..</v>
          </cell>
          <cell r="AG34"/>
          <cell r="AH34">
            <v>20923.9836646531</v>
          </cell>
          <cell r="AI34" t="str">
            <v>U</v>
          </cell>
          <cell r="AJ34" t="str">
            <v>..</v>
          </cell>
          <cell r="AK34"/>
          <cell r="AL34">
            <v>22822.476939553399</v>
          </cell>
          <cell r="AM34" t="str">
            <v>U</v>
          </cell>
          <cell r="AN34" t="str">
            <v>..</v>
          </cell>
          <cell r="AO34"/>
          <cell r="AP34">
            <v>27884.3731863832</v>
          </cell>
          <cell r="AQ34" t="str">
            <v>U</v>
          </cell>
          <cell r="AR34" t="str">
            <v>..</v>
          </cell>
          <cell r="AS34"/>
          <cell r="AT34">
            <v>28403</v>
          </cell>
          <cell r="AU34" t="str">
            <v>U</v>
          </cell>
          <cell r="AV34">
            <v>28295</v>
          </cell>
          <cell r="AW34" t="str">
            <v>U</v>
          </cell>
          <cell r="AX34">
            <v>36697</v>
          </cell>
          <cell r="AY34" t="str">
            <v>AU</v>
          </cell>
          <cell r="AZ34">
            <v>37700</v>
          </cell>
          <cell r="BA34" t="str">
            <v>U</v>
          </cell>
          <cell r="BB34">
            <v>28763</v>
          </cell>
          <cell r="BC34" t="str">
            <v>A</v>
          </cell>
          <cell r="BD34">
            <v>33378</v>
          </cell>
          <cell r="BE34" t="str">
            <v>C</v>
          </cell>
          <cell r="BF34">
            <v>29101</v>
          </cell>
          <cell r="BG34"/>
          <cell r="BH34">
            <v>30440</v>
          </cell>
          <cell r="BI34" t="str">
            <v>C</v>
          </cell>
          <cell r="BJ34" t="str">
            <v>..</v>
          </cell>
          <cell r="BK34"/>
          <cell r="BL34" t="str">
            <v>..</v>
          </cell>
          <cell r="BM34"/>
        </row>
        <row r="35">
          <cell r="A35" t="str">
            <v>Switzerland</v>
          </cell>
          <cell r="B35" t="str">
            <v>..</v>
          </cell>
          <cell r="C35"/>
          <cell r="D35" t="str">
            <v>..</v>
          </cell>
          <cell r="E35"/>
          <cell r="F35">
            <v>6048</v>
          </cell>
          <cell r="G35" t="str">
            <v>U</v>
          </cell>
          <cell r="H35" t="str">
            <v>..</v>
          </cell>
          <cell r="I35"/>
          <cell r="J35" t="str">
            <v>..</v>
          </cell>
          <cell r="K35"/>
          <cell r="L35">
            <v>8850</v>
          </cell>
          <cell r="M35" t="str">
            <v>AU</v>
          </cell>
          <cell r="N35" t="str">
            <v>..</v>
          </cell>
          <cell r="O35"/>
          <cell r="P35" t="str">
            <v>..</v>
          </cell>
          <cell r="Q35"/>
          <cell r="R35">
            <v>9400</v>
          </cell>
          <cell r="S35" t="str">
            <v>AU</v>
          </cell>
          <cell r="T35" t="str">
            <v>..</v>
          </cell>
          <cell r="U35"/>
          <cell r="V35" t="str">
            <v>..</v>
          </cell>
          <cell r="W35"/>
          <cell r="X35">
            <v>9800</v>
          </cell>
          <cell r="Y35"/>
          <cell r="Z35" t="str">
            <v>..</v>
          </cell>
          <cell r="AA35"/>
          <cell r="AB35" t="str">
            <v>..</v>
          </cell>
          <cell r="AC35"/>
          <cell r="AD35" t="str">
            <v>..</v>
          </cell>
          <cell r="AE35"/>
          <cell r="AF35">
            <v>12500</v>
          </cell>
          <cell r="AG35"/>
          <cell r="AH35" t="str">
            <v>..</v>
          </cell>
          <cell r="AI35"/>
          <cell r="AJ35" t="str">
            <v>..</v>
          </cell>
          <cell r="AK35"/>
          <cell r="AL35" t="str">
            <v>..</v>
          </cell>
          <cell r="AM35"/>
          <cell r="AN35">
            <v>16275</v>
          </cell>
          <cell r="AO35"/>
          <cell r="AP35" t="str">
            <v>..</v>
          </cell>
          <cell r="AQ35"/>
          <cell r="AR35" t="str">
            <v>..</v>
          </cell>
          <cell r="AS35"/>
          <cell r="AT35" t="str">
            <v>..</v>
          </cell>
          <cell r="AU35"/>
          <cell r="AV35">
            <v>12640</v>
          </cell>
          <cell r="AW35"/>
          <cell r="AX35" t="str">
            <v>..</v>
          </cell>
          <cell r="AY35"/>
          <cell r="AZ35" t="str">
            <v>..</v>
          </cell>
          <cell r="BA35"/>
          <cell r="BB35" t="str">
            <v>..</v>
          </cell>
          <cell r="BC35"/>
          <cell r="BD35">
            <v>10331.5298</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1168</v>
          </cell>
          <cell r="U36"/>
          <cell r="V36">
            <v>1280</v>
          </cell>
          <cell r="W36"/>
          <cell r="X36">
            <v>1496</v>
          </cell>
          <cell r="Y36"/>
          <cell r="Z36">
            <v>1613</v>
          </cell>
          <cell r="AA36"/>
          <cell r="AB36">
            <v>1992</v>
          </cell>
          <cell r="AC36"/>
          <cell r="AD36">
            <v>2211</v>
          </cell>
          <cell r="AE36"/>
          <cell r="AF36">
            <v>2449</v>
          </cell>
          <cell r="AG36"/>
          <cell r="AH36">
            <v>3232</v>
          </cell>
          <cell r="AI36"/>
          <cell r="AJ36">
            <v>3070</v>
          </cell>
          <cell r="AK36"/>
          <cell r="AL36">
            <v>3247</v>
          </cell>
          <cell r="AM36"/>
          <cell r="AN36">
            <v>3702</v>
          </cell>
          <cell r="AO36"/>
          <cell r="AP36">
            <v>3392</v>
          </cell>
          <cell r="AQ36"/>
          <cell r="AR36">
            <v>3697</v>
          </cell>
          <cell r="AS36"/>
          <cell r="AT36">
            <v>4788</v>
          </cell>
          <cell r="AU36"/>
          <cell r="AV36">
            <v>5372.36</v>
          </cell>
          <cell r="AW36"/>
          <cell r="AX36">
            <v>9455.8708819012008</v>
          </cell>
          <cell r="AY36"/>
          <cell r="AZ36">
            <v>11241.6768669908</v>
          </cell>
          <cell r="BA36"/>
          <cell r="BB36">
            <v>15292.573998062901</v>
          </cell>
          <cell r="BC36"/>
          <cell r="BD36">
            <v>18025.496392600398</v>
          </cell>
          <cell r="BE36"/>
          <cell r="BF36">
            <v>21018.899028874199</v>
          </cell>
          <cell r="BG36"/>
          <cell r="BH36">
            <v>25341.718598868902</v>
          </cell>
          <cell r="BI36"/>
          <cell r="BJ36" t="str">
            <v>..</v>
          </cell>
          <cell r="BK36"/>
          <cell r="BL36" t="str">
            <v>..</v>
          </cell>
          <cell r="BM36"/>
        </row>
        <row r="37">
          <cell r="A37" t="str">
            <v>United Kingdom</v>
          </cell>
          <cell r="B37">
            <v>77000</v>
          </cell>
          <cell r="C37"/>
          <cell r="D37">
            <v>77000</v>
          </cell>
          <cell r="E37"/>
          <cell r="F37">
            <v>77000</v>
          </cell>
          <cell r="G37"/>
          <cell r="H37">
            <v>79000</v>
          </cell>
          <cell r="I37"/>
          <cell r="J37">
            <v>81000</v>
          </cell>
          <cell r="K37"/>
          <cell r="L37">
            <v>87000</v>
          </cell>
          <cell r="M37" t="str">
            <v>A</v>
          </cell>
          <cell r="N37">
            <v>87000</v>
          </cell>
          <cell r="O37"/>
          <cell r="P37">
            <v>89000</v>
          </cell>
          <cell r="Q37"/>
          <cell r="R37">
            <v>85000</v>
          </cell>
          <cell r="S37"/>
          <cell r="T37">
            <v>83000</v>
          </cell>
          <cell r="U37"/>
          <cell r="V37">
            <v>80000</v>
          </cell>
          <cell r="W37"/>
          <cell r="X37">
            <v>80000</v>
          </cell>
          <cell r="Y37" t="str">
            <v>A</v>
          </cell>
          <cell r="Z37">
            <v>82000</v>
          </cell>
          <cell r="AA37" t="str">
            <v>A</v>
          </cell>
          <cell r="AB37">
            <v>75000</v>
          </cell>
          <cell r="AC37"/>
          <cell r="AD37">
            <v>82000</v>
          </cell>
          <cell r="AE37"/>
          <cell r="AF37">
            <v>82119</v>
          </cell>
          <cell r="AG37"/>
          <cell r="AH37">
            <v>82695</v>
          </cell>
          <cell r="AI37"/>
          <cell r="AJ37">
            <v>91271</v>
          </cell>
          <cell r="AK37"/>
          <cell r="AL37">
            <v>92132.782999999996</v>
          </cell>
          <cell r="AM37"/>
          <cell r="AN37">
            <v>85737.303</v>
          </cell>
          <cell r="AO37"/>
          <cell r="AP37">
            <v>91145.1</v>
          </cell>
          <cell r="AQ37" t="str">
            <v>A</v>
          </cell>
          <cell r="AR37">
            <v>95707.9</v>
          </cell>
          <cell r="AS37"/>
          <cell r="AT37">
            <v>99351.5</v>
          </cell>
          <cell r="AU37"/>
          <cell r="AV37">
            <v>94369.3</v>
          </cell>
          <cell r="AW37"/>
          <cell r="AX37">
            <v>93717.3</v>
          </cell>
          <cell r="AY37"/>
          <cell r="AZ37">
            <v>93843.6</v>
          </cell>
          <cell r="BA37"/>
          <cell r="BB37">
            <v>89599.714999999997</v>
          </cell>
          <cell r="BC37"/>
          <cell r="BD37">
            <v>86105.963000000003</v>
          </cell>
          <cell r="BE37"/>
          <cell r="BF37">
            <v>84553.707999999999</v>
          </cell>
          <cell r="BG37"/>
          <cell r="BH37">
            <v>80561.100000000006</v>
          </cell>
          <cell r="BI37" t="str">
            <v>P</v>
          </cell>
          <cell r="BJ37" t="str">
            <v>..</v>
          </cell>
          <cell r="BK37"/>
          <cell r="BL37" t="str">
            <v>..</v>
          </cell>
          <cell r="BM37"/>
        </row>
        <row r="38">
          <cell r="A38" t="str">
            <v>United States</v>
          </cell>
          <cell r="B38">
            <v>498800</v>
          </cell>
          <cell r="C38"/>
          <cell r="D38">
            <v>525400</v>
          </cell>
          <cell r="E38"/>
          <cell r="F38">
            <v>562500</v>
          </cell>
          <cell r="G38"/>
          <cell r="H38">
            <v>603300</v>
          </cell>
          <cell r="I38"/>
          <cell r="J38">
            <v>646800</v>
          </cell>
          <cell r="K38"/>
          <cell r="L38">
            <v>683400</v>
          </cell>
          <cell r="M38"/>
          <cell r="N38">
            <v>702200</v>
          </cell>
          <cell r="O38"/>
          <cell r="P38">
            <v>715600</v>
          </cell>
          <cell r="Q38"/>
          <cell r="R38">
            <v>733000</v>
          </cell>
          <cell r="S38"/>
          <cell r="T38">
            <v>758500</v>
          </cell>
          <cell r="U38"/>
          <cell r="V38">
            <v>776400</v>
          </cell>
          <cell r="W38"/>
          <cell r="X38">
            <v>772000</v>
          </cell>
          <cell r="Y38"/>
          <cell r="Z38">
            <v>766600</v>
          </cell>
          <cell r="AA38"/>
          <cell r="AB38">
            <v>757300</v>
          </cell>
          <cell r="AC38"/>
          <cell r="AD38">
            <v>789400</v>
          </cell>
          <cell r="AE38"/>
          <cell r="AF38">
            <v>859300</v>
          </cell>
          <cell r="AG38"/>
          <cell r="AH38">
            <v>918600</v>
          </cell>
          <cell r="AI38"/>
          <cell r="AJ38">
            <v>997700</v>
          </cell>
          <cell r="AK38"/>
          <cell r="AL38">
            <v>1033700</v>
          </cell>
          <cell r="AM38"/>
          <cell r="AN38">
            <v>1041300</v>
          </cell>
          <cell r="AO38"/>
          <cell r="AP38">
            <v>1060200</v>
          </cell>
          <cell r="AQ38"/>
          <cell r="AR38">
            <v>1075300</v>
          </cell>
          <cell r="AS38"/>
          <cell r="AT38">
            <v>1156000</v>
          </cell>
          <cell r="AU38"/>
          <cell r="AV38">
            <v>1111300</v>
          </cell>
          <cell r="AW38"/>
          <cell r="AX38">
            <v>1097700</v>
          </cell>
          <cell r="AY38"/>
          <cell r="AZ38">
            <v>1135500</v>
          </cell>
          <cell r="BA38"/>
          <cell r="BB38">
            <v>1130500</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192942</v>
          </cell>
          <cell r="C40" t="str">
            <v>L</v>
          </cell>
          <cell r="D40">
            <v>201137</v>
          </cell>
          <cell r="E40" t="str">
            <v>L</v>
          </cell>
          <cell r="F40">
            <v>223882</v>
          </cell>
          <cell r="G40" t="str">
            <v>L</v>
          </cell>
          <cell r="H40">
            <v>231097</v>
          </cell>
          <cell r="I40" t="str">
            <v>L</v>
          </cell>
          <cell r="J40">
            <v>251771</v>
          </cell>
          <cell r="K40" t="str">
            <v>L</v>
          </cell>
          <cell r="L40">
            <v>260846</v>
          </cell>
          <cell r="M40" t="str">
            <v>L</v>
          </cell>
          <cell r="N40">
            <v>279298</v>
          </cell>
          <cell r="O40" t="str">
            <v>L</v>
          </cell>
          <cell r="P40">
            <v>294202</v>
          </cell>
          <cell r="Q40" t="str">
            <v>L</v>
          </cell>
          <cell r="R40">
            <v>313948</v>
          </cell>
          <cell r="S40" t="str">
            <v>L</v>
          </cell>
          <cell r="T40">
            <v>330996</v>
          </cell>
          <cell r="U40" t="str">
            <v>L</v>
          </cell>
          <cell r="V40">
            <v>340809</v>
          </cell>
          <cell r="W40" t="str">
            <v>L</v>
          </cell>
          <cell r="X40">
            <v>356406</v>
          </cell>
          <cell r="Y40" t="str">
            <v>L</v>
          </cell>
          <cell r="Z40">
            <v>367278</v>
          </cell>
          <cell r="AA40" t="str">
            <v>L</v>
          </cell>
          <cell r="AB40">
            <v>376639</v>
          </cell>
          <cell r="AC40" t="str">
            <v>L</v>
          </cell>
          <cell r="AD40">
            <v>384100</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964955.34861704381</v>
          </cell>
          <cell r="C42" t="str">
            <v>B</v>
          </cell>
          <cell r="D42">
            <v>1009464.3381684513</v>
          </cell>
          <cell r="E42" t="str">
            <v>B</v>
          </cell>
          <cell r="F42">
            <v>1078729.3344662217</v>
          </cell>
          <cell r="G42" t="str">
            <v>B</v>
          </cell>
          <cell r="H42">
            <v>1145989.5110769151</v>
          </cell>
          <cell r="I42" t="str">
            <v>B</v>
          </cell>
          <cell r="J42">
            <v>1231839.2583849011</v>
          </cell>
          <cell r="K42" t="str">
            <v>B</v>
          </cell>
          <cell r="L42">
            <v>1303509.2185769463</v>
          </cell>
          <cell r="M42" t="str">
            <v>B</v>
          </cell>
          <cell r="N42">
            <v>1359240.1952462809</v>
          </cell>
          <cell r="O42" t="str">
            <v>B</v>
          </cell>
          <cell r="P42">
            <v>1403048.1689083357</v>
          </cell>
          <cell r="Q42" t="str">
            <v>B</v>
          </cell>
          <cell r="R42">
            <v>1445689.572462386</v>
          </cell>
          <cell r="S42" t="str">
            <v>B</v>
          </cell>
          <cell r="T42">
            <v>1500756.9281411921</v>
          </cell>
          <cell r="U42" t="str">
            <v>B</v>
          </cell>
          <cell r="V42">
            <v>1554889.0181046703</v>
          </cell>
          <cell r="W42" t="str">
            <v>AB</v>
          </cell>
          <cell r="X42">
            <v>1572440.5745083778</v>
          </cell>
          <cell r="Y42" t="str">
            <v>B</v>
          </cell>
          <cell r="Z42">
            <v>1583162.9469829113</v>
          </cell>
          <cell r="AA42" t="str">
            <v>B</v>
          </cell>
          <cell r="AB42">
            <v>1594944.9931005291</v>
          </cell>
          <cell r="AC42" t="str">
            <v>B</v>
          </cell>
          <cell r="AD42">
            <v>1742467.1382505167</v>
          </cell>
          <cell r="AE42" t="str">
            <v>AB</v>
          </cell>
          <cell r="AF42">
            <v>1836654.1458166663</v>
          </cell>
          <cell r="AG42" t="str">
            <v>B</v>
          </cell>
          <cell r="AH42">
            <v>1932977.9523131656</v>
          </cell>
          <cell r="AI42" t="str">
            <v>B</v>
          </cell>
          <cell r="AJ42">
            <v>2068585.9033024712</v>
          </cell>
          <cell r="AK42" t="str">
            <v>B</v>
          </cell>
          <cell r="AL42">
            <v>2157567.7299624691</v>
          </cell>
          <cell r="AM42" t="str">
            <v>B</v>
          </cell>
          <cell r="AN42">
            <v>2196191.7390488531</v>
          </cell>
          <cell r="AO42" t="str">
            <v>B</v>
          </cell>
          <cell r="AP42">
            <v>2296841.8297274681</v>
          </cell>
          <cell r="AQ42" t="str">
            <v>B</v>
          </cell>
          <cell r="AR42">
            <v>2343955.1072396822</v>
          </cell>
          <cell r="AS42" t="str">
            <v>B</v>
          </cell>
          <cell r="AT42">
            <v>2487763.4856314743</v>
          </cell>
          <cell r="AU42" t="str">
            <v>B</v>
          </cell>
          <cell r="AV42">
            <v>2473562.4369122861</v>
          </cell>
          <cell r="AW42" t="str">
            <v>B</v>
          </cell>
          <cell r="AX42">
            <v>2542916.3415264888</v>
          </cell>
          <cell r="AY42" t="str">
            <v>B</v>
          </cell>
          <cell r="AZ42">
            <v>2637089.6004379177</v>
          </cell>
          <cell r="BA42" t="str">
            <v>B</v>
          </cell>
          <cell r="BB42">
            <v>2676080.2016925905</v>
          </cell>
          <cell r="BC42" t="str">
            <v>B</v>
          </cell>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436197.92554914264</v>
          </cell>
          <cell r="AE44" t="str">
            <v>B</v>
          </cell>
          <cell r="AF44">
            <v>441681.87448206707</v>
          </cell>
          <cell r="AG44" t="str">
            <v>B</v>
          </cell>
          <cell r="AH44">
            <v>464729.47393011407</v>
          </cell>
          <cell r="AI44" t="str">
            <v>B</v>
          </cell>
          <cell r="AJ44">
            <v>480268.89935956907</v>
          </cell>
          <cell r="AK44" t="str">
            <v>B</v>
          </cell>
          <cell r="AL44">
            <v>506699.23239116301</v>
          </cell>
          <cell r="AM44" t="str">
            <v>B</v>
          </cell>
          <cell r="AN44">
            <v>522000.09357762977</v>
          </cell>
          <cell r="AO44" t="str">
            <v>B</v>
          </cell>
          <cell r="AP44">
            <v>547856.98586160212</v>
          </cell>
          <cell r="AQ44" t="str">
            <v>B</v>
          </cell>
          <cell r="AR44">
            <v>564048.80957044824</v>
          </cell>
          <cell r="AS44" t="str">
            <v>B</v>
          </cell>
          <cell r="AT44">
            <v>584763.68692629912</v>
          </cell>
          <cell r="AU44" t="str">
            <v>B</v>
          </cell>
          <cell r="AV44">
            <v>601024.76234850183</v>
          </cell>
          <cell r="AW44" t="str">
            <v>B</v>
          </cell>
          <cell r="AX44">
            <v>625375.45360785665</v>
          </cell>
          <cell r="AY44" t="str">
            <v>B</v>
          </cell>
          <cell r="AZ44">
            <v>653357.87323030166</v>
          </cell>
          <cell r="BA44" t="str">
            <v>B</v>
          </cell>
          <cell r="BB44">
            <v>666445.63728937786</v>
          </cell>
          <cell r="BC44" t="str">
            <v>B</v>
          </cell>
          <cell r="BD44">
            <v>693423.33855717711</v>
          </cell>
          <cell r="BE44" t="str">
            <v>B</v>
          </cell>
          <cell r="BF44">
            <v>694011.13869387459</v>
          </cell>
          <cell r="BG44" t="str">
            <v>BP</v>
          </cell>
          <cell r="BH44">
            <v>706780.16878839745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411787.92554914264</v>
          </cell>
          <cell r="AE45" t="str">
            <v>B</v>
          </cell>
          <cell r="AF45">
            <v>419586.87448206707</v>
          </cell>
          <cell r="AG45" t="str">
            <v>B</v>
          </cell>
          <cell r="AH45">
            <v>443619.47393011407</v>
          </cell>
          <cell r="AI45" t="str">
            <v>B</v>
          </cell>
          <cell r="AJ45">
            <v>459986.89935956907</v>
          </cell>
          <cell r="AK45" t="str">
            <v>B</v>
          </cell>
          <cell r="AL45">
            <v>490014.23239116301</v>
          </cell>
          <cell r="AM45" t="str">
            <v>B</v>
          </cell>
          <cell r="AN45">
            <v>508171.09357762977</v>
          </cell>
          <cell r="AO45" t="str">
            <v>B</v>
          </cell>
          <cell r="AP45">
            <v>535482.98586160212</v>
          </cell>
          <cell r="AQ45" t="str">
            <v>B</v>
          </cell>
          <cell r="AR45">
            <v>552418.80957044824</v>
          </cell>
          <cell r="AS45" t="str">
            <v>B</v>
          </cell>
          <cell r="AT45">
            <v>573618.68692629912</v>
          </cell>
          <cell r="AU45" t="str">
            <v>B</v>
          </cell>
          <cell r="AV45">
            <v>590693.76234850183</v>
          </cell>
          <cell r="AW45" t="str">
            <v>B</v>
          </cell>
          <cell r="AX45">
            <v>613899.45360785665</v>
          </cell>
          <cell r="AY45" t="str">
            <v>B</v>
          </cell>
          <cell r="AZ45">
            <v>644345.87323030166</v>
          </cell>
          <cell r="BA45" t="str">
            <v>B</v>
          </cell>
          <cell r="BB45">
            <v>657373.63728937786</v>
          </cell>
          <cell r="BC45" t="str">
            <v>B</v>
          </cell>
          <cell r="BD45">
            <v>685623.33855717711</v>
          </cell>
          <cell r="BE45" t="str">
            <v>B</v>
          </cell>
          <cell r="BF45">
            <v>686017.45713097125</v>
          </cell>
          <cell r="BG45" t="str">
            <v>BP</v>
          </cell>
          <cell r="BH45">
            <v>698779.41026097024</v>
          </cell>
          <cell r="BI45" t="str">
            <v>BP</v>
          </cell>
          <cell r="BJ45" t="str">
            <v>..</v>
          </cell>
          <cell r="BK45"/>
          <cell r="BL45" t="str">
            <v>..</v>
          </cell>
          <cell r="BM45"/>
        </row>
        <row r="46">
          <cell r="A46" t="str">
            <v>EU-15</v>
          </cell>
          <cell r="B46">
            <v>244168.99150226626</v>
          </cell>
          <cell r="C46" t="str">
            <v>B</v>
          </cell>
          <cell r="D46" t="str">
            <v>..</v>
          </cell>
          <cell r="E46"/>
          <cell r="F46">
            <v>257753.59820149239</v>
          </cell>
          <cell r="G46" t="str">
            <v>B</v>
          </cell>
          <cell r="H46" t="str">
            <v>..</v>
          </cell>
          <cell r="I46"/>
          <cell r="J46">
            <v>289241.30454080738</v>
          </cell>
          <cell r="K46" t="str">
            <v>B</v>
          </cell>
          <cell r="L46" t="str">
            <v>..</v>
          </cell>
          <cell r="M46"/>
          <cell r="N46">
            <v>324130.65980892011</v>
          </cell>
          <cell r="O46" t="str">
            <v>B</v>
          </cell>
          <cell r="P46" t="str">
            <v>..</v>
          </cell>
          <cell r="Q46"/>
          <cell r="R46">
            <v>340761.85</v>
          </cell>
          <cell r="S46" t="str">
            <v>B</v>
          </cell>
          <cell r="T46" t="str">
            <v>..</v>
          </cell>
          <cell r="U46"/>
          <cell r="V46">
            <v>374773.13169473386</v>
          </cell>
          <cell r="W46" t="str">
            <v>AB</v>
          </cell>
          <cell r="X46">
            <v>376277.41061260761</v>
          </cell>
          <cell r="Y46" t="str">
            <v>B</v>
          </cell>
          <cell r="Z46">
            <v>377038.03989419405</v>
          </cell>
          <cell r="AA46" t="str">
            <v>B</v>
          </cell>
          <cell r="AB46" t="str">
            <v>..</v>
          </cell>
          <cell r="AC46"/>
          <cell r="AD46">
            <v>388569.92554914264</v>
          </cell>
          <cell r="AE46" t="str">
            <v>B</v>
          </cell>
          <cell r="AF46">
            <v>397408.87448206707</v>
          </cell>
          <cell r="AG46" t="str">
            <v>B</v>
          </cell>
          <cell r="AH46">
            <v>418960.47393011407</v>
          </cell>
          <cell r="AI46" t="str">
            <v>B</v>
          </cell>
          <cell r="AJ46">
            <v>436712.89935956907</v>
          </cell>
          <cell r="AK46" t="str">
            <v>B</v>
          </cell>
          <cell r="AL46">
            <v>465796.23239116301</v>
          </cell>
          <cell r="AM46" t="str">
            <v>B</v>
          </cell>
          <cell r="AN46">
            <v>483482.09357762977</v>
          </cell>
          <cell r="AO46" t="str">
            <v>B</v>
          </cell>
          <cell r="AP46">
            <v>510655.98586160212</v>
          </cell>
          <cell r="AQ46" t="str">
            <v>B</v>
          </cell>
          <cell r="AR46">
            <v>531840.80957044824</v>
          </cell>
          <cell r="AS46" t="str">
            <v>B</v>
          </cell>
          <cell r="AT46">
            <v>550754.68692629912</v>
          </cell>
          <cell r="AU46" t="str">
            <v>B</v>
          </cell>
          <cell r="AV46">
            <v>565547.57644850179</v>
          </cell>
          <cell r="AW46" t="str">
            <v>B</v>
          </cell>
          <cell r="AX46">
            <v>583020.69829285669</v>
          </cell>
          <cell r="AY46" t="str">
            <v>B</v>
          </cell>
          <cell r="AZ46">
            <v>610590.61241530161</v>
          </cell>
          <cell r="BA46" t="str">
            <v>B</v>
          </cell>
          <cell r="BB46">
            <v>620987.77471937786</v>
          </cell>
          <cell r="BC46" t="str">
            <v>B</v>
          </cell>
          <cell r="BD46">
            <v>647501.10275217716</v>
          </cell>
          <cell r="BE46" t="str">
            <v>B</v>
          </cell>
          <cell r="BF46">
            <v>646220.34210891381</v>
          </cell>
          <cell r="BG46" t="str">
            <v>BP</v>
          </cell>
          <cell r="BH46">
            <v>655380.91785798012</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4054</v>
          </cell>
          <cell r="AI49"/>
          <cell r="AJ49">
            <v>3693</v>
          </cell>
          <cell r="AK49"/>
          <cell r="AL49">
            <v>3606</v>
          </cell>
          <cell r="AM49"/>
          <cell r="AN49">
            <v>3234</v>
          </cell>
          <cell r="AO49"/>
          <cell r="AP49">
            <v>3043</v>
          </cell>
          <cell r="AQ49"/>
          <cell r="AR49">
            <v>2952</v>
          </cell>
          <cell r="AS49"/>
          <cell r="AT49">
            <v>3101</v>
          </cell>
          <cell r="AU49"/>
          <cell r="AV49">
            <v>3668</v>
          </cell>
          <cell r="AW49"/>
          <cell r="AX49">
            <v>3763</v>
          </cell>
          <cell r="AY49"/>
          <cell r="AZ49">
            <v>3982</v>
          </cell>
          <cell r="BA49"/>
          <cell r="BB49">
            <v>4162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126000</v>
          </cell>
          <cell r="W50" t="str">
            <v>MTV</v>
          </cell>
          <cell r="X50">
            <v>135600</v>
          </cell>
          <cell r="Y50" t="str">
            <v>MTV</v>
          </cell>
          <cell r="Z50">
            <v>156400</v>
          </cell>
          <cell r="AA50" t="str">
            <v>MTV</v>
          </cell>
          <cell r="AB50">
            <v>186900</v>
          </cell>
          <cell r="AC50" t="str">
            <v>MTV</v>
          </cell>
          <cell r="AD50">
            <v>192900</v>
          </cell>
          <cell r="AE50" t="str">
            <v>MTV</v>
          </cell>
          <cell r="AF50">
            <v>223700</v>
          </cell>
          <cell r="AG50" t="str">
            <v>MTV</v>
          </cell>
          <cell r="AH50">
            <v>225400</v>
          </cell>
          <cell r="AI50" t="str">
            <v>MTV</v>
          </cell>
          <cell r="AJ50">
            <v>149000</v>
          </cell>
          <cell r="AK50" t="str">
            <v>MTV</v>
          </cell>
          <cell r="AL50">
            <v>171900</v>
          </cell>
          <cell r="AM50" t="str">
            <v>MTV</v>
          </cell>
          <cell r="AN50">
            <v>353843</v>
          </cell>
          <cell r="AO50" t="str">
            <v>AT</v>
          </cell>
          <cell r="AP50">
            <v>388521</v>
          </cell>
          <cell r="AQ50" t="str">
            <v>T</v>
          </cell>
          <cell r="AR50">
            <v>443021</v>
          </cell>
          <cell r="AS50" t="str">
            <v>T</v>
          </cell>
          <cell r="AT50">
            <v>484164</v>
          </cell>
          <cell r="AU50" t="str">
            <v>T</v>
          </cell>
          <cell r="AV50">
            <v>529344</v>
          </cell>
          <cell r="AW50" t="str">
            <v>T</v>
          </cell>
          <cell r="AX50">
            <v>696413</v>
          </cell>
          <cell r="AY50" t="str">
            <v>T</v>
          </cell>
          <cell r="AZ50">
            <v>777028.8</v>
          </cell>
          <cell r="BA50" t="str">
            <v>T</v>
          </cell>
          <cell r="BB50">
            <v>944440</v>
          </cell>
          <cell r="BC50" t="str">
            <v>T</v>
          </cell>
          <cell r="BD50">
            <v>1092213</v>
          </cell>
          <cell r="BE50" t="str">
            <v>T</v>
          </cell>
          <cell r="BF50">
            <v>707771</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27375</v>
          </cell>
          <cell r="AA51"/>
          <cell r="AB51">
            <v>23841</v>
          </cell>
          <cell r="AC51"/>
          <cell r="AD51">
            <v>22545</v>
          </cell>
          <cell r="AE51"/>
          <cell r="AF51">
            <v>20343</v>
          </cell>
          <cell r="AG51"/>
          <cell r="AH51">
            <v>19339</v>
          </cell>
          <cell r="AI51"/>
          <cell r="AJ51">
            <v>18499</v>
          </cell>
          <cell r="AK51"/>
          <cell r="AL51">
            <v>15436</v>
          </cell>
          <cell r="AM51"/>
          <cell r="AN51">
            <v>12690</v>
          </cell>
          <cell r="AO51"/>
          <cell r="AP51">
            <v>11292</v>
          </cell>
          <cell r="AQ51"/>
          <cell r="AR51">
            <v>10673</v>
          </cell>
          <cell r="AS51"/>
          <cell r="AT51">
            <v>9920</v>
          </cell>
          <cell r="AU51"/>
          <cell r="AV51">
            <v>9092</v>
          </cell>
          <cell r="AW51"/>
          <cell r="AX51">
            <v>10319</v>
          </cell>
          <cell r="AY51"/>
          <cell r="AZ51">
            <v>7708</v>
          </cell>
          <cell r="BA51"/>
          <cell r="BB51">
            <v>7754</v>
          </cell>
          <cell r="BC51"/>
          <cell r="BD51">
            <v>6309</v>
          </cell>
          <cell r="BE51"/>
          <cell r="BF51">
            <v>6127</v>
          </cell>
          <cell r="BG51"/>
          <cell r="BH51">
            <v>5853</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366982</v>
          </cell>
          <cell r="AC52"/>
          <cell r="AD52">
            <v>368299</v>
          </cell>
          <cell r="AE52"/>
          <cell r="AF52">
            <v>331424</v>
          </cell>
          <cell r="AG52"/>
          <cell r="AH52">
            <v>304590</v>
          </cell>
          <cell r="AI52"/>
          <cell r="AJ52">
            <v>273623</v>
          </cell>
          <cell r="AK52"/>
          <cell r="AL52">
            <v>279418</v>
          </cell>
          <cell r="AM52"/>
          <cell r="AN52">
            <v>289868</v>
          </cell>
          <cell r="AO52"/>
          <cell r="AP52">
            <v>283716</v>
          </cell>
          <cell r="AQ52"/>
          <cell r="AR52">
            <v>275333</v>
          </cell>
          <cell r="AS52"/>
          <cell r="AT52">
            <v>267850</v>
          </cell>
          <cell r="AU52"/>
          <cell r="AV52">
            <v>257621</v>
          </cell>
          <cell r="AW52"/>
          <cell r="AX52">
            <v>237959</v>
          </cell>
          <cell r="AY52"/>
          <cell r="AZ52">
            <v>236792</v>
          </cell>
          <cell r="BA52"/>
          <cell r="BB52">
            <v>237408</v>
          </cell>
          <cell r="BC52"/>
          <cell r="BD52">
            <v>226534</v>
          </cell>
          <cell r="BE52"/>
          <cell r="BF52">
            <v>216400</v>
          </cell>
          <cell r="BG52"/>
          <cell r="BH52">
            <v>211214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4059</v>
          </cell>
          <cell r="AC53"/>
          <cell r="AD53">
            <v>4757.8999999999996</v>
          </cell>
          <cell r="AE53"/>
          <cell r="AF53">
            <v>5972.8</v>
          </cell>
          <cell r="AG53"/>
          <cell r="AH53">
            <v>6412.5</v>
          </cell>
          <cell r="AI53"/>
          <cell r="AJ53">
            <v>7271.5</v>
          </cell>
          <cell r="AK53"/>
          <cell r="AL53">
            <v>8054.5</v>
          </cell>
          <cell r="AM53"/>
          <cell r="AN53">
            <v>8631.8700000000008</v>
          </cell>
          <cell r="AO53"/>
          <cell r="AP53">
            <v>8521.1</v>
          </cell>
          <cell r="AQ53"/>
          <cell r="AR53">
            <v>9207.8700000000008</v>
          </cell>
          <cell r="AS53"/>
          <cell r="AT53">
            <v>10578.27</v>
          </cell>
          <cell r="AU53"/>
          <cell r="AV53">
            <v>12457.4</v>
          </cell>
          <cell r="AW53"/>
          <cell r="AX53">
            <v>14237.7</v>
          </cell>
          <cell r="AY53"/>
          <cell r="AZ53">
            <v>14894.48</v>
          </cell>
          <cell r="BA53"/>
          <cell r="BB53">
            <v>16210.16</v>
          </cell>
          <cell r="BC53"/>
          <cell r="BD53">
            <v>16607.25</v>
          </cell>
          <cell r="BE53"/>
          <cell r="BF53">
            <v>16267.54</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2952</v>
          </cell>
          <cell r="AQ54"/>
          <cell r="AR54" t="str">
            <v>..</v>
          </cell>
          <cell r="AS54"/>
          <cell r="AT54">
            <v>4152.92</v>
          </cell>
          <cell r="AU54"/>
          <cell r="AV54">
            <v>5300.66</v>
          </cell>
          <cell r="AW54"/>
          <cell r="AX54">
            <v>5895.74</v>
          </cell>
          <cell r="AY54"/>
          <cell r="AZ54">
            <v>6110.99</v>
          </cell>
          <cell r="BA54"/>
          <cell r="BB54">
            <v>6047.5</v>
          </cell>
          <cell r="BC54"/>
          <cell r="BD54">
            <v>6171.99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29360.746811273199</v>
          </cell>
          <cell r="AK55" t="str">
            <v>D</v>
          </cell>
          <cell r="AL55">
            <v>31474</v>
          </cell>
          <cell r="AM55" t="str">
            <v>D</v>
          </cell>
          <cell r="AN55">
            <v>31975.449822444101</v>
          </cell>
          <cell r="AO55" t="str">
            <v>D</v>
          </cell>
          <cell r="AP55">
            <v>35298.275795693597</v>
          </cell>
          <cell r="AQ55" t="str">
            <v>D</v>
          </cell>
          <cell r="AR55">
            <v>37526.756426095002</v>
          </cell>
          <cell r="AS55" t="str">
            <v>A</v>
          </cell>
          <cell r="AT55">
            <v>41453.006223505203</v>
          </cell>
          <cell r="AU55" t="str">
            <v>A</v>
          </cell>
          <cell r="AV55">
            <v>46639.858069348003</v>
          </cell>
          <cell r="AW55"/>
          <cell r="AX55">
            <v>51202.025447303997</v>
          </cell>
          <cell r="AY55"/>
          <cell r="AZ55">
            <v>56117.266038091002</v>
          </cell>
          <cell r="BA55"/>
          <cell r="BB55">
            <v>62292.475154815897</v>
          </cell>
          <cell r="BC55"/>
          <cell r="BD55">
            <v>67851.239872156293</v>
          </cell>
          <cell r="BE55"/>
          <cell r="BF55">
            <v>73505.440972644603</v>
          </cell>
          <cell r="BG55"/>
          <cell r="BH55" t="str">
            <v>..</v>
          </cell>
          <cell r="BI55"/>
          <cell r="BJ55" t="str">
            <v>..</v>
          </cell>
          <cell r="BK55"/>
          <cell r="BL55" t="str">
            <v>..</v>
          </cell>
          <cell r="BM55"/>
        </row>
      </sheetData>
      <sheetData sheetId="48"/>
      <sheetData sheetId="49"/>
      <sheetData sheetId="50"/>
      <sheetData sheetId="51">
        <row r="5">
          <cell r="A5" t="str">
            <v>Australia</v>
          </cell>
          <cell r="B5">
            <v>7923</v>
          </cell>
          <cell r="C5"/>
          <cell r="D5" t="str">
            <v>..</v>
          </cell>
          <cell r="E5"/>
          <cell r="F5" t="str">
            <v>..</v>
          </cell>
          <cell r="G5"/>
          <cell r="H5">
            <v>12563</v>
          </cell>
          <cell r="I5"/>
          <cell r="J5">
            <v>14784</v>
          </cell>
          <cell r="K5"/>
          <cell r="L5">
            <v>17592</v>
          </cell>
          <cell r="M5"/>
          <cell r="N5">
            <v>18738</v>
          </cell>
          <cell r="O5"/>
          <cell r="P5">
            <v>20803</v>
          </cell>
          <cell r="Q5"/>
          <cell r="R5">
            <v>20636</v>
          </cell>
          <cell r="S5"/>
          <cell r="T5">
            <v>21025</v>
          </cell>
          <cell r="U5"/>
          <cell r="V5">
            <v>21299</v>
          </cell>
          <cell r="W5"/>
          <cell r="X5">
            <v>22919</v>
          </cell>
          <cell r="Y5"/>
          <cell r="Z5">
            <v>23742</v>
          </cell>
          <cell r="AA5"/>
          <cell r="AB5">
            <v>25812.1</v>
          </cell>
          <cell r="AC5"/>
          <cell r="AD5">
            <v>27123</v>
          </cell>
          <cell r="AE5"/>
          <cell r="AF5">
            <v>26412.1</v>
          </cell>
          <cell r="AG5"/>
          <cell r="AH5">
            <v>24772</v>
          </cell>
          <cell r="AI5"/>
          <cell r="AJ5">
            <v>25108.9</v>
          </cell>
          <cell r="AK5"/>
          <cell r="AL5">
            <v>26507.3</v>
          </cell>
          <cell r="AM5"/>
          <cell r="AN5">
            <v>28391.200000000001</v>
          </cell>
          <cell r="AO5"/>
          <cell r="AP5">
            <v>32209</v>
          </cell>
          <cell r="AQ5"/>
          <cell r="AR5">
            <v>35939</v>
          </cell>
          <cell r="AS5"/>
          <cell r="AT5">
            <v>37429.599999999999</v>
          </cell>
          <cell r="AU5"/>
          <cell r="AV5">
            <v>40458</v>
          </cell>
          <cell r="AW5"/>
          <cell r="AX5">
            <v>43686.5</v>
          </cell>
          <cell r="AY5"/>
          <cell r="AZ5">
            <v>46461.7</v>
          </cell>
          <cell r="BA5"/>
          <cell r="BB5">
            <v>50896.1</v>
          </cell>
          <cell r="BC5" t="str">
            <v>A</v>
          </cell>
          <cell r="BD5">
            <v>53997.8</v>
          </cell>
          <cell r="BE5"/>
          <cell r="BF5">
            <v>57457.3</v>
          </cell>
          <cell r="BG5"/>
          <cell r="BH5" t="str">
            <v>..</v>
          </cell>
          <cell r="BI5"/>
          <cell r="BJ5" t="str">
            <v>..</v>
          </cell>
          <cell r="BK5"/>
          <cell r="BL5" t="str">
            <v>..</v>
          </cell>
          <cell r="BM5"/>
        </row>
        <row r="6">
          <cell r="A6" t="str">
            <v>Austria</v>
          </cell>
          <cell r="B6">
            <v>11636</v>
          </cell>
          <cell r="C6"/>
          <cell r="D6" t="str">
            <v>..</v>
          </cell>
          <cell r="E6"/>
          <cell r="F6" t="str">
            <v>..</v>
          </cell>
          <cell r="G6"/>
          <cell r="H6">
            <v>12546</v>
          </cell>
          <cell r="I6"/>
          <cell r="J6">
            <v>12555</v>
          </cell>
          <cell r="K6" t="str">
            <v>C</v>
          </cell>
          <cell r="L6" t="str">
            <v>..</v>
          </cell>
          <cell r="M6"/>
          <cell r="N6" t="str">
            <v>..</v>
          </cell>
          <cell r="O6"/>
          <cell r="P6" t="str">
            <v>..</v>
          </cell>
          <cell r="Q6"/>
          <cell r="R6">
            <v>14854</v>
          </cell>
          <cell r="S6"/>
          <cell r="T6" t="str">
            <v>..</v>
          </cell>
          <cell r="U6"/>
          <cell r="V6" t="str">
            <v>..</v>
          </cell>
          <cell r="W6"/>
          <cell r="X6" t="str">
            <v>..</v>
          </cell>
          <cell r="Y6"/>
          <cell r="Z6">
            <v>15114</v>
          </cell>
          <cell r="AA6"/>
          <cell r="AB6" t="str">
            <v>..</v>
          </cell>
          <cell r="AC6"/>
          <cell r="AD6" t="str">
            <v>..</v>
          </cell>
          <cell r="AE6"/>
          <cell r="AF6" t="str">
            <v>..</v>
          </cell>
          <cell r="AG6"/>
          <cell r="AH6" t="str">
            <v>..</v>
          </cell>
          <cell r="AI6"/>
          <cell r="AJ6">
            <v>20384.599999999999</v>
          </cell>
          <cell r="AK6"/>
          <cell r="AL6" t="str">
            <v>..</v>
          </cell>
          <cell r="AM6"/>
          <cell r="AN6" t="str">
            <v>..</v>
          </cell>
          <cell r="AO6"/>
          <cell r="AP6" t="str">
            <v>..</v>
          </cell>
          <cell r="AQ6"/>
          <cell r="AR6">
            <v>26727.5</v>
          </cell>
          <cell r="AS6"/>
          <cell r="AT6" t="str">
            <v>..</v>
          </cell>
          <cell r="AU6"/>
          <cell r="AV6">
            <v>29142.6</v>
          </cell>
          <cell r="AW6"/>
          <cell r="AX6">
            <v>32779.699999999997</v>
          </cell>
          <cell r="AY6" t="str">
            <v>C</v>
          </cell>
          <cell r="AZ6">
            <v>34125.800000000003</v>
          </cell>
          <cell r="BA6"/>
          <cell r="BB6">
            <v>36988.6</v>
          </cell>
          <cell r="BC6"/>
          <cell r="BD6">
            <v>40296.400000000001</v>
          </cell>
          <cell r="BE6" t="str">
            <v>CP</v>
          </cell>
          <cell r="BF6">
            <v>38302.9</v>
          </cell>
          <cell r="BG6"/>
          <cell r="BH6">
            <v>39715.599999999999</v>
          </cell>
          <cell r="BI6" t="str">
            <v>CP</v>
          </cell>
          <cell r="BJ6" t="str">
            <v>..</v>
          </cell>
          <cell r="BK6"/>
          <cell r="BL6" t="str">
            <v>..</v>
          </cell>
          <cell r="BM6"/>
        </row>
        <row r="7">
          <cell r="A7" t="str">
            <v>Belgium</v>
          </cell>
          <cell r="B7">
            <v>18604</v>
          </cell>
          <cell r="C7" t="str">
            <v>C</v>
          </cell>
          <cell r="D7">
            <v>18799</v>
          </cell>
          <cell r="E7"/>
          <cell r="F7">
            <v>18810</v>
          </cell>
          <cell r="G7" t="str">
            <v>C</v>
          </cell>
          <cell r="H7">
            <v>19190</v>
          </cell>
          <cell r="I7"/>
          <cell r="J7">
            <v>20547</v>
          </cell>
          <cell r="K7" t="str">
            <v>C</v>
          </cell>
          <cell r="L7">
            <v>21815</v>
          </cell>
          <cell r="M7"/>
          <cell r="N7">
            <v>22503</v>
          </cell>
          <cell r="O7"/>
          <cell r="P7">
            <v>22474</v>
          </cell>
          <cell r="Q7"/>
          <cell r="R7">
            <v>22071</v>
          </cell>
          <cell r="S7" t="str">
            <v>A</v>
          </cell>
          <cell r="T7" t="str">
            <v>..</v>
          </cell>
          <cell r="U7"/>
          <cell r="V7">
            <v>22313</v>
          </cell>
          <cell r="W7" t="str">
            <v>C</v>
          </cell>
          <cell r="X7">
            <v>21115</v>
          </cell>
          <cell r="Y7" t="str">
            <v>A</v>
          </cell>
          <cell r="Z7">
            <v>21932</v>
          </cell>
          <cell r="AA7"/>
          <cell r="AB7">
            <v>23402</v>
          </cell>
          <cell r="AC7"/>
          <cell r="AD7">
            <v>24346</v>
          </cell>
          <cell r="AE7"/>
          <cell r="AF7">
            <v>27251.7</v>
          </cell>
          <cell r="AG7"/>
          <cell r="AH7">
            <v>28161</v>
          </cell>
          <cell r="AI7"/>
          <cell r="AJ7">
            <v>29263.516300425101</v>
          </cell>
          <cell r="AK7"/>
          <cell r="AL7">
            <v>30868.055506840901</v>
          </cell>
          <cell r="AM7"/>
          <cell r="AN7">
            <v>33493.013885991</v>
          </cell>
          <cell r="AO7"/>
          <cell r="AP7">
            <v>35489.813147414097</v>
          </cell>
          <cell r="AQ7"/>
          <cell r="AR7">
            <v>31685.5126966637</v>
          </cell>
          <cell r="AS7"/>
          <cell r="AT7">
            <v>31375.461267438801</v>
          </cell>
          <cell r="AU7"/>
          <cell r="AV7">
            <v>30740.579954672401</v>
          </cell>
          <cell r="AW7"/>
          <cell r="AX7">
            <v>31612.978041074701</v>
          </cell>
          <cell r="AY7"/>
          <cell r="AZ7">
            <v>32750.187999999998</v>
          </cell>
          <cell r="BA7"/>
          <cell r="BB7">
            <v>34010.93058</v>
          </cell>
          <cell r="BC7"/>
          <cell r="BD7">
            <v>32904.678999999996</v>
          </cell>
          <cell r="BE7"/>
          <cell r="BF7">
            <v>32969.112999999998</v>
          </cell>
          <cell r="BG7"/>
          <cell r="BH7">
            <v>32691.360586930699</v>
          </cell>
          <cell r="BI7" t="str">
            <v>P</v>
          </cell>
          <cell r="BJ7" t="str">
            <v>..</v>
          </cell>
          <cell r="BK7"/>
          <cell r="BL7" t="str">
            <v>..</v>
          </cell>
          <cell r="BM7"/>
        </row>
        <row r="8">
          <cell r="A8" t="str">
            <v>Canada</v>
          </cell>
          <cell r="B8">
            <v>32400</v>
          </cell>
          <cell r="C8"/>
          <cell r="D8">
            <v>34900</v>
          </cell>
          <cell r="E8"/>
          <cell r="F8">
            <v>36770</v>
          </cell>
          <cell r="G8"/>
          <cell r="H8">
            <v>39610</v>
          </cell>
          <cell r="I8"/>
          <cell r="J8">
            <v>44930</v>
          </cell>
          <cell r="K8"/>
          <cell r="L8">
            <v>49570</v>
          </cell>
          <cell r="M8"/>
          <cell r="N8">
            <v>51810</v>
          </cell>
          <cell r="O8"/>
          <cell r="P8">
            <v>54270</v>
          </cell>
          <cell r="Q8"/>
          <cell r="R8">
            <v>54200</v>
          </cell>
          <cell r="S8"/>
          <cell r="T8">
            <v>53920</v>
          </cell>
          <cell r="U8"/>
          <cell r="V8">
            <v>53790</v>
          </cell>
          <cell r="W8"/>
          <cell r="X8">
            <v>57460</v>
          </cell>
          <cell r="Y8"/>
          <cell r="Z8">
            <v>61530</v>
          </cell>
          <cell r="AA8"/>
          <cell r="AB8">
            <v>78880</v>
          </cell>
          <cell r="AC8"/>
          <cell r="AD8">
            <v>82010</v>
          </cell>
          <cell r="AE8"/>
          <cell r="AF8">
            <v>79340</v>
          </cell>
          <cell r="AG8"/>
          <cell r="AH8">
            <v>82640</v>
          </cell>
          <cell r="AI8"/>
          <cell r="AJ8">
            <v>85932</v>
          </cell>
          <cell r="AK8"/>
          <cell r="AL8">
            <v>91301</v>
          </cell>
          <cell r="AM8"/>
          <cell r="AN8">
            <v>104708</v>
          </cell>
          <cell r="AO8"/>
          <cell r="AP8">
            <v>115723</v>
          </cell>
          <cell r="AQ8"/>
          <cell r="AR8">
            <v>118462</v>
          </cell>
          <cell r="AS8"/>
          <cell r="AT8">
            <v>127230</v>
          </cell>
          <cell r="AU8"/>
          <cell r="AV8">
            <v>138213</v>
          </cell>
          <cell r="AW8"/>
          <cell r="AX8">
            <v>142025</v>
          </cell>
          <cell r="AY8"/>
          <cell r="AZ8">
            <v>151726</v>
          </cell>
          <cell r="BA8"/>
          <cell r="BB8">
            <v>164103</v>
          </cell>
          <cell r="BC8"/>
          <cell r="BD8">
            <v>158926</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4489.3429533982799</v>
          </cell>
          <cell r="BC9"/>
          <cell r="BD9">
            <v>5217.0747584473502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11346</v>
          </cell>
          <cell r="AE10"/>
          <cell r="AF10">
            <v>11167</v>
          </cell>
          <cell r="AG10"/>
          <cell r="AH10">
            <v>11464</v>
          </cell>
          <cell r="AI10"/>
          <cell r="AJ10">
            <v>11287</v>
          </cell>
          <cell r="AK10"/>
          <cell r="AL10">
            <v>12283</v>
          </cell>
          <cell r="AM10"/>
          <cell r="AN10">
            <v>11527</v>
          </cell>
          <cell r="AO10"/>
          <cell r="AP10">
            <v>12040</v>
          </cell>
          <cell r="AQ10"/>
          <cell r="AR10">
            <v>12658</v>
          </cell>
          <cell r="AS10"/>
          <cell r="AT10">
            <v>13711</v>
          </cell>
          <cell r="AU10"/>
          <cell r="AV10">
            <v>14828.6127</v>
          </cell>
          <cell r="AW10"/>
          <cell r="AX10">
            <v>21781.663745000002</v>
          </cell>
          <cell r="AY10" t="str">
            <v>A</v>
          </cell>
          <cell r="AZ10">
            <v>23713.09764</v>
          </cell>
          <cell r="BA10"/>
          <cell r="BB10">
            <v>25217.260344999999</v>
          </cell>
          <cell r="BC10"/>
          <cell r="BD10">
            <v>26069.160335</v>
          </cell>
          <cell r="BE10"/>
          <cell r="BF10">
            <v>25883.534524999999</v>
          </cell>
          <cell r="BG10"/>
          <cell r="BH10">
            <v>26998.342345000001</v>
          </cell>
          <cell r="BI10"/>
          <cell r="BJ10" t="str">
            <v>..</v>
          </cell>
          <cell r="BK10"/>
          <cell r="BL10" t="str">
            <v>..</v>
          </cell>
          <cell r="BM10"/>
        </row>
        <row r="11">
          <cell r="A11" t="str">
            <v>Denmark</v>
          </cell>
          <cell r="B11">
            <v>8880</v>
          </cell>
          <cell r="C11"/>
          <cell r="D11">
            <v>9404</v>
          </cell>
          <cell r="E11"/>
          <cell r="F11">
            <v>9928</v>
          </cell>
          <cell r="G11"/>
          <cell r="H11">
            <v>10430</v>
          </cell>
          <cell r="I11"/>
          <cell r="J11">
            <v>10932</v>
          </cell>
          <cell r="K11"/>
          <cell r="L11">
            <v>11703</v>
          </cell>
          <cell r="M11"/>
          <cell r="N11">
            <v>12474</v>
          </cell>
          <cell r="O11"/>
          <cell r="P11">
            <v>13222</v>
          </cell>
          <cell r="Q11"/>
          <cell r="R11">
            <v>13969</v>
          </cell>
          <cell r="S11"/>
          <cell r="T11">
            <v>14605</v>
          </cell>
          <cell r="U11"/>
          <cell r="V11">
            <v>15242</v>
          </cell>
          <cell r="W11"/>
          <cell r="X11">
            <v>15607</v>
          </cell>
          <cell r="Y11"/>
          <cell r="Z11">
            <v>15971</v>
          </cell>
          <cell r="AA11"/>
          <cell r="AB11" t="str">
            <v>..</v>
          </cell>
          <cell r="AC11"/>
          <cell r="AD11">
            <v>17194</v>
          </cell>
          <cell r="AE11"/>
          <cell r="AF11">
            <v>18615</v>
          </cell>
          <cell r="AG11" t="str">
            <v>C</v>
          </cell>
          <cell r="AH11">
            <v>20037</v>
          </cell>
          <cell r="AI11"/>
          <cell r="AJ11">
            <v>21198</v>
          </cell>
          <cell r="AK11"/>
          <cell r="AL11">
            <v>21824</v>
          </cell>
          <cell r="AM11"/>
          <cell r="AN11">
            <v>23725</v>
          </cell>
          <cell r="AO11"/>
          <cell r="AP11">
            <v>25849</v>
          </cell>
          <cell r="AQ11"/>
          <cell r="AR11">
            <v>28481</v>
          </cell>
          <cell r="AS11"/>
          <cell r="AT11">
            <v>27230.444137629402</v>
          </cell>
          <cell r="AU11"/>
          <cell r="AV11">
            <v>28040.2108393132</v>
          </cell>
          <cell r="AW11"/>
          <cell r="AX11">
            <v>28359.086765991698</v>
          </cell>
          <cell r="AY11"/>
          <cell r="AZ11">
            <v>29238.2696085319</v>
          </cell>
          <cell r="BA11"/>
          <cell r="BB11">
            <v>31168</v>
          </cell>
          <cell r="BC11" t="str">
            <v>A</v>
          </cell>
          <cell r="BD11">
            <v>41041.483526000004</v>
          </cell>
          <cell r="BE11"/>
          <cell r="BF11">
            <v>35551.699999999997</v>
          </cell>
          <cell r="BG11"/>
          <cell r="BH11">
            <v>34173.5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440</v>
          </cell>
          <cell r="AK12"/>
          <cell r="AL12">
            <v>618</v>
          </cell>
          <cell r="AM12"/>
          <cell r="AN12">
            <v>417</v>
          </cell>
          <cell r="AO12"/>
          <cell r="AP12">
            <v>626</v>
          </cell>
          <cell r="AQ12"/>
          <cell r="AR12">
            <v>702</v>
          </cell>
          <cell r="AS12"/>
          <cell r="AT12">
            <v>763</v>
          </cell>
          <cell r="AU12"/>
          <cell r="AV12">
            <v>1083</v>
          </cell>
          <cell r="AW12"/>
          <cell r="AX12">
            <v>1398</v>
          </cell>
          <cell r="AY12"/>
          <cell r="AZ12">
            <v>1631</v>
          </cell>
          <cell r="BA12"/>
          <cell r="BB12">
            <v>1689</v>
          </cell>
          <cell r="BC12"/>
          <cell r="BD12">
            <v>1845</v>
          </cell>
          <cell r="BE12"/>
          <cell r="BF12">
            <v>1924</v>
          </cell>
          <cell r="BG12"/>
          <cell r="BH12">
            <v>1939</v>
          </cell>
          <cell r="BI12" t="str">
            <v>P</v>
          </cell>
          <cell r="BJ12" t="str">
            <v>..</v>
          </cell>
          <cell r="BK12"/>
          <cell r="BL12" t="str">
            <v>..</v>
          </cell>
          <cell r="BM12"/>
        </row>
        <row r="13">
          <cell r="A13" t="str">
            <v>Finland</v>
          </cell>
          <cell r="B13">
            <v>8367</v>
          </cell>
          <cell r="C13"/>
          <cell r="D13" t="str">
            <v>..</v>
          </cell>
          <cell r="E13"/>
          <cell r="F13">
            <v>9660</v>
          </cell>
          <cell r="G13"/>
          <cell r="H13" t="str">
            <v>..</v>
          </cell>
          <cell r="I13"/>
          <cell r="J13">
            <v>12050</v>
          </cell>
          <cell r="K13"/>
          <cell r="L13" t="str">
            <v>..</v>
          </cell>
          <cell r="M13"/>
          <cell r="N13">
            <v>13514</v>
          </cell>
          <cell r="O13"/>
          <cell r="P13" t="str">
            <v>..</v>
          </cell>
          <cell r="Q13"/>
          <cell r="R13">
            <v>14535</v>
          </cell>
          <cell r="S13"/>
          <cell r="T13" t="str">
            <v>..</v>
          </cell>
          <cell r="U13"/>
          <cell r="V13">
            <v>15028</v>
          </cell>
          <cell r="W13"/>
          <cell r="X13" t="str">
            <v>..</v>
          </cell>
          <cell r="Y13"/>
          <cell r="Z13">
            <v>15180</v>
          </cell>
          <cell r="AA13"/>
          <cell r="AB13">
            <v>16900</v>
          </cell>
          <cell r="AC13"/>
          <cell r="AD13">
            <v>17798</v>
          </cell>
          <cell r="AE13"/>
          <cell r="AF13">
            <v>20756</v>
          </cell>
          <cell r="AG13"/>
          <cell r="AH13">
            <v>22302</v>
          </cell>
          <cell r="AI13"/>
          <cell r="AJ13">
            <v>25010</v>
          </cell>
          <cell r="AK13"/>
          <cell r="AL13">
            <v>27817.9</v>
          </cell>
          <cell r="AM13"/>
          <cell r="AN13">
            <v>29384.368332779501</v>
          </cell>
          <cell r="AO13"/>
          <cell r="AP13">
            <v>30090.407490080699</v>
          </cell>
          <cell r="AQ13"/>
          <cell r="AR13">
            <v>30321.223342052701</v>
          </cell>
          <cell r="AS13"/>
          <cell r="AT13">
            <v>31860.799999999999</v>
          </cell>
          <cell r="AU13"/>
          <cell r="AV13">
            <v>32611.811003205301</v>
          </cell>
          <cell r="AW13"/>
          <cell r="AX13">
            <v>32108.939961878401</v>
          </cell>
          <cell r="AY13"/>
          <cell r="AZ13">
            <v>32993.499607949299</v>
          </cell>
          <cell r="BA13"/>
          <cell r="BB13">
            <v>31939.813884251402</v>
          </cell>
          <cell r="BC13"/>
          <cell r="BD13">
            <v>33111.085498200002</v>
          </cell>
          <cell r="BE13"/>
          <cell r="BF13">
            <v>32237.345837832701</v>
          </cell>
          <cell r="BG13"/>
          <cell r="BH13">
            <v>30558.828944205601</v>
          </cell>
          <cell r="BI13"/>
          <cell r="BJ13" t="str">
            <v>..</v>
          </cell>
          <cell r="BK13"/>
          <cell r="BL13" t="str">
            <v>..</v>
          </cell>
          <cell r="BM13"/>
        </row>
        <row r="14">
          <cell r="A14" t="str">
            <v>France</v>
          </cell>
          <cell r="B14">
            <v>127640</v>
          </cell>
          <cell r="C14"/>
          <cell r="D14">
            <v>132228</v>
          </cell>
          <cell r="E14"/>
          <cell r="F14">
            <v>132200</v>
          </cell>
          <cell r="G14"/>
          <cell r="H14">
            <v>137848</v>
          </cell>
          <cell r="I14"/>
          <cell r="J14">
            <v>140458</v>
          </cell>
          <cell r="K14"/>
          <cell r="L14">
            <v>140811</v>
          </cell>
          <cell r="M14"/>
          <cell r="N14">
            <v>143365</v>
          </cell>
          <cell r="O14"/>
          <cell r="P14">
            <v>145398</v>
          </cell>
          <cell r="Q14"/>
          <cell r="R14">
            <v>149822</v>
          </cell>
          <cell r="S14"/>
          <cell r="T14">
            <v>153161</v>
          </cell>
          <cell r="U14"/>
          <cell r="V14">
            <v>156301</v>
          </cell>
          <cell r="W14"/>
          <cell r="X14">
            <v>164378</v>
          </cell>
          <cell r="Y14" t="str">
            <v>A</v>
          </cell>
          <cell r="Z14">
            <v>164384</v>
          </cell>
          <cell r="AA14"/>
          <cell r="AB14">
            <v>161955</v>
          </cell>
          <cell r="AC14"/>
          <cell r="AD14">
            <v>162042.22</v>
          </cell>
          <cell r="AE14"/>
          <cell r="AF14">
            <v>162590</v>
          </cell>
          <cell r="AG14"/>
          <cell r="AH14">
            <v>166309.85999999999</v>
          </cell>
          <cell r="AI14" t="str">
            <v>A</v>
          </cell>
          <cell r="AJ14">
            <v>167765.29999999999</v>
          </cell>
          <cell r="AK14"/>
          <cell r="AL14">
            <v>171564</v>
          </cell>
          <cell r="AM14"/>
          <cell r="AN14">
            <v>177688</v>
          </cell>
          <cell r="AO14"/>
          <cell r="AP14">
            <v>185468</v>
          </cell>
          <cell r="AQ14" t="str">
            <v>A</v>
          </cell>
          <cell r="AR14">
            <v>191217</v>
          </cell>
          <cell r="AS14"/>
          <cell r="AT14">
            <v>193255.58467499999</v>
          </cell>
          <cell r="AU14"/>
          <cell r="AV14">
            <v>200512.18</v>
          </cell>
          <cell r="AW14"/>
          <cell r="AX14">
            <v>194991.48</v>
          </cell>
          <cell r="AY14"/>
          <cell r="AZ14">
            <v>207874.7886</v>
          </cell>
          <cell r="BA14" t="str">
            <v>A</v>
          </cell>
          <cell r="BB14">
            <v>215891.20680000001</v>
          </cell>
          <cell r="BC14"/>
          <cell r="BD14">
            <v>220016.23019999999</v>
          </cell>
          <cell r="BE14"/>
          <cell r="BF14">
            <v>226051.10010000001</v>
          </cell>
          <cell r="BG14"/>
          <cell r="BH14" t="str">
            <v>..</v>
          </cell>
          <cell r="BI14"/>
          <cell r="BJ14" t="str">
            <v>..</v>
          </cell>
          <cell r="BK14"/>
          <cell r="BL14" t="str">
            <v>..</v>
          </cell>
          <cell r="BM14"/>
        </row>
        <row r="15">
          <cell r="A15" t="str">
            <v>Germany</v>
          </cell>
          <cell r="B15">
            <v>242544</v>
          </cell>
          <cell r="C15"/>
          <cell r="D15" t="str">
            <v>..</v>
          </cell>
          <cell r="E15"/>
          <cell r="F15">
            <v>249478</v>
          </cell>
          <cell r="G15"/>
          <cell r="H15" t="str">
            <v>..</v>
          </cell>
          <cell r="I15"/>
          <cell r="J15">
            <v>275080</v>
          </cell>
          <cell r="K15"/>
          <cell r="L15" t="str">
            <v>..</v>
          </cell>
          <cell r="M15"/>
          <cell r="N15">
            <v>295332</v>
          </cell>
          <cell r="O15"/>
          <cell r="P15" t="str">
            <v>..</v>
          </cell>
          <cell r="Q15"/>
          <cell r="R15">
            <v>296510</v>
          </cell>
          <cell r="S15"/>
          <cell r="T15" t="str">
            <v>..</v>
          </cell>
          <cell r="U15"/>
          <cell r="V15">
            <v>321756</v>
          </cell>
          <cell r="W15" t="str">
            <v>A</v>
          </cell>
          <cell r="X15">
            <v>306925</v>
          </cell>
          <cell r="Y15" t="str">
            <v>C</v>
          </cell>
          <cell r="Z15">
            <v>293774</v>
          </cell>
          <cell r="AA15"/>
          <cell r="AB15" t="str">
            <v>..</v>
          </cell>
          <cell r="AC15"/>
          <cell r="AD15">
            <v>283316</v>
          </cell>
          <cell r="AE15"/>
          <cell r="AF15">
            <v>276794</v>
          </cell>
          <cell r="AG15" t="str">
            <v>C</v>
          </cell>
          <cell r="AH15">
            <v>286270</v>
          </cell>
          <cell r="AI15"/>
          <cell r="AJ15">
            <v>288090</v>
          </cell>
          <cell r="AK15" t="str">
            <v>C</v>
          </cell>
          <cell r="AL15">
            <v>306693</v>
          </cell>
          <cell r="AM15"/>
          <cell r="AN15">
            <v>312490</v>
          </cell>
          <cell r="AO15" t="str">
            <v>C</v>
          </cell>
          <cell r="AP15">
            <v>307257</v>
          </cell>
          <cell r="AQ15"/>
          <cell r="AR15">
            <v>302600</v>
          </cell>
          <cell r="AS15" t="str">
            <v>C</v>
          </cell>
          <cell r="AT15">
            <v>298072</v>
          </cell>
          <cell r="AU15"/>
          <cell r="AV15">
            <v>298549</v>
          </cell>
          <cell r="AW15"/>
          <cell r="AX15">
            <v>304502</v>
          </cell>
          <cell r="AY15"/>
          <cell r="AZ15">
            <v>312145</v>
          </cell>
          <cell r="BA15"/>
          <cell r="BB15">
            <v>321853</v>
          </cell>
          <cell r="BC15"/>
          <cell r="BD15">
            <v>332909</v>
          </cell>
          <cell r="BE15"/>
          <cell r="BF15">
            <v>332491</v>
          </cell>
          <cell r="BG15"/>
          <cell r="BH15">
            <v>340000</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1448</v>
          </cell>
          <cell r="M16" t="str">
            <v>A</v>
          </cell>
          <cell r="N16" t="str">
            <v>..</v>
          </cell>
          <cell r="O16"/>
          <cell r="P16">
            <v>1766</v>
          </cell>
          <cell r="Q16"/>
          <cell r="R16">
            <v>1810</v>
          </cell>
          <cell r="S16"/>
          <cell r="T16" t="str">
            <v>..</v>
          </cell>
          <cell r="U16"/>
          <cell r="V16">
            <v>2244</v>
          </cell>
          <cell r="W16"/>
          <cell r="X16" t="str">
            <v>..</v>
          </cell>
          <cell r="Y16"/>
          <cell r="Z16">
            <v>2880</v>
          </cell>
          <cell r="AA16"/>
          <cell r="AB16" t="str">
            <v>..</v>
          </cell>
          <cell r="AC16"/>
          <cell r="AD16">
            <v>3099.7</v>
          </cell>
          <cell r="AE16"/>
          <cell r="AF16">
            <v>2897.8</v>
          </cell>
          <cell r="AG16"/>
          <cell r="AH16">
            <v>3290.7</v>
          </cell>
          <cell r="AI16"/>
          <cell r="AJ16" t="str">
            <v>..</v>
          </cell>
          <cell r="AK16"/>
          <cell r="AL16">
            <v>4577.2</v>
          </cell>
          <cell r="AM16"/>
          <cell r="AN16">
            <v>9764</v>
          </cell>
          <cell r="AO16"/>
          <cell r="AP16">
            <v>11170.9</v>
          </cell>
          <cell r="AQ16"/>
          <cell r="AR16">
            <v>11607</v>
          </cell>
          <cell r="AS16"/>
          <cell r="AT16">
            <v>11607.82</v>
          </cell>
          <cell r="AU16"/>
          <cell r="AV16" t="str">
            <v>..</v>
          </cell>
          <cell r="AW16"/>
          <cell r="AX16">
            <v>11664.8723432352</v>
          </cell>
          <cell r="AY16"/>
          <cell r="AZ16">
            <v>11402.1</v>
          </cell>
          <cell r="BA16" t="str">
            <v>C</v>
          </cell>
          <cell r="BB16">
            <v>11561.849593574299</v>
          </cell>
          <cell r="BC16"/>
          <cell r="BD16" t="str">
            <v>..</v>
          </cell>
          <cell r="BE16"/>
          <cell r="BF16" t="str">
            <v>..</v>
          </cell>
          <cell r="BG16"/>
          <cell r="BH16" t="str">
            <v>..</v>
          </cell>
          <cell r="BI16"/>
          <cell r="BJ16" t="str">
            <v>..</v>
          </cell>
          <cell r="BK16"/>
          <cell r="BL16" t="str">
            <v>..</v>
          </cell>
          <cell r="BM16"/>
        </row>
        <row r="17">
          <cell r="A17" t="str">
            <v>Hungary</v>
          </cell>
          <cell r="B17">
            <v>32688</v>
          </cell>
          <cell r="C17"/>
          <cell r="D17">
            <v>30921</v>
          </cell>
          <cell r="E17"/>
          <cell r="F17">
            <v>30497</v>
          </cell>
          <cell r="G17"/>
          <cell r="H17">
            <v>29205</v>
          </cell>
          <cell r="I17"/>
          <cell r="J17">
            <v>30596</v>
          </cell>
          <cell r="K17"/>
          <cell r="L17">
            <v>31388</v>
          </cell>
          <cell r="M17"/>
          <cell r="N17">
            <v>29448</v>
          </cell>
          <cell r="O17"/>
          <cell r="P17">
            <v>26989</v>
          </cell>
          <cell r="Q17"/>
          <cell r="R17">
            <v>24383</v>
          </cell>
          <cell r="S17"/>
          <cell r="T17">
            <v>18431</v>
          </cell>
          <cell r="U17"/>
          <cell r="V17">
            <v>12990</v>
          </cell>
          <cell r="W17"/>
          <cell r="X17">
            <v>8980</v>
          </cell>
          <cell r="Y17"/>
          <cell r="Z17">
            <v>8017</v>
          </cell>
          <cell r="AA17"/>
          <cell r="AB17">
            <v>7782</v>
          </cell>
          <cell r="AC17"/>
          <cell r="AD17">
            <v>6792</v>
          </cell>
          <cell r="AE17"/>
          <cell r="AF17">
            <v>6112</v>
          </cell>
          <cell r="AG17"/>
          <cell r="AH17">
            <v>6545</v>
          </cell>
          <cell r="AI17"/>
          <cell r="AJ17">
            <v>5593</v>
          </cell>
          <cell r="AK17"/>
          <cell r="AL17">
            <v>5899</v>
          </cell>
          <cell r="AM17"/>
          <cell r="AN17">
            <v>6471</v>
          </cell>
          <cell r="AO17"/>
          <cell r="AP17">
            <v>6779</v>
          </cell>
          <cell r="AQ17"/>
          <cell r="AR17">
            <v>7196</v>
          </cell>
          <cell r="AS17"/>
          <cell r="AT17">
            <v>7180</v>
          </cell>
          <cell r="AU17"/>
          <cell r="AV17">
            <v>6704</v>
          </cell>
          <cell r="AW17"/>
          <cell r="AX17">
            <v>7393</v>
          </cell>
          <cell r="AY17"/>
          <cell r="AZ17">
            <v>9279</v>
          </cell>
          <cell r="BA17"/>
          <cell r="BB17">
            <v>10342</v>
          </cell>
          <cell r="BC17"/>
          <cell r="BD17">
            <v>11373</v>
          </cell>
          <cell r="BE17"/>
          <cell r="BF17">
            <v>13189</v>
          </cell>
          <cell r="BG17"/>
          <cell r="BH17">
            <v>14999</v>
          </cell>
          <cell r="BI17"/>
          <cell r="BJ17" t="str">
            <v>..</v>
          </cell>
          <cell r="BK17"/>
          <cell r="BL17" t="str">
            <v>..</v>
          </cell>
          <cell r="BM17"/>
        </row>
        <row r="18">
          <cell r="A18" t="str">
            <v>Iceland</v>
          </cell>
          <cell r="B18">
            <v>71.599999999999994</v>
          </cell>
          <cell r="C18"/>
          <cell r="D18" t="str">
            <v>..</v>
          </cell>
          <cell r="E18"/>
          <cell r="F18">
            <v>97</v>
          </cell>
          <cell r="G18"/>
          <cell r="H18" t="str">
            <v>..</v>
          </cell>
          <cell r="I18"/>
          <cell r="J18">
            <v>99.8</v>
          </cell>
          <cell r="K18"/>
          <cell r="L18" t="str">
            <v>..</v>
          </cell>
          <cell r="M18"/>
          <cell r="N18">
            <v>151</v>
          </cell>
          <cell r="O18"/>
          <cell r="P18" t="str">
            <v>..</v>
          </cell>
          <cell r="Q18"/>
          <cell r="R18">
            <v>234.7</v>
          </cell>
          <cell r="S18"/>
          <cell r="T18">
            <v>231.5</v>
          </cell>
          <cell r="U18"/>
          <cell r="V18">
            <v>277.8</v>
          </cell>
          <cell r="W18"/>
          <cell r="X18">
            <v>291.10000000000002</v>
          </cell>
          <cell r="Y18"/>
          <cell r="Z18">
            <v>398.4</v>
          </cell>
          <cell r="AA18"/>
          <cell r="AB18">
            <v>418.32</v>
          </cell>
          <cell r="AC18"/>
          <cell r="AD18">
            <v>551.29999999999995</v>
          </cell>
          <cell r="AE18"/>
          <cell r="AF18" t="str">
            <v>..</v>
          </cell>
          <cell r="AG18"/>
          <cell r="AH18">
            <v>831.7</v>
          </cell>
          <cell r="AI18"/>
          <cell r="AJ18">
            <v>914.87</v>
          </cell>
          <cell r="AK18" t="str">
            <v>C</v>
          </cell>
          <cell r="AL18">
            <v>960.8</v>
          </cell>
          <cell r="AM18"/>
          <cell r="AN18" t="str">
            <v>..</v>
          </cell>
          <cell r="AO18"/>
          <cell r="AP18">
            <v>1333.3</v>
          </cell>
          <cell r="AQ18"/>
          <cell r="AR18">
            <v>1183.3</v>
          </cell>
          <cell r="AS18" t="str">
            <v>C</v>
          </cell>
          <cell r="AT18">
            <v>1352</v>
          </cell>
          <cell r="AU18"/>
          <cell r="AV18" t="str">
            <v>..</v>
          </cell>
          <cell r="AW18"/>
          <cell r="AX18">
            <v>1530</v>
          </cell>
          <cell r="AY18"/>
          <cell r="AZ18">
            <v>1620.52</v>
          </cell>
          <cell r="BA18"/>
          <cell r="BB18">
            <v>1416.9</v>
          </cell>
          <cell r="BC18"/>
          <cell r="BD18">
            <v>1480.6605</v>
          </cell>
          <cell r="BE18"/>
          <cell r="BF18">
            <v>1577.1</v>
          </cell>
          <cell r="BG18"/>
          <cell r="BH18" t="str">
            <v>..</v>
          </cell>
          <cell r="BI18"/>
          <cell r="BJ18" t="str">
            <v>..</v>
          </cell>
          <cell r="BK18"/>
          <cell r="BL18" t="str">
            <v>..</v>
          </cell>
          <cell r="BM18"/>
        </row>
        <row r="19">
          <cell r="A19" t="str">
            <v>Ireland</v>
          </cell>
          <cell r="B19">
            <v>1468</v>
          </cell>
          <cell r="C19"/>
          <cell r="D19">
            <v>1549</v>
          </cell>
          <cell r="E19"/>
          <cell r="F19">
            <v>1624</v>
          </cell>
          <cell r="G19"/>
          <cell r="H19">
            <v>1805</v>
          </cell>
          <cell r="I19"/>
          <cell r="J19">
            <v>2102.1</v>
          </cell>
          <cell r="K19"/>
          <cell r="L19">
            <v>2407.3000000000002</v>
          </cell>
          <cell r="M19"/>
          <cell r="N19">
            <v>2561</v>
          </cell>
          <cell r="O19"/>
          <cell r="P19">
            <v>2715</v>
          </cell>
          <cell r="Q19"/>
          <cell r="R19">
            <v>2872</v>
          </cell>
          <cell r="S19" t="str">
            <v>C</v>
          </cell>
          <cell r="T19">
            <v>3031</v>
          </cell>
          <cell r="U19"/>
          <cell r="V19">
            <v>3971</v>
          </cell>
          <cell r="W19"/>
          <cell r="X19">
            <v>4235</v>
          </cell>
          <cell r="Y19" t="str">
            <v>C</v>
          </cell>
          <cell r="Z19">
            <v>4499</v>
          </cell>
          <cell r="AA19"/>
          <cell r="AB19">
            <v>5325</v>
          </cell>
          <cell r="AC19" t="str">
            <v>C</v>
          </cell>
          <cell r="AD19">
            <v>6151</v>
          </cell>
          <cell r="AE19"/>
          <cell r="AF19">
            <v>6325</v>
          </cell>
          <cell r="AG19" t="str">
            <v>C</v>
          </cell>
          <cell r="AH19">
            <v>6970</v>
          </cell>
          <cell r="AI19"/>
          <cell r="AJ19">
            <v>7645</v>
          </cell>
          <cell r="AK19" t="str">
            <v>C</v>
          </cell>
          <cell r="AL19">
            <v>8321</v>
          </cell>
          <cell r="AM19"/>
          <cell r="AN19">
            <v>8724</v>
          </cell>
          <cell r="AO19" t="str">
            <v>C</v>
          </cell>
          <cell r="AP19">
            <v>9126</v>
          </cell>
          <cell r="AQ19"/>
          <cell r="AR19">
            <v>9204</v>
          </cell>
          <cell r="AS19"/>
          <cell r="AT19">
            <v>9280</v>
          </cell>
          <cell r="AU19"/>
          <cell r="AV19">
            <v>9650</v>
          </cell>
          <cell r="AW19"/>
          <cell r="AX19">
            <v>10338</v>
          </cell>
          <cell r="AY19"/>
          <cell r="AZ19">
            <v>10647</v>
          </cell>
          <cell r="BA19"/>
          <cell r="BB19">
            <v>10956</v>
          </cell>
          <cell r="BC19"/>
          <cell r="BD19">
            <v>11755</v>
          </cell>
          <cell r="BE19"/>
          <cell r="BF19">
            <v>11959</v>
          </cell>
          <cell r="BG19"/>
          <cell r="BH19">
            <v>12194.305284</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v>24400</v>
          </cell>
          <cell r="AI20" t="str">
            <v>D</v>
          </cell>
          <cell r="AJ20">
            <v>28200</v>
          </cell>
          <cell r="AK20" t="str">
            <v>D</v>
          </cell>
          <cell r="AL20">
            <v>35800</v>
          </cell>
          <cell r="AM20" t="str">
            <v>D</v>
          </cell>
          <cell r="AN20">
            <v>41144</v>
          </cell>
          <cell r="AO20" t="str">
            <v>D</v>
          </cell>
          <cell r="AP20">
            <v>41123</v>
          </cell>
          <cell r="AQ20" t="str">
            <v>D</v>
          </cell>
          <cell r="AR20">
            <v>40228</v>
          </cell>
          <cell r="AS20" t="str">
            <v>D</v>
          </cell>
          <cell r="AT20">
            <v>38862</v>
          </cell>
          <cell r="AU20" t="str">
            <v>D</v>
          </cell>
          <cell r="AV20">
            <v>39267</v>
          </cell>
          <cell r="AW20" t="str">
            <v>D</v>
          </cell>
          <cell r="AX20">
            <v>43049</v>
          </cell>
          <cell r="AY20" t="str">
            <v>D</v>
          </cell>
          <cell r="AZ20">
            <v>46530.487804878103</v>
          </cell>
          <cell r="BA20" t="str">
            <v>D</v>
          </cell>
          <cell r="BB20">
            <v>53085.365853658499</v>
          </cell>
          <cell r="BC20" t="str">
            <v>D</v>
          </cell>
          <cell r="BD20">
            <v>51620</v>
          </cell>
          <cell r="BE20" t="str">
            <v>D</v>
          </cell>
          <cell r="BF20">
            <v>49350</v>
          </cell>
          <cell r="BG20"/>
          <cell r="BH20" t="str">
            <v>..</v>
          </cell>
          <cell r="BI20"/>
          <cell r="BJ20" t="str">
            <v>..</v>
          </cell>
          <cell r="BK20"/>
          <cell r="BL20" t="str">
            <v>..</v>
          </cell>
          <cell r="BM20"/>
        </row>
        <row r="21">
          <cell r="A21" t="str">
            <v>Italy</v>
          </cell>
          <cell r="B21">
            <v>50368</v>
          </cell>
          <cell r="C21"/>
          <cell r="D21">
            <v>49900</v>
          </cell>
          <cell r="E21"/>
          <cell r="F21">
            <v>51504</v>
          </cell>
          <cell r="G21"/>
          <cell r="H21">
            <v>52871</v>
          </cell>
          <cell r="I21"/>
          <cell r="J21">
            <v>56222</v>
          </cell>
          <cell r="K21"/>
          <cell r="L21">
            <v>57715</v>
          </cell>
          <cell r="M21"/>
          <cell r="N21">
            <v>57478</v>
          </cell>
          <cell r="O21"/>
          <cell r="P21">
            <v>61649</v>
          </cell>
          <cell r="Q21"/>
          <cell r="R21">
            <v>64944</v>
          </cell>
          <cell r="S21"/>
          <cell r="T21">
            <v>67496</v>
          </cell>
          <cell r="U21"/>
          <cell r="V21">
            <v>65481</v>
          </cell>
          <cell r="W21"/>
          <cell r="X21">
            <v>63458</v>
          </cell>
          <cell r="Y21"/>
          <cell r="Z21">
            <v>61993</v>
          </cell>
          <cell r="AA21"/>
          <cell r="AB21">
            <v>63105</v>
          </cell>
          <cell r="AC21"/>
          <cell r="AD21">
            <v>60323</v>
          </cell>
          <cell r="AE21"/>
          <cell r="AF21">
            <v>60915</v>
          </cell>
          <cell r="AG21"/>
          <cell r="AH21">
            <v>61414</v>
          </cell>
          <cell r="AI21"/>
          <cell r="AJ21">
            <v>61117</v>
          </cell>
          <cell r="AK21"/>
          <cell r="AL21">
            <v>59646</v>
          </cell>
          <cell r="AM21"/>
          <cell r="AN21">
            <v>63998</v>
          </cell>
          <cell r="AO21"/>
          <cell r="AP21">
            <v>65271</v>
          </cell>
          <cell r="AQ21"/>
          <cell r="AR21">
            <v>70228</v>
          </cell>
          <cell r="AS21"/>
          <cell r="AT21">
            <v>67957.799999999901</v>
          </cell>
          <cell r="AU21"/>
          <cell r="AV21">
            <v>67519.3</v>
          </cell>
          <cell r="AW21"/>
          <cell r="AX21">
            <v>70724.899999999994</v>
          </cell>
          <cell r="AY21"/>
          <cell r="AZ21">
            <v>80081.5</v>
          </cell>
          <cell r="BA21"/>
          <cell r="BB21">
            <v>93759.8</v>
          </cell>
          <cell r="BC21"/>
          <cell r="BD21" t="str">
            <v>..</v>
          </cell>
          <cell r="BE21"/>
          <cell r="BF21">
            <v>109768.4</v>
          </cell>
          <cell r="BG21"/>
          <cell r="BH21">
            <v>103857.9</v>
          </cell>
          <cell r="BI21" t="str">
            <v>P</v>
          </cell>
          <cell r="BJ21">
            <v>100503.3</v>
          </cell>
          <cell r="BK21" t="str">
            <v>P</v>
          </cell>
          <cell r="BL21" t="str">
            <v>..</v>
          </cell>
          <cell r="BM21"/>
        </row>
        <row r="22">
          <cell r="A22" t="str">
            <v>Japan</v>
          </cell>
          <cell r="B22">
            <v>363851</v>
          </cell>
          <cell r="C22" t="str">
            <v>L</v>
          </cell>
          <cell r="D22">
            <v>376474</v>
          </cell>
          <cell r="E22" t="str">
            <v>L</v>
          </cell>
          <cell r="F22">
            <v>410860</v>
          </cell>
          <cell r="G22" t="str">
            <v>L</v>
          </cell>
          <cell r="H22">
            <v>425612</v>
          </cell>
          <cell r="I22" t="str">
            <v>L</v>
          </cell>
          <cell r="J22">
            <v>451276</v>
          </cell>
          <cell r="K22" t="str">
            <v>L</v>
          </cell>
          <cell r="L22">
            <v>462680</v>
          </cell>
          <cell r="M22" t="str">
            <v>L</v>
          </cell>
          <cell r="N22">
            <v>481504</v>
          </cell>
          <cell r="O22" t="str">
            <v>L</v>
          </cell>
          <cell r="P22">
            <v>502020</v>
          </cell>
          <cell r="Q22" t="str">
            <v>L</v>
          </cell>
          <cell r="R22">
            <v>528363</v>
          </cell>
          <cell r="S22" t="str">
            <v>L</v>
          </cell>
          <cell r="T22">
            <v>558261</v>
          </cell>
          <cell r="U22" t="str">
            <v>L</v>
          </cell>
          <cell r="V22">
            <v>563018</v>
          </cell>
          <cell r="W22" t="str">
            <v>L</v>
          </cell>
          <cell r="X22">
            <v>583961</v>
          </cell>
          <cell r="Y22" t="str">
            <v>L</v>
          </cell>
          <cell r="Z22">
            <v>583485</v>
          </cell>
          <cell r="AA22" t="str">
            <v>L</v>
          </cell>
          <cell r="AB22">
            <v>577725</v>
          </cell>
          <cell r="AC22" t="str">
            <v>L</v>
          </cell>
          <cell r="AD22">
            <v>573714</v>
          </cell>
          <cell r="AE22" t="str">
            <v>L</v>
          </cell>
          <cell r="AF22">
            <v>589491</v>
          </cell>
          <cell r="AG22" t="str">
            <v>A</v>
          </cell>
          <cell r="AH22">
            <v>586156</v>
          </cell>
          <cell r="AI22"/>
          <cell r="AJ22">
            <v>613160</v>
          </cell>
          <cell r="AK22"/>
          <cell r="AL22">
            <v>604544</v>
          </cell>
          <cell r="AM22"/>
          <cell r="AN22">
            <v>581721</v>
          </cell>
          <cell r="AO22"/>
          <cell r="AP22">
            <v>561735</v>
          </cell>
          <cell r="AQ22"/>
          <cell r="AR22">
            <v>555772</v>
          </cell>
          <cell r="AS22"/>
          <cell r="AT22">
            <v>580628</v>
          </cell>
          <cell r="AU22"/>
          <cell r="AV22">
            <v>587414</v>
          </cell>
          <cell r="AW22"/>
          <cell r="AX22">
            <v>609808</v>
          </cell>
          <cell r="AY22"/>
          <cell r="AZ22">
            <v>619184</v>
          </cell>
          <cell r="BA22"/>
          <cell r="BB22">
            <v>620004</v>
          </cell>
          <cell r="BC22"/>
          <cell r="BD22">
            <v>625264</v>
          </cell>
          <cell r="BE22"/>
          <cell r="BF22">
            <v>616965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96890</v>
          </cell>
          <cell r="AE23" t="str">
            <v>G</v>
          </cell>
          <cell r="AF23">
            <v>89002</v>
          </cell>
          <cell r="AG23" t="str">
            <v>G</v>
          </cell>
          <cell r="AH23">
            <v>90425</v>
          </cell>
          <cell r="AI23" t="str">
            <v>G</v>
          </cell>
          <cell r="AJ23">
            <v>77862.000000000306</v>
          </cell>
          <cell r="AK23" t="str">
            <v>G</v>
          </cell>
          <cell r="AL23">
            <v>84070</v>
          </cell>
          <cell r="AM23" t="str">
            <v>G</v>
          </cell>
          <cell r="AN23">
            <v>87113</v>
          </cell>
          <cell r="AO23" t="str">
            <v>G</v>
          </cell>
          <cell r="AP23">
            <v>117018</v>
          </cell>
          <cell r="AQ23" t="str">
            <v>G</v>
          </cell>
          <cell r="AR23">
            <v>120717</v>
          </cell>
          <cell r="AS23" t="str">
            <v>G</v>
          </cell>
          <cell r="AT23">
            <v>128441</v>
          </cell>
          <cell r="AU23" t="str">
            <v>G</v>
          </cell>
          <cell r="AV23">
            <v>132523.05300000001</v>
          </cell>
          <cell r="AW23" t="str">
            <v>G</v>
          </cell>
          <cell r="AX23">
            <v>153400.41</v>
          </cell>
          <cell r="AY23" t="str">
            <v>G</v>
          </cell>
          <cell r="AZ23">
            <v>171642.782274823</v>
          </cell>
          <cell r="BA23" t="str">
            <v>G</v>
          </cell>
          <cell r="BB23">
            <v>184607.26</v>
          </cell>
          <cell r="BC23" t="str">
            <v>A</v>
          </cell>
          <cell r="BD23">
            <v>208427.859999999</v>
          </cell>
          <cell r="BE23"/>
          <cell r="BF23">
            <v>212349.210499999</v>
          </cell>
          <cell r="BG23"/>
          <cell r="BH23">
            <v>230221.42979999899</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3337</v>
          </cell>
          <cell r="AO24"/>
          <cell r="AP24" t="str">
            <v>..</v>
          </cell>
          <cell r="AQ24"/>
          <cell r="AR24" t="str">
            <v>..</v>
          </cell>
          <cell r="AS24"/>
          <cell r="AT24">
            <v>3500</v>
          </cell>
          <cell r="AU24"/>
          <cell r="AV24">
            <v>3655</v>
          </cell>
          <cell r="AW24"/>
          <cell r="AX24">
            <v>3661.9</v>
          </cell>
          <cell r="AY24"/>
          <cell r="AZ24">
            <v>3548.6</v>
          </cell>
          <cell r="BA24"/>
          <cell r="BB24">
            <v>3671</v>
          </cell>
          <cell r="BC24"/>
          <cell r="BD24">
            <v>3516</v>
          </cell>
          <cell r="BE24"/>
          <cell r="BF24">
            <v>3318</v>
          </cell>
          <cell r="BG24"/>
          <cell r="BH24">
            <v>3289</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1932</v>
          </cell>
          <cell r="AA25"/>
          <cell r="AB25">
            <v>3876</v>
          </cell>
          <cell r="AC25"/>
          <cell r="AD25">
            <v>4466</v>
          </cell>
          <cell r="AE25"/>
          <cell r="AF25">
            <v>4852</v>
          </cell>
          <cell r="AG25"/>
          <cell r="AH25">
            <v>5393</v>
          </cell>
          <cell r="AI25"/>
          <cell r="AJ25">
            <v>7283</v>
          </cell>
          <cell r="AK25" t="str">
            <v>C</v>
          </cell>
          <cell r="AL25">
            <v>7750</v>
          </cell>
          <cell r="AM25" t="str">
            <v>C</v>
          </cell>
          <cell r="AN25" t="str">
            <v>..</v>
          </cell>
          <cell r="AO25"/>
          <cell r="AP25">
            <v>12071</v>
          </cell>
          <cell r="AQ25"/>
          <cell r="AR25" t="str">
            <v>..</v>
          </cell>
          <cell r="AS25"/>
          <cell r="AT25">
            <v>18608</v>
          </cell>
          <cell r="AU25"/>
          <cell r="AV25">
            <v>35043</v>
          </cell>
          <cell r="AW25" t="str">
            <v>A</v>
          </cell>
          <cell r="AX25">
            <v>42331</v>
          </cell>
          <cell r="AY25"/>
          <cell r="AZ25">
            <v>31791</v>
          </cell>
          <cell r="BA25"/>
          <cell r="BB25">
            <v>34376</v>
          </cell>
          <cell r="BC25"/>
          <cell r="BD25" t="str">
            <v>..</v>
          </cell>
          <cell r="BE25"/>
          <cell r="BF25" t="str">
            <v>..</v>
          </cell>
          <cell r="BG25"/>
          <cell r="BH25" t="str">
            <v>..</v>
          </cell>
          <cell r="BI25"/>
          <cell r="BJ25" t="str">
            <v>..</v>
          </cell>
          <cell r="BK25"/>
          <cell r="BL25" t="str">
            <v>..</v>
          </cell>
          <cell r="BM25"/>
        </row>
        <row r="26">
          <cell r="A26" t="str">
            <v>Netherlands</v>
          </cell>
          <cell r="B26">
            <v>27144</v>
          </cell>
          <cell r="C26"/>
          <cell r="D26">
            <v>27140</v>
          </cell>
          <cell r="E26"/>
          <cell r="F26">
            <v>27200</v>
          </cell>
          <cell r="G26"/>
          <cell r="H26">
            <v>27430</v>
          </cell>
          <cell r="I26"/>
          <cell r="J26">
            <v>29940</v>
          </cell>
          <cell r="K26"/>
          <cell r="L26">
            <v>30820</v>
          </cell>
          <cell r="M26"/>
          <cell r="N26">
            <v>31210</v>
          </cell>
          <cell r="O26"/>
          <cell r="P26">
            <v>31390</v>
          </cell>
          <cell r="Q26"/>
          <cell r="R26">
            <v>33240</v>
          </cell>
          <cell r="S26"/>
          <cell r="T26">
            <v>31950</v>
          </cell>
          <cell r="U26"/>
          <cell r="V26">
            <v>29970</v>
          </cell>
          <cell r="W26"/>
          <cell r="X26">
            <v>29440</v>
          </cell>
          <cell r="Y26"/>
          <cell r="Z26">
            <v>30890</v>
          </cell>
          <cell r="AA26"/>
          <cell r="AB26">
            <v>35993</v>
          </cell>
          <cell r="AC26" t="str">
            <v>A</v>
          </cell>
          <cell r="AD26">
            <v>37817</v>
          </cell>
          <cell r="AE26"/>
          <cell r="AF26">
            <v>39501</v>
          </cell>
          <cell r="AG26" t="str">
            <v>A</v>
          </cell>
          <cell r="AH26">
            <v>42411</v>
          </cell>
          <cell r="AI26"/>
          <cell r="AJ26">
            <v>43872</v>
          </cell>
          <cell r="AK26"/>
          <cell r="AL26">
            <v>45181</v>
          </cell>
          <cell r="AM26"/>
          <cell r="AN26">
            <v>47509</v>
          </cell>
          <cell r="AO26"/>
          <cell r="AP26">
            <v>48366</v>
          </cell>
          <cell r="AQ26"/>
          <cell r="AR26">
            <v>47034</v>
          </cell>
          <cell r="AS26"/>
          <cell r="AT26">
            <v>44485</v>
          </cell>
          <cell r="AU26"/>
          <cell r="AV26">
            <v>50028</v>
          </cell>
          <cell r="AW26"/>
          <cell r="AX26">
            <v>48588</v>
          </cell>
          <cell r="AY26"/>
          <cell r="AZ26">
            <v>52841</v>
          </cell>
          <cell r="BA26"/>
          <cell r="BB26">
            <v>49246</v>
          </cell>
          <cell r="BC26"/>
          <cell r="BD26">
            <v>48019</v>
          </cell>
          <cell r="BE26"/>
          <cell r="BF26">
            <v>42336</v>
          </cell>
          <cell r="BG26"/>
          <cell r="BH26">
            <v>51650</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2826</v>
          </cell>
          <cell r="S27"/>
          <cell r="T27">
            <v>2602</v>
          </cell>
          <cell r="U27"/>
          <cell r="V27">
            <v>2512</v>
          </cell>
          <cell r="W27"/>
          <cell r="X27">
            <v>2446</v>
          </cell>
          <cell r="Y27"/>
          <cell r="Z27">
            <v>2781</v>
          </cell>
          <cell r="AA27"/>
          <cell r="AB27" t="str">
            <v>..</v>
          </cell>
          <cell r="AC27"/>
          <cell r="AD27">
            <v>2828</v>
          </cell>
          <cell r="AE27"/>
          <cell r="AF27" t="str">
            <v>..</v>
          </cell>
          <cell r="AG27"/>
          <cell r="AH27">
            <v>2936.55</v>
          </cell>
          <cell r="AI27"/>
          <cell r="AJ27" t="str">
            <v>..</v>
          </cell>
          <cell r="AK27"/>
          <cell r="AL27">
            <v>3287.5042398999999</v>
          </cell>
          <cell r="AM27"/>
          <cell r="AN27" t="str">
            <v>..</v>
          </cell>
          <cell r="AO27"/>
          <cell r="AP27">
            <v>4152</v>
          </cell>
          <cell r="AQ27" t="str">
            <v>A</v>
          </cell>
          <cell r="AR27" t="str">
            <v>..</v>
          </cell>
          <cell r="AS27"/>
          <cell r="AT27">
            <v>6440</v>
          </cell>
          <cell r="AU27"/>
          <cell r="AV27" t="str">
            <v>..</v>
          </cell>
          <cell r="AW27"/>
          <cell r="AX27">
            <v>6129</v>
          </cell>
          <cell r="AY27"/>
          <cell r="AZ27" t="str">
            <v>..</v>
          </cell>
          <cell r="BA27"/>
          <cell r="BB27">
            <v>8100</v>
          </cell>
          <cell r="BC27"/>
          <cell r="BD27" t="str">
            <v>..</v>
          </cell>
          <cell r="BE27"/>
          <cell r="BF27">
            <v>8300</v>
          </cell>
          <cell r="BG27"/>
          <cell r="BH27" t="str">
            <v>..</v>
          </cell>
          <cell r="BI27"/>
          <cell r="BJ27" t="str">
            <v>..</v>
          </cell>
          <cell r="BK27"/>
          <cell r="BL27" t="str">
            <v>..</v>
          </cell>
          <cell r="BM27"/>
        </row>
        <row r="28">
          <cell r="A28" t="str">
            <v>Norway</v>
          </cell>
          <cell r="B28">
            <v>6754</v>
          </cell>
          <cell r="C28"/>
          <cell r="D28">
            <v>6935</v>
          </cell>
          <cell r="E28"/>
          <cell r="F28">
            <v>7623</v>
          </cell>
          <cell r="G28"/>
          <cell r="H28">
            <v>8722</v>
          </cell>
          <cell r="I28" t="str">
            <v>A</v>
          </cell>
          <cell r="J28">
            <v>10086</v>
          </cell>
          <cell r="K28"/>
          <cell r="L28" t="str">
            <v>..</v>
          </cell>
          <cell r="M28"/>
          <cell r="N28">
            <v>10656</v>
          </cell>
          <cell r="O28"/>
          <cell r="P28" t="str">
            <v>..</v>
          </cell>
          <cell r="Q28"/>
          <cell r="R28">
            <v>10164</v>
          </cell>
          <cell r="S28"/>
          <cell r="T28" t="str">
            <v>..</v>
          </cell>
          <cell r="U28"/>
          <cell r="V28">
            <v>9967</v>
          </cell>
          <cell r="W28"/>
          <cell r="X28" t="str">
            <v>..</v>
          </cell>
          <cell r="Y28"/>
          <cell r="Z28">
            <v>10689</v>
          </cell>
          <cell r="AA28"/>
          <cell r="AB28" t="str">
            <v>..</v>
          </cell>
          <cell r="AC28"/>
          <cell r="AD28">
            <v>12090</v>
          </cell>
          <cell r="AE28" t="str">
            <v>A</v>
          </cell>
          <cell r="AF28" t="str">
            <v>..</v>
          </cell>
          <cell r="AG28"/>
          <cell r="AH28">
            <v>12942</v>
          </cell>
          <cell r="AI28"/>
          <cell r="AJ28" t="str">
            <v>..</v>
          </cell>
          <cell r="AK28"/>
          <cell r="AL28">
            <v>13308</v>
          </cell>
          <cell r="AM28"/>
          <cell r="AN28" t="str">
            <v>..</v>
          </cell>
          <cell r="AO28"/>
          <cell r="AP28">
            <v>14459</v>
          </cell>
          <cell r="AQ28"/>
          <cell r="AR28">
            <v>14183.6</v>
          </cell>
          <cell r="AS28"/>
          <cell r="AT28">
            <v>15615.1</v>
          </cell>
          <cell r="AU28"/>
          <cell r="AV28">
            <v>15667.5</v>
          </cell>
          <cell r="AW28"/>
          <cell r="AX28">
            <v>15398.9</v>
          </cell>
          <cell r="AY28"/>
          <cell r="AZ28">
            <v>16030.8</v>
          </cell>
          <cell r="BA28"/>
          <cell r="BB28">
            <v>16941.3</v>
          </cell>
          <cell r="BC28"/>
          <cell r="BD28">
            <v>18491</v>
          </cell>
          <cell r="BE28"/>
          <cell r="BF28">
            <v>18166</v>
          </cell>
          <cell r="BG28"/>
          <cell r="BH28">
            <v>17944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25531</v>
          </cell>
          <cell r="AC29"/>
          <cell r="AD29">
            <v>26282</v>
          </cell>
          <cell r="AE29"/>
          <cell r="AF29">
            <v>23536</v>
          </cell>
          <cell r="AG29"/>
          <cell r="AH29">
            <v>23181</v>
          </cell>
          <cell r="AI29"/>
          <cell r="AJ29">
            <v>21914</v>
          </cell>
          <cell r="AK29"/>
          <cell r="AL29">
            <v>20314</v>
          </cell>
          <cell r="AM29"/>
          <cell r="AN29">
            <v>18586</v>
          </cell>
          <cell r="AO29"/>
          <cell r="AP29">
            <v>17277</v>
          </cell>
          <cell r="AQ29"/>
          <cell r="AR29">
            <v>8500</v>
          </cell>
          <cell r="AS29"/>
          <cell r="AT29">
            <v>11378</v>
          </cell>
          <cell r="AU29"/>
          <cell r="AV29">
            <v>12978</v>
          </cell>
          <cell r="AW29"/>
          <cell r="AX29">
            <v>13965.7</v>
          </cell>
          <cell r="AY29"/>
          <cell r="AZ29">
            <v>14165.9</v>
          </cell>
          <cell r="BA29"/>
          <cell r="BB29">
            <v>15032.1</v>
          </cell>
          <cell r="BC29"/>
          <cell r="BD29">
            <v>12809.3</v>
          </cell>
          <cell r="BE29"/>
          <cell r="BF29">
            <v>13692.9</v>
          </cell>
          <cell r="BG29"/>
          <cell r="BH29">
            <v>18424.3</v>
          </cell>
          <cell r="BI29"/>
          <cell r="BJ29" t="str">
            <v>..</v>
          </cell>
          <cell r="BK29"/>
          <cell r="BL29" t="str">
            <v>..</v>
          </cell>
          <cell r="BM29"/>
        </row>
        <row r="30">
          <cell r="A30" t="str">
            <v>Portugal</v>
          </cell>
          <cell r="B30" t="str">
            <v>..</v>
          </cell>
          <cell r="C30"/>
          <cell r="D30">
            <v>1891.1</v>
          </cell>
          <cell r="E30"/>
          <cell r="F30">
            <v>1727.55</v>
          </cell>
          <cell r="G30" t="str">
            <v>C</v>
          </cell>
          <cell r="H30">
            <v>1564</v>
          </cell>
          <cell r="I30"/>
          <cell r="J30">
            <v>1789.55</v>
          </cell>
          <cell r="K30" t="str">
            <v>C</v>
          </cell>
          <cell r="L30">
            <v>2015.1</v>
          </cell>
          <cell r="M30"/>
          <cell r="N30">
            <v>2028.45</v>
          </cell>
          <cell r="O30" t="str">
            <v>C</v>
          </cell>
          <cell r="P30">
            <v>2041.8</v>
          </cell>
          <cell r="Q30"/>
          <cell r="R30">
            <v>2019.2</v>
          </cell>
          <cell r="S30" t="str">
            <v>C</v>
          </cell>
          <cell r="T30">
            <v>1996.6</v>
          </cell>
          <cell r="U30"/>
          <cell r="V30">
            <v>1939.15</v>
          </cell>
          <cell r="W30" t="str">
            <v>C</v>
          </cell>
          <cell r="X30">
            <v>1881.7</v>
          </cell>
          <cell r="Y30"/>
          <cell r="Z30">
            <v>1893.2950708646799</v>
          </cell>
          <cell r="AA30" t="str">
            <v>C</v>
          </cell>
          <cell r="AB30">
            <v>1904.9615907745599</v>
          </cell>
          <cell r="AC30" t="str">
            <v>C</v>
          </cell>
          <cell r="AD30">
            <v>1916.7</v>
          </cell>
          <cell r="AE30" t="str">
            <v>A</v>
          </cell>
          <cell r="AF30">
            <v>1948.673</v>
          </cell>
          <cell r="AG30" t="str">
            <v>C</v>
          </cell>
          <cell r="AH30">
            <v>1980.646</v>
          </cell>
          <cell r="AI30"/>
          <cell r="AJ30">
            <v>2620.3755031084202</v>
          </cell>
          <cell r="AK30" t="str">
            <v>C</v>
          </cell>
          <cell r="AL30">
            <v>3260.1050062168401</v>
          </cell>
          <cell r="AM30"/>
          <cell r="AN30">
            <v>3567.4859031084202</v>
          </cell>
          <cell r="AO30" t="str">
            <v>C</v>
          </cell>
          <cell r="AP30">
            <v>3874.8667999999998</v>
          </cell>
          <cell r="AQ30"/>
          <cell r="AR30">
            <v>4999.2634065798702</v>
          </cell>
          <cell r="AS30" t="str">
            <v>C</v>
          </cell>
          <cell r="AT30">
            <v>6123.6600131597397</v>
          </cell>
          <cell r="AU30"/>
          <cell r="AV30">
            <v>6128.55350890304</v>
          </cell>
          <cell r="AW30" t="str">
            <v>C</v>
          </cell>
          <cell r="AX30">
            <v>6133.44700669333</v>
          </cell>
          <cell r="AY30"/>
          <cell r="AZ30">
            <v>9458.8984033466695</v>
          </cell>
          <cell r="BA30" t="str">
            <v>C</v>
          </cell>
          <cell r="BB30">
            <v>12784.3498</v>
          </cell>
          <cell r="BC30"/>
          <cell r="BD30">
            <v>14509.659799999999</v>
          </cell>
          <cell r="BE30"/>
          <cell r="BF30">
            <v>13921.61</v>
          </cell>
          <cell r="BG30"/>
          <cell r="BH30">
            <v>13695.33</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5695</v>
          </cell>
          <cell r="AC31" t="str">
            <v>D</v>
          </cell>
          <cell r="AD31">
            <v>4859</v>
          </cell>
          <cell r="AE31" t="str">
            <v>D</v>
          </cell>
          <cell r="AF31">
            <v>5295</v>
          </cell>
          <cell r="AG31" t="str">
            <v>D</v>
          </cell>
          <cell r="AH31">
            <v>7408</v>
          </cell>
          <cell r="AI31" t="str">
            <v>A</v>
          </cell>
          <cell r="AJ31">
            <v>6708</v>
          </cell>
          <cell r="AK31"/>
          <cell r="AL31">
            <v>5692</v>
          </cell>
          <cell r="AM31"/>
          <cell r="AN31">
            <v>5172</v>
          </cell>
          <cell r="AO31"/>
          <cell r="AP31">
            <v>4756</v>
          </cell>
          <cell r="AQ31"/>
          <cell r="AR31">
            <v>4470</v>
          </cell>
          <cell r="AS31"/>
          <cell r="AT31">
            <v>3651</v>
          </cell>
          <cell r="AU31"/>
          <cell r="AV31">
            <v>3473</v>
          </cell>
          <cell r="AW31"/>
          <cell r="AX31">
            <v>3524</v>
          </cell>
          <cell r="AY31"/>
          <cell r="AZ31">
            <v>3144</v>
          </cell>
          <cell r="BA31"/>
          <cell r="BB31">
            <v>2698.9</v>
          </cell>
          <cell r="BC31"/>
          <cell r="BD31">
            <v>2743</v>
          </cell>
          <cell r="BE31"/>
          <cell r="BF31">
            <v>2625.4</v>
          </cell>
          <cell r="BG31"/>
          <cell r="BH31">
            <v>3230.2</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3254</v>
          </cell>
          <cell r="AA32" t="str">
            <v>C</v>
          </cell>
          <cell r="AB32">
            <v>4005</v>
          </cell>
          <cell r="AC32"/>
          <cell r="AD32">
            <v>3916</v>
          </cell>
          <cell r="AE32"/>
          <cell r="AF32">
            <v>3716</v>
          </cell>
          <cell r="AG32"/>
          <cell r="AH32">
            <v>3775</v>
          </cell>
          <cell r="AI32"/>
          <cell r="AJ32">
            <v>4000</v>
          </cell>
          <cell r="AK32"/>
          <cell r="AL32">
            <v>4184</v>
          </cell>
          <cell r="AM32"/>
          <cell r="AN32">
            <v>4110</v>
          </cell>
          <cell r="AO32"/>
          <cell r="AP32">
            <v>4250</v>
          </cell>
          <cell r="AQ32"/>
          <cell r="AR32">
            <v>4499</v>
          </cell>
          <cell r="AS32"/>
          <cell r="AT32">
            <v>3668</v>
          </cell>
          <cell r="AU32"/>
          <cell r="AV32">
            <v>3855</v>
          </cell>
          <cell r="AW32"/>
          <cell r="AX32">
            <v>4347</v>
          </cell>
          <cell r="AY32"/>
          <cell r="AZ32">
            <v>4807</v>
          </cell>
          <cell r="BA32"/>
          <cell r="BB32">
            <v>5299</v>
          </cell>
          <cell r="BC32"/>
          <cell r="BD32">
            <v>6205</v>
          </cell>
          <cell r="BE32" t="str">
            <v>A</v>
          </cell>
          <cell r="BF32">
            <v>6785</v>
          </cell>
          <cell r="BG32"/>
          <cell r="BH32">
            <v>7056</v>
          </cell>
          <cell r="BI32" t="str">
            <v>P</v>
          </cell>
          <cell r="BJ32" t="str">
            <v>..</v>
          </cell>
          <cell r="BK32"/>
          <cell r="BL32" t="str">
            <v>..</v>
          </cell>
          <cell r="BM32"/>
        </row>
        <row r="33">
          <cell r="A33" t="str">
            <v>Spain</v>
          </cell>
          <cell r="B33">
            <v>12006</v>
          </cell>
          <cell r="C33"/>
          <cell r="D33">
            <v>12914</v>
          </cell>
          <cell r="E33"/>
          <cell r="F33">
            <v>12904</v>
          </cell>
          <cell r="G33"/>
          <cell r="H33">
            <v>15022</v>
          </cell>
          <cell r="I33"/>
          <cell r="J33">
            <v>16859</v>
          </cell>
          <cell r="K33"/>
          <cell r="L33">
            <v>19007</v>
          </cell>
          <cell r="M33"/>
          <cell r="N33">
            <v>20361</v>
          </cell>
          <cell r="O33"/>
          <cell r="P33">
            <v>23678</v>
          </cell>
          <cell r="Q33"/>
          <cell r="R33">
            <v>25865</v>
          </cell>
          <cell r="S33"/>
          <cell r="T33">
            <v>28508</v>
          </cell>
          <cell r="U33"/>
          <cell r="V33">
            <v>29151</v>
          </cell>
          <cell r="W33"/>
          <cell r="X33">
            <v>28590</v>
          </cell>
          <cell r="Y33"/>
          <cell r="Z33">
            <v>27781</v>
          </cell>
          <cell r="AA33"/>
          <cell r="AB33">
            <v>27321</v>
          </cell>
          <cell r="AC33"/>
          <cell r="AD33">
            <v>27558</v>
          </cell>
          <cell r="AE33"/>
          <cell r="AF33">
            <v>29431</v>
          </cell>
          <cell r="AG33"/>
          <cell r="AH33">
            <v>30023</v>
          </cell>
          <cell r="AI33"/>
          <cell r="AJ33">
            <v>34667</v>
          </cell>
          <cell r="AK33"/>
          <cell r="AL33">
            <v>38323</v>
          </cell>
          <cell r="AM33"/>
          <cell r="AN33">
            <v>47055.4</v>
          </cell>
          <cell r="AO33"/>
          <cell r="AP33">
            <v>46464.5</v>
          </cell>
          <cell r="AQ33"/>
          <cell r="AR33">
            <v>56337.1</v>
          </cell>
          <cell r="AS33" t="str">
            <v>A</v>
          </cell>
          <cell r="AT33">
            <v>65032.1</v>
          </cell>
          <cell r="AU33"/>
          <cell r="AV33">
            <v>71123.100000000006</v>
          </cell>
          <cell r="AW33"/>
          <cell r="AX33">
            <v>75344.7</v>
          </cell>
          <cell r="AY33"/>
          <cell r="AZ33">
            <v>82869.8</v>
          </cell>
          <cell r="BA33"/>
          <cell r="BB33">
            <v>87542.6</v>
          </cell>
          <cell r="BC33"/>
          <cell r="BD33">
            <v>95207.4</v>
          </cell>
          <cell r="BE33" t="str">
            <v>A</v>
          </cell>
          <cell r="BF33">
            <v>93698.8</v>
          </cell>
          <cell r="BG33"/>
          <cell r="BH33">
            <v>92221.3</v>
          </cell>
          <cell r="BI33" t="str">
            <v>P</v>
          </cell>
          <cell r="BJ33" t="str">
            <v>..</v>
          </cell>
          <cell r="BK33"/>
          <cell r="BL33" t="str">
            <v>..</v>
          </cell>
          <cell r="BM33"/>
        </row>
        <row r="34">
          <cell r="A34" t="str">
            <v>Sweden</v>
          </cell>
          <cell r="B34">
            <v>27348</v>
          </cell>
          <cell r="C34"/>
          <cell r="D34" t="str">
            <v>..</v>
          </cell>
          <cell r="E34"/>
          <cell r="F34">
            <v>30038</v>
          </cell>
          <cell r="G34"/>
          <cell r="H34" t="str">
            <v>..</v>
          </cell>
          <cell r="I34"/>
          <cell r="J34">
            <v>33055</v>
          </cell>
          <cell r="K34"/>
          <cell r="L34" t="str">
            <v>..</v>
          </cell>
          <cell r="M34"/>
          <cell r="N34">
            <v>35255</v>
          </cell>
          <cell r="O34"/>
          <cell r="P34" t="str">
            <v>..</v>
          </cell>
          <cell r="Q34"/>
          <cell r="R34">
            <v>35106</v>
          </cell>
          <cell r="S34" t="str">
            <v>M</v>
          </cell>
          <cell r="T34" t="str">
            <v>..</v>
          </cell>
          <cell r="U34"/>
          <cell r="V34">
            <v>33757</v>
          </cell>
          <cell r="W34" t="str">
            <v>M</v>
          </cell>
          <cell r="X34" t="str">
            <v>..</v>
          </cell>
          <cell r="Y34"/>
          <cell r="Z34">
            <v>35330</v>
          </cell>
          <cell r="AA34" t="str">
            <v>M</v>
          </cell>
          <cell r="AB34" t="str">
            <v>..</v>
          </cell>
          <cell r="AC34"/>
          <cell r="AD34">
            <v>41636</v>
          </cell>
          <cell r="AE34" t="str">
            <v>A</v>
          </cell>
          <cell r="AF34" t="str">
            <v>..</v>
          </cell>
          <cell r="AG34"/>
          <cell r="AH34">
            <v>43881.463249963599</v>
          </cell>
          <cell r="AI34"/>
          <cell r="AJ34" t="str">
            <v>..</v>
          </cell>
          <cell r="AK34"/>
          <cell r="AL34">
            <v>44170.678529373399</v>
          </cell>
          <cell r="AM34"/>
          <cell r="AN34" t="str">
            <v>..</v>
          </cell>
          <cell r="AO34"/>
          <cell r="AP34">
            <v>49432.687738172899</v>
          </cell>
          <cell r="AQ34"/>
          <cell r="AR34" t="str">
            <v>..</v>
          </cell>
          <cell r="AS34"/>
          <cell r="AT34">
            <v>48113</v>
          </cell>
          <cell r="AU34"/>
          <cell r="AV34">
            <v>47123</v>
          </cell>
          <cell r="AW34"/>
          <cell r="AX34">
            <v>56106</v>
          </cell>
          <cell r="AY34" t="str">
            <v>A</v>
          </cell>
          <cell r="AZ34">
            <v>57641</v>
          </cell>
          <cell r="BA34"/>
          <cell r="BB34">
            <v>53558</v>
          </cell>
          <cell r="BC34" t="str">
            <v>A</v>
          </cell>
          <cell r="BD34">
            <v>58782</v>
          </cell>
          <cell r="BE34" t="str">
            <v>C</v>
          </cell>
          <cell r="BF34">
            <v>54285</v>
          </cell>
          <cell r="BG34"/>
          <cell r="BH34">
            <v>54797</v>
          </cell>
          <cell r="BI34" t="str">
            <v>C</v>
          </cell>
          <cell r="BJ34" t="str">
            <v>..</v>
          </cell>
          <cell r="BK34"/>
          <cell r="BL34" t="str">
            <v>..</v>
          </cell>
          <cell r="BM34"/>
        </row>
        <row r="35">
          <cell r="A35" t="str">
            <v>Switzerland</v>
          </cell>
          <cell r="B35" t="str">
            <v>..</v>
          </cell>
          <cell r="C35"/>
          <cell r="D35" t="str">
            <v>..</v>
          </cell>
          <cell r="E35"/>
          <cell r="F35">
            <v>23109</v>
          </cell>
          <cell r="G35"/>
          <cell r="H35" t="str">
            <v>..</v>
          </cell>
          <cell r="I35"/>
          <cell r="J35" t="str">
            <v>..</v>
          </cell>
          <cell r="K35"/>
          <cell r="L35">
            <v>35000</v>
          </cell>
          <cell r="M35" t="str">
            <v>A</v>
          </cell>
          <cell r="N35" t="str">
            <v>..</v>
          </cell>
          <cell r="O35"/>
          <cell r="P35" t="str">
            <v>..</v>
          </cell>
          <cell r="Q35"/>
          <cell r="R35">
            <v>39300</v>
          </cell>
          <cell r="S35" t="str">
            <v>A</v>
          </cell>
          <cell r="T35" t="str">
            <v>..</v>
          </cell>
          <cell r="U35"/>
          <cell r="V35" t="str">
            <v>..</v>
          </cell>
          <cell r="W35"/>
          <cell r="X35">
            <v>33900</v>
          </cell>
          <cell r="Y35"/>
          <cell r="Z35" t="str">
            <v>..</v>
          </cell>
          <cell r="AA35"/>
          <cell r="AB35" t="str">
            <v>..</v>
          </cell>
          <cell r="AC35"/>
          <cell r="AD35" t="str">
            <v>..</v>
          </cell>
          <cell r="AE35"/>
          <cell r="AF35">
            <v>34450</v>
          </cell>
          <cell r="AG35"/>
          <cell r="AH35" t="str">
            <v>..</v>
          </cell>
          <cell r="AI35"/>
          <cell r="AJ35" t="str">
            <v>..</v>
          </cell>
          <cell r="AK35"/>
          <cell r="AL35" t="str">
            <v>..</v>
          </cell>
          <cell r="AM35"/>
          <cell r="AN35">
            <v>36190</v>
          </cell>
          <cell r="AO35"/>
          <cell r="AP35" t="str">
            <v>..</v>
          </cell>
          <cell r="AQ35"/>
          <cell r="AR35" t="str">
            <v>..</v>
          </cell>
          <cell r="AS35"/>
          <cell r="AT35" t="str">
            <v>..</v>
          </cell>
          <cell r="AU35"/>
          <cell r="AV35">
            <v>33085</v>
          </cell>
          <cell r="AW35"/>
          <cell r="AX35" t="str">
            <v>..</v>
          </cell>
          <cell r="AY35"/>
          <cell r="AZ35" t="str">
            <v>..</v>
          </cell>
          <cell r="BA35"/>
          <cell r="BB35" t="str">
            <v>..</v>
          </cell>
          <cell r="BC35"/>
          <cell r="BD35">
            <v>39831.512900000002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2166</v>
          </cell>
          <cell r="U36"/>
          <cell r="V36">
            <v>2509</v>
          </cell>
          <cell r="W36"/>
          <cell r="X36">
            <v>2824</v>
          </cell>
          <cell r="Y36"/>
          <cell r="Z36">
            <v>2807</v>
          </cell>
          <cell r="AA36"/>
          <cell r="AB36">
            <v>3232</v>
          </cell>
          <cell r="AC36"/>
          <cell r="AD36">
            <v>3634</v>
          </cell>
          <cell r="AE36"/>
          <cell r="AF36">
            <v>4281</v>
          </cell>
          <cell r="AG36"/>
          <cell r="AH36">
            <v>5632</v>
          </cell>
          <cell r="AI36"/>
          <cell r="AJ36">
            <v>5223</v>
          </cell>
          <cell r="AK36"/>
          <cell r="AL36">
            <v>5614</v>
          </cell>
          <cell r="AM36"/>
          <cell r="AN36">
            <v>6032</v>
          </cell>
          <cell r="AO36"/>
          <cell r="AP36">
            <v>5607</v>
          </cell>
          <cell r="AQ36"/>
          <cell r="AR36">
            <v>5918</v>
          </cell>
          <cell r="AS36"/>
          <cell r="AT36">
            <v>7837</v>
          </cell>
          <cell r="AU36"/>
          <cell r="AV36">
            <v>8835.5779999999995</v>
          </cell>
          <cell r="AW36"/>
          <cell r="AX36">
            <v>14992.3144341386</v>
          </cell>
          <cell r="AY36"/>
          <cell r="AZ36">
            <v>18029.066516694402</v>
          </cell>
          <cell r="BA36"/>
          <cell r="BB36">
            <v>24261.0373990792</v>
          </cell>
          <cell r="BC36"/>
          <cell r="BD36">
            <v>27461.603306827201</v>
          </cell>
          <cell r="BE36"/>
          <cell r="BF36">
            <v>31475.9995014653</v>
          </cell>
          <cell r="BG36"/>
          <cell r="BH36">
            <v>37521.699428963497</v>
          </cell>
          <cell r="BI36"/>
          <cell r="BJ36" t="str">
            <v>..</v>
          </cell>
          <cell r="BK36"/>
          <cell r="BL36" t="str">
            <v>..</v>
          </cell>
          <cell r="BM36"/>
        </row>
        <row r="37">
          <cell r="A37" t="str">
            <v>United Kingdom</v>
          </cell>
          <cell r="B37">
            <v>195000</v>
          </cell>
          <cell r="C37"/>
          <cell r="D37">
            <v>191000</v>
          </cell>
          <cell r="E37"/>
          <cell r="F37">
            <v>186000</v>
          </cell>
          <cell r="G37"/>
          <cell r="H37">
            <v>180000</v>
          </cell>
          <cell r="I37"/>
          <cell r="J37">
            <v>173000</v>
          </cell>
          <cell r="K37"/>
          <cell r="L37">
            <v>188000</v>
          </cell>
          <cell r="M37" t="str">
            <v>A</v>
          </cell>
          <cell r="N37">
            <v>185000</v>
          </cell>
          <cell r="O37"/>
          <cell r="P37">
            <v>185000</v>
          </cell>
          <cell r="Q37"/>
          <cell r="R37">
            <v>176000</v>
          </cell>
          <cell r="S37"/>
          <cell r="T37">
            <v>171000</v>
          </cell>
          <cell r="U37"/>
          <cell r="V37">
            <v>159000</v>
          </cell>
          <cell r="W37"/>
          <cell r="X37">
            <v>152000</v>
          </cell>
          <cell r="Y37" t="str">
            <v>A</v>
          </cell>
          <cell r="Z37">
            <v>150000</v>
          </cell>
          <cell r="AA37" t="str">
            <v>A</v>
          </cell>
          <cell r="AB37">
            <v>143000</v>
          </cell>
          <cell r="AC37"/>
          <cell r="AD37">
            <v>145000</v>
          </cell>
          <cell r="AE37"/>
          <cell r="AF37">
            <v>141861</v>
          </cell>
          <cell r="AG37"/>
          <cell r="AH37">
            <v>136844</v>
          </cell>
          <cell r="AI37"/>
          <cell r="AJ37">
            <v>148058</v>
          </cell>
          <cell r="AK37"/>
          <cell r="AL37">
            <v>152866.15900000001</v>
          </cell>
          <cell r="AM37"/>
          <cell r="AN37">
            <v>145498.90700000001</v>
          </cell>
          <cell r="AO37"/>
          <cell r="AP37">
            <v>154047.4</v>
          </cell>
          <cell r="AQ37" t="str">
            <v>A</v>
          </cell>
          <cell r="AR37">
            <v>158161.20000000001</v>
          </cell>
          <cell r="AS37"/>
          <cell r="AT37">
            <v>156361.20000000001</v>
          </cell>
          <cell r="AU37"/>
          <cell r="AV37">
            <v>149685.29999999999</v>
          </cell>
          <cell r="AW37"/>
          <cell r="AX37">
            <v>145400.5</v>
          </cell>
          <cell r="AY37"/>
          <cell r="AZ37">
            <v>149473.29999999999</v>
          </cell>
          <cell r="BA37"/>
          <cell r="BB37">
            <v>157323.09899999999</v>
          </cell>
          <cell r="BC37"/>
          <cell r="BD37">
            <v>152173.35399999999</v>
          </cell>
          <cell r="BE37"/>
          <cell r="BF37">
            <v>151494.38500000001</v>
          </cell>
          <cell r="BG37"/>
          <cell r="BH37">
            <v>142374</v>
          </cell>
          <cell r="BI37" t="str">
            <v>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363851</v>
          </cell>
          <cell r="C40" t="str">
            <v>L</v>
          </cell>
          <cell r="D40">
            <v>376474</v>
          </cell>
          <cell r="E40" t="str">
            <v>L</v>
          </cell>
          <cell r="F40">
            <v>410860</v>
          </cell>
          <cell r="G40" t="str">
            <v>L</v>
          </cell>
          <cell r="H40">
            <v>425612</v>
          </cell>
          <cell r="I40" t="str">
            <v>L</v>
          </cell>
          <cell r="J40">
            <v>451276</v>
          </cell>
          <cell r="K40" t="str">
            <v>L</v>
          </cell>
          <cell r="L40">
            <v>462680</v>
          </cell>
          <cell r="M40" t="str">
            <v>L</v>
          </cell>
          <cell r="N40">
            <v>481504</v>
          </cell>
          <cell r="O40" t="str">
            <v>L</v>
          </cell>
          <cell r="P40">
            <v>502020</v>
          </cell>
          <cell r="Q40" t="str">
            <v>L</v>
          </cell>
          <cell r="R40">
            <v>528363</v>
          </cell>
          <cell r="S40" t="str">
            <v>L</v>
          </cell>
          <cell r="T40">
            <v>558261</v>
          </cell>
          <cell r="U40" t="str">
            <v>L</v>
          </cell>
          <cell r="V40">
            <v>563018</v>
          </cell>
          <cell r="W40" t="str">
            <v>L</v>
          </cell>
          <cell r="X40">
            <v>583961</v>
          </cell>
          <cell r="Y40" t="str">
            <v>L</v>
          </cell>
          <cell r="Z40">
            <v>583485</v>
          </cell>
          <cell r="AA40" t="str">
            <v>L</v>
          </cell>
          <cell r="AB40">
            <v>577725</v>
          </cell>
          <cell r="AC40" t="str">
            <v>L</v>
          </cell>
          <cell r="AD40">
            <v>573713</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948703.87066112261</v>
          </cell>
          <cell r="AE44" t="str">
            <v>B</v>
          </cell>
          <cell r="AF44">
            <v>947287.76884967089</v>
          </cell>
          <cell r="AG44" t="str">
            <v>B</v>
          </cell>
          <cell r="AH44">
            <v>965757.39474204241</v>
          </cell>
          <cell r="AI44" t="str">
            <v>B</v>
          </cell>
          <cell r="AJ44">
            <v>988048.6292030469</v>
          </cell>
          <cell r="AK44" t="str">
            <v>B</v>
          </cell>
          <cell r="AL44">
            <v>1021366.1397597443</v>
          </cell>
          <cell r="AM44" t="str">
            <v>B</v>
          </cell>
          <cell r="AN44">
            <v>1049343.4282739679</v>
          </cell>
          <cell r="AO44" t="str">
            <v>B</v>
          </cell>
          <cell r="AP44">
            <v>1069959.2787754233</v>
          </cell>
          <cell r="AQ44" t="str">
            <v>B</v>
          </cell>
          <cell r="AR44">
            <v>1080848.9803048221</v>
          </cell>
          <cell r="AS44" t="str">
            <v>B</v>
          </cell>
          <cell r="AT44">
            <v>1083407.8084732522</v>
          </cell>
          <cell r="AU44" t="str">
            <v>B</v>
          </cell>
          <cell r="AV44">
            <v>1100061.5592121098</v>
          </cell>
          <cell r="AW44" t="str">
            <v>B</v>
          </cell>
          <cell r="AX44">
            <v>1126253.8678638733</v>
          </cell>
          <cell r="AY44" t="str">
            <v>B</v>
          </cell>
          <cell r="AZ44">
            <v>1184021.7418598279</v>
          </cell>
          <cell r="BA44" t="str">
            <v>B</v>
          </cell>
          <cell r="BB44">
            <v>1232164.5100028256</v>
          </cell>
          <cell r="BC44" t="str">
            <v>B</v>
          </cell>
          <cell r="BD44">
            <v>1276809.6728388071</v>
          </cell>
          <cell r="BE44" t="str">
            <v>B</v>
          </cell>
          <cell r="BF44">
            <v>1272397.2101446616</v>
          </cell>
          <cell r="BG44" t="str">
            <v>BP</v>
          </cell>
          <cell r="BH44">
            <v>1280527.3474338548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899912.87066112261</v>
          </cell>
          <cell r="AE45" t="str">
            <v>B</v>
          </cell>
          <cell r="AF45">
            <v>900989.76884967089</v>
          </cell>
          <cell r="AG45" t="str">
            <v>B</v>
          </cell>
          <cell r="AH45">
            <v>922866.39474204241</v>
          </cell>
          <cell r="AI45" t="str">
            <v>B</v>
          </cell>
          <cell r="AJ45">
            <v>948505.6292030469</v>
          </cell>
          <cell r="AK45" t="str">
            <v>B</v>
          </cell>
          <cell r="AL45">
            <v>986910.13975974428</v>
          </cell>
          <cell r="AM45" t="str">
            <v>B</v>
          </cell>
          <cell r="AN45">
            <v>1024665.4282739678</v>
          </cell>
          <cell r="AO45" t="str">
            <v>B</v>
          </cell>
          <cell r="AP45">
            <v>1048147.2787754233</v>
          </cell>
          <cell r="AQ45" t="str">
            <v>B</v>
          </cell>
          <cell r="AR45">
            <v>1060778.9803048221</v>
          </cell>
          <cell r="AS45" t="str">
            <v>B</v>
          </cell>
          <cell r="AT45">
            <v>1064374.8084732522</v>
          </cell>
          <cell r="AU45" t="str">
            <v>B</v>
          </cell>
          <cell r="AV45">
            <v>1081535.5592121098</v>
          </cell>
          <cell r="AW45" t="str">
            <v>B</v>
          </cell>
          <cell r="AX45">
            <v>1108034.8678638733</v>
          </cell>
          <cell r="AY45" t="str">
            <v>B</v>
          </cell>
          <cell r="AZ45">
            <v>1167797.7418598279</v>
          </cell>
          <cell r="BA45" t="str">
            <v>B</v>
          </cell>
          <cell r="BB45">
            <v>1216635.5100028256</v>
          </cell>
          <cell r="BC45" t="str">
            <v>B</v>
          </cell>
          <cell r="BD45">
            <v>1262433.6728388071</v>
          </cell>
          <cell r="BE45" t="str">
            <v>B</v>
          </cell>
          <cell r="BF45">
            <v>1258069.8545874264</v>
          </cell>
          <cell r="BG45" t="str">
            <v>BP</v>
          </cell>
          <cell r="BH45">
            <v>1268149.5335091767</v>
          </cell>
          <cell r="BI45" t="str">
            <v>BP</v>
          </cell>
          <cell r="BJ45" t="str">
            <v>..</v>
          </cell>
          <cell r="BK45"/>
          <cell r="BL45" t="str">
            <v>..</v>
          </cell>
          <cell r="BM45"/>
        </row>
        <row r="46">
          <cell r="A46" t="str">
            <v>EU-15</v>
          </cell>
          <cell r="B46">
            <v>732899.12249295693</v>
          </cell>
          <cell r="C46" t="str">
            <v>B</v>
          </cell>
          <cell r="D46" t="str">
            <v>..</v>
          </cell>
          <cell r="E46"/>
          <cell r="F46">
            <v>743820.54089012323</v>
          </cell>
          <cell r="G46" t="str">
            <v>B</v>
          </cell>
          <cell r="H46" t="str">
            <v>..</v>
          </cell>
          <cell r="I46"/>
          <cell r="J46">
            <v>785613.5562442774</v>
          </cell>
          <cell r="K46" t="str">
            <v>B</v>
          </cell>
          <cell r="L46" t="str">
            <v>..</v>
          </cell>
          <cell r="M46"/>
          <cell r="N46">
            <v>836336.77103650128</v>
          </cell>
          <cell r="O46" t="str">
            <v>B</v>
          </cell>
          <cell r="P46" t="str">
            <v>..</v>
          </cell>
          <cell r="Q46"/>
          <cell r="R46">
            <v>853617.2</v>
          </cell>
          <cell r="S46" t="str">
            <v>B</v>
          </cell>
          <cell r="T46" t="str">
            <v>..</v>
          </cell>
          <cell r="U46"/>
          <cell r="V46">
            <v>871136.58605452371</v>
          </cell>
          <cell r="W46" t="str">
            <v>AB</v>
          </cell>
          <cell r="X46">
            <v>854858.8184223125</v>
          </cell>
          <cell r="Y46" t="str">
            <v>B</v>
          </cell>
          <cell r="Z46">
            <v>841621.29507086473</v>
          </cell>
          <cell r="AA46" t="str">
            <v>B</v>
          </cell>
          <cell r="AB46" t="str">
            <v>..</v>
          </cell>
          <cell r="AC46"/>
          <cell r="AD46">
            <v>845232.87066112261</v>
          </cell>
          <cell r="AE46" t="str">
            <v>B</v>
          </cell>
          <cell r="AF46">
            <v>849715.76884967089</v>
          </cell>
          <cell r="AG46" t="str">
            <v>B</v>
          </cell>
          <cell r="AH46">
            <v>869095.39474204241</v>
          </cell>
          <cell r="AI46" t="str">
            <v>B</v>
          </cell>
          <cell r="AJ46">
            <v>897597.6292030469</v>
          </cell>
          <cell r="AK46" t="str">
            <v>B</v>
          </cell>
          <cell r="AL46">
            <v>936925.13975974428</v>
          </cell>
          <cell r="AM46" t="str">
            <v>B</v>
          </cell>
          <cell r="AN46">
            <v>976303.42827396782</v>
          </cell>
          <cell r="AO46" t="str">
            <v>B</v>
          </cell>
          <cell r="AP46">
            <v>1000275.2787754233</v>
          </cell>
          <cell r="AQ46" t="str">
            <v>B</v>
          </cell>
          <cell r="AR46">
            <v>1020815.9803048221</v>
          </cell>
          <cell r="AS46" t="str">
            <v>B</v>
          </cell>
          <cell r="AT46">
            <v>1022163.8084732522</v>
          </cell>
          <cell r="AU46" t="str">
            <v>B</v>
          </cell>
          <cell r="AV46">
            <v>1036144.9465121098</v>
          </cell>
          <cell r="AW46" t="str">
            <v>B</v>
          </cell>
          <cell r="AX46">
            <v>1052316.5041188733</v>
          </cell>
          <cell r="AY46" t="str">
            <v>B</v>
          </cell>
          <cell r="AZ46">
            <v>1107090.7442198279</v>
          </cell>
          <cell r="BA46" t="str">
            <v>B</v>
          </cell>
          <cell r="BB46">
            <v>1152254.2496578256</v>
          </cell>
          <cell r="BC46" t="str">
            <v>B</v>
          </cell>
          <cell r="BD46">
            <v>1197360.2125038072</v>
          </cell>
          <cell r="BE46" t="str">
            <v>B</v>
          </cell>
          <cell r="BF46">
            <v>1190024.9161697128</v>
          </cell>
          <cell r="BG46" t="str">
            <v>BP</v>
          </cell>
          <cell r="BH46">
            <v>1191533.6616622338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7564</v>
          </cell>
          <cell r="AI49"/>
          <cell r="AJ49">
            <v>6735</v>
          </cell>
          <cell r="AK49"/>
          <cell r="AL49">
            <v>6589</v>
          </cell>
          <cell r="AM49"/>
          <cell r="AN49">
            <v>5736</v>
          </cell>
          <cell r="AO49"/>
          <cell r="AP49">
            <v>5427</v>
          </cell>
          <cell r="AQ49"/>
          <cell r="AR49">
            <v>5265</v>
          </cell>
          <cell r="AS49"/>
          <cell r="AT49">
            <v>5529</v>
          </cell>
          <cell r="AU49"/>
          <cell r="AV49">
            <v>6582</v>
          </cell>
          <cell r="AW49"/>
          <cell r="AX49">
            <v>7155</v>
          </cell>
          <cell r="AY49"/>
          <cell r="AZ49">
            <v>7872</v>
          </cell>
          <cell r="BA49"/>
          <cell r="BB49">
            <v>8246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206000</v>
          </cell>
          <cell r="W50" t="str">
            <v>MTV</v>
          </cell>
          <cell r="X50">
            <v>222000</v>
          </cell>
          <cell r="Y50" t="str">
            <v>MTV</v>
          </cell>
          <cell r="Z50">
            <v>256500</v>
          </cell>
          <cell r="AA50" t="str">
            <v>MTV</v>
          </cell>
          <cell r="AB50">
            <v>306900</v>
          </cell>
          <cell r="AC50" t="str">
            <v>MTV</v>
          </cell>
          <cell r="AD50">
            <v>317500</v>
          </cell>
          <cell r="AE50" t="str">
            <v>MTV</v>
          </cell>
          <cell r="AF50">
            <v>376700</v>
          </cell>
          <cell r="AG50" t="str">
            <v>MTV</v>
          </cell>
          <cell r="AH50">
            <v>361300</v>
          </cell>
          <cell r="AI50" t="str">
            <v>MTV</v>
          </cell>
          <cell r="AJ50">
            <v>309900</v>
          </cell>
          <cell r="AK50" t="str">
            <v>MTV</v>
          </cell>
          <cell r="AL50">
            <v>350500</v>
          </cell>
          <cell r="AM50" t="str">
            <v>MTV</v>
          </cell>
          <cell r="AN50">
            <v>480791</v>
          </cell>
          <cell r="AO50" t="str">
            <v>AT</v>
          </cell>
          <cell r="AP50">
            <v>532114</v>
          </cell>
          <cell r="AQ50" t="str">
            <v>T</v>
          </cell>
          <cell r="AR50">
            <v>601345</v>
          </cell>
          <cell r="AS50" t="str">
            <v>T</v>
          </cell>
          <cell r="AT50">
            <v>656097</v>
          </cell>
          <cell r="AU50" t="str">
            <v>T</v>
          </cell>
          <cell r="AV50">
            <v>696840</v>
          </cell>
          <cell r="AW50" t="str">
            <v>T</v>
          </cell>
          <cell r="AX50">
            <v>883130</v>
          </cell>
          <cell r="AY50" t="str">
            <v>T</v>
          </cell>
          <cell r="AZ50">
            <v>987834.2</v>
          </cell>
          <cell r="BA50" t="str">
            <v>T</v>
          </cell>
          <cell r="BB50">
            <v>1186751</v>
          </cell>
          <cell r="BC50" t="str">
            <v>T</v>
          </cell>
          <cell r="BD50">
            <v>1395943</v>
          </cell>
          <cell r="BE50" t="str">
            <v>T</v>
          </cell>
          <cell r="BF50">
            <v>1647454</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55182</v>
          </cell>
          <cell r="AA51"/>
          <cell r="AB51">
            <v>46751</v>
          </cell>
          <cell r="AC51"/>
          <cell r="AD51">
            <v>44782</v>
          </cell>
          <cell r="AE51"/>
          <cell r="AF51">
            <v>42598</v>
          </cell>
          <cell r="AG51"/>
          <cell r="AH51">
            <v>39569</v>
          </cell>
          <cell r="AI51"/>
          <cell r="AJ51">
            <v>36141</v>
          </cell>
          <cell r="AK51"/>
          <cell r="AL51">
            <v>32013</v>
          </cell>
          <cell r="AM51"/>
          <cell r="AN51">
            <v>22541</v>
          </cell>
          <cell r="AO51"/>
          <cell r="AP51">
            <v>19930</v>
          </cell>
          <cell r="AQ51"/>
          <cell r="AR51">
            <v>18399</v>
          </cell>
          <cell r="AS51"/>
          <cell r="AT51">
            <v>16942</v>
          </cell>
          <cell r="AU51"/>
          <cell r="AV51">
            <v>16368</v>
          </cell>
          <cell r="AW51"/>
          <cell r="AX51">
            <v>16157</v>
          </cell>
          <cell r="AY51"/>
          <cell r="AZ51">
            <v>13761</v>
          </cell>
          <cell r="BA51"/>
          <cell r="BB51">
            <v>13107</v>
          </cell>
          <cell r="BC51"/>
          <cell r="BD51">
            <v>11525</v>
          </cell>
          <cell r="BE51"/>
          <cell r="BF51">
            <v>10758</v>
          </cell>
          <cell r="BG51"/>
          <cell r="BH51">
            <v>8271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815326</v>
          </cell>
          <cell r="AC52"/>
          <cell r="AD52">
            <v>787614</v>
          </cell>
          <cell r="AE52"/>
          <cell r="AF52">
            <v>714551</v>
          </cell>
          <cell r="AG52"/>
          <cell r="AH52">
            <v>659289</v>
          </cell>
          <cell r="AI52"/>
          <cell r="AJ52">
            <v>590830</v>
          </cell>
          <cell r="AK52"/>
          <cell r="AL52">
            <v>607231</v>
          </cell>
          <cell r="AM52"/>
          <cell r="AN52">
            <v>628858</v>
          </cell>
          <cell r="AO52"/>
          <cell r="AP52">
            <v>623613</v>
          </cell>
          <cell r="AQ52"/>
          <cell r="AR52">
            <v>607215</v>
          </cell>
          <cell r="AS52"/>
          <cell r="AT52">
            <v>592625</v>
          </cell>
          <cell r="AU52"/>
          <cell r="AV52">
            <v>568173</v>
          </cell>
          <cell r="AW52"/>
          <cell r="AX52">
            <v>524049</v>
          </cell>
          <cell r="AY52"/>
          <cell r="AZ52">
            <v>515319</v>
          </cell>
          <cell r="BA52"/>
          <cell r="BB52">
            <v>507415</v>
          </cell>
          <cell r="BC52"/>
          <cell r="BD52">
            <v>477284</v>
          </cell>
          <cell r="BE52"/>
          <cell r="BF52">
            <v>454972</v>
          </cell>
          <cell r="BG52"/>
          <cell r="BH52">
            <v>444111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5174.2</v>
          </cell>
          <cell r="AC53"/>
          <cell r="AD53">
            <v>5959.2</v>
          </cell>
          <cell r="AE53"/>
          <cell r="AF53">
            <v>7413.9</v>
          </cell>
          <cell r="AG53"/>
          <cell r="AH53">
            <v>7931.9</v>
          </cell>
          <cell r="AI53"/>
          <cell r="AJ53">
            <v>8732.5</v>
          </cell>
          <cell r="AK53"/>
          <cell r="AL53">
            <v>9667.1</v>
          </cell>
          <cell r="AM53"/>
          <cell r="AN53">
            <v>10246.24</v>
          </cell>
          <cell r="AO53"/>
          <cell r="AP53">
            <v>9930.39</v>
          </cell>
          <cell r="AQ53"/>
          <cell r="AR53">
            <v>11458.72</v>
          </cell>
          <cell r="AS53"/>
          <cell r="AT53">
            <v>12516.74</v>
          </cell>
          <cell r="AU53"/>
          <cell r="AV53">
            <v>14844.13</v>
          </cell>
          <cell r="AW53"/>
          <cell r="AX53">
            <v>17075.88</v>
          </cell>
          <cell r="AY53"/>
          <cell r="AZ53">
            <v>17615.919999999998</v>
          </cell>
          <cell r="BA53"/>
          <cell r="BB53">
            <v>18948.240000000002</v>
          </cell>
          <cell r="BC53"/>
          <cell r="BD53">
            <v>19703.43</v>
          </cell>
          <cell r="BE53"/>
          <cell r="BF53">
            <v>19308.66</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6210</v>
          </cell>
          <cell r="AQ54"/>
          <cell r="AR54" t="str">
            <v>..</v>
          </cell>
          <cell r="AS54"/>
          <cell r="AT54">
            <v>9131.65</v>
          </cell>
          <cell r="AU54"/>
          <cell r="AV54">
            <v>11295.99</v>
          </cell>
          <cell r="AW54"/>
          <cell r="AX54">
            <v>12235.92</v>
          </cell>
          <cell r="AY54"/>
          <cell r="AZ54">
            <v>12595.32</v>
          </cell>
          <cell r="BA54"/>
          <cell r="BB54">
            <v>12461.26</v>
          </cell>
          <cell r="BC54"/>
          <cell r="BD54">
            <v>12492.49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70350.179475224897</v>
          </cell>
          <cell r="AK55" t="str">
            <v>D</v>
          </cell>
          <cell r="AL55">
            <v>69987</v>
          </cell>
          <cell r="AM55" t="str">
            <v>D</v>
          </cell>
          <cell r="AN55">
            <v>69902.714684113598</v>
          </cell>
          <cell r="AO55" t="str">
            <v>D</v>
          </cell>
          <cell r="AP55">
            <v>72468.562507194496</v>
          </cell>
          <cell r="AQ55" t="str">
            <v>D</v>
          </cell>
          <cell r="AR55">
            <v>74514.134500928194</v>
          </cell>
          <cell r="AS55" t="str">
            <v>A</v>
          </cell>
          <cell r="AT55">
            <v>80525.254904184098</v>
          </cell>
          <cell r="AU55" t="str">
            <v>A</v>
          </cell>
          <cell r="AV55">
            <v>89881.855111545694</v>
          </cell>
          <cell r="AW55"/>
          <cell r="AX55">
            <v>96714.472303139104</v>
          </cell>
          <cell r="AY55"/>
          <cell r="AZ55">
            <v>106261.76905839</v>
          </cell>
          <cell r="BA55"/>
          <cell r="BB55">
            <v>118004.920000324</v>
          </cell>
          <cell r="BC55"/>
          <cell r="BD55">
            <v>128035.65355777</v>
          </cell>
          <cell r="BE55"/>
          <cell r="BF55">
            <v>135776.81070158101</v>
          </cell>
          <cell r="BG55"/>
          <cell r="BH55" t="str">
            <v>..</v>
          </cell>
          <cell r="BI55"/>
          <cell r="BJ55" t="str">
            <v>..</v>
          </cell>
          <cell r="BK55"/>
          <cell r="BL55" t="str">
            <v>..</v>
          </cell>
          <cell r="BM55"/>
        </row>
      </sheetData>
      <sheetData sheetId="52"/>
      <sheetData sheetId="53"/>
      <sheetData sheetId="54"/>
      <sheetData sheetId="55"/>
      <sheetData sheetId="56"/>
      <sheetData sheetId="57"/>
      <sheetData sheetId="58">
        <row r="5">
          <cell r="A5" t="str">
            <v>Australia</v>
          </cell>
          <cell r="B5">
            <v>75.542107917297031</v>
          </cell>
          <cell r="C5" t="str">
            <v>CS</v>
          </cell>
          <cell r="D5" t="str">
            <v>..</v>
          </cell>
          <cell r="E5"/>
          <cell r="F5" t="str">
            <v>..</v>
          </cell>
          <cell r="G5"/>
          <cell r="H5">
            <v>88.576181893802868</v>
          </cell>
          <cell r="I5" t="str">
            <v>C</v>
          </cell>
          <cell r="J5">
            <v>88.131659457748711</v>
          </cell>
          <cell r="K5" t="str">
            <v>CS</v>
          </cell>
          <cell r="L5">
            <v>93.781735801890491</v>
          </cell>
          <cell r="M5"/>
          <cell r="N5">
            <v>94.579927182798656</v>
          </cell>
          <cell r="O5"/>
          <cell r="P5">
            <v>93.816382138686535</v>
          </cell>
          <cell r="Q5"/>
          <cell r="R5">
            <v>95.230436749258672</v>
          </cell>
          <cell r="S5"/>
          <cell r="T5">
            <v>94.842365939613288</v>
          </cell>
          <cell r="U5"/>
          <cell r="V5">
            <v>92.658377738306697</v>
          </cell>
          <cell r="W5"/>
          <cell r="X5">
            <v>94.332436493238745</v>
          </cell>
          <cell r="Y5"/>
          <cell r="Z5">
            <v>94.065786098999752</v>
          </cell>
          <cell r="AA5"/>
          <cell r="AB5">
            <v>92.820262135593012</v>
          </cell>
          <cell r="AC5"/>
          <cell r="AD5">
            <v>92.847633475646134</v>
          </cell>
          <cell r="AE5"/>
          <cell r="AF5">
            <v>92.889049822958896</v>
          </cell>
          <cell r="AG5"/>
          <cell r="AH5">
            <v>94.000832157533281</v>
          </cell>
          <cell r="AI5"/>
          <cell r="AJ5">
            <v>92.683224656262979</v>
          </cell>
          <cell r="AK5"/>
          <cell r="AL5">
            <v>91.297410979766482</v>
          </cell>
          <cell r="AM5"/>
          <cell r="AN5">
            <v>90.994661421747665</v>
          </cell>
          <cell r="AO5"/>
          <cell r="AP5">
            <v>88.982380206398688</v>
          </cell>
          <cell r="AQ5" t="str">
            <v>A</v>
          </cell>
          <cell r="AR5">
            <v>91.667507168278036</v>
          </cell>
          <cell r="AS5" t="str">
            <v>V</v>
          </cell>
          <cell r="AT5">
            <v>93.445302445302445</v>
          </cell>
          <cell r="AU5" t="str">
            <v>V</v>
          </cell>
          <cell r="AV5">
            <v>93.039820203999312</v>
          </cell>
          <cell r="AW5"/>
          <cell r="AX5">
            <v>94.019666098023805</v>
          </cell>
          <cell r="AY5"/>
          <cell r="AZ5">
            <v>94.096192035951361</v>
          </cell>
          <cell r="BA5"/>
          <cell r="BB5">
            <v>95.916902587822477</v>
          </cell>
          <cell r="BC5" t="str">
            <v>A</v>
          </cell>
          <cell r="BD5">
            <v>96.666994908391587</v>
          </cell>
          <cell r="BE5"/>
          <cell r="BF5">
            <v>96.770771526691476</v>
          </cell>
          <cell r="BG5"/>
          <cell r="BH5" t="str">
            <v>..</v>
          </cell>
          <cell r="BI5"/>
          <cell r="BJ5" t="str">
            <v>..</v>
          </cell>
          <cell r="BK5"/>
          <cell r="BL5" t="str">
            <v>..</v>
          </cell>
          <cell r="BM5"/>
        </row>
        <row r="6">
          <cell r="A6" t="str">
            <v>Austria</v>
          </cell>
          <cell r="B6">
            <v>88.415763947376036</v>
          </cell>
          <cell r="C6"/>
          <cell r="D6" t="str">
            <v>..</v>
          </cell>
          <cell r="E6"/>
          <cell r="F6" t="str">
            <v>..</v>
          </cell>
          <cell r="G6"/>
          <cell r="H6">
            <v>88.456456042377638</v>
          </cell>
          <cell r="I6"/>
          <cell r="J6">
            <v>87.924327771282847</v>
          </cell>
          <cell r="K6"/>
          <cell r="L6" t="str">
            <v>..</v>
          </cell>
          <cell r="M6"/>
          <cell r="N6" t="str">
            <v>..</v>
          </cell>
          <cell r="O6"/>
          <cell r="P6" t="str">
            <v>..</v>
          </cell>
          <cell r="Q6"/>
          <cell r="R6">
            <v>89.149793357714231</v>
          </cell>
          <cell r="S6"/>
          <cell r="T6" t="str">
            <v>..</v>
          </cell>
          <cell r="U6"/>
          <cell r="V6" t="str">
            <v>..</v>
          </cell>
          <cell r="W6"/>
          <cell r="X6" t="str">
            <v>..</v>
          </cell>
          <cell r="Y6"/>
          <cell r="Z6">
            <v>85.951938763413537</v>
          </cell>
          <cell r="AA6"/>
          <cell r="AB6" t="str">
            <v>..</v>
          </cell>
          <cell r="AC6"/>
          <cell r="AD6" t="str">
            <v>..</v>
          </cell>
          <cell r="AE6"/>
          <cell r="AF6" t="str">
            <v>..</v>
          </cell>
          <cell r="AG6"/>
          <cell r="AH6" t="str">
            <v>..</v>
          </cell>
          <cell r="AI6"/>
          <cell r="AJ6">
            <v>64.358224594317164</v>
          </cell>
          <cell r="AK6"/>
          <cell r="AL6" t="str">
            <v>..</v>
          </cell>
          <cell r="AM6"/>
          <cell r="AN6" t="str">
            <v>..</v>
          </cell>
          <cell r="AO6"/>
          <cell r="AP6" t="str">
            <v>..</v>
          </cell>
          <cell r="AQ6"/>
          <cell r="AR6">
            <v>64.458408551706157</v>
          </cell>
          <cell r="AS6"/>
          <cell r="AT6" t="str">
            <v>..</v>
          </cell>
          <cell r="AU6"/>
          <cell r="AV6">
            <v>67.218167181642301</v>
          </cell>
          <cell r="AW6"/>
          <cell r="AX6" t="str">
            <v>..</v>
          </cell>
          <cell r="AY6"/>
          <cell r="AZ6">
            <v>66.418413028955129</v>
          </cell>
          <cell r="BA6" t="str">
            <v>A</v>
          </cell>
          <cell r="BB6">
            <v>66.316862988847603</v>
          </cell>
          <cell r="BC6"/>
          <cell r="BD6" t="str">
            <v>..</v>
          </cell>
          <cell r="BE6"/>
          <cell r="BF6">
            <v>66.587654739871297</v>
          </cell>
          <cell r="BG6"/>
          <cell r="BH6" t="str">
            <v>..</v>
          </cell>
          <cell r="BI6"/>
          <cell r="BJ6" t="str">
            <v>..</v>
          </cell>
          <cell r="BK6"/>
          <cell r="BL6" t="str">
            <v>..</v>
          </cell>
          <cell r="BM6"/>
        </row>
        <row r="7">
          <cell r="A7" t="str">
            <v>Belgium</v>
          </cell>
          <cell r="B7">
            <v>91.510688595544593</v>
          </cell>
          <cell r="C7"/>
          <cell r="D7">
            <v>89.899868983034182</v>
          </cell>
          <cell r="E7"/>
          <cell r="F7">
            <v>89.246654439236622</v>
          </cell>
          <cell r="G7"/>
          <cell r="H7">
            <v>90.801351995627172</v>
          </cell>
          <cell r="I7"/>
          <cell r="J7">
            <v>90.756250996358418</v>
          </cell>
          <cell r="K7"/>
          <cell r="L7">
            <v>93.371107152282377</v>
          </cell>
          <cell r="M7"/>
          <cell r="N7">
            <v>94.724835195076366</v>
          </cell>
          <cell r="O7"/>
          <cell r="P7">
            <v>94.846979435883711</v>
          </cell>
          <cell r="Q7"/>
          <cell r="R7">
            <v>90.45379762791309</v>
          </cell>
          <cell r="S7" t="str">
            <v>A</v>
          </cell>
          <cell r="T7" t="str">
            <v>..</v>
          </cell>
          <cell r="U7"/>
          <cell r="V7">
            <v>91.348645583805052</v>
          </cell>
          <cell r="W7" t="str">
            <v>C</v>
          </cell>
          <cell r="X7">
            <v>88.214231487266431</v>
          </cell>
          <cell r="Y7" t="str">
            <v>A</v>
          </cell>
          <cell r="Z7">
            <v>88.436641990819638</v>
          </cell>
          <cell r="AA7"/>
          <cell r="AB7">
            <v>89.068296071750481</v>
          </cell>
          <cell r="AC7"/>
          <cell r="AD7">
            <v>89.20728500840616</v>
          </cell>
          <cell r="AE7"/>
          <cell r="AF7">
            <v>89.7923087133629</v>
          </cell>
          <cell r="AG7"/>
          <cell r="AH7">
            <v>89.885481763964364</v>
          </cell>
          <cell r="AI7"/>
          <cell r="AJ7">
            <v>88.396808397670739</v>
          </cell>
          <cell r="AK7"/>
          <cell r="AL7">
            <v>88.426002367906591</v>
          </cell>
          <cell r="AM7"/>
          <cell r="AN7">
            <v>82.112302978879654</v>
          </cell>
          <cell r="AO7"/>
          <cell r="AP7">
            <v>82.099142487355266</v>
          </cell>
          <cell r="AQ7"/>
          <cell r="AR7">
            <v>79.641916150405052</v>
          </cell>
          <cell r="AS7"/>
          <cell r="AT7">
            <v>81.69073390082734</v>
          </cell>
          <cell r="AU7"/>
          <cell r="AV7">
            <v>82.574294153360157</v>
          </cell>
          <cell r="AW7"/>
          <cell r="AX7">
            <v>82.751599381045764</v>
          </cell>
          <cell r="AY7"/>
          <cell r="AZ7">
            <v>83.092949159019781</v>
          </cell>
          <cell r="BA7"/>
          <cell r="BB7">
            <v>83.506843668877949</v>
          </cell>
          <cell r="BC7"/>
          <cell r="BD7">
            <v>84.447812294267266</v>
          </cell>
          <cell r="BE7"/>
          <cell r="BF7">
            <v>83.464308304037843</v>
          </cell>
          <cell r="BG7"/>
          <cell r="BH7" t="str">
            <v>..</v>
          </cell>
          <cell r="BI7"/>
          <cell r="BJ7" t="str">
            <v>..</v>
          </cell>
          <cell r="BK7"/>
          <cell r="BL7" t="str">
            <v>..</v>
          </cell>
          <cell r="BM7"/>
        </row>
        <row r="8">
          <cell r="A8" t="str">
            <v>Canada</v>
          </cell>
          <cell r="B8">
            <v>81.873822975517896</v>
          </cell>
          <cell r="C8"/>
          <cell r="D8">
            <v>76.858175974286851</v>
          </cell>
          <cell r="E8"/>
          <cell r="F8">
            <v>70.868562644119905</v>
          </cell>
          <cell r="G8"/>
          <cell r="H8">
            <v>70.119126406353402</v>
          </cell>
          <cell r="I8"/>
          <cell r="J8">
            <v>73.562585969738649</v>
          </cell>
          <cell r="K8"/>
          <cell r="L8">
            <v>74.620929654486702</v>
          </cell>
          <cell r="M8"/>
          <cell r="N8">
            <v>71.625978811607553</v>
          </cell>
          <cell r="O8"/>
          <cell r="P8">
            <v>70.847750865051907</v>
          </cell>
          <cell r="Q8"/>
          <cell r="R8">
            <v>72.713956894747852</v>
          </cell>
          <cell r="S8"/>
          <cell r="T8">
            <v>72.799380924743659</v>
          </cell>
          <cell r="U8"/>
          <cell r="V8">
            <v>71.633986928104576</v>
          </cell>
          <cell r="W8"/>
          <cell r="X8">
            <v>71.490769766631828</v>
          </cell>
          <cell r="Y8"/>
          <cell r="Z8">
            <v>72.665006226650064</v>
          </cell>
          <cell r="AA8"/>
          <cell r="AB8">
            <v>73.14655742037796</v>
          </cell>
          <cell r="AC8"/>
          <cell r="AD8">
            <v>74.308597171818292</v>
          </cell>
          <cell r="AE8"/>
          <cell r="AF8">
            <v>74.28714357178589</v>
          </cell>
          <cell r="AG8"/>
          <cell r="AH8">
            <v>75.031468131365145</v>
          </cell>
          <cell r="AI8"/>
          <cell r="AJ8">
            <v>70.904771741375754</v>
          </cell>
          <cell r="AK8"/>
          <cell r="AL8">
            <v>71.064525435137995</v>
          </cell>
          <cell r="AM8"/>
          <cell r="AN8">
            <v>69.277934651068989</v>
          </cell>
          <cell r="AO8"/>
          <cell r="AP8">
            <v>76.615729706995651</v>
          </cell>
          <cell r="AQ8"/>
          <cell r="AR8">
            <v>83.942414174972313</v>
          </cell>
          <cell r="AS8"/>
          <cell r="AT8">
            <v>82.667612628591698</v>
          </cell>
          <cell r="AU8"/>
          <cell r="AV8">
            <v>82.77205493924987</v>
          </cell>
          <cell r="AW8"/>
          <cell r="AX8">
            <v>82.484972502877611</v>
          </cell>
          <cell r="AY8"/>
          <cell r="AZ8">
            <v>84.660677431103565</v>
          </cell>
          <cell r="BA8"/>
          <cell r="BB8">
            <v>83.471521268925741</v>
          </cell>
          <cell r="BC8"/>
          <cell r="BD8">
            <v>85.055724417426546</v>
          </cell>
          <cell r="BE8"/>
          <cell r="BF8">
            <v>85.048019997368769</v>
          </cell>
          <cell r="BG8"/>
          <cell r="BH8">
            <v>85.048622366288498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97.947261723673535</v>
          </cell>
          <cell r="BC9"/>
          <cell r="BD9">
            <v>97.627127907476023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92.151539797331452</v>
          </cell>
          <cell r="AE10" t="str">
            <v>A</v>
          </cell>
          <cell r="AF10">
            <v>90.69373768877216</v>
          </cell>
          <cell r="AG10"/>
          <cell r="AH10">
            <v>90.709690077746259</v>
          </cell>
          <cell r="AI10"/>
          <cell r="AJ10">
            <v>89.411780647434242</v>
          </cell>
          <cell r="AK10"/>
          <cell r="AL10">
            <v>80.363066281800258</v>
          </cell>
          <cell r="AM10"/>
          <cell r="AN10">
            <v>80.642114608453653</v>
          </cell>
          <cell r="AO10"/>
          <cell r="AP10">
            <v>84.27741190131303</v>
          </cell>
          <cell r="AQ10"/>
          <cell r="AR10">
            <v>83.982317063037016</v>
          </cell>
          <cell r="AS10"/>
          <cell r="AT10">
            <v>80.984098767840479</v>
          </cell>
          <cell r="AU10"/>
          <cell r="AV10">
            <v>81.153733172318738</v>
          </cell>
          <cell r="AW10"/>
          <cell r="AX10">
            <v>80.960701616881352</v>
          </cell>
          <cell r="AY10"/>
          <cell r="AZ10">
            <v>84.25469414772968</v>
          </cell>
          <cell r="BA10"/>
          <cell r="BB10">
            <v>82.300883576718547</v>
          </cell>
          <cell r="BC10"/>
          <cell r="BD10">
            <v>80.292751090023401</v>
          </cell>
          <cell r="BE10"/>
          <cell r="BF10">
            <v>72.489612683994281</v>
          </cell>
          <cell r="BG10"/>
          <cell r="BH10">
            <v>76.935250941121751</v>
          </cell>
          <cell r="BI10"/>
          <cell r="BJ10" t="str">
            <v>..</v>
          </cell>
          <cell r="BK10"/>
          <cell r="BL10" t="str">
            <v>..</v>
          </cell>
          <cell r="BM10"/>
        </row>
        <row r="11">
          <cell r="A11" t="str">
            <v>Denmark</v>
          </cell>
          <cell r="B11">
            <v>84.385411976587122</v>
          </cell>
          <cell r="C11"/>
          <cell r="D11">
            <v>84.256559766763843</v>
          </cell>
          <cell r="E11"/>
          <cell r="F11">
            <v>84.317343173431738</v>
          </cell>
          <cell r="G11"/>
          <cell r="H11">
            <v>85.97707278059184</v>
          </cell>
          <cell r="I11"/>
          <cell r="J11">
            <v>87.247058823529414</v>
          </cell>
          <cell r="K11"/>
          <cell r="L11">
            <v>85.413256955810141</v>
          </cell>
          <cell r="M11"/>
          <cell r="N11">
            <v>84.002895403546873</v>
          </cell>
          <cell r="O11"/>
          <cell r="P11">
            <v>83.639980109398309</v>
          </cell>
          <cell r="Q11"/>
          <cell r="R11">
            <v>83.335881363705852</v>
          </cell>
          <cell r="S11"/>
          <cell r="T11">
            <v>84.804650534000274</v>
          </cell>
          <cell r="U11"/>
          <cell r="V11">
            <v>85.958323237218309</v>
          </cell>
          <cell r="W11"/>
          <cell r="X11">
            <v>84.958345303073841</v>
          </cell>
          <cell r="Y11" t="str">
            <v>C</v>
          </cell>
          <cell r="Z11">
            <v>84.056387280078681</v>
          </cell>
          <cell r="AA11"/>
          <cell r="AB11" t="str">
            <v>..</v>
          </cell>
          <cell r="AC11"/>
          <cell r="AD11">
            <v>76.89972746922281</v>
          </cell>
          <cell r="AE11"/>
          <cell r="AF11">
            <v>81.45744591998664</v>
          </cell>
          <cell r="AG11" t="str">
            <v>C</v>
          </cell>
          <cell r="AH11">
            <v>85.102593010146549</v>
          </cell>
          <cell r="AI11"/>
          <cell r="AJ11">
            <v>89.993447613270064</v>
          </cell>
          <cell r="AK11"/>
          <cell r="AL11">
            <v>89.538483832669399</v>
          </cell>
          <cell r="AM11"/>
          <cell r="AN11" t="str">
            <v>..</v>
          </cell>
          <cell r="AO11"/>
          <cell r="AP11">
            <v>87.43345568012964</v>
          </cell>
          <cell r="AQ11"/>
          <cell r="AR11" t="str">
            <v>..</v>
          </cell>
          <cell r="AS11"/>
          <cell r="AT11">
            <v>85.584782594373038</v>
          </cell>
          <cell r="AU11"/>
          <cell r="AV11" t="str">
            <v>..</v>
          </cell>
          <cell r="AW11"/>
          <cell r="AX11">
            <v>86.007917799546618</v>
          </cell>
          <cell r="AY11"/>
          <cell r="AZ11" t="str">
            <v>..</v>
          </cell>
          <cell r="BA11"/>
          <cell r="BB11">
            <v>86.343929453724456</v>
          </cell>
          <cell r="BC11" t="str">
            <v>A</v>
          </cell>
          <cell r="BD11">
            <v>86.343929453724584</v>
          </cell>
          <cell r="BE11" t="str">
            <v>C</v>
          </cell>
          <cell r="BF11">
            <v>86.942768656888262</v>
          </cell>
          <cell r="BG11"/>
          <cell r="BH11">
            <v>86.942560175054709</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84.009009009009006</v>
          </cell>
          <cell r="AK12"/>
          <cell r="AL12">
            <v>71.021897810218974</v>
          </cell>
          <cell r="AM12"/>
          <cell r="AN12">
            <v>75.383435582822074</v>
          </cell>
          <cell r="AO12"/>
          <cell r="AP12">
            <v>87.884690299961036</v>
          </cell>
          <cell r="AQ12"/>
          <cell r="AR12">
            <v>80.426646706586837</v>
          </cell>
          <cell r="AS12"/>
          <cell r="AT12">
            <v>86.967559943582501</v>
          </cell>
          <cell r="AU12"/>
          <cell r="AV12">
            <v>85.28361761205872</v>
          </cell>
          <cell r="AW12"/>
          <cell r="AX12">
            <v>80.335150026440132</v>
          </cell>
          <cell r="AY12"/>
          <cell r="AZ12">
            <v>81.063099155816303</v>
          </cell>
          <cell r="BA12"/>
          <cell r="BB12">
            <v>82.561934213676096</v>
          </cell>
          <cell r="BC12"/>
          <cell r="BD12">
            <v>86.475149923786418</v>
          </cell>
          <cell r="BE12"/>
          <cell r="BF12">
            <v>81.017406860711105</v>
          </cell>
          <cell r="BG12"/>
          <cell r="BH12">
            <v>82.788296041308087</v>
          </cell>
          <cell r="BI12" t="str">
            <v>P</v>
          </cell>
          <cell r="BJ12" t="str">
            <v>..</v>
          </cell>
          <cell r="BK12"/>
          <cell r="BL12" t="str">
            <v>..</v>
          </cell>
          <cell r="BM12"/>
        </row>
        <row r="13">
          <cell r="A13" t="str">
            <v>Finland</v>
          </cell>
          <cell r="B13">
            <v>94.880834861091401</v>
          </cell>
          <cell r="C13"/>
          <cell r="D13" t="str">
            <v>..</v>
          </cell>
          <cell r="E13"/>
          <cell r="F13">
            <v>95.598583005774756</v>
          </cell>
          <cell r="G13"/>
          <cell r="H13" t="str">
            <v>..</v>
          </cell>
          <cell r="I13"/>
          <cell r="J13">
            <v>96.580586555930296</v>
          </cell>
          <cell r="K13"/>
          <cell r="L13" t="str">
            <v>..</v>
          </cell>
          <cell r="M13"/>
          <cell r="N13">
            <v>96.259463781514739</v>
          </cell>
          <cell r="O13"/>
          <cell r="P13" t="str">
            <v>..</v>
          </cell>
          <cell r="Q13"/>
          <cell r="R13">
            <v>96.164687482951109</v>
          </cell>
          <cell r="S13"/>
          <cell r="T13" t="str">
            <v>..</v>
          </cell>
          <cell r="U13"/>
          <cell r="V13">
            <v>93.343912241061034</v>
          </cell>
          <cell r="W13"/>
          <cell r="X13" t="str">
            <v>..</v>
          </cell>
          <cell r="Y13"/>
          <cell r="Z13">
            <v>92.326077541264624</v>
          </cell>
          <cell r="AA13"/>
          <cell r="AB13" t="str">
            <v>..</v>
          </cell>
          <cell r="AC13"/>
          <cell r="AD13">
            <v>89.072584101791378</v>
          </cell>
          <cell r="AE13"/>
          <cell r="AF13" t="str">
            <v>..</v>
          </cell>
          <cell r="AG13"/>
          <cell r="AH13">
            <v>90.710938733964241</v>
          </cell>
          <cell r="AI13"/>
          <cell r="AJ13">
            <v>90.92918041598837</v>
          </cell>
          <cell r="AK13" t="str">
            <v>A</v>
          </cell>
          <cell r="AL13">
            <v>94.360722896164773</v>
          </cell>
          <cell r="AM13"/>
          <cell r="AN13">
            <v>95.39992447515435</v>
          </cell>
          <cell r="AO13"/>
          <cell r="AP13">
            <v>95.588797810642234</v>
          </cell>
          <cell r="AQ13"/>
          <cell r="AR13">
            <v>95.663577696349734</v>
          </cell>
          <cell r="AS13"/>
          <cell r="AT13">
            <v>95.820122077390522</v>
          </cell>
          <cell r="AU13"/>
          <cell r="AV13">
            <v>95.323106534775107</v>
          </cell>
          <cell r="AW13"/>
          <cell r="AX13">
            <v>90.924749536067992</v>
          </cell>
          <cell r="AY13"/>
          <cell r="AZ13">
            <v>89.931247271889902</v>
          </cell>
          <cell r="BA13"/>
          <cell r="BB13">
            <v>90.901411606547484</v>
          </cell>
          <cell r="BC13"/>
          <cell r="BD13">
            <v>91.412302604197251</v>
          </cell>
          <cell r="BE13"/>
          <cell r="BF13">
            <v>91.90353265383041</v>
          </cell>
          <cell r="BG13"/>
          <cell r="BH13">
            <v>91.940731625085007</v>
          </cell>
          <cell r="BI13"/>
          <cell r="BJ13" t="str">
            <v>..</v>
          </cell>
          <cell r="BK13"/>
          <cell r="BL13" t="str">
            <v>..</v>
          </cell>
          <cell r="BM13"/>
        </row>
        <row r="14">
          <cell r="A14" t="str">
            <v>France</v>
          </cell>
          <cell r="B14">
            <v>68.195613131804464</v>
          </cell>
          <cell r="C14"/>
          <cell r="D14">
            <v>70.982244808042338</v>
          </cell>
          <cell r="E14"/>
          <cell r="F14">
            <v>72.991521582748746</v>
          </cell>
          <cell r="G14"/>
          <cell r="H14">
            <v>71.020792713092547</v>
          </cell>
          <cell r="I14"/>
          <cell r="J14">
            <v>69.6022804921773</v>
          </cell>
          <cell r="K14"/>
          <cell r="L14">
            <v>69.076989474982113</v>
          </cell>
          <cell r="M14"/>
          <cell r="N14">
            <v>68.982648672697565</v>
          </cell>
          <cell r="O14"/>
          <cell r="P14">
            <v>69.946420939345984</v>
          </cell>
          <cell r="Q14"/>
          <cell r="R14">
            <v>69.803897574665569</v>
          </cell>
          <cell r="S14"/>
          <cell r="T14">
            <v>69.072873905543403</v>
          </cell>
          <cell r="U14"/>
          <cell r="V14">
            <v>66.188064158067263</v>
          </cell>
          <cell r="W14"/>
          <cell r="X14">
            <v>71.474290228123166</v>
          </cell>
          <cell r="Y14" t="str">
            <v>A</v>
          </cell>
          <cell r="Z14">
            <v>73.397237038647717</v>
          </cell>
          <cell r="AA14"/>
          <cell r="AB14">
            <v>75.773432318914999</v>
          </cell>
          <cell r="AC14"/>
          <cell r="AD14">
            <v>76.138783564152519</v>
          </cell>
          <cell r="AE14"/>
          <cell r="AF14">
            <v>75.552846324295189</v>
          </cell>
          <cell r="AG14"/>
          <cell r="AH14">
            <v>78.979218999771405</v>
          </cell>
          <cell r="AI14" t="str">
            <v>A</v>
          </cell>
          <cell r="AJ14">
            <v>81.585373867330759</v>
          </cell>
          <cell r="AK14"/>
          <cell r="AL14">
            <v>81.168525516141159</v>
          </cell>
          <cell r="AM14"/>
          <cell r="AN14">
            <v>80.991982807898538</v>
          </cell>
          <cell r="AO14"/>
          <cell r="AP14">
            <v>82.871454589635817</v>
          </cell>
          <cell r="AQ14" t="str">
            <v>A</v>
          </cell>
          <cell r="AR14">
            <v>79.408594937329056</v>
          </cell>
          <cell r="AS14"/>
          <cell r="AT14">
            <v>78.396071789893469</v>
          </cell>
          <cell r="AU14"/>
          <cell r="AV14">
            <v>77.826071618645017</v>
          </cell>
          <cell r="AW14" t="str">
            <v>A</v>
          </cell>
          <cell r="AX14">
            <v>80.671749571379934</v>
          </cell>
          <cell r="AY14"/>
          <cell r="AZ14">
            <v>80.04054273904805</v>
          </cell>
          <cell r="BA14" t="str">
            <v>A</v>
          </cell>
          <cell r="BB14">
            <v>80.526568721191154</v>
          </cell>
          <cell r="BC14"/>
          <cell r="BD14">
            <v>78.361559323972429</v>
          </cell>
          <cell r="BE14"/>
          <cell r="BF14">
            <v>82.02412166967413</v>
          </cell>
          <cell r="BG14"/>
          <cell r="BH14">
            <v>80.492191185234958</v>
          </cell>
          <cell r="BI14" t="str">
            <v>P</v>
          </cell>
          <cell r="BJ14" t="str">
            <v>..</v>
          </cell>
          <cell r="BK14"/>
          <cell r="BL14" t="str">
            <v>..</v>
          </cell>
          <cell r="BM14"/>
        </row>
        <row r="15">
          <cell r="A15" t="str">
            <v>Germany</v>
          </cell>
          <cell r="B15">
            <v>81.717889304132584</v>
          </cell>
          <cell r="C15"/>
          <cell r="D15">
            <v>79.821802935010254</v>
          </cell>
          <cell r="E15" t="str">
            <v>C</v>
          </cell>
          <cell r="F15">
            <v>82.175648702595026</v>
          </cell>
          <cell r="G15"/>
          <cell r="H15">
            <v>82.746089429610024</v>
          </cell>
          <cell r="I15" t="str">
            <v>C</v>
          </cell>
          <cell r="J15">
            <v>83.143709267645676</v>
          </cell>
          <cell r="K15"/>
          <cell r="L15">
            <v>84.733420026007806</v>
          </cell>
          <cell r="M15" t="str">
            <v>C</v>
          </cell>
          <cell r="N15">
            <v>86.474388443950048</v>
          </cell>
          <cell r="O15"/>
          <cell r="P15">
            <v>86.313364055299274</v>
          </cell>
          <cell r="Q15" t="str">
            <v>C</v>
          </cell>
          <cell r="R15">
            <v>86.041314065009189</v>
          </cell>
          <cell r="S15"/>
          <cell r="T15">
            <v>86.270833333333258</v>
          </cell>
          <cell r="U15" t="str">
            <v>C</v>
          </cell>
          <cell r="V15">
            <v>87.041207064068132</v>
          </cell>
          <cell r="W15" t="str">
            <v>AM</v>
          </cell>
          <cell r="X15">
            <v>86.518303924150658</v>
          </cell>
          <cell r="Y15" t="str">
            <v>CM</v>
          </cell>
          <cell r="Z15">
            <v>87.620792041028807</v>
          </cell>
          <cell r="AA15" t="str">
            <v>MO</v>
          </cell>
          <cell r="AB15">
            <v>87.62948668467773</v>
          </cell>
          <cell r="AC15" t="str">
            <v>CM</v>
          </cell>
          <cell r="AD15">
            <v>87.520416458462307</v>
          </cell>
          <cell r="AE15" t="str">
            <v>M</v>
          </cell>
          <cell r="AF15">
            <v>87.126529712248725</v>
          </cell>
          <cell r="AG15" t="str">
            <v>CM</v>
          </cell>
          <cell r="AH15">
            <v>87.909290275269981</v>
          </cell>
          <cell r="AI15" t="str">
            <v>M</v>
          </cell>
          <cell r="AJ15">
            <v>88.704797355424674</v>
          </cell>
          <cell r="AK15" t="str">
            <v>ACM</v>
          </cell>
          <cell r="AL15">
            <v>90.688232376824899</v>
          </cell>
          <cell r="AM15" t="str">
            <v>M</v>
          </cell>
          <cell r="AN15">
            <v>90.823595505617988</v>
          </cell>
          <cell r="AO15" t="str">
            <v>CM</v>
          </cell>
          <cell r="AP15">
            <v>90.664952837589013</v>
          </cell>
          <cell r="AQ15" t="str">
            <v>M</v>
          </cell>
          <cell r="AR15">
            <v>91.215155615696887</v>
          </cell>
          <cell r="AS15" t="str">
            <v>CM</v>
          </cell>
          <cell r="AT15">
            <v>91.522259328407259</v>
          </cell>
          <cell r="AU15" t="str">
            <v>M</v>
          </cell>
          <cell r="AV15">
            <v>91.757683184318225</v>
          </cell>
          <cell r="AW15" t="str">
            <v>M</v>
          </cell>
          <cell r="AX15">
            <v>92.066140629910123</v>
          </cell>
          <cell r="AY15" t="str">
            <v>M</v>
          </cell>
          <cell r="AZ15">
            <v>92.016622922134744</v>
          </cell>
          <cell r="BA15" t="str">
            <v>M</v>
          </cell>
          <cell r="BB15">
            <v>91.618022958590885</v>
          </cell>
          <cell r="BC15" t="str">
            <v>M</v>
          </cell>
          <cell r="BD15">
            <v>91.617650250689124</v>
          </cell>
          <cell r="BE15" t="str">
            <v>M</v>
          </cell>
          <cell r="BF15">
            <v>92.018774157923801</v>
          </cell>
          <cell r="BG15" t="str">
            <v>M</v>
          </cell>
          <cell r="BH15">
            <v>92.017879948914427</v>
          </cell>
          <cell r="BI15" t="str">
            <v>P</v>
          </cell>
          <cell r="BJ15" t="str">
            <v>..</v>
          </cell>
          <cell r="BK15"/>
          <cell r="BL15" t="str">
            <v>..</v>
          </cell>
          <cell r="BM15"/>
        </row>
        <row r="16">
          <cell r="A16" t="str">
            <v>Greece</v>
          </cell>
          <cell r="B16">
            <v>95.436590436590421</v>
          </cell>
          <cell r="C16"/>
          <cell r="D16" t="str">
            <v>..</v>
          </cell>
          <cell r="E16"/>
          <cell r="F16" t="str">
            <v>..</v>
          </cell>
          <cell r="G16"/>
          <cell r="H16" t="str">
            <v>..</v>
          </cell>
          <cell r="I16"/>
          <cell r="J16" t="str">
            <v>..</v>
          </cell>
          <cell r="K16"/>
          <cell r="L16">
            <v>80.975981700343198</v>
          </cell>
          <cell r="M16"/>
          <cell r="N16" t="str">
            <v>..</v>
          </cell>
          <cell r="O16"/>
          <cell r="P16">
            <v>79.402459100730766</v>
          </cell>
          <cell r="Q16"/>
          <cell r="R16">
            <v>75.325243249152535</v>
          </cell>
          <cell r="S16"/>
          <cell r="T16" t="str">
            <v>..</v>
          </cell>
          <cell r="U16"/>
          <cell r="V16">
            <v>73.951960847446813</v>
          </cell>
          <cell r="W16"/>
          <cell r="X16" t="str">
            <v>..</v>
          </cell>
          <cell r="Y16"/>
          <cell r="Z16">
            <v>67.920814143515059</v>
          </cell>
          <cell r="AA16"/>
          <cell r="AB16" t="str">
            <v>..</v>
          </cell>
          <cell r="AC16"/>
          <cell r="AD16">
            <v>76.073673184357546</v>
          </cell>
          <cell r="AE16"/>
          <cell r="AF16">
            <v>70.288227587497659</v>
          </cell>
          <cell r="AG16"/>
          <cell r="AH16">
            <v>71.799968198441718</v>
          </cell>
          <cell r="AI16"/>
          <cell r="AJ16" t="str">
            <v>..</v>
          </cell>
          <cell r="AK16"/>
          <cell r="AL16">
            <v>75.210122841045546</v>
          </cell>
          <cell r="AM16"/>
          <cell r="AN16" t="str">
            <v>..</v>
          </cell>
          <cell r="AO16"/>
          <cell r="AP16">
            <v>90.471053577849688</v>
          </cell>
          <cell r="AQ16"/>
          <cell r="AR16" t="str">
            <v>..</v>
          </cell>
          <cell r="AS16"/>
          <cell r="AT16">
            <v>75.871638648760722</v>
          </cell>
          <cell r="AU16"/>
          <cell r="AV16" t="str">
            <v>..</v>
          </cell>
          <cell r="AW16"/>
          <cell r="AX16">
            <v>85.675898381028787</v>
          </cell>
          <cell r="AY16"/>
          <cell r="AZ16" t="str">
            <v>..</v>
          </cell>
          <cell r="BA16"/>
          <cell r="BB16">
            <v>58.497754722570861</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92.821341055914459</v>
          </cell>
          <cell r="O17" t="str">
            <v>OTV</v>
          </cell>
          <cell r="P17">
            <v>90.046199076018482</v>
          </cell>
          <cell r="Q17" t="str">
            <v>OTV</v>
          </cell>
          <cell r="R17">
            <v>88.99966090200067</v>
          </cell>
          <cell r="S17" t="str">
            <v>OTV</v>
          </cell>
          <cell r="T17">
            <v>89.624793518445685</v>
          </cell>
          <cell r="U17" t="str">
            <v>OTV</v>
          </cell>
          <cell r="V17">
            <v>86.985991866244916</v>
          </cell>
          <cell r="W17" t="str">
            <v>OTV</v>
          </cell>
          <cell r="X17">
            <v>82.960077896786757</v>
          </cell>
          <cell r="Y17" t="str">
            <v>OTV</v>
          </cell>
          <cell r="Z17">
            <v>81.442384458440515</v>
          </cell>
          <cell r="AA17" t="str">
            <v>OTV</v>
          </cell>
          <cell r="AB17">
            <v>68.607705779334509</v>
          </cell>
          <cell r="AC17" t="str">
            <v>AV</v>
          </cell>
          <cell r="AD17">
            <v>78.293910895791768</v>
          </cell>
          <cell r="AE17" t="str">
            <v>V</v>
          </cell>
          <cell r="AF17">
            <v>78.317255610007734</v>
          </cell>
          <cell r="AG17" t="str">
            <v>V</v>
          </cell>
          <cell r="AH17">
            <v>78.798993308231076</v>
          </cell>
          <cell r="AI17" t="str">
            <v>V</v>
          </cell>
          <cell r="AJ17">
            <v>83.931949219682863</v>
          </cell>
          <cell r="AK17" t="str">
            <v>V</v>
          </cell>
          <cell r="AL17">
            <v>86.330432128983858</v>
          </cell>
          <cell r="AM17" t="str">
            <v>V</v>
          </cell>
          <cell r="AN17">
            <v>75.827079340948757</v>
          </cell>
          <cell r="AO17" t="str">
            <v>V</v>
          </cell>
          <cell r="AP17">
            <v>75.672132659722408</v>
          </cell>
          <cell r="AQ17" t="str">
            <v>V</v>
          </cell>
          <cell r="AR17">
            <v>69.346960851845949</v>
          </cell>
          <cell r="AS17" t="str">
            <v>V</v>
          </cell>
          <cell r="AT17">
            <v>70.917485472139973</v>
          </cell>
          <cell r="AU17" t="str">
            <v>V</v>
          </cell>
          <cell r="AV17">
            <v>77.382524979435004</v>
          </cell>
          <cell r="AW17" t="str">
            <v>V</v>
          </cell>
          <cell r="AX17">
            <v>77.829379934316876</v>
          </cell>
          <cell r="AY17" t="str">
            <v>V</v>
          </cell>
          <cell r="AZ17">
            <v>75.614444238418201</v>
          </cell>
          <cell r="BA17" t="str">
            <v>V</v>
          </cell>
          <cell r="BB17">
            <v>74.863143186592652</v>
          </cell>
          <cell r="BC17" t="str">
            <v>V</v>
          </cell>
          <cell r="BD17">
            <v>79.840390625948373</v>
          </cell>
          <cell r="BE17" t="str">
            <v>V</v>
          </cell>
          <cell r="BF17">
            <v>71.015298539061064</v>
          </cell>
          <cell r="BG17" t="str">
            <v>V</v>
          </cell>
          <cell r="BH17">
            <v>70.762758451200654</v>
          </cell>
          <cell r="BI17" t="str">
            <v>V</v>
          </cell>
          <cell r="BJ17" t="str">
            <v>..</v>
          </cell>
          <cell r="BK17"/>
          <cell r="BL17" t="str">
            <v>..</v>
          </cell>
          <cell r="BM17"/>
        </row>
        <row r="18">
          <cell r="A18" t="str">
            <v>Iceland</v>
          </cell>
          <cell r="B18">
            <v>53.246753246753244</v>
          </cell>
          <cell r="C18"/>
          <cell r="D18" t="str">
            <v>..</v>
          </cell>
          <cell r="E18"/>
          <cell r="F18">
            <v>92.484076433121004</v>
          </cell>
          <cell r="G18"/>
          <cell r="H18" t="str">
            <v>..</v>
          </cell>
          <cell r="I18"/>
          <cell r="J18">
            <v>84.229651162790702</v>
          </cell>
          <cell r="K18"/>
          <cell r="L18" t="str">
            <v>..</v>
          </cell>
          <cell r="M18"/>
          <cell r="N18">
            <v>69.714732317311444</v>
          </cell>
          <cell r="O18"/>
          <cell r="P18" t="str">
            <v>..</v>
          </cell>
          <cell r="Q18"/>
          <cell r="R18">
            <v>85.179217368094413</v>
          </cell>
          <cell r="S18"/>
          <cell r="T18">
            <v>85.179110315509391</v>
          </cell>
          <cell r="U18"/>
          <cell r="V18">
            <v>84.498645309907744</v>
          </cell>
          <cell r="W18"/>
          <cell r="X18">
            <v>84.397439050621685</v>
          </cell>
          <cell r="Y18"/>
          <cell r="Z18">
            <v>83.844394636136286</v>
          </cell>
          <cell r="AA18"/>
          <cell r="AB18">
            <v>83.844394636136272</v>
          </cell>
          <cell r="AC18"/>
          <cell r="AD18">
            <v>95.488376122209758</v>
          </cell>
          <cell r="AE18"/>
          <cell r="AF18" t="str">
            <v>..</v>
          </cell>
          <cell r="AG18"/>
          <cell r="AH18">
            <v>91.305018087001883</v>
          </cell>
          <cell r="AI18"/>
          <cell r="AJ18">
            <v>91.305018087001883</v>
          </cell>
          <cell r="AK18" t="str">
            <v>C</v>
          </cell>
          <cell r="AL18">
            <v>76.809709688277053</v>
          </cell>
          <cell r="AM18"/>
          <cell r="AN18" t="str">
            <v>..</v>
          </cell>
          <cell r="AO18"/>
          <cell r="AP18">
            <v>73.105040580871872</v>
          </cell>
          <cell r="AQ18"/>
          <cell r="AR18" t="str">
            <v>..</v>
          </cell>
          <cell r="AS18"/>
          <cell r="AT18">
            <v>76.582226928402704</v>
          </cell>
          <cell r="AU18"/>
          <cell r="AV18" t="str">
            <v>..</v>
          </cell>
          <cell r="AW18"/>
          <cell r="AX18">
            <v>84.917230294633526</v>
          </cell>
          <cell r="AY18"/>
          <cell r="AZ18">
            <v>83.968094938428862</v>
          </cell>
          <cell r="BA18"/>
          <cell r="BB18">
            <v>83.240476293074877</v>
          </cell>
          <cell r="BC18"/>
          <cell r="BD18">
            <v>83.240476293074877</v>
          </cell>
          <cell r="BE18" t="str">
            <v>P</v>
          </cell>
          <cell r="BF18" t="str">
            <v>..</v>
          </cell>
          <cell r="BG18"/>
          <cell r="BH18" t="str">
            <v>..</v>
          </cell>
          <cell r="BI18"/>
          <cell r="BJ18" t="str">
            <v>..</v>
          </cell>
          <cell r="BK18"/>
          <cell r="BL18" t="str">
            <v>..</v>
          </cell>
          <cell r="BM18"/>
        </row>
        <row r="19">
          <cell r="A19" t="str">
            <v>Ireland</v>
          </cell>
          <cell r="B19">
            <v>80.541275789624464</v>
          </cell>
          <cell r="C19"/>
          <cell r="D19">
            <v>80.5416628456816</v>
          </cell>
          <cell r="E19"/>
          <cell r="F19">
            <v>81.405853598168392</v>
          </cell>
          <cell r="G19"/>
          <cell r="H19">
            <v>79.629659525693</v>
          </cell>
          <cell r="I19"/>
          <cell r="J19">
            <v>81.457254953677776</v>
          </cell>
          <cell r="K19"/>
          <cell r="L19">
            <v>82.46177437994487</v>
          </cell>
          <cell r="M19"/>
          <cell r="N19">
            <v>84.094327075554091</v>
          </cell>
          <cell r="O19"/>
          <cell r="P19">
            <v>85.487463860846375</v>
          </cell>
          <cell r="Q19"/>
          <cell r="R19">
            <v>88.731927686500882</v>
          </cell>
          <cell r="S19" t="str">
            <v>C</v>
          </cell>
          <cell r="T19">
            <v>91.14260157906196</v>
          </cell>
          <cell r="U19"/>
          <cell r="V19">
            <v>89.617299952247592</v>
          </cell>
          <cell r="W19"/>
          <cell r="X19">
            <v>92.010891033237527</v>
          </cell>
          <cell r="Y19" t="str">
            <v>C</v>
          </cell>
          <cell r="Z19">
            <v>86.405047653898663</v>
          </cell>
          <cell r="AA19"/>
          <cell r="AB19">
            <v>89.746742070322099</v>
          </cell>
          <cell r="AC19" t="str">
            <v>C</v>
          </cell>
          <cell r="AD19">
            <v>91.044458625824291</v>
          </cell>
          <cell r="AE19"/>
          <cell r="AF19">
            <v>90.319629718236868</v>
          </cell>
          <cell r="AG19" t="str">
            <v>C</v>
          </cell>
          <cell r="AH19">
            <v>90.880745659456068</v>
          </cell>
          <cell r="AI19"/>
          <cell r="AJ19">
            <v>87.529302808953787</v>
          </cell>
          <cell r="AK19" t="str">
            <v>C</v>
          </cell>
          <cell r="AL19">
            <v>84.904530102991288</v>
          </cell>
          <cell r="AM19"/>
          <cell r="AN19">
            <v>89.13559724530991</v>
          </cell>
          <cell r="AO19" t="str">
            <v>C</v>
          </cell>
          <cell r="AP19">
            <v>92.666666666666657</v>
          </cell>
          <cell r="AQ19"/>
          <cell r="AR19">
            <v>90.09309856304391</v>
          </cell>
          <cell r="AS19"/>
          <cell r="AT19">
            <v>88.135746606334848</v>
          </cell>
          <cell r="AU19"/>
          <cell r="AV19">
            <v>87.603305785123965</v>
          </cell>
          <cell r="AW19"/>
          <cell r="AX19">
            <v>86.090225563909769</v>
          </cell>
          <cell r="AY19"/>
          <cell r="AZ19">
            <v>79.446262956901251</v>
          </cell>
          <cell r="BA19"/>
          <cell r="BB19">
            <v>73.85853293413173</v>
          </cell>
          <cell r="BC19"/>
          <cell r="BD19">
            <v>73.866129127882857</v>
          </cell>
          <cell r="BE19"/>
          <cell r="BF19">
            <v>75.036393685481485</v>
          </cell>
          <cell r="BG19"/>
          <cell r="BH19">
            <v>75.036741549443619</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74.240512982234847</v>
          </cell>
          <cell r="W20" t="str">
            <v>D</v>
          </cell>
          <cell r="X20">
            <v>73.584438111758146</v>
          </cell>
          <cell r="Y20" t="str">
            <v>D</v>
          </cell>
          <cell r="Z20">
            <v>55.474206282263239</v>
          </cell>
          <cell r="AA20" t="str">
            <v>AD</v>
          </cell>
          <cell r="AB20">
            <v>55.021536448394315</v>
          </cell>
          <cell r="AC20" t="str">
            <v>D</v>
          </cell>
          <cell r="AD20">
            <v>55.604773927013994</v>
          </cell>
          <cell r="AE20" t="str">
            <v>D</v>
          </cell>
          <cell r="AF20">
            <v>59.689811158181946</v>
          </cell>
          <cell r="AG20" t="str">
            <v>D</v>
          </cell>
          <cell r="AH20">
            <v>60.653835940011469</v>
          </cell>
          <cell r="AI20" t="str">
            <v>D</v>
          </cell>
          <cell r="AJ20">
            <v>62.422745548535318</v>
          </cell>
          <cell r="AK20" t="str">
            <v>D</v>
          </cell>
          <cell r="AL20">
            <v>63.752295985305693</v>
          </cell>
          <cell r="AM20" t="str">
            <v>D</v>
          </cell>
          <cell r="AN20">
            <v>64.898411747078214</v>
          </cell>
          <cell r="AO20" t="str">
            <v>D</v>
          </cell>
          <cell r="AP20">
            <v>65.593467322867113</v>
          </cell>
          <cell r="AQ20" t="str">
            <v>D</v>
          </cell>
          <cell r="AR20">
            <v>64.81894360432554</v>
          </cell>
          <cell r="AS20" t="str">
            <v>D</v>
          </cell>
          <cell r="AT20">
            <v>63.261728839333898</v>
          </cell>
          <cell r="AU20" t="str">
            <v>D</v>
          </cell>
          <cell r="AV20">
            <v>66.205361988494516</v>
          </cell>
          <cell r="AW20" t="str">
            <v>D</v>
          </cell>
          <cell r="AX20">
            <v>67.464258549606853</v>
          </cell>
          <cell r="AY20" t="str">
            <v>D</v>
          </cell>
          <cell r="AZ20">
            <v>66.377716591794353</v>
          </cell>
          <cell r="BA20" t="str">
            <v>D</v>
          </cell>
          <cell r="BB20">
            <v>66.470333542357196</v>
          </cell>
          <cell r="BC20" t="str">
            <v>D</v>
          </cell>
          <cell r="BD20">
            <v>62.804620778956242</v>
          </cell>
          <cell r="BE20" t="str">
            <v>D</v>
          </cell>
          <cell r="BF20" t="str">
            <v>..</v>
          </cell>
          <cell r="BG20"/>
          <cell r="BH20" t="str">
            <v>..</v>
          </cell>
          <cell r="BI20"/>
          <cell r="BJ20" t="str">
            <v>..</v>
          </cell>
          <cell r="BK20"/>
          <cell r="BL20" t="str">
            <v>..</v>
          </cell>
          <cell r="BM20"/>
        </row>
        <row r="21">
          <cell r="A21" t="str">
            <v>Italy</v>
          </cell>
          <cell r="B21">
            <v>86.933018855956931</v>
          </cell>
          <cell r="C21" t="str">
            <v>W</v>
          </cell>
          <cell r="D21">
            <v>83.556511567231368</v>
          </cell>
          <cell r="E21" t="str">
            <v>W</v>
          </cell>
          <cell r="F21">
            <v>77.63495083106784</v>
          </cell>
          <cell r="G21" t="str">
            <v>W</v>
          </cell>
          <cell r="H21">
            <v>75.855258871004281</v>
          </cell>
          <cell r="I21" t="str">
            <v>W</v>
          </cell>
          <cell r="J21">
            <v>77.010772006626539</v>
          </cell>
          <cell r="K21" t="str">
            <v>W</v>
          </cell>
          <cell r="L21">
            <v>67.869942716170712</v>
          </cell>
          <cell r="M21" t="str">
            <v>W</v>
          </cell>
          <cell r="N21">
            <v>71.748260696104268</v>
          </cell>
          <cell r="O21" t="str">
            <v>W</v>
          </cell>
          <cell r="P21">
            <v>74.546327229846071</v>
          </cell>
          <cell r="Q21" t="str">
            <v>W</v>
          </cell>
          <cell r="R21">
            <v>77.229530533422746</v>
          </cell>
          <cell r="S21" t="str">
            <v>W</v>
          </cell>
          <cell r="T21">
            <v>73.399005536553275</v>
          </cell>
          <cell r="U21" t="str">
            <v>W</v>
          </cell>
          <cell r="V21">
            <v>77.190892212964386</v>
          </cell>
          <cell r="W21" t="str">
            <v>A</v>
          </cell>
          <cell r="X21">
            <v>82.281247655098667</v>
          </cell>
          <cell r="Y21"/>
          <cell r="Z21">
            <v>79.742947984224571</v>
          </cell>
          <cell r="AA21"/>
          <cell r="AB21">
            <v>79.329712526001899</v>
          </cell>
          <cell r="AC21"/>
          <cell r="AD21">
            <v>75.200744933764938</v>
          </cell>
          <cell r="AE21"/>
          <cell r="AF21">
            <v>77.553387306108462</v>
          </cell>
          <cell r="AG21"/>
          <cell r="AH21">
            <v>77.500650969013861</v>
          </cell>
          <cell r="AI21"/>
          <cell r="AJ21">
            <v>80.763808559861189</v>
          </cell>
          <cell r="AK21"/>
          <cell r="AL21">
            <v>78.655876143560874</v>
          </cell>
          <cell r="AM21"/>
          <cell r="AN21">
            <v>80.501682962013149</v>
          </cell>
          <cell r="AO21"/>
          <cell r="AP21">
            <v>78.199642690927661</v>
          </cell>
          <cell r="AQ21"/>
          <cell r="AR21">
            <v>77.432154750938849</v>
          </cell>
          <cell r="AS21"/>
          <cell r="AT21">
            <v>76.12838515546639</v>
          </cell>
          <cell r="AU21"/>
          <cell r="AV21">
            <v>75.0445632798574</v>
          </cell>
          <cell r="AW21"/>
          <cell r="AX21">
            <v>76.777667455892455</v>
          </cell>
          <cell r="AY21"/>
          <cell r="AZ21">
            <v>80.193171991279257</v>
          </cell>
          <cell r="BA21"/>
          <cell r="BB21">
            <v>78.575734819719287</v>
          </cell>
          <cell r="BC21"/>
          <cell r="BD21">
            <v>83.375765499208683</v>
          </cell>
          <cell r="BE21"/>
          <cell r="BF21">
            <v>80.576474150477139</v>
          </cell>
          <cell r="BG21"/>
          <cell r="BH21" t="str">
            <v>..</v>
          </cell>
          <cell r="BI21"/>
          <cell r="BJ21" t="str">
            <v>..</v>
          </cell>
          <cell r="BK21"/>
          <cell r="BL21" t="str">
            <v>..</v>
          </cell>
          <cell r="BM21"/>
        </row>
        <row r="22">
          <cell r="A22" t="str">
            <v>Japan</v>
          </cell>
          <cell r="B22">
            <v>97.931727787231949</v>
          </cell>
          <cell r="C22"/>
          <cell r="D22">
            <v>98.098349648355125</v>
          </cell>
          <cell r="E22"/>
          <cell r="F22">
            <v>98.100074844406748</v>
          </cell>
          <cell r="G22"/>
          <cell r="H22">
            <v>98.026762272725676</v>
          </cell>
          <cell r="I22"/>
          <cell r="J22">
            <v>98.032373016122875</v>
          </cell>
          <cell r="K22"/>
          <cell r="L22">
            <v>97.874876861939782</v>
          </cell>
          <cell r="M22"/>
          <cell r="N22">
            <v>97.969409331428878</v>
          </cell>
          <cell r="O22"/>
          <cell r="P22">
            <v>98.272565358666839</v>
          </cell>
          <cell r="Q22"/>
          <cell r="R22">
            <v>98.570626999375747</v>
          </cell>
          <cell r="S22"/>
          <cell r="T22">
            <v>98.525698147632184</v>
          </cell>
          <cell r="U22"/>
          <cell r="V22">
            <v>98.422321228428729</v>
          </cell>
          <cell r="W22"/>
          <cell r="X22">
            <v>98.712079730688757</v>
          </cell>
          <cell r="Y22"/>
          <cell r="Z22">
            <v>98.345344750954538</v>
          </cell>
          <cell r="AA22"/>
          <cell r="AB22">
            <v>98.556087450988301</v>
          </cell>
          <cell r="AC22"/>
          <cell r="AD22">
            <v>98.159834889615638</v>
          </cell>
          <cell r="AE22"/>
          <cell r="AF22">
            <v>98.584418271319052</v>
          </cell>
          <cell r="AG22" t="str">
            <v>A</v>
          </cell>
          <cell r="AH22">
            <v>98.177214368030647</v>
          </cell>
          <cell r="AI22"/>
          <cell r="AJ22">
            <v>97.346571033891195</v>
          </cell>
          <cell r="AK22"/>
          <cell r="AL22">
            <v>97.549811333995791</v>
          </cell>
          <cell r="AM22"/>
          <cell r="AN22">
            <v>97.65773513691947</v>
          </cell>
          <cell r="AO22"/>
          <cell r="AP22">
            <v>97.88435274405029</v>
          </cell>
          <cell r="AQ22"/>
          <cell r="AR22">
            <v>97.921505350337398</v>
          </cell>
          <cell r="AS22"/>
          <cell r="AT22">
            <v>98.11578238478829</v>
          </cell>
          <cell r="AU22"/>
          <cell r="AV22">
            <v>98.242494739315063</v>
          </cell>
          <cell r="AW22"/>
          <cell r="AX22">
            <v>98.313559561394143</v>
          </cell>
          <cell r="AY22"/>
          <cell r="AZ22">
            <v>98.494356472320803</v>
          </cell>
          <cell r="BA22"/>
          <cell r="BB22">
            <v>98.468912723122983</v>
          </cell>
          <cell r="BC22"/>
          <cell r="BD22">
            <v>98.545943599747645</v>
          </cell>
          <cell r="BE22"/>
          <cell r="BF22">
            <v>98.214462738333381</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96.263290692585784</v>
          </cell>
          <cell r="AE23" t="str">
            <v>G</v>
          </cell>
          <cell r="AF23">
            <v>94.742373184429368</v>
          </cell>
          <cell r="AG23" t="str">
            <v>G</v>
          </cell>
          <cell r="AH23">
            <v>94.759786178139436</v>
          </cell>
          <cell r="AI23" t="str">
            <v>G</v>
          </cell>
          <cell r="AJ23">
            <v>94.010804968795441</v>
          </cell>
          <cell r="AK23" t="str">
            <v>G</v>
          </cell>
          <cell r="AL23">
            <v>93.913130729464868</v>
          </cell>
          <cell r="AM23" t="str">
            <v>G</v>
          </cell>
          <cell r="AN23">
            <v>92.793643472159715</v>
          </cell>
          <cell r="AO23" t="str">
            <v>G</v>
          </cell>
          <cell r="AP23">
            <v>91.217101385015724</v>
          </cell>
          <cell r="AQ23" t="str">
            <v>G</v>
          </cell>
          <cell r="AR23">
            <v>93.021562263349423</v>
          </cell>
          <cell r="AS23" t="str">
            <v>G</v>
          </cell>
          <cell r="AT23">
            <v>94.097884974999076</v>
          </cell>
          <cell r="AU23" t="str">
            <v>G</v>
          </cell>
          <cell r="AV23">
            <v>94.654369067251764</v>
          </cell>
          <cell r="AW23" t="str">
            <v>G</v>
          </cell>
          <cell r="AX23">
            <v>94.441483016571155</v>
          </cell>
          <cell r="AY23" t="str">
            <v>G</v>
          </cell>
          <cell r="AZ23">
            <v>94.839222098633584</v>
          </cell>
          <cell r="BA23" t="str">
            <v>G</v>
          </cell>
          <cell r="BB23">
            <v>93.427428588691953</v>
          </cell>
          <cell r="BC23" t="str">
            <v>A</v>
          </cell>
          <cell r="BD23">
            <v>93.776234170924582</v>
          </cell>
          <cell r="BE23"/>
          <cell r="BF23">
            <v>92.9093639925091</v>
          </cell>
          <cell r="BG23"/>
          <cell r="BH23">
            <v>93.05275573215394</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97.477744807121653</v>
          </cell>
          <cell r="AO24"/>
          <cell r="AP24" t="str">
            <v>..</v>
          </cell>
          <cell r="AQ24"/>
          <cell r="AR24" t="str">
            <v>..</v>
          </cell>
          <cell r="AS24"/>
          <cell r="AT24">
            <v>89.193463363205055</v>
          </cell>
          <cell r="AU24"/>
          <cell r="AV24" t="str">
            <v>..</v>
          </cell>
          <cell r="AW24"/>
          <cell r="AX24">
            <v>91.666666666666657</v>
          </cell>
          <cell r="AY24"/>
          <cell r="AZ24" t="str">
            <v>..</v>
          </cell>
          <cell r="BA24"/>
          <cell r="BB24">
            <v>90.303030303030312</v>
          </cell>
          <cell r="BC24"/>
          <cell r="BD24" t="str">
            <v>..</v>
          </cell>
          <cell r="BE24"/>
          <cell r="BF24">
            <v>91.884427448480992</v>
          </cell>
          <cell r="BG24"/>
          <cell r="BH24">
            <v>92.274678111587988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98.541482711183804</v>
          </cell>
          <cell r="AA25" t="str">
            <v>AC</v>
          </cell>
          <cell r="AB25">
            <v>65.605014434745272</v>
          </cell>
          <cell r="AC25"/>
          <cell r="AD25">
            <v>76.210573586792123</v>
          </cell>
          <cell r="AE25"/>
          <cell r="AF25">
            <v>62.988891701662851</v>
          </cell>
          <cell r="AG25"/>
          <cell r="AH25">
            <v>63.292428802963649</v>
          </cell>
          <cell r="AI25"/>
          <cell r="AJ25">
            <v>73.808697993083811</v>
          </cell>
          <cell r="AK25"/>
          <cell r="AL25">
            <v>80.372621558612806</v>
          </cell>
          <cell r="AM25"/>
          <cell r="AN25">
            <v>90.12629161882893</v>
          </cell>
          <cell r="AO25"/>
          <cell r="AP25">
            <v>89.783072136436985</v>
          </cell>
          <cell r="AQ25"/>
          <cell r="AR25">
            <v>97.643588618926145</v>
          </cell>
          <cell r="AS25"/>
          <cell r="AT25">
            <v>96.748409781353999</v>
          </cell>
          <cell r="AU25"/>
          <cell r="AV25">
            <v>88.653389192266346</v>
          </cell>
          <cell r="AW25" t="str">
            <v>A</v>
          </cell>
          <cell r="AX25">
            <v>86.820745803636555</v>
          </cell>
          <cell r="AY25"/>
          <cell r="AZ25">
            <v>91.154565601462565</v>
          </cell>
          <cell r="BA25"/>
          <cell r="BB25">
            <v>92.437349654180707</v>
          </cell>
          <cell r="BC25"/>
          <cell r="BD25" t="str">
            <v>..</v>
          </cell>
          <cell r="BE25"/>
          <cell r="BF25" t="str">
            <v>..</v>
          </cell>
          <cell r="BG25"/>
          <cell r="BH25" t="str">
            <v>..</v>
          </cell>
          <cell r="BI25"/>
          <cell r="BJ25" t="str">
            <v>..</v>
          </cell>
          <cell r="BK25"/>
          <cell r="BL25" t="str">
            <v>..</v>
          </cell>
          <cell r="BM25"/>
        </row>
        <row r="26">
          <cell r="A26" t="str">
            <v>Netherlands</v>
          </cell>
          <cell r="B26">
            <v>84.25664217071774</v>
          </cell>
          <cell r="C26"/>
          <cell r="D26">
            <v>84.189512909236214</v>
          </cell>
          <cell r="E26"/>
          <cell r="F26">
            <v>83.753637245392952</v>
          </cell>
          <cell r="G26"/>
          <cell r="H26">
            <v>80.956892468024222</v>
          </cell>
          <cell r="I26"/>
          <cell r="J26">
            <v>83.719983719983745</v>
          </cell>
          <cell r="K26"/>
          <cell r="L26">
            <v>82.724014336917364</v>
          </cell>
          <cell r="M26"/>
          <cell r="N26">
            <v>82.079757698132198</v>
          </cell>
          <cell r="O26"/>
          <cell r="P26">
            <v>83.723979675462971</v>
          </cell>
          <cell r="Q26"/>
          <cell r="R26">
            <v>85.063332784997741</v>
          </cell>
          <cell r="S26"/>
          <cell r="T26">
            <v>85.152392303762682</v>
          </cell>
          <cell r="U26"/>
          <cell r="V26">
            <v>89.565217391304358</v>
          </cell>
          <cell r="W26"/>
          <cell r="X26">
            <v>89.080249175521885</v>
          </cell>
          <cell r="Y26"/>
          <cell r="Z26">
            <v>82.588276221951617</v>
          </cell>
          <cell r="AA26"/>
          <cell r="AB26">
            <v>79.091474797760014</v>
          </cell>
          <cell r="AC26" t="str">
            <v>A</v>
          </cell>
          <cell r="AD26">
            <v>80.040585592114851</v>
          </cell>
          <cell r="AE26"/>
          <cell r="AF26">
            <v>84.507807196198172</v>
          </cell>
          <cell r="AG26" t="str">
            <v>A</v>
          </cell>
          <cell r="AH26">
            <v>75.702418763742898</v>
          </cell>
          <cell r="AI26"/>
          <cell r="AJ26">
            <v>81.083058909623006</v>
          </cell>
          <cell r="AK26"/>
          <cell r="AL26">
            <v>79.544921416842598</v>
          </cell>
          <cell r="AM26"/>
          <cell r="AN26" t="str">
            <v>..</v>
          </cell>
          <cell r="AO26"/>
          <cell r="AP26">
            <v>80.305602716468599</v>
          </cell>
          <cell r="AQ26"/>
          <cell r="AR26" t="str">
            <v>..</v>
          </cell>
          <cell r="AS26"/>
          <cell r="AT26">
            <v>81.619483763530383</v>
          </cell>
          <cell r="AU26"/>
          <cell r="AV26" t="str">
            <v>..</v>
          </cell>
          <cell r="AW26"/>
          <cell r="AX26">
            <v>79.048171793383631</v>
          </cell>
          <cell r="AY26"/>
          <cell r="AZ26" t="str">
            <v>..</v>
          </cell>
          <cell r="BA26"/>
          <cell r="BB26">
            <v>83.039126478616922</v>
          </cell>
          <cell r="BC26"/>
          <cell r="BD26" t="str">
            <v>..</v>
          </cell>
          <cell r="BE26"/>
          <cell r="BF26">
            <v>80.102040816326522</v>
          </cell>
          <cell r="BG26"/>
          <cell r="BH26" t="str">
            <v>..</v>
          </cell>
          <cell r="BI26"/>
          <cell r="BJ26" t="str">
            <v>..</v>
          </cell>
          <cell r="BK26"/>
          <cell r="BL26" t="str">
            <v>..</v>
          </cell>
          <cell r="BM26"/>
        </row>
        <row r="27">
          <cell r="A27" t="str">
            <v>New Zealand</v>
          </cell>
          <cell r="B27">
            <v>26.754500818330605</v>
          </cell>
          <cell r="C27" t="str">
            <v>B</v>
          </cell>
          <cell r="D27" t="str">
            <v>..</v>
          </cell>
          <cell r="E27"/>
          <cell r="F27" t="str">
            <v>..</v>
          </cell>
          <cell r="G27"/>
          <cell r="H27" t="str">
            <v>..</v>
          </cell>
          <cell r="I27"/>
          <cell r="J27" t="str">
            <v>..</v>
          </cell>
          <cell r="K27"/>
          <cell r="L27" t="str">
            <v>..</v>
          </cell>
          <cell r="M27"/>
          <cell r="N27" t="str">
            <v>..</v>
          </cell>
          <cell r="O27"/>
          <cell r="P27" t="str">
            <v>..</v>
          </cell>
          <cell r="Q27"/>
          <cell r="R27">
            <v>88.35</v>
          </cell>
          <cell r="S27"/>
          <cell r="T27">
            <v>88.992172211350294</v>
          </cell>
          <cell r="U27"/>
          <cell r="V27">
            <v>87.793427230046959</v>
          </cell>
          <cell r="W27"/>
          <cell r="X27">
            <v>88.671874999999986</v>
          </cell>
          <cell r="Y27"/>
          <cell r="Z27">
            <v>89.350544574425172</v>
          </cell>
          <cell r="AA27"/>
          <cell r="AB27" t="str">
            <v>..</v>
          </cell>
          <cell r="AC27"/>
          <cell r="AD27">
            <v>86.440316001914155</v>
          </cell>
          <cell r="AE27"/>
          <cell r="AF27" t="str">
            <v>..</v>
          </cell>
          <cell r="AG27"/>
          <cell r="AH27">
            <v>79.293176223358699</v>
          </cell>
          <cell r="AI27"/>
          <cell r="AJ27" t="str">
            <v>..</v>
          </cell>
          <cell r="AK27"/>
          <cell r="AL27">
            <v>83.958023657806919</v>
          </cell>
          <cell r="AM27"/>
          <cell r="AN27" t="str">
            <v>..</v>
          </cell>
          <cell r="AO27"/>
          <cell r="AP27">
            <v>79.293893129770993</v>
          </cell>
          <cell r="AQ27" t="str">
            <v>AO</v>
          </cell>
          <cell r="AR27" t="str">
            <v>..</v>
          </cell>
          <cell r="AS27"/>
          <cell r="AT27">
            <v>76.20735489587949</v>
          </cell>
          <cell r="AU27"/>
          <cell r="AV27" t="str">
            <v>..</v>
          </cell>
          <cell r="AW27"/>
          <cell r="AX27">
            <v>80.526315789473685</v>
          </cell>
          <cell r="AY27"/>
          <cell r="AZ27" t="str">
            <v>..</v>
          </cell>
          <cell r="BA27"/>
          <cell r="BB27">
            <v>79.739978331527624</v>
          </cell>
          <cell r="BC27"/>
          <cell r="BD27" t="str">
            <v>..</v>
          </cell>
          <cell r="BE27"/>
          <cell r="BF27">
            <v>80.355380059230015</v>
          </cell>
          <cell r="BG27"/>
          <cell r="BH27" t="str">
            <v>..</v>
          </cell>
          <cell r="BI27"/>
          <cell r="BJ27" t="str">
            <v>..</v>
          </cell>
          <cell r="BK27"/>
          <cell r="BL27" t="str">
            <v>..</v>
          </cell>
          <cell r="BM27"/>
        </row>
        <row r="28">
          <cell r="A28" t="str">
            <v>Norway</v>
          </cell>
          <cell r="B28">
            <v>72.965572961084419</v>
          </cell>
          <cell r="C28"/>
          <cell r="D28">
            <v>74.278739458499786</v>
          </cell>
          <cell r="E28"/>
          <cell r="F28">
            <v>77.097704753543212</v>
          </cell>
          <cell r="G28"/>
          <cell r="H28">
            <v>77.301673495581781</v>
          </cell>
          <cell r="I28" t="str">
            <v>A</v>
          </cell>
          <cell r="J28">
            <v>78.632579559544197</v>
          </cell>
          <cell r="K28"/>
          <cell r="L28" t="str">
            <v>..</v>
          </cell>
          <cell r="M28"/>
          <cell r="N28">
            <v>77.82835467045993</v>
          </cell>
          <cell r="O28" t="str">
            <v>A</v>
          </cell>
          <cell r="P28" t="str">
            <v>..</v>
          </cell>
          <cell r="Q28"/>
          <cell r="R28">
            <v>76.999831399537115</v>
          </cell>
          <cell r="S28"/>
          <cell r="T28" t="str">
            <v>..</v>
          </cell>
          <cell r="U28"/>
          <cell r="V28">
            <v>76.815366272137737</v>
          </cell>
          <cell r="W28"/>
          <cell r="X28" t="str">
            <v>..</v>
          </cell>
          <cell r="Y28"/>
          <cell r="Z28">
            <v>76.64570230607967</v>
          </cell>
          <cell r="AA28"/>
          <cell r="AB28" t="str">
            <v>..</v>
          </cell>
          <cell r="AC28"/>
          <cell r="AD28">
            <v>82.489025850219477</v>
          </cell>
          <cell r="AE28" t="str">
            <v>A</v>
          </cell>
          <cell r="AF28" t="str">
            <v>..</v>
          </cell>
          <cell r="AG28"/>
          <cell r="AH28">
            <v>81.409996329140839</v>
          </cell>
          <cell r="AI28"/>
          <cell r="AJ28" t="str">
            <v>..</v>
          </cell>
          <cell r="AK28"/>
          <cell r="AL28">
            <v>83.081929724262281</v>
          </cell>
          <cell r="AM28"/>
          <cell r="AN28" t="str">
            <v>..</v>
          </cell>
          <cell r="AO28"/>
          <cell r="AP28">
            <v>83.425459776019721</v>
          </cell>
          <cell r="AQ28"/>
          <cell r="AR28" t="str">
            <v>..</v>
          </cell>
          <cell r="AS28"/>
          <cell r="AT28">
            <v>83.101372532678582</v>
          </cell>
          <cell r="AU28"/>
          <cell r="AV28" t="str">
            <v>..</v>
          </cell>
          <cell r="AW28"/>
          <cell r="AX28">
            <v>81.63218754950104</v>
          </cell>
          <cell r="AY28"/>
          <cell r="AZ28">
            <v>82.909181636726544</v>
          </cell>
          <cell r="BA28"/>
          <cell r="BB28">
            <v>80.225576363655179</v>
          </cell>
          <cell r="BC28"/>
          <cell r="BD28">
            <v>79.218699967979504</v>
          </cell>
          <cell r="BE28"/>
          <cell r="BF28">
            <v>78.93036196225296</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65.028169014084497</v>
          </cell>
          <cell r="AC29" t="str">
            <v>D</v>
          </cell>
          <cell r="AD29">
            <v>64.65318968647864</v>
          </cell>
          <cell r="AE29" t="str">
            <v>A</v>
          </cell>
          <cell r="AF29">
            <v>70.692859039023105</v>
          </cell>
          <cell r="AG29"/>
          <cell r="AH29">
            <v>69.549467964681924</v>
          </cell>
          <cell r="AI29"/>
          <cell r="AJ29">
            <v>71.976401179940993</v>
          </cell>
          <cell r="AK29"/>
          <cell r="AL29">
            <v>72.170979813419066</v>
          </cell>
          <cell r="AM29"/>
          <cell r="AN29">
            <v>66.285318079389839</v>
          </cell>
          <cell r="AO29"/>
          <cell r="AP29">
            <v>67.570517607858903</v>
          </cell>
          <cell r="AQ29"/>
          <cell r="AR29">
            <v>85.563648222632906</v>
          </cell>
          <cell r="AS29"/>
          <cell r="AT29">
            <v>83.04393054333039</v>
          </cell>
          <cell r="AU29"/>
          <cell r="AV29">
            <v>79.825510618152308</v>
          </cell>
          <cell r="AW29"/>
          <cell r="AX29">
            <v>83.017908592734884</v>
          </cell>
          <cell r="AY29"/>
          <cell r="AZ29">
            <v>80.92880589786364</v>
          </cell>
          <cell r="BA29"/>
          <cell r="BB29">
            <v>83.108510638297872</v>
          </cell>
          <cell r="BC29"/>
          <cell r="BD29" t="str">
            <v>..</v>
          </cell>
          <cell r="BE29" t="str">
            <v>X</v>
          </cell>
          <cell r="BF29">
            <v>83.177931674855884</v>
          </cell>
          <cell r="BG29"/>
          <cell r="BH29">
            <v>79.221200648999456</v>
          </cell>
          <cell r="BI29"/>
          <cell r="BJ29" t="str">
            <v>..</v>
          </cell>
          <cell r="BK29"/>
          <cell r="BL29" t="str">
            <v>..</v>
          </cell>
          <cell r="BM29"/>
        </row>
        <row r="30">
          <cell r="A30" t="str">
            <v>Portugal</v>
          </cell>
          <cell r="B30" t="str">
            <v>..</v>
          </cell>
          <cell r="C30"/>
          <cell r="D30">
            <v>92.89489136817383</v>
          </cell>
          <cell r="E30"/>
          <cell r="F30">
            <v>93.747333667204742</v>
          </cell>
          <cell r="G30" t="str">
            <v>C</v>
          </cell>
          <cell r="H30">
            <v>94.26770618633698</v>
          </cell>
          <cell r="I30"/>
          <cell r="J30">
            <v>94.610785435691241</v>
          </cell>
          <cell r="K30" t="str">
            <v>C</v>
          </cell>
          <cell r="L30">
            <v>94.830991046264174</v>
          </cell>
          <cell r="M30"/>
          <cell r="N30">
            <v>95.219110824639955</v>
          </cell>
          <cell r="O30" t="str">
            <v>C</v>
          </cell>
          <cell r="P30">
            <v>95.494490545504107</v>
          </cell>
          <cell r="Q30"/>
          <cell r="R30">
            <v>91.154246630303078</v>
          </cell>
          <cell r="S30" t="str">
            <v>C</v>
          </cell>
          <cell r="T30">
            <v>88.805794370509886</v>
          </cell>
          <cell r="U30"/>
          <cell r="V30">
            <v>84.13192945376278</v>
          </cell>
          <cell r="W30" t="str">
            <v>C</v>
          </cell>
          <cell r="X30">
            <v>80.49357674104121</v>
          </cell>
          <cell r="Y30"/>
          <cell r="Z30">
            <v>80.493576741041224</v>
          </cell>
          <cell r="AA30" t="str">
            <v>C</v>
          </cell>
          <cell r="AB30">
            <v>80.493576741041267</v>
          </cell>
          <cell r="AC30" t="str">
            <v>C</v>
          </cell>
          <cell r="AD30">
            <v>78.568725734634725</v>
          </cell>
          <cell r="AE30" t="str">
            <v>A</v>
          </cell>
          <cell r="AF30">
            <v>80.942839785718547</v>
          </cell>
          <cell r="AG30" t="str">
            <v>C</v>
          </cell>
          <cell r="AH30">
            <v>82.70607801167229</v>
          </cell>
          <cell r="AI30"/>
          <cell r="AJ30">
            <v>83.712579790905636</v>
          </cell>
          <cell r="AK30" t="str">
            <v>C</v>
          </cell>
          <cell r="AL30">
            <v>84.418262547741605</v>
          </cell>
          <cell r="AM30"/>
          <cell r="AN30">
            <v>90.792629177161061</v>
          </cell>
          <cell r="AO30" t="str">
            <v>C</v>
          </cell>
          <cell r="AP30">
            <v>94.358861214390615</v>
          </cell>
          <cell r="AQ30"/>
          <cell r="AR30">
            <v>91.767330584466762</v>
          </cell>
          <cell r="AS30" t="str">
            <v>C</v>
          </cell>
          <cell r="AT30">
            <v>89.235040843193488</v>
          </cell>
          <cell r="AU30"/>
          <cell r="AV30">
            <v>90.459750885611697</v>
          </cell>
          <cell r="AW30" t="str">
            <v>C</v>
          </cell>
          <cell r="AX30">
            <v>91.355823019873526</v>
          </cell>
          <cell r="AY30"/>
          <cell r="AZ30">
            <v>90.107815272205158</v>
          </cell>
          <cell r="BA30" t="str">
            <v>C</v>
          </cell>
          <cell r="BB30">
            <v>89.537372227319921</v>
          </cell>
          <cell r="BC30"/>
          <cell r="BD30">
            <v>94.044460214538219</v>
          </cell>
          <cell r="BE30"/>
          <cell r="BF30">
            <v>91.157824832277186</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92.648475120385228</v>
          </cell>
          <cell r="U31" t="str">
            <v>DT</v>
          </cell>
          <cell r="V31">
            <v>88.584219362059301</v>
          </cell>
          <cell r="W31" t="str">
            <v>DT</v>
          </cell>
          <cell r="X31">
            <v>84.345196557338923</v>
          </cell>
          <cell r="Y31" t="str">
            <v>ADT</v>
          </cell>
          <cell r="Z31">
            <v>89.222440944881882</v>
          </cell>
          <cell r="AA31" t="str">
            <v>DT</v>
          </cell>
          <cell r="AB31">
            <v>84.181509754028852</v>
          </cell>
          <cell r="AC31" t="str">
            <v>AD</v>
          </cell>
          <cell r="AD31">
            <v>87.67690714532273</v>
          </cell>
          <cell r="AE31" t="str">
            <v>D</v>
          </cell>
          <cell r="AF31">
            <v>83.980582524271838</v>
          </cell>
          <cell r="AG31" t="str">
            <v>D</v>
          </cell>
          <cell r="AH31">
            <v>81.773146566450293</v>
          </cell>
          <cell r="AI31" t="str">
            <v>A</v>
          </cell>
          <cell r="AJ31">
            <v>74.543209876543202</v>
          </cell>
          <cell r="AK31"/>
          <cell r="AL31">
            <v>73.826662827526647</v>
          </cell>
          <cell r="AM31"/>
          <cell r="AN31">
            <v>77.85268414481898</v>
          </cell>
          <cell r="AO31"/>
          <cell r="AP31">
            <v>78.318787322002748</v>
          </cell>
          <cell r="AQ31"/>
          <cell r="AR31">
            <v>77.466863033873352</v>
          </cell>
          <cell r="AS31"/>
          <cell r="AT31">
            <v>75.342112057836303</v>
          </cell>
          <cell r="AU31"/>
          <cell r="AV31">
            <v>70.840630472854656</v>
          </cell>
          <cell r="AW31"/>
          <cell r="AX31">
            <v>67.887700534759361</v>
          </cell>
          <cell r="AY31"/>
          <cell r="AZ31">
            <v>68.22004608294931</v>
          </cell>
          <cell r="BA31"/>
          <cell r="BB31">
            <v>73.4982332155477</v>
          </cell>
          <cell r="BC31"/>
          <cell r="BD31">
            <v>67.376150029327064</v>
          </cell>
          <cell r="BE31"/>
          <cell r="BF31">
            <v>72.312133025417197</v>
          </cell>
          <cell r="BG31"/>
          <cell r="BH31">
            <v>72.281353172131432</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87.580936206347516</v>
          </cell>
          <cell r="AA32"/>
          <cell r="AB32">
            <v>88.794726930320152</v>
          </cell>
          <cell r="AC32"/>
          <cell r="AD32">
            <v>89.140967907427466</v>
          </cell>
          <cell r="AE32"/>
          <cell r="AF32">
            <v>90.669240669240665</v>
          </cell>
          <cell r="AG32"/>
          <cell r="AH32">
            <v>84.010765932211115</v>
          </cell>
          <cell r="AI32"/>
          <cell r="AJ32">
            <v>84.748679366095715</v>
          </cell>
          <cell r="AK32"/>
          <cell r="AL32">
            <v>85.975160662585807</v>
          </cell>
          <cell r="AM32"/>
          <cell r="AN32">
            <v>85.511141940518513</v>
          </cell>
          <cell r="AO32"/>
          <cell r="AP32">
            <v>87.595981124875536</v>
          </cell>
          <cell r="AQ32"/>
          <cell r="AR32">
            <v>93.018069451044909</v>
          </cell>
          <cell r="AS32"/>
          <cell r="AT32">
            <v>75.456422594526785</v>
          </cell>
          <cell r="AU32"/>
          <cell r="AV32">
            <v>82.071959685197044</v>
          </cell>
          <cell r="AW32"/>
          <cell r="AX32">
            <v>85.333195862116696</v>
          </cell>
          <cell r="AY32"/>
          <cell r="AZ32">
            <v>90.130512251995185</v>
          </cell>
          <cell r="BA32"/>
          <cell r="BB32">
            <v>89.103718149941557</v>
          </cell>
          <cell r="BC32"/>
          <cell r="BD32">
            <v>90.774510924690375</v>
          </cell>
          <cell r="BE32" t="str">
            <v>A</v>
          </cell>
          <cell r="BF32">
            <v>83.852426242176293</v>
          </cell>
          <cell r="BG32"/>
          <cell r="BH32">
            <v>80.077379763827622</v>
          </cell>
          <cell r="BI32" t="str">
            <v>P</v>
          </cell>
          <cell r="BJ32" t="str">
            <v>..</v>
          </cell>
          <cell r="BK32"/>
          <cell r="BL32" t="str">
            <v>..</v>
          </cell>
          <cell r="BM32"/>
        </row>
        <row r="33">
          <cell r="A33" t="str">
            <v>Spain</v>
          </cell>
          <cell r="B33">
            <v>93.590831277757786</v>
          </cell>
          <cell r="C33"/>
          <cell r="D33">
            <v>92.973549715651387</v>
          </cell>
          <cell r="E33"/>
          <cell r="F33">
            <v>94.011829054059319</v>
          </cell>
          <cell r="G33"/>
          <cell r="H33">
            <v>92.088792404947171</v>
          </cell>
          <cell r="I33"/>
          <cell r="J33">
            <v>83.402674811332673</v>
          </cell>
          <cell r="K33"/>
          <cell r="L33">
            <v>85.991783436546385</v>
          </cell>
          <cell r="M33"/>
          <cell r="N33">
            <v>83.623820700737056</v>
          </cell>
          <cell r="O33"/>
          <cell r="P33">
            <v>80.690040588822612</v>
          </cell>
          <cell r="Q33"/>
          <cell r="R33">
            <v>80.258400068636021</v>
          </cell>
          <cell r="S33"/>
          <cell r="T33">
            <v>77.479453879507716</v>
          </cell>
          <cell r="U33"/>
          <cell r="V33">
            <v>80.41444079364031</v>
          </cell>
          <cell r="W33"/>
          <cell r="X33">
            <v>80.549853506851562</v>
          </cell>
          <cell r="Y33"/>
          <cell r="Z33">
            <v>80.111513269860723</v>
          </cell>
          <cell r="AA33"/>
          <cell r="AB33">
            <v>80.111557521530244</v>
          </cell>
          <cell r="AC33" t="str">
            <v>C</v>
          </cell>
          <cell r="AD33">
            <v>84.36857540502271</v>
          </cell>
          <cell r="AE33"/>
          <cell r="AF33">
            <v>86.684204871094693</v>
          </cell>
          <cell r="AG33"/>
          <cell r="AH33">
            <v>84.853841811820516</v>
          </cell>
          <cell r="AI33"/>
          <cell r="AJ33">
            <v>89.080729526551124</v>
          </cell>
          <cell r="AK33"/>
          <cell r="AL33">
            <v>86.705425326816822</v>
          </cell>
          <cell r="AM33"/>
          <cell r="AN33">
            <v>86.732184250364455</v>
          </cell>
          <cell r="AO33"/>
          <cell r="AP33">
            <v>82.46729331919876</v>
          </cell>
          <cell r="AQ33"/>
          <cell r="AR33">
            <v>84.04075654190838</v>
          </cell>
          <cell r="AS33" t="str">
            <v>A</v>
          </cell>
          <cell r="AT33">
            <v>83.452587838516038</v>
          </cell>
          <cell r="AU33"/>
          <cell r="AV33">
            <v>82.093555302953988</v>
          </cell>
          <cell r="AW33"/>
          <cell r="AX33">
            <v>79.947380448998175</v>
          </cell>
          <cell r="AY33"/>
          <cell r="AZ33">
            <v>78.984573304975086</v>
          </cell>
          <cell r="BA33"/>
          <cell r="BB33">
            <v>75.078048385343635</v>
          </cell>
          <cell r="BC33"/>
          <cell r="BD33">
            <v>75.546939185517687</v>
          </cell>
          <cell r="BE33" t="str">
            <v>A</v>
          </cell>
          <cell r="BF33">
            <v>76.28373660538962</v>
          </cell>
          <cell r="BG33"/>
          <cell r="BH33" t="str">
            <v>..</v>
          </cell>
          <cell r="BI33"/>
          <cell r="BJ33" t="str">
            <v>..</v>
          </cell>
          <cell r="BK33"/>
          <cell r="BL33" t="str">
            <v>..</v>
          </cell>
          <cell r="BM33"/>
        </row>
        <row r="34">
          <cell r="A34" t="str">
            <v>Sweden</v>
          </cell>
          <cell r="B34">
            <v>84.561858709753508</v>
          </cell>
          <cell r="C34"/>
          <cell r="D34" t="str">
            <v>..</v>
          </cell>
          <cell r="E34"/>
          <cell r="F34">
            <v>87.769538907355326</v>
          </cell>
          <cell r="G34"/>
          <cell r="H34" t="str">
            <v>..</v>
          </cell>
          <cell r="I34"/>
          <cell r="J34">
            <v>86.961891319689485</v>
          </cell>
          <cell r="K34"/>
          <cell r="L34" t="str">
            <v>..</v>
          </cell>
          <cell r="M34"/>
          <cell r="N34">
            <v>86.951620018626542</v>
          </cell>
          <cell r="O34"/>
          <cell r="P34" t="str">
            <v>..</v>
          </cell>
          <cell r="Q34"/>
          <cell r="R34">
            <v>85.424128776705572</v>
          </cell>
          <cell r="S34"/>
          <cell r="T34" t="str">
            <v>..</v>
          </cell>
          <cell r="U34"/>
          <cell r="V34">
            <v>87.974263034584041</v>
          </cell>
          <cell r="W34"/>
          <cell r="X34" t="str">
            <v>..</v>
          </cell>
          <cell r="Y34"/>
          <cell r="Z34">
            <v>85.825339552348268</v>
          </cell>
          <cell r="AA34"/>
          <cell r="AB34" t="str">
            <v>..</v>
          </cell>
          <cell r="AC34"/>
          <cell r="AD34">
            <v>86.748620227577291</v>
          </cell>
          <cell r="AE34" t="str">
            <v>A</v>
          </cell>
          <cell r="AF34" t="str">
            <v>..</v>
          </cell>
          <cell r="AG34"/>
          <cell r="AH34">
            <v>88.98856445081509</v>
          </cell>
          <cell r="AI34"/>
          <cell r="AJ34" t="str">
            <v>..</v>
          </cell>
          <cell r="AK34"/>
          <cell r="AL34">
            <v>88.904408142131686</v>
          </cell>
          <cell r="AM34"/>
          <cell r="AN34" t="str">
            <v>..</v>
          </cell>
          <cell r="AO34"/>
          <cell r="AP34">
            <v>91.145845080517674</v>
          </cell>
          <cell r="AQ34"/>
          <cell r="AR34" t="str">
            <v>..</v>
          </cell>
          <cell r="AS34"/>
          <cell r="AT34">
            <v>85.889400025016329</v>
          </cell>
          <cell r="AU34"/>
          <cell r="AV34" t="str">
            <v>..</v>
          </cell>
          <cell r="AW34"/>
          <cell r="AX34">
            <v>86.128505878579091</v>
          </cell>
          <cell r="AY34" t="str">
            <v>A</v>
          </cell>
          <cell r="AZ34" t="str">
            <v>..</v>
          </cell>
          <cell r="BA34"/>
          <cell r="BB34">
            <v>83.97947548460661</v>
          </cell>
          <cell r="BC34"/>
          <cell r="BD34" t="str">
            <v>..</v>
          </cell>
          <cell r="BE34"/>
          <cell r="BF34">
            <v>81.645682309551063</v>
          </cell>
          <cell r="BG34"/>
          <cell r="BH34" t="str">
            <v>..</v>
          </cell>
          <cell r="BI34"/>
          <cell r="BJ34" t="str">
            <v>..</v>
          </cell>
          <cell r="BK34"/>
          <cell r="BL34" t="str">
            <v>..</v>
          </cell>
          <cell r="BM34"/>
        </row>
        <row r="35">
          <cell r="A35" t="str">
            <v>Switzerland</v>
          </cell>
          <cell r="B35">
            <v>98.660287081339717</v>
          </cell>
          <cell r="C35" t="str">
            <v>E</v>
          </cell>
          <cell r="D35" t="str">
            <v>..</v>
          </cell>
          <cell r="E35"/>
          <cell r="F35">
            <v>98.55156431054462</v>
          </cell>
          <cell r="G35" t="str">
            <v>AJ</v>
          </cell>
          <cell r="H35" t="str">
            <v>..</v>
          </cell>
          <cell r="I35"/>
          <cell r="J35" t="str">
            <v>..</v>
          </cell>
          <cell r="K35"/>
          <cell r="L35">
            <v>98.182819383259911</v>
          </cell>
          <cell r="M35" t="str">
            <v>A</v>
          </cell>
          <cell r="N35" t="str">
            <v>..</v>
          </cell>
          <cell r="O35"/>
          <cell r="P35" t="str">
            <v>..</v>
          </cell>
          <cell r="Q35"/>
          <cell r="R35">
            <v>95.652173913043484</v>
          </cell>
          <cell r="S35"/>
          <cell r="T35" t="str">
            <v>..</v>
          </cell>
          <cell r="U35"/>
          <cell r="V35" t="str">
            <v>..</v>
          </cell>
          <cell r="W35"/>
          <cell r="X35">
            <v>95.447409733124019</v>
          </cell>
          <cell r="Y35"/>
          <cell r="Z35" t="str">
            <v>..</v>
          </cell>
          <cell r="AA35"/>
          <cell r="AB35" t="str">
            <v>..</v>
          </cell>
          <cell r="AC35"/>
          <cell r="AD35" t="str">
            <v>..</v>
          </cell>
          <cell r="AE35"/>
          <cell r="AF35">
            <v>92.492917847025495</v>
          </cell>
          <cell r="AG35"/>
          <cell r="AH35" t="str">
            <v>..</v>
          </cell>
          <cell r="AI35"/>
          <cell r="AJ35" t="str">
            <v>..</v>
          </cell>
          <cell r="AK35"/>
          <cell r="AL35" t="str">
            <v>..</v>
          </cell>
          <cell r="AM35"/>
          <cell r="AN35">
            <v>91.381495564005064</v>
          </cell>
          <cell r="AO35"/>
          <cell r="AP35" t="str">
            <v>..</v>
          </cell>
          <cell r="AQ35"/>
          <cell r="AR35" t="str">
            <v>..</v>
          </cell>
          <cell r="AS35"/>
          <cell r="AT35" t="str">
            <v>..</v>
          </cell>
          <cell r="AU35"/>
          <cell r="AV35">
            <v>90.89026915113871</v>
          </cell>
          <cell r="AW35"/>
          <cell r="AX35" t="str">
            <v>..</v>
          </cell>
          <cell r="AY35"/>
          <cell r="AZ35" t="str">
            <v>..</v>
          </cell>
          <cell r="BA35"/>
          <cell r="BB35" t="str">
            <v>..</v>
          </cell>
          <cell r="BC35"/>
          <cell r="BD35">
            <v>90.525876460767947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99.016840410824386</v>
          </cell>
          <cell r="U36"/>
          <cell r="V36">
            <v>99.87924614278289</v>
          </cell>
          <cell r="W36"/>
          <cell r="X36">
            <v>98.933681235726937</v>
          </cell>
          <cell r="Y36"/>
          <cell r="Z36">
            <v>98.759919055729767</v>
          </cell>
          <cell r="AA36"/>
          <cell r="AB36">
            <v>93.245148467165421</v>
          </cell>
          <cell r="AC36"/>
          <cell r="AD36">
            <v>91.289672321366538</v>
          </cell>
          <cell r="AE36"/>
          <cell r="AF36">
            <v>97.480292496060528</v>
          </cell>
          <cell r="AG36"/>
          <cell r="AH36">
            <v>95.317862016141788</v>
          </cell>
          <cell r="AI36"/>
          <cell r="AJ36">
            <v>97.191465898299001</v>
          </cell>
          <cell r="AK36"/>
          <cell r="AL36">
            <v>86.012349118928896</v>
          </cell>
          <cell r="AM36"/>
          <cell r="AN36">
            <v>92.406670365027523</v>
          </cell>
          <cell r="AO36"/>
          <cell r="AP36">
            <v>95.912985316137537</v>
          </cell>
          <cell r="AQ36"/>
          <cell r="AR36">
            <v>94.337972664103091</v>
          </cell>
          <cell r="AS36"/>
          <cell r="AT36">
            <v>94.858434502612297</v>
          </cell>
          <cell r="AU36"/>
          <cell r="AV36">
            <v>94.950092988859581</v>
          </cell>
          <cell r="AW36"/>
          <cell r="AX36">
            <v>90.796540399482879</v>
          </cell>
          <cell r="AY36"/>
          <cell r="AZ36">
            <v>90.00021430522888</v>
          </cell>
          <cell r="BA36"/>
          <cell r="BB36">
            <v>89.118490946661993</v>
          </cell>
          <cell r="BC36"/>
          <cell r="BD36">
            <v>87.787097234851032</v>
          </cell>
          <cell r="BE36"/>
          <cell r="BF36">
            <v>82.399034539393625</v>
          </cell>
          <cell r="BG36"/>
          <cell r="BH36">
            <v>88.041029080615971</v>
          </cell>
          <cell r="BI36"/>
          <cell r="BJ36" t="str">
            <v>..</v>
          </cell>
          <cell r="BK36"/>
          <cell r="BL36" t="str">
            <v>..</v>
          </cell>
          <cell r="BM36"/>
        </row>
        <row r="37">
          <cell r="A37" t="str">
            <v>United Kingdom</v>
          </cell>
          <cell r="B37">
            <v>61.278839815425179</v>
          </cell>
          <cell r="C37" t="str">
            <v>O</v>
          </cell>
          <cell r="D37" t="str">
            <v>..</v>
          </cell>
          <cell r="E37"/>
          <cell r="F37">
            <v>62.99089664448875</v>
          </cell>
          <cell r="G37" t="str">
            <v>O</v>
          </cell>
          <cell r="H37" t="str">
            <v>..</v>
          </cell>
          <cell r="I37"/>
          <cell r="J37">
            <v>65.931276844982435</v>
          </cell>
          <cell r="K37" t="str">
            <v>O</v>
          </cell>
          <cell r="L37">
            <v>64.392539069064028</v>
          </cell>
          <cell r="M37" t="str">
            <v>AO</v>
          </cell>
          <cell r="N37">
            <v>68.003157063930544</v>
          </cell>
          <cell r="O37" t="str">
            <v>O</v>
          </cell>
          <cell r="P37">
            <v>70.99104305114129</v>
          </cell>
          <cell r="Q37" t="str">
            <v>O</v>
          </cell>
          <cell r="R37">
            <v>69.477124183006538</v>
          </cell>
          <cell r="S37" t="str">
            <v>O</v>
          </cell>
          <cell r="T37">
            <v>67.780716518393845</v>
          </cell>
          <cell r="U37" t="str">
            <v>O</v>
          </cell>
          <cell r="V37">
            <v>69.416103257529187</v>
          </cell>
          <cell r="W37" t="str">
            <v>O</v>
          </cell>
          <cell r="X37">
            <v>72.569189321577284</v>
          </cell>
          <cell r="Y37" t="str">
            <v>AO</v>
          </cell>
          <cell r="Z37">
            <v>73.224733279798087</v>
          </cell>
          <cell r="AA37" t="str">
            <v>O</v>
          </cell>
          <cell r="AB37">
            <v>73.546708889391539</v>
          </cell>
          <cell r="AC37" t="str">
            <v>O</v>
          </cell>
          <cell r="AD37">
            <v>70.458534444931985</v>
          </cell>
          <cell r="AE37" t="str">
            <v>O</v>
          </cell>
          <cell r="AF37">
            <v>69.194363773260193</v>
          </cell>
          <cell r="AG37" t="str">
            <v>O</v>
          </cell>
          <cell r="AH37">
            <v>71.580015906902744</v>
          </cell>
          <cell r="AI37" t="str">
            <v>O</v>
          </cell>
          <cell r="AJ37">
            <v>67.11044250586427</v>
          </cell>
          <cell r="AK37" t="str">
            <v>O</v>
          </cell>
          <cell r="AL37">
            <v>67.011763449990923</v>
          </cell>
          <cell r="AM37" t="str">
            <v>O</v>
          </cell>
          <cell r="AN37">
            <v>69.706647946056023</v>
          </cell>
          <cell r="AO37"/>
          <cell r="AP37">
            <v>65.177826014359667</v>
          </cell>
          <cell r="AQ37" t="str">
            <v>A</v>
          </cell>
          <cell r="AR37">
            <v>63.213062690972087</v>
          </cell>
          <cell r="AS37"/>
          <cell r="AT37">
            <v>62.298845134418777</v>
          </cell>
          <cell r="AU37"/>
          <cell r="AV37">
            <v>66.425374371442786</v>
          </cell>
          <cell r="AW37"/>
          <cell r="AX37">
            <v>64.509827492937418</v>
          </cell>
          <cell r="AY37"/>
          <cell r="AZ37">
            <v>69.432250307571863</v>
          </cell>
          <cell r="BA37"/>
          <cell r="BB37">
            <v>69.876417444806691</v>
          </cell>
          <cell r="BC37"/>
          <cell r="BD37">
            <v>69.748294445707486</v>
          </cell>
          <cell r="BE37"/>
          <cell r="BF37">
            <v>70.378904249871994</v>
          </cell>
          <cell r="BG37"/>
          <cell r="BH37">
            <v>70.378904249871795</v>
          </cell>
          <cell r="BI37" t="str">
            <v>P</v>
          </cell>
          <cell r="BJ37" t="str">
            <v>..</v>
          </cell>
          <cell r="BK37"/>
          <cell r="BL37" t="str">
            <v>..</v>
          </cell>
          <cell r="BM37"/>
        </row>
        <row r="38">
          <cell r="A38" t="str">
            <v>United States</v>
          </cell>
          <cell r="B38">
            <v>70.258800198314333</v>
          </cell>
          <cell r="C38" t="str">
            <v>JO</v>
          </cell>
          <cell r="D38">
            <v>70.155337088479158</v>
          </cell>
          <cell r="E38" t="str">
            <v>JO</v>
          </cell>
          <cell r="F38">
            <v>70.015545750043188</v>
          </cell>
          <cell r="G38" t="str">
            <v>JO</v>
          </cell>
          <cell r="H38">
            <v>70.357646350310006</v>
          </cell>
          <cell r="I38" t="str">
            <v>JO</v>
          </cell>
          <cell r="J38">
            <v>69.247110808973488</v>
          </cell>
          <cell r="K38" t="str">
            <v>JO</v>
          </cell>
          <cell r="L38">
            <v>69.743518130614902</v>
          </cell>
          <cell r="M38" t="str">
            <v>JO</v>
          </cell>
          <cell r="N38">
            <v>68.104480922803901</v>
          </cell>
          <cell r="O38" t="str">
            <v>JO</v>
          </cell>
          <cell r="P38">
            <v>70.26018779045873</v>
          </cell>
          <cell r="Q38" t="str">
            <v>JO</v>
          </cell>
          <cell r="R38">
            <v>73.604045663929497</v>
          </cell>
          <cell r="S38" t="str">
            <v>JO</v>
          </cell>
          <cell r="T38">
            <v>75.976686156940161</v>
          </cell>
          <cell r="U38" t="str">
            <v>JO</v>
          </cell>
          <cell r="V38">
            <v>78.988445607150652</v>
          </cell>
          <cell r="W38" t="str">
            <v>JO</v>
          </cell>
          <cell r="X38">
            <v>80.841405654478962</v>
          </cell>
          <cell r="Y38" t="str">
            <v>JO</v>
          </cell>
          <cell r="Z38">
            <v>81.94308485294755</v>
          </cell>
          <cell r="AA38" t="str">
            <v>JO</v>
          </cell>
          <cell r="AB38">
            <v>82.740731906773888</v>
          </cell>
          <cell r="AC38" t="str">
            <v>JO</v>
          </cell>
          <cell r="AD38">
            <v>83.68789956096434</v>
          </cell>
          <cell r="AE38" t="str">
            <v>JO</v>
          </cell>
          <cell r="AF38">
            <v>84.999754163418103</v>
          </cell>
          <cell r="AG38" t="str">
            <v>JO</v>
          </cell>
          <cell r="AH38">
            <v>85.973785302009532</v>
          </cell>
          <cell r="AI38" t="str">
            <v>JO</v>
          </cell>
          <cell r="AJ38">
            <v>86.782923005110646</v>
          </cell>
          <cell r="AK38" t="str">
            <v>JO</v>
          </cell>
          <cell r="AL38">
            <v>88.744027678620469</v>
          </cell>
          <cell r="AM38" t="str">
            <v>JO</v>
          </cell>
          <cell r="AN38">
            <v>91.439830766999563</v>
          </cell>
          <cell r="AO38" t="str">
            <v>JO</v>
          </cell>
          <cell r="AP38">
            <v>91.634862412569234</v>
          </cell>
          <cell r="AQ38" t="str">
            <v>JO</v>
          </cell>
          <cell r="AR38">
            <v>91.540120081705084</v>
          </cell>
          <cell r="AS38" t="str">
            <v>JO</v>
          </cell>
          <cell r="AT38">
            <v>91.13309818457185</v>
          </cell>
          <cell r="AU38" t="str">
            <v>JO</v>
          </cell>
          <cell r="AV38">
            <v>90.270810029716614</v>
          </cell>
          <cell r="AW38" t="str">
            <v>JO</v>
          </cell>
          <cell r="AX38">
            <v>90.312567706790361</v>
          </cell>
          <cell r="AY38" t="str">
            <v>JO</v>
          </cell>
          <cell r="AZ38">
            <v>90.18690268059386</v>
          </cell>
          <cell r="BA38" t="str">
            <v>JO</v>
          </cell>
          <cell r="BB38">
            <v>90.126900065734006</v>
          </cell>
          <cell r="BC38" t="str">
            <v>JO</v>
          </cell>
          <cell r="BD38">
            <v>87.491442509142331</v>
          </cell>
          <cell r="BE38" t="str">
            <v>JO</v>
          </cell>
          <cell r="BF38">
            <v>85.986550658125381</v>
          </cell>
          <cell r="BG38" t="str">
            <v>JO</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97.931727787231949</v>
          </cell>
          <cell r="C40"/>
          <cell r="D40">
            <v>98.098349648355125</v>
          </cell>
          <cell r="E40"/>
          <cell r="F40">
            <v>98.100074844406748</v>
          </cell>
          <cell r="G40"/>
          <cell r="H40">
            <v>98.026762272725676</v>
          </cell>
          <cell r="I40"/>
          <cell r="J40">
            <v>98.032373016122875</v>
          </cell>
          <cell r="K40"/>
          <cell r="L40">
            <v>97.874876861939782</v>
          </cell>
          <cell r="M40"/>
          <cell r="N40">
            <v>97.969409331428878</v>
          </cell>
          <cell r="O40"/>
          <cell r="P40">
            <v>98.272565358666839</v>
          </cell>
          <cell r="Q40"/>
          <cell r="R40">
            <v>98.570626999375747</v>
          </cell>
          <cell r="S40"/>
          <cell r="T40">
            <v>98.525698147632184</v>
          </cell>
          <cell r="U40"/>
          <cell r="V40">
            <v>98.422321228428729</v>
          </cell>
          <cell r="W40"/>
          <cell r="X40">
            <v>98.712079730688757</v>
          </cell>
          <cell r="Y40"/>
          <cell r="Z40">
            <v>98.345344750954538</v>
          </cell>
          <cell r="AA40"/>
          <cell r="AB40">
            <v>98.556087450988301</v>
          </cell>
          <cell r="AC40"/>
          <cell r="AD40">
            <v>98.159834889615638</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77.031074109160485</v>
          </cell>
          <cell r="C42" t="str">
            <v>B</v>
          </cell>
          <cell r="D42">
            <v>76.983665835291418</v>
          </cell>
          <cell r="E42" t="str">
            <v>B</v>
          </cell>
          <cell r="F42">
            <v>77.337310305241274</v>
          </cell>
          <cell r="G42" t="str">
            <v>B</v>
          </cell>
          <cell r="H42">
            <v>77.461781509096483</v>
          </cell>
          <cell r="I42" t="str">
            <v>B</v>
          </cell>
          <cell r="J42">
            <v>77.261125245312371</v>
          </cell>
          <cell r="K42" t="str">
            <v>B</v>
          </cell>
          <cell r="L42">
            <v>77.302617602847675</v>
          </cell>
          <cell r="M42" t="str">
            <v>B</v>
          </cell>
          <cell r="N42">
            <v>77.187387025651049</v>
          </cell>
          <cell r="O42" t="str">
            <v>B</v>
          </cell>
          <cell r="P42">
            <v>78.817988486287632</v>
          </cell>
          <cell r="Q42" t="str">
            <v>B</v>
          </cell>
          <cell r="R42">
            <v>80.644195413693396</v>
          </cell>
          <cell r="S42" t="str">
            <v>B</v>
          </cell>
          <cell r="T42">
            <v>81.634746814547043</v>
          </cell>
          <cell r="U42" t="str">
            <v>B</v>
          </cell>
          <cell r="V42">
            <v>83.449603546543358</v>
          </cell>
          <cell r="W42" t="str">
            <v>AB</v>
          </cell>
          <cell r="X42">
            <v>84.749553753037716</v>
          </cell>
          <cell r="Y42" t="str">
            <v>B</v>
          </cell>
          <cell r="Z42">
            <v>85.083531885305064</v>
          </cell>
          <cell r="AA42" t="str">
            <v>B</v>
          </cell>
          <cell r="AB42">
            <v>85.514908439530743</v>
          </cell>
          <cell r="AC42" t="str">
            <v>B</v>
          </cell>
          <cell r="AD42">
            <v>85.711657248023357</v>
          </cell>
          <cell r="AE42" t="str">
            <v>AB</v>
          </cell>
          <cell r="AF42">
            <v>86.436116732276545</v>
          </cell>
          <cell r="AG42" t="str">
            <v>B</v>
          </cell>
          <cell r="AH42">
            <v>87.080153160423862</v>
          </cell>
          <cell r="AI42" t="str">
            <v>B</v>
          </cell>
          <cell r="AJ42">
            <v>87.214041917777521</v>
          </cell>
          <cell r="AK42" t="str">
            <v>B</v>
          </cell>
          <cell r="AL42">
            <v>88.069000076893715</v>
          </cell>
          <cell r="AM42" t="str">
            <v>B</v>
          </cell>
          <cell r="AN42">
            <v>89.387027897388307</v>
          </cell>
          <cell r="AO42" t="str">
            <v>B</v>
          </cell>
          <cell r="AP42">
            <v>89.418609065693445</v>
          </cell>
          <cell r="AQ42" t="str">
            <v>B</v>
          </cell>
          <cell r="AR42">
            <v>89.382723465397788</v>
          </cell>
          <cell r="AS42" t="str">
            <v>B</v>
          </cell>
          <cell r="AT42">
            <v>89.245467133774781</v>
          </cell>
          <cell r="AU42" t="str">
            <v>B</v>
          </cell>
          <cell r="AV42">
            <v>89.121044859899513</v>
          </cell>
          <cell r="AW42" t="str">
            <v>B</v>
          </cell>
          <cell r="AX42">
            <v>89.287788145721422</v>
          </cell>
          <cell r="AY42" t="str">
            <v>B</v>
          </cell>
          <cell r="AZ42">
            <v>89.548785901599999</v>
          </cell>
          <cell r="BA42" t="str">
            <v>B</v>
          </cell>
          <cell r="BB42">
            <v>89.342306395912061</v>
          </cell>
          <cell r="BC42" t="str">
            <v>B</v>
          </cell>
          <cell r="BD42">
            <v>88.180043581120358</v>
          </cell>
          <cell r="BE42" t="str">
            <v>B</v>
          </cell>
          <cell r="BF42">
            <v>87.364662860522785</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80.334391868115702</v>
          </cell>
          <cell r="AE44" t="str">
            <v>B</v>
          </cell>
          <cell r="AF44">
            <v>80.520181349922808</v>
          </cell>
          <cell r="AG44" t="str">
            <v>B</v>
          </cell>
          <cell r="AH44">
            <v>81.579841332772133</v>
          </cell>
          <cell r="AI44" t="str">
            <v>B</v>
          </cell>
          <cell r="AJ44">
            <v>82.155319013721282</v>
          </cell>
          <cell r="AK44" t="str">
            <v>B</v>
          </cell>
          <cell r="AL44">
            <v>82.485962871321163</v>
          </cell>
          <cell r="AM44" t="str">
            <v>B</v>
          </cell>
          <cell r="AN44">
            <v>83.132504056919245</v>
          </cell>
          <cell r="AO44" t="str">
            <v>B</v>
          </cell>
          <cell r="AP44">
            <v>82.563342864577763</v>
          </cell>
          <cell r="AQ44" t="str">
            <v>B</v>
          </cell>
          <cell r="AR44">
            <v>81.594678766743783</v>
          </cell>
          <cell r="AS44" t="str">
            <v>B</v>
          </cell>
          <cell r="AT44">
            <v>81.20547549849492</v>
          </cell>
          <cell r="AU44" t="str">
            <v>B</v>
          </cell>
          <cell r="AV44">
            <v>81.817027424459127</v>
          </cell>
          <cell r="AW44" t="str">
            <v>B</v>
          </cell>
          <cell r="AX44">
            <v>81.809050840731373</v>
          </cell>
          <cell r="AY44" t="str">
            <v>B</v>
          </cell>
          <cell r="AZ44">
            <v>82.578420247941182</v>
          </cell>
          <cell r="BA44" t="str">
            <v>B</v>
          </cell>
          <cell r="BB44">
            <v>82.143666387410491</v>
          </cell>
          <cell r="BC44" t="str">
            <v>B</v>
          </cell>
          <cell r="BD44">
            <v>82.290161809958875</v>
          </cell>
          <cell r="BE44" t="str">
            <v>B</v>
          </cell>
          <cell r="BF44">
            <v>82.746392345708784</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80.600232444347895</v>
          </cell>
          <cell r="AE45" t="str">
            <v>B</v>
          </cell>
          <cell r="AF45">
            <v>80.719156235091589</v>
          </cell>
          <cell r="AG45" t="str">
            <v>B</v>
          </cell>
          <cell r="AH45">
            <v>81.705641294062531</v>
          </cell>
          <cell r="AI45" t="str">
            <v>B</v>
          </cell>
          <cell r="AJ45">
            <v>82.291409454643116</v>
          </cell>
          <cell r="AK45" t="str">
            <v>B</v>
          </cell>
          <cell r="AL45">
            <v>82.561305187341418</v>
          </cell>
          <cell r="AM45" t="str">
            <v>B</v>
          </cell>
          <cell r="AN45">
            <v>83.185743222948702</v>
          </cell>
          <cell r="AO45" t="str">
            <v>B</v>
          </cell>
          <cell r="AP45">
            <v>82.606602210233845</v>
          </cell>
          <cell r="AQ45" t="str">
            <v>B</v>
          </cell>
          <cell r="AR45">
            <v>81.642089629566954</v>
          </cell>
          <cell r="AS45" t="str">
            <v>B</v>
          </cell>
          <cell r="AT45">
            <v>81.237689096951712</v>
          </cell>
          <cell r="AU45" t="str">
            <v>B</v>
          </cell>
          <cell r="AV45">
            <v>81.852121105664267</v>
          </cell>
          <cell r="AW45" t="str">
            <v>B</v>
          </cell>
          <cell r="AX45">
            <v>81.870445872135718</v>
          </cell>
          <cell r="AY45" t="str">
            <v>B</v>
          </cell>
          <cell r="AZ45">
            <v>82.686685330614267</v>
          </cell>
          <cell r="BA45" t="str">
            <v>B</v>
          </cell>
          <cell r="BB45">
            <v>82.245608352292251</v>
          </cell>
          <cell r="BC45" t="str">
            <v>B</v>
          </cell>
          <cell r="BD45">
            <v>82.364888170938485</v>
          </cell>
          <cell r="BE45" t="str">
            <v>B</v>
          </cell>
          <cell r="BF45">
            <v>82.768521415291573</v>
          </cell>
          <cell r="BG45" t="str">
            <v>BP</v>
          </cell>
          <cell r="BH45" t="str">
            <v>..</v>
          </cell>
          <cell r="BI45"/>
          <cell r="BJ45" t="str">
            <v>..</v>
          </cell>
          <cell r="BK45"/>
          <cell r="BL45" t="str">
            <v>..</v>
          </cell>
          <cell r="BM45"/>
        </row>
        <row r="46">
          <cell r="A46" t="str">
            <v>EU-15</v>
          </cell>
          <cell r="B46">
            <v>76.1986998144464</v>
          </cell>
          <cell r="C46" t="str">
            <v>B</v>
          </cell>
          <cell r="D46" t="str">
            <v>..</v>
          </cell>
          <cell r="E46"/>
          <cell r="F46">
            <v>77.340806114904453</v>
          </cell>
          <cell r="G46" t="str">
            <v>B</v>
          </cell>
          <cell r="H46">
            <v>77.268330197091046</v>
          </cell>
          <cell r="I46" t="str">
            <v>B</v>
          </cell>
          <cell r="J46">
            <v>77.605830847052985</v>
          </cell>
          <cell r="K46" t="str">
            <v>B</v>
          </cell>
          <cell r="L46">
            <v>76.867598254277766</v>
          </cell>
          <cell r="M46" t="str">
            <v>B</v>
          </cell>
          <cell r="N46">
            <v>78.620566913251295</v>
          </cell>
          <cell r="O46" t="str">
            <v>B</v>
          </cell>
          <cell r="P46">
            <v>79.505550502245356</v>
          </cell>
          <cell r="Q46" t="str">
            <v>B</v>
          </cell>
          <cell r="R46">
            <v>79.174106971340237</v>
          </cell>
          <cell r="S46" t="str">
            <v>B</v>
          </cell>
          <cell r="T46">
            <v>78.305515449812077</v>
          </cell>
          <cell r="U46" t="str">
            <v>B</v>
          </cell>
          <cell r="V46">
            <v>79.158463296777384</v>
          </cell>
          <cell r="W46" t="str">
            <v>AB</v>
          </cell>
          <cell r="X46">
            <v>80.752975062077155</v>
          </cell>
          <cell r="Y46" t="str">
            <v>B</v>
          </cell>
          <cell r="Z46">
            <v>80.936024899517776</v>
          </cell>
          <cell r="AA46" t="str">
            <v>B</v>
          </cell>
          <cell r="AB46">
            <v>81.296332411160293</v>
          </cell>
          <cell r="AC46" t="str">
            <v>B</v>
          </cell>
          <cell r="AD46">
            <v>80.601702064531082</v>
          </cell>
          <cell r="AE46" t="str">
            <v>B</v>
          </cell>
          <cell r="AF46">
            <v>80.69787458087518</v>
          </cell>
          <cell r="AG46" t="str">
            <v>B</v>
          </cell>
          <cell r="AH46">
            <v>81.739509517094106</v>
          </cell>
          <cell r="AI46" t="str">
            <v>B</v>
          </cell>
          <cell r="AJ46">
            <v>82.342813167483712</v>
          </cell>
          <cell r="AK46" t="str">
            <v>B</v>
          </cell>
          <cell r="AL46">
            <v>82.696948417878374</v>
          </cell>
          <cell r="AM46" t="str">
            <v>B</v>
          </cell>
          <cell r="AN46">
            <v>83.396802819927856</v>
          </cell>
          <cell r="AO46" t="str">
            <v>B</v>
          </cell>
          <cell r="AP46">
            <v>82.736714657325976</v>
          </cell>
          <cell r="AQ46" t="str">
            <v>B</v>
          </cell>
          <cell r="AR46">
            <v>81.645770974792825</v>
          </cell>
          <cell r="AS46" t="str">
            <v>B</v>
          </cell>
          <cell r="AT46">
            <v>81.316360541213839</v>
          </cell>
          <cell r="AU46" t="str">
            <v>B</v>
          </cell>
          <cell r="AV46">
            <v>81.91656477458676</v>
          </cell>
          <cell r="AW46" t="str">
            <v>B</v>
          </cell>
          <cell r="AX46">
            <v>81.922547876226133</v>
          </cell>
          <cell r="AY46" t="str">
            <v>B</v>
          </cell>
          <cell r="AZ46">
            <v>82.714332447953097</v>
          </cell>
          <cell r="BA46" t="str">
            <v>B</v>
          </cell>
          <cell r="BB46">
            <v>82.278296705063639</v>
          </cell>
          <cell r="BC46" t="str">
            <v>B</v>
          </cell>
          <cell r="BD46">
            <v>82.36904903201453</v>
          </cell>
          <cell r="BE46" t="str">
            <v>B</v>
          </cell>
          <cell r="BF46">
            <v>83.022622786519435</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88.541385818279863</v>
          </cell>
          <cell r="AK49" t="str">
            <v>C</v>
          </cell>
          <cell r="AL49">
            <v>89.417262231995593</v>
          </cell>
          <cell r="AM49" t="str">
            <v>C</v>
          </cell>
          <cell r="AN49">
            <v>88.038425782460493</v>
          </cell>
          <cell r="AO49" t="str">
            <v>C</v>
          </cell>
          <cell r="AP49">
            <v>88.052247406838262</v>
          </cell>
          <cell r="AQ49" t="str">
            <v>C</v>
          </cell>
          <cell r="AR49">
            <v>90.410094637223978</v>
          </cell>
          <cell r="AS49"/>
          <cell r="AT49">
            <v>89.272116461366195</v>
          </cell>
          <cell r="AU49"/>
          <cell r="AV49">
            <v>91.504178272980482</v>
          </cell>
          <cell r="AW49"/>
          <cell r="AX49">
            <v>94.532337678774837</v>
          </cell>
          <cell r="AY49"/>
          <cell r="AZ49">
            <v>94.523470839260298</v>
          </cell>
          <cell r="BA49"/>
          <cell r="BB49">
            <v>94.530501437240503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86.392971924192722</v>
          </cell>
          <cell r="AO50" t="str">
            <v>AV</v>
          </cell>
          <cell r="AP50" t="str">
            <v>..</v>
          </cell>
          <cell r="AQ50"/>
          <cell r="AR50" t="str">
            <v>..</v>
          </cell>
          <cell r="AS50"/>
          <cell r="AT50">
            <v>87.466674997917181</v>
          </cell>
          <cell r="AU50" t="str">
            <v>V</v>
          </cell>
          <cell r="AV50">
            <v>90.508915728669606</v>
          </cell>
          <cell r="AW50" t="str">
            <v>V</v>
          </cell>
          <cell r="AX50">
            <v>91.240782720743923</v>
          </cell>
          <cell r="AY50" t="str">
            <v>V</v>
          </cell>
          <cell r="AZ50">
            <v>91.165457467524007</v>
          </cell>
          <cell r="BA50" t="str">
            <v>V</v>
          </cell>
          <cell r="BB50">
            <v>91.932932156225661</v>
          </cell>
          <cell r="BC50" t="str">
            <v>V</v>
          </cell>
          <cell r="BD50">
            <v>92.770627304544632</v>
          </cell>
          <cell r="BE50" t="str">
            <v>V</v>
          </cell>
          <cell r="BF50">
            <v>92.85153496337503</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41.233504824028714</v>
          </cell>
          <cell r="AA51" t="str">
            <v>J</v>
          </cell>
          <cell r="AB51">
            <v>44.970985863324891</v>
          </cell>
          <cell r="AC51" t="str">
            <v>J</v>
          </cell>
          <cell r="AD51">
            <v>47.229141765619239</v>
          </cell>
          <cell r="AE51" t="str">
            <v>A</v>
          </cell>
          <cell r="AF51">
            <v>50.63870244698726</v>
          </cell>
          <cell r="AG51"/>
          <cell r="AH51">
            <v>60.911919879886931</v>
          </cell>
          <cell r="AI51"/>
          <cell r="AJ51">
            <v>51.413517361784955</v>
          </cell>
          <cell r="AK51"/>
          <cell r="AL51">
            <v>60.234792398632834</v>
          </cell>
          <cell r="AM51"/>
          <cell r="AN51">
            <v>63.071051608946469</v>
          </cell>
          <cell r="AO51"/>
          <cell r="AP51">
            <v>64.478374054518525</v>
          </cell>
          <cell r="AQ51"/>
          <cell r="AR51">
            <v>61.645715784647678</v>
          </cell>
          <cell r="AS51"/>
          <cell r="AT51">
            <v>67.056865540960857</v>
          </cell>
          <cell r="AU51"/>
          <cell r="AV51">
            <v>67.066777481764845</v>
          </cell>
          <cell r="AW51"/>
          <cell r="AX51">
            <v>57.520474394263779</v>
          </cell>
          <cell r="AY51"/>
          <cell r="AZ51">
            <v>48.07731568375646</v>
          </cell>
          <cell r="BA51"/>
          <cell r="BB51">
            <v>50.98796919159939</v>
          </cell>
          <cell r="BC51"/>
          <cell r="BD51">
            <v>55.005599104143329</v>
          </cell>
          <cell r="BE51"/>
          <cell r="BF51">
            <v>72.312461789119226</v>
          </cell>
          <cell r="BG51"/>
          <cell r="BH51">
            <v>62.546551612275358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46.535059505847542</v>
          </cell>
          <cell r="AC52"/>
          <cell r="AD52">
            <v>43.719128082626575</v>
          </cell>
          <cell r="AE52"/>
          <cell r="AF52">
            <v>40.897116913993287</v>
          </cell>
          <cell r="AG52"/>
          <cell r="AH52">
            <v>41.294615755216682</v>
          </cell>
          <cell r="AI52"/>
          <cell r="AJ52">
            <v>45.720220660950275</v>
          </cell>
          <cell r="AK52"/>
          <cell r="AL52">
            <v>39.348817778417846</v>
          </cell>
          <cell r="AM52"/>
          <cell r="AN52">
            <v>40.891307230957395</v>
          </cell>
          <cell r="AO52"/>
          <cell r="AP52">
            <v>41.539170706254176</v>
          </cell>
          <cell r="AQ52"/>
          <cell r="AR52">
            <v>40.920452594020119</v>
          </cell>
          <cell r="AS52"/>
          <cell r="AT52">
            <v>38.195700739540243</v>
          </cell>
          <cell r="AU52"/>
          <cell r="AV52">
            <v>38.03492685477373</v>
          </cell>
          <cell r="AW52"/>
          <cell r="AX52">
            <v>37.264533401325856</v>
          </cell>
          <cell r="AY52"/>
          <cell r="AZ52">
            <v>35.727114178826497</v>
          </cell>
          <cell r="BA52"/>
          <cell r="BB52">
            <v>36.643144611558888</v>
          </cell>
          <cell r="BC52"/>
          <cell r="BD52">
            <v>36.549224704588354</v>
          </cell>
          <cell r="BE52"/>
          <cell r="BF52">
            <v>34.633004136926083</v>
          </cell>
          <cell r="BG52"/>
          <cell r="BH52">
            <v>32.131403146872906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93.775106666841111</v>
          </cell>
          <cell r="AC53"/>
          <cell r="AD53">
            <v>89.83965011646508</v>
          </cell>
          <cell r="AE53"/>
          <cell r="AF53">
            <v>90.330018037999267</v>
          </cell>
          <cell r="AG53"/>
          <cell r="AH53">
            <v>82.615751993359126</v>
          </cell>
          <cell r="AI53"/>
          <cell r="AJ53">
            <v>83.983613426641995</v>
          </cell>
          <cell r="AK53"/>
          <cell r="AL53">
            <v>82.801194904059912</v>
          </cell>
          <cell r="AM53"/>
          <cell r="AN53">
            <v>86.071112778328569</v>
          </cell>
          <cell r="AO53"/>
          <cell r="AP53">
            <v>83.506497684651308</v>
          </cell>
          <cell r="AQ53"/>
          <cell r="AR53">
            <v>79.445017021607399</v>
          </cell>
          <cell r="AS53"/>
          <cell r="AT53">
            <v>82.656434464944013</v>
          </cell>
          <cell r="AU53"/>
          <cell r="AV53">
            <v>85.200751702475003</v>
          </cell>
          <cell r="AW53"/>
          <cell r="AX53">
            <v>87.849485373275058</v>
          </cell>
          <cell r="AY53"/>
          <cell r="AZ53">
            <v>87.643897474299251</v>
          </cell>
          <cell r="BA53"/>
          <cell r="BB53">
            <v>88.590346719080387</v>
          </cell>
          <cell r="BC53"/>
          <cell r="BD53">
            <v>87.695316490921044</v>
          </cell>
          <cell r="BE53"/>
          <cell r="BF53">
            <v>82.763664741618342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87.241051840024568</v>
          </cell>
          <cell r="AQ54"/>
          <cell r="AR54" t="str">
            <v>..</v>
          </cell>
          <cell r="AS54"/>
          <cell r="AT54">
            <v>83.900161330409119</v>
          </cell>
          <cell r="AU54"/>
          <cell r="AV54">
            <v>74.459018666015609</v>
          </cell>
          <cell r="AW54"/>
          <cell r="AX54">
            <v>68.305870998920881</v>
          </cell>
          <cell r="AY54"/>
          <cell r="AZ54">
            <v>69.395382591932119</v>
          </cell>
          <cell r="BA54"/>
          <cell r="BB54">
            <v>66.433296766947961</v>
          </cell>
          <cell r="BC54"/>
          <cell r="BD54">
            <v>67.623831374799181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98.070049564363487</v>
          </cell>
          <cell r="AK55" t="str">
            <v>D</v>
          </cell>
          <cell r="AL55">
            <v>97.766128334274129</v>
          </cell>
          <cell r="AM55" t="str">
            <v>D</v>
          </cell>
          <cell r="AN55">
            <v>97.861944248134719</v>
          </cell>
          <cell r="AO55" t="str">
            <v>D</v>
          </cell>
          <cell r="AP55">
            <v>98.196855080672947</v>
          </cell>
          <cell r="AQ55" t="str">
            <v>D</v>
          </cell>
          <cell r="AR55">
            <v>98.238254610066676</v>
          </cell>
          <cell r="AS55" t="str">
            <v>A</v>
          </cell>
          <cell r="AT55">
            <v>97.846080192917569</v>
          </cell>
          <cell r="AU55" t="str">
            <v>A</v>
          </cell>
          <cell r="AV55">
            <v>97.455832276088557</v>
          </cell>
          <cell r="AW55"/>
          <cell r="AX55">
            <v>97.741166714824928</v>
          </cell>
          <cell r="AY55"/>
          <cell r="AZ55">
            <v>97.753094899927149</v>
          </cell>
          <cell r="BA55"/>
          <cell r="BB55">
            <v>97.991117846373882</v>
          </cell>
          <cell r="BC55"/>
          <cell r="BD55">
            <v>97.991351769191638</v>
          </cell>
          <cell r="BE55"/>
          <cell r="BF55">
            <v>97.726377560496928</v>
          </cell>
          <cell r="BG55"/>
          <cell r="BH55" t="str">
            <v>..</v>
          </cell>
          <cell r="BI55"/>
          <cell r="BJ55" t="str">
            <v>..</v>
          </cell>
          <cell r="BK55"/>
          <cell r="BL55" t="str">
            <v>..</v>
          </cell>
          <cell r="BM55"/>
        </row>
      </sheetData>
      <sheetData sheetId="59">
        <row r="5">
          <cell r="A5" t="str">
            <v>Australia</v>
          </cell>
          <cell r="B5">
            <v>8.3963691376701952</v>
          </cell>
          <cell r="C5" t="str">
            <v>CS</v>
          </cell>
          <cell r="D5" t="str">
            <v>..</v>
          </cell>
          <cell r="E5"/>
          <cell r="F5" t="str">
            <v>..</v>
          </cell>
          <cell r="G5"/>
          <cell r="H5">
            <v>9.829474559822545</v>
          </cell>
          <cell r="I5" t="str">
            <v>C</v>
          </cell>
          <cell r="J5">
            <v>6.8889123325245274</v>
          </cell>
          <cell r="K5" t="str">
            <v>CS</v>
          </cell>
          <cell r="L5">
            <v>5.1480353097414273</v>
          </cell>
          <cell r="M5"/>
          <cell r="N5">
            <v>4.0255547159442191</v>
          </cell>
          <cell r="O5"/>
          <cell r="P5">
            <v>3.6812545181560368</v>
          </cell>
          <cell r="Q5"/>
          <cell r="R5">
            <v>2.7290546313514596</v>
          </cell>
          <cell r="S5"/>
          <cell r="T5">
            <v>3.0050480998190303</v>
          </cell>
          <cell r="U5"/>
          <cell r="V5">
            <v>3.0322253235219492</v>
          </cell>
          <cell r="W5"/>
          <cell r="X5">
            <v>2.1384394982354378</v>
          </cell>
          <cell r="Y5"/>
          <cell r="Z5">
            <v>2.4269043344447296</v>
          </cell>
          <cell r="AA5"/>
          <cell r="AB5">
            <v>3.0550628403143714</v>
          </cell>
          <cell r="AC5"/>
          <cell r="AD5">
            <v>2.3986595051186703</v>
          </cell>
          <cell r="AE5"/>
          <cell r="AF5">
            <v>2.560741643891463</v>
          </cell>
          <cell r="AG5"/>
          <cell r="AH5">
            <v>2.3613270112877989</v>
          </cell>
          <cell r="AI5"/>
          <cell r="AJ5">
            <v>2.8939849073192176</v>
          </cell>
          <cell r="AK5"/>
          <cell r="AL5">
            <v>3.2229603306983829</v>
          </cell>
          <cell r="AM5"/>
          <cell r="AN5">
            <v>3.7671095412033875</v>
          </cell>
          <cell r="AO5"/>
          <cell r="AP5">
            <v>4.8967199082672526</v>
          </cell>
          <cell r="AQ5" t="str">
            <v>A</v>
          </cell>
          <cell r="AR5">
            <v>3.75920349264441</v>
          </cell>
          <cell r="AS5" t="str">
            <v>V</v>
          </cell>
          <cell r="AT5">
            <v>3.9922779922779918</v>
          </cell>
          <cell r="AU5" t="str">
            <v>V</v>
          </cell>
          <cell r="AV5">
            <v>4.2171382469889931</v>
          </cell>
          <cell r="AW5"/>
          <cell r="AX5">
            <v>4.026183128558011</v>
          </cell>
          <cell r="AY5"/>
          <cell r="AZ5">
            <v>3.8585997642274492</v>
          </cell>
          <cell r="BA5"/>
          <cell r="BB5">
            <v>2.8084586041442381</v>
          </cell>
          <cell r="BC5" t="str">
            <v>A</v>
          </cell>
          <cell r="BD5">
            <v>2.1826143874140538</v>
          </cell>
          <cell r="BE5"/>
          <cell r="BF5">
            <v>2.1438289252087195</v>
          </cell>
          <cell r="BG5"/>
          <cell r="BH5" t="str">
            <v>..</v>
          </cell>
          <cell r="BI5"/>
          <cell r="BJ5" t="str">
            <v>..</v>
          </cell>
          <cell r="BK5"/>
          <cell r="BL5" t="str">
            <v>..</v>
          </cell>
          <cell r="BM5"/>
        </row>
        <row r="6">
          <cell r="A6" t="str">
            <v>Austria</v>
          </cell>
          <cell r="B6">
            <v>7.3992681439316978</v>
          </cell>
          <cell r="C6"/>
          <cell r="D6" t="str">
            <v>..</v>
          </cell>
          <cell r="E6"/>
          <cell r="F6" t="str">
            <v>..</v>
          </cell>
          <cell r="G6"/>
          <cell r="H6">
            <v>7.1437599825341547</v>
          </cell>
          <cell r="I6"/>
          <cell r="J6">
            <v>7.9041343394622228</v>
          </cell>
          <cell r="K6"/>
          <cell r="L6" t="str">
            <v>..</v>
          </cell>
          <cell r="M6"/>
          <cell r="N6" t="str">
            <v>..</v>
          </cell>
          <cell r="O6"/>
          <cell r="P6" t="str">
            <v>..</v>
          </cell>
          <cell r="Q6"/>
          <cell r="R6">
            <v>5.6276573603306304</v>
          </cell>
          <cell r="S6"/>
          <cell r="T6" t="str">
            <v>..</v>
          </cell>
          <cell r="U6"/>
          <cell r="V6" t="str">
            <v>..</v>
          </cell>
          <cell r="W6"/>
          <cell r="X6" t="str">
            <v>..</v>
          </cell>
          <cell r="Y6"/>
          <cell r="Z6">
            <v>9.8137725869183328</v>
          </cell>
          <cell r="AA6"/>
          <cell r="AB6" t="str">
            <v>..</v>
          </cell>
          <cell r="AC6"/>
          <cell r="AD6" t="str">
            <v>..</v>
          </cell>
          <cell r="AE6"/>
          <cell r="AF6" t="str">
            <v>..</v>
          </cell>
          <cell r="AG6"/>
          <cell r="AH6" t="str">
            <v>..</v>
          </cell>
          <cell r="AI6"/>
          <cell r="AJ6">
            <v>5.529375501578671</v>
          </cell>
          <cell r="AK6"/>
          <cell r="AL6" t="str">
            <v>..</v>
          </cell>
          <cell r="AM6"/>
          <cell r="AN6" t="str">
            <v>..</v>
          </cell>
          <cell r="AO6"/>
          <cell r="AP6" t="str">
            <v>..</v>
          </cell>
          <cell r="AQ6"/>
          <cell r="AR6">
            <v>5.6059885961920024</v>
          </cell>
          <cell r="AS6"/>
          <cell r="AT6" t="str">
            <v>..</v>
          </cell>
          <cell r="AU6"/>
          <cell r="AV6">
            <v>6.4436764564053384</v>
          </cell>
          <cell r="AW6"/>
          <cell r="AX6" t="str">
            <v>..</v>
          </cell>
          <cell r="AY6"/>
          <cell r="AZ6">
            <v>9.5978443923540375</v>
          </cell>
          <cell r="BA6" t="str">
            <v>A</v>
          </cell>
          <cell r="BB6">
            <v>10.278070295454203</v>
          </cell>
          <cell r="BC6"/>
          <cell r="BD6" t="str">
            <v>..</v>
          </cell>
          <cell r="BE6"/>
          <cell r="BF6">
            <v>10.970523289079585</v>
          </cell>
          <cell r="BG6"/>
          <cell r="BH6" t="str">
            <v>..</v>
          </cell>
          <cell r="BI6"/>
          <cell r="BJ6" t="str">
            <v>..</v>
          </cell>
          <cell r="BK6"/>
          <cell r="BL6" t="str">
            <v>..</v>
          </cell>
          <cell r="BM6"/>
        </row>
        <row r="7">
          <cell r="A7" t="str">
            <v>Belgium</v>
          </cell>
          <cell r="B7">
            <v>8.3331334468688656</v>
          </cell>
          <cell r="C7"/>
          <cell r="D7">
            <v>9.7706966602498611</v>
          </cell>
          <cell r="E7"/>
          <cell r="F7">
            <v>10.136667006317582</v>
          </cell>
          <cell r="G7"/>
          <cell r="H7">
            <v>8.3738066351666198</v>
          </cell>
          <cell r="I7"/>
          <cell r="J7">
            <v>8.4193339861850429</v>
          </cell>
          <cell r="K7"/>
          <cell r="L7">
            <v>5.8038070731063485</v>
          </cell>
          <cell r="M7"/>
          <cell r="N7">
            <v>4.8206221933127233</v>
          </cell>
          <cell r="O7" t="str">
            <v>M</v>
          </cell>
          <cell r="P7">
            <v>4.719989870627062</v>
          </cell>
          <cell r="Q7" t="str">
            <v>M</v>
          </cell>
          <cell r="R7">
            <v>8.8502268186660338</v>
          </cell>
          <cell r="S7" t="str">
            <v>A</v>
          </cell>
          <cell r="T7" t="str">
            <v>..</v>
          </cell>
          <cell r="U7"/>
          <cell r="V7">
            <v>7.7997195214418706</v>
          </cell>
          <cell r="W7" t="str">
            <v>C</v>
          </cell>
          <cell r="X7">
            <v>5.529840226921352</v>
          </cell>
          <cell r="Y7" t="str">
            <v>A</v>
          </cell>
          <cell r="Z7">
            <v>5.1188188600045779</v>
          </cell>
          <cell r="AA7"/>
          <cell r="AB7">
            <v>4.3846613855046375</v>
          </cell>
          <cell r="AC7"/>
          <cell r="AD7">
            <v>4.2931300581021787</v>
          </cell>
          <cell r="AE7"/>
          <cell r="AF7">
            <v>5.1270721735245104</v>
          </cell>
          <cell r="AG7"/>
          <cell r="AH7">
            <v>5.0664443444703045</v>
          </cell>
          <cell r="AI7"/>
          <cell r="AJ7">
            <v>6.2716816976957679</v>
          </cell>
          <cell r="AK7"/>
          <cell r="AL7">
            <v>6.2636383422652777</v>
          </cell>
          <cell r="AM7"/>
          <cell r="AN7">
            <v>5.7982912303736391</v>
          </cell>
          <cell r="AO7"/>
          <cell r="AP7">
            <v>5.9199594129715782</v>
          </cell>
          <cell r="AQ7"/>
          <cell r="AR7">
            <v>5.3719513064808462</v>
          </cell>
          <cell r="AS7"/>
          <cell r="AT7">
            <v>5.3779875281779175</v>
          </cell>
          <cell r="AU7"/>
          <cell r="AV7">
            <v>5.9690291224127874</v>
          </cell>
          <cell r="AW7"/>
          <cell r="AX7">
            <v>6.1982259473429444</v>
          </cell>
          <cell r="AY7"/>
          <cell r="AZ7">
            <v>5.6976648467130335</v>
          </cell>
          <cell r="BA7"/>
          <cell r="BB7">
            <v>5.6550067077217303</v>
          </cell>
          <cell r="BC7"/>
          <cell r="BD7">
            <v>5.8167866486537285</v>
          </cell>
          <cell r="BE7"/>
          <cell r="BF7">
            <v>6.5838650762381965</v>
          </cell>
          <cell r="BG7"/>
          <cell r="BH7" t="str">
            <v>..</v>
          </cell>
          <cell r="BI7"/>
          <cell r="BJ7" t="str">
            <v>..</v>
          </cell>
          <cell r="BK7"/>
          <cell r="BL7" t="str">
            <v>..</v>
          </cell>
          <cell r="BM7"/>
        </row>
        <row r="8">
          <cell r="A8" t="str">
            <v>Canada</v>
          </cell>
          <cell r="B8">
            <v>10.687382297551789</v>
          </cell>
          <cell r="C8"/>
          <cell r="D8">
            <v>12.454801124949778</v>
          </cell>
          <cell r="E8"/>
          <cell r="F8">
            <v>12.567255956956188</v>
          </cell>
          <cell r="G8"/>
          <cell r="H8">
            <v>12.806088682991396</v>
          </cell>
          <cell r="I8"/>
          <cell r="J8">
            <v>12.18707015130674</v>
          </cell>
          <cell r="K8"/>
          <cell r="L8">
            <v>11.807109122545365</v>
          </cell>
          <cell r="M8"/>
          <cell r="N8">
            <v>11.561492399815753</v>
          </cell>
          <cell r="O8"/>
          <cell r="P8">
            <v>11.137543252595156</v>
          </cell>
          <cell r="Q8"/>
          <cell r="R8">
            <v>10.148566645741788</v>
          </cell>
          <cell r="S8"/>
          <cell r="T8">
            <v>9.3441671503192101</v>
          </cell>
          <cell r="U8"/>
          <cell r="V8">
            <v>9.9159663865546221</v>
          </cell>
          <cell r="W8"/>
          <cell r="X8">
            <v>10.762800417972832</v>
          </cell>
          <cell r="Y8"/>
          <cell r="Z8">
            <v>9.666874221668742</v>
          </cell>
          <cell r="AA8"/>
          <cell r="AB8">
            <v>7.4798467027884232</v>
          </cell>
          <cell r="AC8"/>
          <cell r="AD8">
            <v>6.2320110123889378</v>
          </cell>
          <cell r="AE8"/>
          <cell r="AF8">
            <v>4.9274637318659327</v>
          </cell>
          <cell r="AG8"/>
          <cell r="AH8">
            <v>4.9433573635427397</v>
          </cell>
          <cell r="AI8"/>
          <cell r="AJ8">
            <v>3.2844453625284036</v>
          </cell>
          <cell r="AK8"/>
          <cell r="AL8">
            <v>3.5195691893451295</v>
          </cell>
          <cell r="AM8"/>
          <cell r="AN8">
            <v>2.2912464703509481</v>
          </cell>
          <cell r="AO8"/>
          <cell r="AP8">
            <v>3.5609140614047385</v>
          </cell>
          <cell r="AQ8"/>
          <cell r="AR8">
            <v>2.606127722406792</v>
          </cell>
          <cell r="AS8"/>
          <cell r="AT8">
            <v>2.6179496275274921</v>
          </cell>
          <cell r="AU8"/>
          <cell r="AV8">
            <v>2.1790808240887483</v>
          </cell>
          <cell r="AW8"/>
          <cell r="AX8">
            <v>2.6410026857654434</v>
          </cell>
          <cell r="AY8"/>
          <cell r="AZ8">
            <v>2.5191210392133057</v>
          </cell>
          <cell r="BA8"/>
          <cell r="BB8">
            <v>2.0427781783225187</v>
          </cell>
          <cell r="BC8"/>
          <cell r="BD8">
            <v>2.3872847011144884</v>
          </cell>
          <cell r="BE8"/>
          <cell r="BF8">
            <v>2.3878437047756873</v>
          </cell>
          <cell r="BG8"/>
          <cell r="BH8">
            <v>2.3905996758508916</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2.0357280878831525</v>
          </cell>
          <cell r="BC9"/>
          <cell r="BD9">
            <v>2.2689708818723568</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4.4699184489921526</v>
          </cell>
          <cell r="AE10" t="str">
            <v>A</v>
          </cell>
          <cell r="AF10">
            <v>7.3313361785948787</v>
          </cell>
          <cell r="AG10"/>
          <cell r="AH10">
            <v>7.867005665421309</v>
          </cell>
          <cell r="AI10"/>
          <cell r="AJ10">
            <v>8.183037710538084</v>
          </cell>
          <cell r="AK10"/>
          <cell r="AL10">
            <v>14.141821925274018</v>
          </cell>
          <cell r="AM10"/>
          <cell r="AN10">
            <v>14.740049994018348</v>
          </cell>
          <cell r="AO10"/>
          <cell r="AP10">
            <v>12.210955963851532</v>
          </cell>
          <cell r="AQ10"/>
          <cell r="AR10">
            <v>12.085556164929949</v>
          </cell>
          <cell r="AS10"/>
          <cell r="AT10">
            <v>11.992161691192084</v>
          </cell>
          <cell r="AU10"/>
          <cell r="AV10">
            <v>14.912917521711957</v>
          </cell>
          <cell r="AW10"/>
          <cell r="AX10">
            <v>14.403666323714544</v>
          </cell>
          <cell r="AY10"/>
          <cell r="AZ10">
            <v>13.014034241830178</v>
          </cell>
          <cell r="BA10"/>
          <cell r="BB10">
            <v>13.390214779136784</v>
          </cell>
          <cell r="BC10"/>
          <cell r="BD10">
            <v>13.172759978611126</v>
          </cell>
          <cell r="BE10"/>
          <cell r="BF10">
            <v>14.784927269634018</v>
          </cell>
          <cell r="BG10"/>
          <cell r="BH10">
            <v>12.866418063439658</v>
          </cell>
          <cell r="BI10"/>
          <cell r="BJ10" t="str">
            <v>..</v>
          </cell>
          <cell r="BK10"/>
          <cell r="BL10" t="str">
            <v>..</v>
          </cell>
          <cell r="BM10"/>
        </row>
        <row r="11">
          <cell r="A11" t="str">
            <v>Denmark</v>
          </cell>
          <cell r="B11">
            <v>12.426834759117515</v>
          </cell>
          <cell r="C11"/>
          <cell r="D11">
            <v>12.208454810495626</v>
          </cell>
          <cell r="E11"/>
          <cell r="F11">
            <v>11.961869618696188</v>
          </cell>
          <cell r="G11"/>
          <cell r="H11">
            <v>10.797120767795255</v>
          </cell>
          <cell r="I11"/>
          <cell r="J11">
            <v>9.9058823529411768</v>
          </cell>
          <cell r="K11"/>
          <cell r="L11">
            <v>10.986088379705402</v>
          </cell>
          <cell r="M11"/>
          <cell r="N11">
            <v>11.816865725660513</v>
          </cell>
          <cell r="O11"/>
          <cell r="P11">
            <v>11.735454997513676</v>
          </cell>
          <cell r="Q11"/>
          <cell r="R11">
            <v>11.680171227641035</v>
          </cell>
          <cell r="S11"/>
          <cell r="T11">
            <v>9.5579288900905777</v>
          </cell>
          <cell r="U11"/>
          <cell r="V11">
            <v>7.8870850496728862</v>
          </cell>
          <cell r="W11"/>
          <cell r="X11">
            <v>6.7854064923872457</v>
          </cell>
          <cell r="Y11" t="str">
            <v>C</v>
          </cell>
          <cell r="Z11">
            <v>5.7917167522675115</v>
          </cell>
          <cell r="AA11"/>
          <cell r="AB11" t="str">
            <v>..</v>
          </cell>
          <cell r="AC11"/>
          <cell r="AD11">
            <v>6.1300629640071413</v>
          </cell>
          <cell r="AE11"/>
          <cell r="AF11">
            <v>5.6581474985383782</v>
          </cell>
          <cell r="AG11" t="str">
            <v>C</v>
          </cell>
          <cell r="AH11">
            <v>5.2807215332581734</v>
          </cell>
          <cell r="AI11"/>
          <cell r="AJ11">
            <v>4.2001256457009104</v>
          </cell>
          <cell r="AK11"/>
          <cell r="AL11">
            <v>4.0946426007615768</v>
          </cell>
          <cell r="AM11"/>
          <cell r="AN11" t="str">
            <v>..</v>
          </cell>
          <cell r="AO11"/>
          <cell r="AP11">
            <v>3.0539487678613573</v>
          </cell>
          <cell r="AQ11"/>
          <cell r="AR11" t="str">
            <v>..</v>
          </cell>
          <cell r="AS11"/>
          <cell r="AT11">
            <v>2.362044085382665</v>
          </cell>
          <cell r="AU11" t="str">
            <v>O</v>
          </cell>
          <cell r="AV11" t="str">
            <v>..</v>
          </cell>
          <cell r="AW11"/>
          <cell r="AX11">
            <v>2.421411981485432</v>
          </cell>
          <cell r="AY11" t="str">
            <v>O</v>
          </cell>
          <cell r="AZ11" t="str">
            <v>..</v>
          </cell>
          <cell r="BA11"/>
          <cell r="BB11">
            <v>2.4360715279027536</v>
          </cell>
          <cell r="BC11" t="str">
            <v>AO</v>
          </cell>
          <cell r="BD11">
            <v>2.4360715279027545</v>
          </cell>
          <cell r="BE11" t="str">
            <v>CO</v>
          </cell>
          <cell r="BF11">
            <v>2.7288793202698662</v>
          </cell>
          <cell r="BG11" t="str">
            <v>O</v>
          </cell>
          <cell r="BH11">
            <v>2.7289387308533919</v>
          </cell>
          <cell r="BI11" t="str">
            <v>CO</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6.9819819819819831</v>
          </cell>
          <cell r="AK12"/>
          <cell r="AL12">
            <v>18.978102189781019</v>
          </cell>
          <cell r="AM12"/>
          <cell r="AN12">
            <v>9.0490797546012267</v>
          </cell>
          <cell r="AO12"/>
          <cell r="AP12">
            <v>5.2201012855473312</v>
          </cell>
          <cell r="AQ12"/>
          <cell r="AR12">
            <v>9.8053892215568865</v>
          </cell>
          <cell r="AS12"/>
          <cell r="AT12">
            <v>5.5853314527503528</v>
          </cell>
          <cell r="AU12"/>
          <cell r="AV12">
            <v>4.125347084490282</v>
          </cell>
          <cell r="AW12"/>
          <cell r="AX12">
            <v>6.9364839738669124</v>
          </cell>
          <cell r="AY12"/>
          <cell r="AZ12">
            <v>7.6204571469452</v>
          </cell>
          <cell r="BA12"/>
          <cell r="BB12">
            <v>9.3201770456244226</v>
          </cell>
          <cell r="BC12"/>
          <cell r="BD12">
            <v>7.1392650118492638</v>
          </cell>
          <cell r="BE12"/>
          <cell r="BF12">
            <v>11.013121467101101</v>
          </cell>
          <cell r="BG12"/>
          <cell r="BH12">
            <v>11.35972461273666</v>
          </cell>
          <cell r="BI12" t="str">
            <v>P</v>
          </cell>
          <cell r="BJ12" t="str">
            <v>..</v>
          </cell>
          <cell r="BK12"/>
          <cell r="BL12" t="str">
            <v>..</v>
          </cell>
          <cell r="BM12"/>
        </row>
        <row r="13">
          <cell r="A13" t="str">
            <v>Finland</v>
          </cell>
          <cell r="B13">
            <v>4.174305457622336</v>
          </cell>
          <cell r="C13"/>
          <cell r="D13" t="str">
            <v>..</v>
          </cell>
          <cell r="E13"/>
          <cell r="F13">
            <v>3.5230746833600204</v>
          </cell>
          <cell r="G13"/>
          <cell r="H13" t="str">
            <v>..</v>
          </cell>
          <cell r="I13"/>
          <cell r="J13">
            <v>3.2377368284453638</v>
          </cell>
          <cell r="K13"/>
          <cell r="L13" t="str">
            <v>..</v>
          </cell>
          <cell r="M13"/>
          <cell r="N13">
            <v>3.1883261287823901</v>
          </cell>
          <cell r="O13"/>
          <cell r="P13" t="str">
            <v>..</v>
          </cell>
          <cell r="Q13"/>
          <cell r="R13">
            <v>3.0969830329702273</v>
          </cell>
          <cell r="S13"/>
          <cell r="T13" t="str">
            <v>..</v>
          </cell>
          <cell r="U13"/>
          <cell r="V13">
            <v>5.446987598530451</v>
          </cell>
          <cell r="W13"/>
          <cell r="X13" t="str">
            <v>..</v>
          </cell>
          <cell r="Y13"/>
          <cell r="Z13">
            <v>6.119568181453598</v>
          </cell>
          <cell r="AA13"/>
          <cell r="AB13" t="str">
            <v>..</v>
          </cell>
          <cell r="AC13"/>
          <cell r="AD13">
            <v>5.578211298480233</v>
          </cell>
          <cell r="AE13"/>
          <cell r="AF13" t="str">
            <v>..</v>
          </cell>
          <cell r="AG13"/>
          <cell r="AH13">
            <v>4.1101419771502838</v>
          </cell>
          <cell r="AI13"/>
          <cell r="AJ13">
            <v>4.4137189613724841</v>
          </cell>
          <cell r="AK13"/>
          <cell r="AL13">
            <v>4.1927214203472012</v>
          </cell>
          <cell r="AM13"/>
          <cell r="AN13">
            <v>3.4571482447969171</v>
          </cell>
          <cell r="AO13"/>
          <cell r="AP13">
            <v>3.4121612585871612</v>
          </cell>
          <cell r="AQ13"/>
          <cell r="AR13">
            <v>3.2081923079547754</v>
          </cell>
          <cell r="AS13"/>
          <cell r="AT13">
            <v>3.2877957190712048</v>
          </cell>
          <cell r="AU13"/>
          <cell r="AV13">
            <v>3.6627676261818323</v>
          </cell>
          <cell r="AW13"/>
          <cell r="AX13">
            <v>3.7686699210590939</v>
          </cell>
          <cell r="AY13"/>
          <cell r="AZ13">
            <v>3.7330531590979912</v>
          </cell>
          <cell r="BA13"/>
          <cell r="BB13">
            <v>3.4568326530990707</v>
          </cell>
          <cell r="BC13"/>
          <cell r="BD13">
            <v>2.5406343358242096</v>
          </cell>
          <cell r="BE13"/>
          <cell r="BF13">
            <v>2.4712260830818544</v>
          </cell>
          <cell r="BG13"/>
          <cell r="BH13">
            <v>2.5758269621391126</v>
          </cell>
          <cell r="BI13"/>
          <cell r="BJ13" t="str">
            <v>..</v>
          </cell>
          <cell r="BK13"/>
          <cell r="BL13" t="str">
            <v>..</v>
          </cell>
          <cell r="BM13"/>
        </row>
        <row r="14">
          <cell r="A14" t="str">
            <v>France</v>
          </cell>
          <cell r="B14">
            <v>24.613302975386688</v>
          </cell>
          <cell r="C14"/>
          <cell r="D14">
            <v>24.158318089442581</v>
          </cell>
          <cell r="E14"/>
          <cell r="F14">
            <v>22.427887713987445</v>
          </cell>
          <cell r="G14"/>
          <cell r="H14">
            <v>22.453474667520364</v>
          </cell>
          <cell r="I14"/>
          <cell r="J14">
            <v>23.432282212514764</v>
          </cell>
          <cell r="K14"/>
          <cell r="L14">
            <v>22.844055598079308</v>
          </cell>
          <cell r="M14"/>
          <cell r="N14">
            <v>22.226683716726516</v>
          </cell>
          <cell r="O14"/>
          <cell r="P14">
            <v>20.812414070103394</v>
          </cell>
          <cell r="Q14"/>
          <cell r="R14">
            <v>19.253409309987813</v>
          </cell>
          <cell r="S14"/>
          <cell r="T14">
            <v>19.763195086556021</v>
          </cell>
          <cell r="U14"/>
          <cell r="V14">
            <v>22.320289694637811</v>
          </cell>
          <cell r="W14"/>
          <cell r="X14">
            <v>16.432257144018045</v>
          </cell>
          <cell r="Y14" t="str">
            <v>A</v>
          </cell>
          <cell r="Z14">
            <v>15.281842770388007</v>
          </cell>
          <cell r="AA14"/>
          <cell r="AB14">
            <v>12.952527448235207</v>
          </cell>
          <cell r="AC14"/>
          <cell r="AD14">
            <v>12.71972622181525</v>
          </cell>
          <cell r="AE14"/>
          <cell r="AF14">
            <v>13.053847454459696</v>
          </cell>
          <cell r="AG14"/>
          <cell r="AH14">
            <v>10.368542168039726</v>
          </cell>
          <cell r="AI14" t="str">
            <v>A</v>
          </cell>
          <cell r="AJ14">
            <v>8.9891575015563738</v>
          </cell>
          <cell r="AK14"/>
          <cell r="AL14">
            <v>9.9557406414664982</v>
          </cell>
          <cell r="AM14"/>
          <cell r="AN14">
            <v>9.9152333885660955</v>
          </cell>
          <cell r="AO14"/>
          <cell r="AP14">
            <v>8.4231900934215176</v>
          </cell>
          <cell r="AQ14" t="str">
            <v>A</v>
          </cell>
          <cell r="AR14">
            <v>10.328237433873033</v>
          </cell>
          <cell r="AS14"/>
          <cell r="AT14">
            <v>11.116035423129588</v>
          </cell>
          <cell r="AU14"/>
          <cell r="AV14">
            <v>11.448606625025027</v>
          </cell>
          <cell r="AW14" t="str">
            <v>A</v>
          </cell>
          <cell r="AX14">
            <v>10.106559843726195</v>
          </cell>
          <cell r="AY14"/>
          <cell r="AZ14">
            <v>11.282416103003818</v>
          </cell>
          <cell r="BA14" t="str">
            <v>A</v>
          </cell>
          <cell r="BB14">
            <v>9.7752428466718388</v>
          </cell>
          <cell r="BC14"/>
          <cell r="BD14">
            <v>11.299209635721377</v>
          </cell>
          <cell r="BE14"/>
          <cell r="BF14">
            <v>9.0881812032285083</v>
          </cell>
          <cell r="BG14"/>
          <cell r="BH14">
            <v>9.8687061436834735</v>
          </cell>
          <cell r="BI14" t="str">
            <v>P</v>
          </cell>
          <cell r="BJ14" t="str">
            <v>..</v>
          </cell>
          <cell r="BK14"/>
          <cell r="BL14" t="str">
            <v>..</v>
          </cell>
          <cell r="BM14"/>
        </row>
        <row r="15">
          <cell r="A15" t="str">
            <v>Germany</v>
          </cell>
          <cell r="B15">
            <v>16.875031016067197</v>
          </cell>
          <cell r="C15"/>
          <cell r="D15">
            <v>18.658280922431853</v>
          </cell>
          <cell r="E15" t="str">
            <v>C</v>
          </cell>
          <cell r="F15">
            <v>16.144377910845016</v>
          </cell>
          <cell r="G15"/>
          <cell r="H15">
            <v>15.579080423447673</v>
          </cell>
          <cell r="I15" t="str">
            <v>C</v>
          </cell>
          <cell r="J15">
            <v>15.312603556831952</v>
          </cell>
          <cell r="K15"/>
          <cell r="L15">
            <v>13.680104031209364</v>
          </cell>
          <cell r="M15" t="str">
            <v>C</v>
          </cell>
          <cell r="N15">
            <v>11.85366207747585</v>
          </cell>
          <cell r="O15"/>
          <cell r="P15">
            <v>11.405529953917034</v>
          </cell>
          <cell r="Q15" t="str">
            <v>C</v>
          </cell>
          <cell r="R15">
            <v>11.00768129149853</v>
          </cell>
          <cell r="S15"/>
          <cell r="T15">
            <v>10.729166666666682</v>
          </cell>
          <cell r="U15" t="str">
            <v>C</v>
          </cell>
          <cell r="V15">
            <v>10.060053245307843</v>
          </cell>
          <cell r="W15" t="str">
            <v>AL</v>
          </cell>
          <cell r="X15">
            <v>10.711463937695173</v>
          </cell>
          <cell r="Y15" t="str">
            <v>CL</v>
          </cell>
          <cell r="Z15">
            <v>10.281494620753481</v>
          </cell>
          <cell r="AA15" t="str">
            <v>LO</v>
          </cell>
          <cell r="AB15">
            <v>10.199922809725976</v>
          </cell>
          <cell r="AC15" t="str">
            <v>CL</v>
          </cell>
          <cell r="AD15">
            <v>10.223891171886072</v>
          </cell>
          <cell r="AE15" t="str">
            <v>L</v>
          </cell>
          <cell r="AF15">
            <v>10.54316269155856</v>
          </cell>
          <cell r="AG15" t="str">
            <v>CL</v>
          </cell>
          <cell r="AH15">
            <v>9.2397733640495616</v>
          </cell>
          <cell r="AI15" t="str">
            <v>L</v>
          </cell>
          <cell r="AJ15">
            <v>8.496943863877684</v>
          </cell>
          <cell r="AK15" t="str">
            <v>ACL</v>
          </cell>
          <cell r="AL15">
            <v>6.9578295346715393</v>
          </cell>
          <cell r="AM15" t="str">
            <v>L</v>
          </cell>
          <cell r="AN15">
            <v>6.8761235955056179</v>
          </cell>
          <cell r="AO15" t="str">
            <v>CL</v>
          </cell>
          <cell r="AP15">
            <v>6.6913648887066177</v>
          </cell>
          <cell r="AQ15" t="str">
            <v>L</v>
          </cell>
          <cell r="AR15">
            <v>6.1596752368064953</v>
          </cell>
          <cell r="AS15" t="str">
            <v>CL</v>
          </cell>
          <cell r="AT15">
            <v>6.1137552920139893</v>
          </cell>
          <cell r="AU15" t="str">
            <v>L</v>
          </cell>
          <cell r="AV15">
            <v>5.8676328754268443</v>
          </cell>
          <cell r="AW15" t="str">
            <v>L</v>
          </cell>
          <cell r="AX15">
            <v>4.4565840637966829</v>
          </cell>
          <cell r="AY15" t="str">
            <v>L</v>
          </cell>
          <cell r="AZ15">
            <v>4.5056867891513557</v>
          </cell>
          <cell r="BA15" t="str">
            <v>L</v>
          </cell>
          <cell r="BB15">
            <v>4.4987684156713295</v>
          </cell>
          <cell r="BC15" t="str">
            <v>L</v>
          </cell>
          <cell r="BD15">
            <v>4.499381416447811</v>
          </cell>
          <cell r="BE15" t="str">
            <v>L</v>
          </cell>
          <cell r="BF15">
            <v>4.4653782440640537</v>
          </cell>
          <cell r="BG15" t="str">
            <v>L</v>
          </cell>
          <cell r="BH15">
            <v>4.4699872286079181</v>
          </cell>
          <cell r="BI15" t="str">
            <v>P</v>
          </cell>
          <cell r="BJ15" t="str">
            <v>..</v>
          </cell>
          <cell r="BK15"/>
          <cell r="BL15" t="str">
            <v>..</v>
          </cell>
          <cell r="BM15"/>
        </row>
        <row r="16">
          <cell r="A16" t="str">
            <v>Greece</v>
          </cell>
          <cell r="B16">
            <v>4.5634095634095537</v>
          </cell>
          <cell r="C16"/>
          <cell r="D16" t="str">
            <v>..</v>
          </cell>
          <cell r="E16"/>
          <cell r="F16" t="str">
            <v>..</v>
          </cell>
          <cell r="G16"/>
          <cell r="H16" t="str">
            <v>..</v>
          </cell>
          <cell r="I16"/>
          <cell r="J16" t="str">
            <v>..</v>
          </cell>
          <cell r="K16"/>
          <cell r="L16">
            <v>14.696911932901299</v>
          </cell>
          <cell r="M16"/>
          <cell r="N16" t="str">
            <v>..</v>
          </cell>
          <cell r="O16"/>
          <cell r="P16">
            <v>11.269163494186662</v>
          </cell>
          <cell r="Q16"/>
          <cell r="R16">
            <v>8.6039138515360101</v>
          </cell>
          <cell r="S16"/>
          <cell r="T16" t="str">
            <v>..</v>
          </cell>
          <cell r="U16"/>
          <cell r="V16">
            <v>5.4607508532423319</v>
          </cell>
          <cell r="W16"/>
          <cell r="X16" t="str">
            <v>..</v>
          </cell>
          <cell r="Y16"/>
          <cell r="Z16">
            <v>4.6389838062695059</v>
          </cell>
          <cell r="AA16"/>
          <cell r="AB16" t="str">
            <v>..</v>
          </cell>
          <cell r="AC16"/>
          <cell r="AD16">
            <v>7.4022346368715093</v>
          </cell>
          <cell r="AE16"/>
          <cell r="AF16">
            <v>6.4196144488115294</v>
          </cell>
          <cell r="AG16"/>
          <cell r="AH16">
            <v>5.7004293210367303</v>
          </cell>
          <cell r="AI16"/>
          <cell r="AJ16" t="str">
            <v>..</v>
          </cell>
          <cell r="AK16"/>
          <cell r="AL16">
            <v>4.2255472430036018</v>
          </cell>
          <cell r="AM16"/>
          <cell r="AN16" t="str">
            <v>..</v>
          </cell>
          <cell r="AO16"/>
          <cell r="AP16">
            <v>1.2369651204602661</v>
          </cell>
          <cell r="AQ16"/>
          <cell r="AR16" t="str">
            <v>..</v>
          </cell>
          <cell r="AS16"/>
          <cell r="AT16">
            <v>4.3956745031739439</v>
          </cell>
          <cell r="AU16"/>
          <cell r="AV16" t="str">
            <v>..</v>
          </cell>
          <cell r="AW16"/>
          <cell r="AX16">
            <v>5.6445359567357247</v>
          </cell>
          <cell r="AY16"/>
          <cell r="AZ16" t="str">
            <v>..</v>
          </cell>
          <cell r="BA16"/>
          <cell r="BB16">
            <v>4.7324727618988085</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5.6304299398529736</v>
          </cell>
          <cell r="O17" t="str">
            <v>OTV</v>
          </cell>
          <cell r="P17">
            <v>5.9458810823783521</v>
          </cell>
          <cell r="Q17" t="str">
            <v>OTV</v>
          </cell>
          <cell r="R17">
            <v>6.8701254662597497</v>
          </cell>
          <cell r="S17" t="str">
            <v>OTV</v>
          </cell>
          <cell r="T17">
            <v>8.1806025328403997</v>
          </cell>
          <cell r="U17" t="str">
            <v>OTV</v>
          </cell>
          <cell r="V17">
            <v>8.1699051061906918</v>
          </cell>
          <cell r="W17" t="str">
            <v>OTV</v>
          </cell>
          <cell r="X17">
            <v>9.1971319819421087</v>
          </cell>
          <cell r="Y17" t="str">
            <v>OTV</v>
          </cell>
          <cell r="Z17">
            <v>11.35456400248381</v>
          </cell>
          <cell r="AA17" t="str">
            <v>OTV</v>
          </cell>
          <cell r="AB17">
            <v>22.934909515469936</v>
          </cell>
          <cell r="AC17" t="str">
            <v>AV</v>
          </cell>
          <cell r="AD17">
            <v>16.244502930838905</v>
          </cell>
          <cell r="AE17" t="str">
            <v>V</v>
          </cell>
          <cell r="AF17">
            <v>13.746711374774312</v>
          </cell>
          <cell r="AG17" t="str">
            <v>V</v>
          </cell>
          <cell r="AH17">
            <v>14.608736367715631</v>
          </cell>
          <cell r="AI17" t="str">
            <v>V</v>
          </cell>
          <cell r="AJ17">
            <v>9.3986800756625222</v>
          </cell>
          <cell r="AK17" t="str">
            <v>V</v>
          </cell>
          <cell r="AL17">
            <v>5.6633882421753308</v>
          </cell>
          <cell r="AM17" t="str">
            <v>V</v>
          </cell>
          <cell r="AN17">
            <v>6.075347672016016</v>
          </cell>
          <cell r="AO17" t="str">
            <v>V</v>
          </cell>
          <cell r="AP17">
            <v>6.0841398688729313</v>
          </cell>
          <cell r="AQ17" t="str">
            <v>V</v>
          </cell>
          <cell r="AR17">
            <v>7.1970263645465327</v>
          </cell>
          <cell r="AS17" t="str">
            <v>V</v>
          </cell>
          <cell r="AT17">
            <v>6.3645346748113552</v>
          </cell>
          <cell r="AU17" t="str">
            <v>V</v>
          </cell>
          <cell r="AV17">
            <v>4.1546648374762531</v>
          </cell>
          <cell r="AW17" t="str">
            <v>V</v>
          </cell>
          <cell r="AX17">
            <v>3.9201412655484629</v>
          </cell>
          <cell r="AY17" t="str">
            <v>V</v>
          </cell>
          <cell r="AZ17">
            <v>8.4136182763264529</v>
          </cell>
          <cell r="BA17" t="str">
            <v>V</v>
          </cell>
          <cell r="BB17">
            <v>9.6229139948928353</v>
          </cell>
          <cell r="BC17" t="str">
            <v>V</v>
          </cell>
          <cell r="BD17">
            <v>8.5945706249343949</v>
          </cell>
          <cell r="BE17" t="str">
            <v>V</v>
          </cell>
          <cell r="BF17">
            <v>15.4743890366797</v>
          </cell>
          <cell r="BG17" t="str">
            <v>V</v>
          </cell>
          <cell r="BH17">
            <v>13.970323518062211</v>
          </cell>
          <cell r="BI17" t="str">
            <v>V</v>
          </cell>
          <cell r="BJ17" t="str">
            <v>..</v>
          </cell>
          <cell r="BK17"/>
          <cell r="BL17" t="str">
            <v>..</v>
          </cell>
          <cell r="BM17"/>
        </row>
        <row r="18">
          <cell r="A18" t="str">
            <v>Iceland</v>
          </cell>
          <cell r="B18">
            <v>38.311688311688314</v>
          </cell>
          <cell r="C18"/>
          <cell r="D18" t="str">
            <v>..</v>
          </cell>
          <cell r="E18"/>
          <cell r="F18">
            <v>6.8789808917197455</v>
          </cell>
          <cell r="G18"/>
          <cell r="H18" t="str">
            <v>..</v>
          </cell>
          <cell r="I18"/>
          <cell r="J18">
            <v>15.770348837209303</v>
          </cell>
          <cell r="K18"/>
          <cell r="L18" t="str">
            <v>..</v>
          </cell>
          <cell r="M18"/>
          <cell r="N18">
            <v>27.745212973817896</v>
          </cell>
          <cell r="O18"/>
          <cell r="P18" t="str">
            <v>..</v>
          </cell>
          <cell r="Q18"/>
          <cell r="R18">
            <v>10.873399128516761</v>
          </cell>
          <cell r="S18"/>
          <cell r="T18">
            <v>10.873382268549845</v>
          </cell>
          <cell r="U18"/>
          <cell r="V18">
            <v>9.6146195131072734</v>
          </cell>
          <cell r="W18"/>
          <cell r="X18">
            <v>9.4273684968262348</v>
          </cell>
          <cell r="Y18"/>
          <cell r="Z18">
            <v>14.387118121688946</v>
          </cell>
          <cell r="AA18"/>
          <cell r="AB18">
            <v>14.387118121688944</v>
          </cell>
          <cell r="AC18"/>
          <cell r="AD18">
            <v>3.2772269812207799</v>
          </cell>
          <cell r="AE18"/>
          <cell r="AF18" t="str">
            <v>..</v>
          </cell>
          <cell r="AG18"/>
          <cell r="AH18">
            <v>5.01040452454526</v>
          </cell>
          <cell r="AI18"/>
          <cell r="AJ18">
            <v>5.01040452454526</v>
          </cell>
          <cell r="AK18" t="str">
            <v>C</v>
          </cell>
          <cell r="AL18">
            <v>2.4185388454376606</v>
          </cell>
          <cell r="AM18"/>
          <cell r="AN18" t="str">
            <v>..</v>
          </cell>
          <cell r="AO18"/>
          <cell r="AP18">
            <v>1.3908073947366535</v>
          </cell>
          <cell r="AQ18"/>
          <cell r="AR18" t="str">
            <v>..</v>
          </cell>
          <cell r="AS18"/>
          <cell r="AT18">
            <v>3.8771686894192392</v>
          </cell>
          <cell r="AU18"/>
          <cell r="AV18" t="str">
            <v>..</v>
          </cell>
          <cell r="AW18"/>
          <cell r="AX18">
            <v>2.8332832836248727</v>
          </cell>
          <cell r="AY18"/>
          <cell r="AZ18">
            <v>4.2924157848969982</v>
          </cell>
          <cell r="BA18"/>
          <cell r="BB18">
            <v>5.407643589228055</v>
          </cell>
          <cell r="BC18"/>
          <cell r="BD18">
            <v>5.4076435892280541</v>
          </cell>
          <cell r="BE18" t="str">
            <v>P</v>
          </cell>
          <cell r="BF18" t="str">
            <v>..</v>
          </cell>
          <cell r="BG18"/>
          <cell r="BH18" t="str">
            <v>..</v>
          </cell>
          <cell r="BI18"/>
          <cell r="BJ18" t="str">
            <v>..</v>
          </cell>
          <cell r="BK18"/>
          <cell r="BL18" t="str">
            <v>..</v>
          </cell>
          <cell r="BM18"/>
        </row>
        <row r="19">
          <cell r="A19" t="str">
            <v>Ireland</v>
          </cell>
          <cell r="B19">
            <v>13.709493114965351</v>
          </cell>
          <cell r="C19"/>
          <cell r="D19">
            <v>13.709459348245744</v>
          </cell>
          <cell r="E19"/>
          <cell r="F19">
            <v>11.191551677907723</v>
          </cell>
          <cell r="G19"/>
          <cell r="H19">
            <v>10.845454692217036</v>
          </cell>
          <cell r="I19"/>
          <cell r="J19">
            <v>12.432824502983733</v>
          </cell>
          <cell r="K19"/>
          <cell r="L19">
            <v>13.797893146057461</v>
          </cell>
          <cell r="M19"/>
          <cell r="N19">
            <v>11.268095554759862</v>
          </cell>
          <cell r="O19"/>
          <cell r="P19">
            <v>9.1094364661831726</v>
          </cell>
          <cell r="Q19"/>
          <cell r="R19">
            <v>6.8587914885363563</v>
          </cell>
          <cell r="S19" t="str">
            <v>C</v>
          </cell>
          <cell r="T19">
            <v>5.1872407260023987</v>
          </cell>
          <cell r="U19"/>
          <cell r="V19">
            <v>3.680901380266949</v>
          </cell>
          <cell r="W19"/>
          <cell r="X19">
            <v>3.1478659970280121</v>
          </cell>
          <cell r="Y19" t="str">
            <v>C</v>
          </cell>
          <cell r="Z19">
            <v>10.633039581068143</v>
          </cell>
          <cell r="AA19"/>
          <cell r="AB19">
            <v>3.9341037619867221</v>
          </cell>
          <cell r="AC19" t="str">
            <v>C</v>
          </cell>
          <cell r="AD19">
            <v>4.8725962422596041</v>
          </cell>
          <cell r="AE19"/>
          <cell r="AF19">
            <v>6.2316925359837949</v>
          </cell>
          <cell r="AG19" t="str">
            <v>C</v>
          </cell>
          <cell r="AH19">
            <v>6.5287063207497065</v>
          </cell>
          <cell r="AI19"/>
          <cell r="AJ19">
            <v>5.1249582381051528</v>
          </cell>
          <cell r="AK19" t="str">
            <v>C</v>
          </cell>
          <cell r="AL19">
            <v>4.0275815386999527</v>
          </cell>
          <cell r="AM19"/>
          <cell r="AN19">
            <v>3.3008786511517449</v>
          </cell>
          <cell r="AO19" t="str">
            <v>C</v>
          </cell>
          <cell r="AP19">
            <v>2.7777777777777777</v>
          </cell>
          <cell r="AQ19"/>
          <cell r="AR19">
            <v>2.8536733454766239</v>
          </cell>
          <cell r="AS19"/>
          <cell r="AT19">
            <v>2.932126696832579</v>
          </cell>
          <cell r="AU19"/>
          <cell r="AV19">
            <v>2.8925619834710745</v>
          </cell>
          <cell r="AW19"/>
          <cell r="AX19">
            <v>4.1353383458646613</v>
          </cell>
          <cell r="AY19"/>
          <cell r="AZ19">
            <v>4.8417894162575008</v>
          </cell>
          <cell r="BA19"/>
          <cell r="BB19">
            <v>5.4765469061876244</v>
          </cell>
          <cell r="BC19"/>
          <cell r="BD19">
            <v>5.4722238690934963</v>
          </cell>
          <cell r="BE19"/>
          <cell r="BF19">
            <v>4.1676657090132174</v>
          </cell>
          <cell r="BG19"/>
          <cell r="BH19">
            <v>4.1675414654629437</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25.759487017765164</v>
          </cell>
          <cell r="W20" t="str">
            <v>D</v>
          </cell>
          <cell r="X20">
            <v>26.167761120059467</v>
          </cell>
          <cell r="Y20" t="str">
            <v>D</v>
          </cell>
          <cell r="Z20">
            <v>22.298323155302135</v>
          </cell>
          <cell r="AA20" t="str">
            <v>D</v>
          </cell>
          <cell r="AB20">
            <v>22.414263126328994</v>
          </cell>
          <cell r="AC20" t="str">
            <v>D</v>
          </cell>
          <cell r="AD20">
            <v>21.299058985540508</v>
          </cell>
          <cell r="AE20" t="str">
            <v>D</v>
          </cell>
          <cell r="AF20">
            <v>16.810870970058158</v>
          </cell>
          <cell r="AG20" t="str">
            <v>D</v>
          </cell>
          <cell r="AH20">
            <v>15.34655541112835</v>
          </cell>
          <cell r="AI20" t="str">
            <v>D</v>
          </cell>
          <cell r="AJ20">
            <v>13.077541642734062</v>
          </cell>
          <cell r="AK20" t="str">
            <v>D</v>
          </cell>
          <cell r="AL20">
            <v>11.248141345228724</v>
          </cell>
          <cell r="AM20" t="str">
            <v>D</v>
          </cell>
          <cell r="AN20">
            <v>9.6014384177404857</v>
          </cell>
          <cell r="AO20" t="str">
            <v>D</v>
          </cell>
          <cell r="AP20">
            <v>8.4066976437271457</v>
          </cell>
          <cell r="AQ20" t="str">
            <v>D</v>
          </cell>
          <cell r="AR20">
            <v>8.6812287277583895</v>
          </cell>
          <cell r="AS20" t="str">
            <v>D</v>
          </cell>
          <cell r="AT20">
            <v>9.7382885732693314</v>
          </cell>
          <cell r="AU20" t="str">
            <v>D</v>
          </cell>
          <cell r="AV20">
            <v>6.2949093671985246</v>
          </cell>
          <cell r="AW20" t="str">
            <v>D</v>
          </cell>
          <cell r="AX20">
            <v>4.5355670427734687</v>
          </cell>
          <cell r="AY20" t="str">
            <v>D</v>
          </cell>
          <cell r="AZ20">
            <v>4.703123559092047</v>
          </cell>
          <cell r="BA20" t="str">
            <v>D</v>
          </cell>
          <cell r="BB20">
            <v>4.2887216698020243</v>
          </cell>
          <cell r="BC20" t="str">
            <v>D</v>
          </cell>
          <cell r="BD20">
            <v>4.1173817525788188</v>
          </cell>
          <cell r="BE20" t="str">
            <v>D</v>
          </cell>
          <cell r="BF20" t="str">
            <v>..</v>
          </cell>
          <cell r="BG20"/>
          <cell r="BH20" t="str">
            <v>..</v>
          </cell>
          <cell r="BI20"/>
          <cell r="BJ20" t="str">
            <v>..</v>
          </cell>
          <cell r="BK20"/>
          <cell r="BL20" t="str">
            <v>..</v>
          </cell>
          <cell r="BM20"/>
        </row>
        <row r="21">
          <cell r="A21" t="str">
            <v>Italy</v>
          </cell>
          <cell r="B21">
            <v>8.8033398057233221</v>
          </cell>
          <cell r="C21" t="str">
            <v>W</v>
          </cell>
          <cell r="D21">
            <v>11.738396213161593</v>
          </cell>
          <cell r="E21" t="str">
            <v>W</v>
          </cell>
          <cell r="F21">
            <v>18.100031560647864</v>
          </cell>
          <cell r="G21" t="str">
            <v>W</v>
          </cell>
          <cell r="H21">
            <v>17.973849955416998</v>
          </cell>
          <cell r="I21" t="str">
            <v>W</v>
          </cell>
          <cell r="J21">
            <v>16.908054932157761</v>
          </cell>
          <cell r="K21" t="str">
            <v>W</v>
          </cell>
          <cell r="L21">
            <v>24.809083335954277</v>
          </cell>
          <cell r="M21" t="str">
            <v>W</v>
          </cell>
          <cell r="N21">
            <v>21.34992075354311</v>
          </cell>
          <cell r="O21" t="str">
            <v>W</v>
          </cell>
          <cell r="P21">
            <v>18.894936991050521</v>
          </cell>
          <cell r="Q21" t="str">
            <v>W</v>
          </cell>
          <cell r="R21">
            <v>16.305963302963232</v>
          </cell>
          <cell r="S21" t="str">
            <v>W</v>
          </cell>
          <cell r="T21">
            <v>19.347445016491875</v>
          </cell>
          <cell r="U21" t="str">
            <v>W</v>
          </cell>
          <cell r="V21">
            <v>13.185206594846136</v>
          </cell>
          <cell r="W21" t="str">
            <v>A</v>
          </cell>
          <cell r="X21">
            <v>11.464242151864985</v>
          </cell>
          <cell r="Y21"/>
          <cell r="Z21">
            <v>13.411826801093657</v>
          </cell>
          <cell r="AA21"/>
          <cell r="AB21">
            <v>11.208216335996427</v>
          </cell>
          <cell r="AC21"/>
          <cell r="AD21">
            <v>16.651007461286436</v>
          </cell>
          <cell r="AE21"/>
          <cell r="AF21">
            <v>12.878486305588357</v>
          </cell>
          <cell r="AG21"/>
          <cell r="AH21">
            <v>13.110515939441282</v>
          </cell>
          <cell r="AI21"/>
          <cell r="AJ21">
            <v>10.951055523423944</v>
          </cell>
          <cell r="AK21"/>
          <cell r="AL21">
            <v>12.967980295566504</v>
          </cell>
          <cell r="AM21"/>
          <cell r="AN21">
            <v>10.987337714377304</v>
          </cell>
          <cell r="AO21"/>
          <cell r="AP21">
            <v>14.853848579020854</v>
          </cell>
          <cell r="AQ21"/>
          <cell r="AR21">
            <v>12.159002338269682</v>
          </cell>
          <cell r="AS21"/>
          <cell r="AT21">
            <v>14.113769881071786</v>
          </cell>
          <cell r="AU21"/>
          <cell r="AV21">
            <v>13.780337309749074</v>
          </cell>
          <cell r="AW21"/>
          <cell r="AX21">
            <v>10.974057384352962</v>
          </cell>
          <cell r="AY21"/>
          <cell r="AZ21">
            <v>8.0813124977162829</v>
          </cell>
          <cell r="BA21"/>
          <cell r="BB21">
            <v>6.6020074671856319</v>
          </cell>
          <cell r="BC21"/>
          <cell r="BD21">
            <v>5.8890603650804572</v>
          </cell>
          <cell r="BE21"/>
          <cell r="BF21">
            <v>6.4640900167023174</v>
          </cell>
          <cell r="BG21"/>
          <cell r="BH21" t="str">
            <v>..</v>
          </cell>
          <cell r="BI21"/>
          <cell r="BJ21" t="str">
            <v>..</v>
          </cell>
          <cell r="BK21"/>
          <cell r="BL21" t="str">
            <v>..</v>
          </cell>
          <cell r="BM21"/>
        </row>
        <row r="22">
          <cell r="A22" t="str">
            <v>Japan</v>
          </cell>
          <cell r="B22">
            <v>1.896637080957509</v>
          </cell>
          <cell r="C22"/>
          <cell r="D22">
            <v>1.732624118040573</v>
          </cell>
          <cell r="E22"/>
          <cell r="F22">
            <v>1.71653114047043</v>
          </cell>
          <cell r="G22"/>
          <cell r="H22">
            <v>1.723891560115048</v>
          </cell>
          <cell r="I22"/>
          <cell r="J22">
            <v>1.6447621502346739</v>
          </cell>
          <cell r="K22"/>
          <cell r="L22">
            <v>1.7955077340260381</v>
          </cell>
          <cell r="M22"/>
          <cell r="N22">
            <v>1.6549209241133873</v>
          </cell>
          <cell r="O22"/>
          <cell r="P22">
            <v>1.4730200276535816</v>
          </cell>
          <cell r="Q22"/>
          <cell r="R22">
            <v>1.248290586872193</v>
          </cell>
          <cell r="S22"/>
          <cell r="T22">
            <v>1.2746399492574105</v>
          </cell>
          <cell r="U22"/>
          <cell r="V22">
            <v>1.3698177408137577</v>
          </cell>
          <cell r="W22"/>
          <cell r="X22">
            <v>1.0786883994190792</v>
          </cell>
          <cell r="Y22"/>
          <cell r="Z22">
            <v>1.404445608866653</v>
          </cell>
          <cell r="AA22"/>
          <cell r="AB22">
            <v>1.1896212723628166</v>
          </cell>
          <cell r="AC22"/>
          <cell r="AD22">
            <v>1.5883956144257023</v>
          </cell>
          <cell r="AE22"/>
          <cell r="AF22">
            <v>1.1443161637193318</v>
          </cell>
          <cell r="AG22" t="str">
            <v>A</v>
          </cell>
          <cell r="AH22">
            <v>1.3052668436608006</v>
          </cell>
          <cell r="AI22"/>
          <cell r="AJ22">
            <v>2.0673397923697294</v>
          </cell>
          <cell r="AK22"/>
          <cell r="AL22">
            <v>1.7649873788365011</v>
          </cell>
          <cell r="AM22"/>
          <cell r="AN22">
            <v>1.6983365430610722</v>
          </cell>
          <cell r="AO22"/>
          <cell r="AP22">
            <v>1.4001733122079787</v>
          </cell>
          <cell r="AQ22"/>
          <cell r="AR22">
            <v>1.4621692966301685</v>
          </cell>
          <cell r="AS22"/>
          <cell r="AT22">
            <v>1.393425036051297</v>
          </cell>
          <cell r="AU22"/>
          <cell r="AV22">
            <v>1.2538513471836332</v>
          </cell>
          <cell r="AW22"/>
          <cell r="AX22">
            <v>1.151363895984886</v>
          </cell>
          <cell r="AY22"/>
          <cell r="AZ22">
            <v>1.0133641310591099</v>
          </cell>
          <cell r="BA22"/>
          <cell r="BB22">
            <v>1.0801469483999526</v>
          </cell>
          <cell r="BC22"/>
          <cell r="BD22">
            <v>0.91993987595271354</v>
          </cell>
          <cell r="BE22"/>
          <cell r="BF22">
            <v>1.1740306365803828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3.5514017885954123</v>
          </cell>
          <cell r="AE23" t="str">
            <v>G</v>
          </cell>
          <cell r="AF23">
            <v>4.3627188265827117</v>
          </cell>
          <cell r="AG23" t="str">
            <v>G</v>
          </cell>
          <cell r="AH23">
            <v>4.7864251630836554</v>
          </cell>
          <cell r="AI23" t="str">
            <v>G</v>
          </cell>
          <cell r="AJ23">
            <v>5.851150635474613</v>
          </cell>
          <cell r="AK23" t="str">
            <v>G</v>
          </cell>
          <cell r="AL23">
            <v>5.8337309486830051</v>
          </cell>
          <cell r="AM23" t="str">
            <v>G</v>
          </cell>
          <cell r="AN23">
            <v>7.0003135161543701</v>
          </cell>
          <cell r="AO23" t="str">
            <v>G</v>
          </cell>
          <cell r="AP23">
            <v>8.0589451536507823</v>
          </cell>
          <cell r="AQ23" t="str">
            <v>G</v>
          </cell>
          <cell r="AR23">
            <v>6.3952012407522751</v>
          </cell>
          <cell r="AS23" t="str">
            <v>G</v>
          </cell>
          <cell r="AT23">
            <v>5.3218189836662644</v>
          </cell>
          <cell r="AU23" t="str">
            <v>G</v>
          </cell>
          <cell r="AV23">
            <v>4.7376554643025299</v>
          </cell>
          <cell r="AW23" t="str">
            <v>G</v>
          </cell>
          <cell r="AX23">
            <v>4.6420987917471237</v>
          </cell>
          <cell r="AY23" t="str">
            <v>G</v>
          </cell>
          <cell r="AZ23">
            <v>4.7444565756491999</v>
          </cell>
          <cell r="BA23" t="str">
            <v>G</v>
          </cell>
          <cell r="BB23">
            <v>6.2249119852433079</v>
          </cell>
          <cell r="BC23" t="str">
            <v>A</v>
          </cell>
          <cell r="BD23">
            <v>5.8972934242431263</v>
          </cell>
          <cell r="BE23"/>
          <cell r="BF23">
            <v>6.8238520275437153</v>
          </cell>
          <cell r="BG23"/>
          <cell r="BH23">
            <v>6.7253472815232112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1.5727002967359052</v>
          </cell>
          <cell r="AO24"/>
          <cell r="AP24" t="str">
            <v>..</v>
          </cell>
          <cell r="AQ24"/>
          <cell r="AR24" t="str">
            <v>..</v>
          </cell>
          <cell r="AS24"/>
          <cell r="AT24">
            <v>2.530311017395888</v>
          </cell>
          <cell r="AU24"/>
          <cell r="AV24" t="str">
            <v>..</v>
          </cell>
          <cell r="AW24"/>
          <cell r="AX24">
            <v>5.1715686274509807</v>
          </cell>
          <cell r="AY24"/>
          <cell r="AZ24" t="str">
            <v>..</v>
          </cell>
          <cell r="BA24"/>
          <cell r="BB24">
            <v>4.0404040404040407</v>
          </cell>
          <cell r="BC24"/>
          <cell r="BD24" t="str">
            <v>..</v>
          </cell>
          <cell r="BE24"/>
          <cell r="BF24">
            <v>3.2504780114722758</v>
          </cell>
          <cell r="BG24"/>
          <cell r="BH24">
            <v>3.2188841201716736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v>0</v>
          </cell>
          <cell r="Y25" t="str">
            <v>AC</v>
          </cell>
          <cell r="Z25">
            <v>0.47217230358096901</v>
          </cell>
          <cell r="AA25" t="str">
            <v>AC</v>
          </cell>
          <cell r="AB25">
            <v>2.4112391454326718</v>
          </cell>
          <cell r="AC25"/>
          <cell r="AD25">
            <v>2.7524031841925769</v>
          </cell>
          <cell r="AE25"/>
          <cell r="AF25">
            <v>24.506315312468391</v>
          </cell>
          <cell r="AG25"/>
          <cell r="AH25">
            <v>26.357953229914333</v>
          </cell>
          <cell r="AI25"/>
          <cell r="AJ25">
            <v>2.1461836417957603</v>
          </cell>
          <cell r="AK25" t="str">
            <v>M</v>
          </cell>
          <cell r="AL25">
            <v>1.0894557893544563</v>
          </cell>
          <cell r="AM25" t="str">
            <v>M</v>
          </cell>
          <cell r="AN25">
            <v>9.3144169263572252</v>
          </cell>
          <cell r="AO25"/>
          <cell r="AP25">
            <v>9.5586540677575496</v>
          </cell>
          <cell r="AQ25"/>
          <cell r="AR25">
            <v>1.4795709479340367</v>
          </cell>
          <cell r="AS25"/>
          <cell r="AT25">
            <v>2.6426366960158805</v>
          </cell>
          <cell r="AU25"/>
          <cell r="AV25">
            <v>4.861645039694876</v>
          </cell>
          <cell r="AW25" t="str">
            <v>A</v>
          </cell>
          <cell r="AX25">
            <v>11.020458384584623</v>
          </cell>
          <cell r="AY25"/>
          <cell r="AZ25">
            <v>6.7108051476083812</v>
          </cell>
          <cell r="BA25"/>
          <cell r="BB25">
            <v>6.0179380356109169</v>
          </cell>
          <cell r="BC25"/>
          <cell r="BD25" t="str">
            <v>..</v>
          </cell>
          <cell r="BE25"/>
          <cell r="BF25" t="str">
            <v>..</v>
          </cell>
          <cell r="BG25"/>
          <cell r="BH25" t="str">
            <v>..</v>
          </cell>
          <cell r="BI25"/>
          <cell r="BJ25" t="str">
            <v>..</v>
          </cell>
          <cell r="BK25"/>
          <cell r="BL25" t="str">
            <v>..</v>
          </cell>
          <cell r="BM25"/>
        </row>
        <row r="26">
          <cell r="A26" t="str">
            <v>Netherlands</v>
          </cell>
          <cell r="B26">
            <v>7.490107405313756</v>
          </cell>
          <cell r="C26"/>
          <cell r="D26">
            <v>7.2398190045249073</v>
          </cell>
          <cell r="E26"/>
          <cell r="F26">
            <v>8.4384093113481988</v>
          </cell>
          <cell r="G26"/>
          <cell r="H26">
            <v>14.258645191852196</v>
          </cell>
          <cell r="I26"/>
          <cell r="J26">
            <v>12.617012617012623</v>
          </cell>
          <cell r="K26"/>
          <cell r="L26">
            <v>14.498207885304618</v>
          </cell>
          <cell r="M26"/>
          <cell r="N26">
            <v>15.05973414100619</v>
          </cell>
          <cell r="O26"/>
          <cell r="P26">
            <v>13.161776757908509</v>
          </cell>
          <cell r="Q26"/>
          <cell r="R26">
            <v>10.577397598289197</v>
          </cell>
          <cell r="S26"/>
          <cell r="T26">
            <v>11.884896986208055</v>
          </cell>
          <cell r="U26"/>
          <cell r="V26">
            <v>7.4818840579709907</v>
          </cell>
          <cell r="W26"/>
          <cell r="X26">
            <v>7.2187614510809874</v>
          </cell>
          <cell r="Y26"/>
          <cell r="Z26">
            <v>7.7578709340754877</v>
          </cell>
          <cell r="AA26"/>
          <cell r="AB26">
            <v>8.4474175482265039</v>
          </cell>
          <cell r="AC26" t="str">
            <v>A</v>
          </cell>
          <cell r="AD26">
            <v>6.5806638643281579</v>
          </cell>
          <cell r="AE26"/>
          <cell r="AF26">
            <v>5.621181262729114</v>
          </cell>
          <cell r="AG26" t="str">
            <v>A</v>
          </cell>
          <cell r="AH26">
            <v>5.3628145614463678</v>
          </cell>
          <cell r="AI26"/>
          <cell r="AJ26">
            <v>4.3541895353091942</v>
          </cell>
          <cell r="AK26"/>
          <cell r="AL26">
            <v>4.7619047619047619</v>
          </cell>
          <cell r="AM26"/>
          <cell r="AN26" t="str">
            <v>..</v>
          </cell>
          <cell r="AO26"/>
          <cell r="AP26">
            <v>4.52037351443124</v>
          </cell>
          <cell r="AQ26"/>
          <cell r="AR26" t="str">
            <v>..</v>
          </cell>
          <cell r="AS26"/>
          <cell r="AT26">
            <v>3.3097418817651958</v>
          </cell>
          <cell r="AU26"/>
          <cell r="AV26" t="str">
            <v>..</v>
          </cell>
          <cell r="AW26"/>
          <cell r="AX26">
            <v>3.4242600116076614</v>
          </cell>
          <cell r="AY26"/>
          <cell r="AZ26" t="str">
            <v>..</v>
          </cell>
          <cell r="BA26"/>
          <cell r="BB26">
            <v>2.2747952684258417</v>
          </cell>
          <cell r="BC26" t="str">
            <v>S</v>
          </cell>
          <cell r="BD26" t="str">
            <v>..</v>
          </cell>
          <cell r="BE26"/>
          <cell r="BF26">
            <v>3.7346938775510199</v>
          </cell>
          <cell r="BG26"/>
          <cell r="BH26" t="str">
            <v>..</v>
          </cell>
          <cell r="BI26"/>
          <cell r="BJ26" t="str">
            <v>..</v>
          </cell>
          <cell r="BK26"/>
          <cell r="BL26" t="str">
            <v>..</v>
          </cell>
          <cell r="BM26"/>
        </row>
        <row r="27">
          <cell r="A27" t="str">
            <v>New Zealand</v>
          </cell>
          <cell r="B27">
            <v>9</v>
          </cell>
          <cell r="C27" t="str">
            <v>B</v>
          </cell>
          <cell r="D27" t="str">
            <v>..</v>
          </cell>
          <cell r="E27"/>
          <cell r="F27" t="str">
            <v>..</v>
          </cell>
          <cell r="G27"/>
          <cell r="H27" t="str">
            <v>..</v>
          </cell>
          <cell r="I27"/>
          <cell r="J27" t="str">
            <v>..</v>
          </cell>
          <cell r="K27"/>
          <cell r="L27" t="str">
            <v>..</v>
          </cell>
          <cell r="M27"/>
          <cell r="N27" t="str">
            <v>..</v>
          </cell>
          <cell r="O27"/>
          <cell r="P27" t="str">
            <v>..</v>
          </cell>
          <cell r="Q27"/>
          <cell r="R27">
            <v>6.5</v>
          </cell>
          <cell r="S27"/>
          <cell r="T27">
            <v>6.1643835616438354</v>
          </cell>
          <cell r="U27"/>
          <cell r="V27">
            <v>7.1987480438184672</v>
          </cell>
          <cell r="W27"/>
          <cell r="X27">
            <v>7.6660156249999982</v>
          </cell>
          <cell r="Y27"/>
          <cell r="Z27">
            <v>6.8979427188382418</v>
          </cell>
          <cell r="AA27"/>
          <cell r="AB27" t="str">
            <v>..</v>
          </cell>
          <cell r="AC27"/>
          <cell r="AD27">
            <v>6.8535385306784837</v>
          </cell>
          <cell r="AE27"/>
          <cell r="AF27" t="str">
            <v>..</v>
          </cell>
          <cell r="AG27"/>
          <cell r="AH27">
            <v>8.6713686119494255</v>
          </cell>
          <cell r="AI27"/>
          <cell r="AJ27" t="str">
            <v>..</v>
          </cell>
          <cell r="AK27"/>
          <cell r="AL27">
            <v>9.5746882742855259</v>
          </cell>
          <cell r="AM27"/>
          <cell r="AN27" t="str">
            <v>..</v>
          </cell>
          <cell r="AO27"/>
          <cell r="AP27">
            <v>8.9885496183206115</v>
          </cell>
          <cell r="AQ27" t="str">
            <v>AO</v>
          </cell>
          <cell r="AR27" t="str">
            <v>..</v>
          </cell>
          <cell r="AS27"/>
          <cell r="AT27">
            <v>9.9837542460493278</v>
          </cell>
          <cell r="AU27"/>
          <cell r="AV27" t="str">
            <v>..</v>
          </cell>
          <cell r="AW27"/>
          <cell r="AX27">
            <v>11.447368421052632</v>
          </cell>
          <cell r="AY27"/>
          <cell r="AZ27" t="str">
            <v>..</v>
          </cell>
          <cell r="BA27"/>
          <cell r="BB27">
            <v>8.6673889490790899</v>
          </cell>
          <cell r="BC27"/>
          <cell r="BD27" t="str">
            <v>..</v>
          </cell>
          <cell r="BE27"/>
          <cell r="BF27">
            <v>8.3909180651530111</v>
          </cell>
          <cell r="BG27"/>
          <cell r="BH27" t="str">
            <v>..</v>
          </cell>
          <cell r="BI27"/>
          <cell r="BJ27" t="str">
            <v>..</v>
          </cell>
          <cell r="BK27"/>
          <cell r="BL27" t="str">
            <v>..</v>
          </cell>
          <cell r="BM27"/>
        </row>
        <row r="28">
          <cell r="A28" t="str">
            <v>Norway</v>
          </cell>
          <cell r="B28">
            <v>25.337762018043897</v>
          </cell>
          <cell r="C28"/>
          <cell r="D28">
            <v>21.900429057552895</v>
          </cell>
          <cell r="E28"/>
          <cell r="F28">
            <v>20.108491157657092</v>
          </cell>
          <cell r="G28"/>
          <cell r="H28">
            <v>20.583008342795083</v>
          </cell>
          <cell r="I28" t="str">
            <v>A</v>
          </cell>
          <cell r="J28">
            <v>18.818759717384033</v>
          </cell>
          <cell r="K28"/>
          <cell r="L28" t="str">
            <v>..</v>
          </cell>
          <cell r="M28"/>
          <cell r="N28">
            <v>20.097992729571676</v>
          </cell>
          <cell r="O28" t="str">
            <v>A</v>
          </cell>
          <cell r="P28" t="str">
            <v>..</v>
          </cell>
          <cell r="Q28"/>
          <cell r="R28">
            <v>19.600570176110846</v>
          </cell>
          <cell r="S28"/>
          <cell r="T28" t="str">
            <v>..</v>
          </cell>
          <cell r="U28"/>
          <cell r="V28">
            <v>15.850466746154069</v>
          </cell>
          <cell r="W28"/>
          <cell r="X28" t="str">
            <v>..</v>
          </cell>
          <cell r="Y28"/>
          <cell r="Z28">
            <v>15.966981132075469</v>
          </cell>
          <cell r="AA28"/>
          <cell r="AB28" t="str">
            <v>..</v>
          </cell>
          <cell r="AC28"/>
          <cell r="AD28">
            <v>11.894204762115903</v>
          </cell>
          <cell r="AE28" t="str">
            <v>A</v>
          </cell>
          <cell r="AF28" t="str">
            <v>..</v>
          </cell>
          <cell r="AG28"/>
          <cell r="AH28">
            <v>10.967174790857628</v>
          </cell>
          <cell r="AI28"/>
          <cell r="AJ28" t="str">
            <v>..</v>
          </cell>
          <cell r="AK28"/>
          <cell r="AL28">
            <v>9.6952372575750907</v>
          </cell>
          <cell r="AM28"/>
          <cell r="AN28" t="str">
            <v>..</v>
          </cell>
          <cell r="AO28"/>
          <cell r="AP28">
            <v>8.2290489400321931</v>
          </cell>
          <cell r="AQ28"/>
          <cell r="AR28" t="str">
            <v>..</v>
          </cell>
          <cell r="AS28"/>
          <cell r="AT28">
            <v>7.957612395745854</v>
          </cell>
          <cell r="AU28"/>
          <cell r="AV28" t="str">
            <v>..</v>
          </cell>
          <cell r="AW28"/>
          <cell r="AX28">
            <v>7.8618723269443995</v>
          </cell>
          <cell r="AY28"/>
          <cell r="AZ28">
            <v>8.0165250893561701</v>
          </cell>
          <cell r="BA28"/>
          <cell r="BB28">
            <v>7.6291189167365454</v>
          </cell>
          <cell r="BC28"/>
          <cell r="BD28">
            <v>8.9448551420735356</v>
          </cell>
          <cell r="BE28"/>
          <cell r="BF28">
            <v>9.5529518510117253</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33.929577464788736</v>
          </cell>
          <cell r="AC29" t="str">
            <v>D</v>
          </cell>
          <cell r="AD29">
            <v>33.833676310374045</v>
          </cell>
          <cell r="AE29" t="str">
            <v>A</v>
          </cell>
          <cell r="AF29">
            <v>28.2275904787187</v>
          </cell>
          <cell r="AG29"/>
          <cell r="AH29">
            <v>29.190249792468499</v>
          </cell>
          <cell r="AI29"/>
          <cell r="AJ29">
            <v>26.933959424477756</v>
          </cell>
          <cell r="AK29"/>
          <cell r="AL29">
            <v>26.532440836978864</v>
          </cell>
          <cell r="AM29"/>
          <cell r="AN29">
            <v>31.952389206679378</v>
          </cell>
          <cell r="AO29"/>
          <cell r="AP29">
            <v>30.441776296892055</v>
          </cell>
          <cell r="AQ29"/>
          <cell r="AR29">
            <v>12.55571257745407</v>
          </cell>
          <cell r="AS29"/>
          <cell r="AT29">
            <v>15.203648875730174</v>
          </cell>
          <cell r="AU29"/>
          <cell r="AV29">
            <v>16.934938455295551</v>
          </cell>
          <cell r="AW29"/>
          <cell r="AX29">
            <v>13.733687362295916</v>
          </cell>
          <cell r="AY29"/>
          <cell r="AZ29">
            <v>12.33385352203627</v>
          </cell>
          <cell r="BA29"/>
          <cell r="BB29">
            <v>11.683738954435503</v>
          </cell>
          <cell r="BC29"/>
          <cell r="BD29" t="str">
            <v>..</v>
          </cell>
          <cell r="BE29" t="str">
            <v>X</v>
          </cell>
          <cell r="BF29">
            <v>12.299299725306611</v>
          </cell>
          <cell r="BG29"/>
          <cell r="BH29">
            <v>13.805660717504956</v>
          </cell>
          <cell r="BI29"/>
          <cell r="BJ29" t="str">
            <v>..</v>
          </cell>
          <cell r="BK29"/>
          <cell r="BL29" t="str">
            <v>..</v>
          </cell>
          <cell r="BM29"/>
        </row>
        <row r="30">
          <cell r="A30" t="str">
            <v>Portugal</v>
          </cell>
          <cell r="B30" t="str">
            <v>..</v>
          </cell>
          <cell r="C30"/>
          <cell r="D30">
            <v>1.5658641612840067</v>
          </cell>
          <cell r="E30"/>
          <cell r="F30">
            <v>1.943872535381076</v>
          </cell>
          <cell r="G30" t="str">
            <v>C</v>
          </cell>
          <cell r="H30">
            <v>2.1746273560952352</v>
          </cell>
          <cell r="I30"/>
          <cell r="J30">
            <v>3.0665389915220582</v>
          </cell>
          <cell r="K30" t="str">
            <v>C</v>
          </cell>
          <cell r="L30">
            <v>3.6390129800410316</v>
          </cell>
          <cell r="M30"/>
          <cell r="N30">
            <v>2.9753236728815056</v>
          </cell>
          <cell r="O30" t="str">
            <v>C</v>
          </cell>
          <cell r="P30">
            <v>2.5044211671881382</v>
          </cell>
          <cell r="Q30"/>
          <cell r="R30">
            <v>5.0925174097035866</v>
          </cell>
          <cell r="S30" t="str">
            <v>C</v>
          </cell>
          <cell r="T30">
            <v>6.4929042515604731</v>
          </cell>
          <cell r="U30"/>
          <cell r="V30">
            <v>7.9570716996694308</v>
          </cell>
          <cell r="W30" t="str">
            <v>C</v>
          </cell>
          <cell r="X30">
            <v>9.0968473888678734</v>
          </cell>
          <cell r="Y30"/>
          <cell r="Z30">
            <v>9.0968473888678698</v>
          </cell>
          <cell r="AA30" t="str">
            <v>C</v>
          </cell>
          <cell r="AB30">
            <v>9.0968473888678734</v>
          </cell>
          <cell r="AC30" t="str">
            <v>C</v>
          </cell>
          <cell r="AD30">
            <v>5.0560079618907467</v>
          </cell>
          <cell r="AE30" t="str">
            <v>A</v>
          </cell>
          <cell r="AF30">
            <v>7.5210691997570276</v>
          </cell>
          <cell r="AG30" t="str">
            <v>C</v>
          </cell>
          <cell r="AH30">
            <v>9.3518532776913705</v>
          </cell>
          <cell r="AI30" t="str">
            <v>A</v>
          </cell>
          <cell r="AJ30">
            <v>8.5970287556665248</v>
          </cell>
          <cell r="AK30" t="str">
            <v>C</v>
          </cell>
          <cell r="AL30">
            <v>8.0678030149668896</v>
          </cell>
          <cell r="AM30"/>
          <cell r="AN30">
            <v>4.2330465508208244</v>
          </cell>
          <cell r="AO30" t="str">
            <v>C</v>
          </cell>
          <cell r="AP30">
            <v>2.0876363238196172</v>
          </cell>
          <cell r="AQ30"/>
          <cell r="AR30">
            <v>3.7042050671436448</v>
          </cell>
          <cell r="AS30" t="str">
            <v>C</v>
          </cell>
          <cell r="AT30">
            <v>5.2838199856455814</v>
          </cell>
          <cell r="AU30"/>
          <cell r="AV30">
            <v>4.6457539131988321</v>
          </cell>
          <cell r="AW30" t="str">
            <v>C</v>
          </cell>
          <cell r="AX30">
            <v>4.1789060818472636</v>
          </cell>
          <cell r="AY30"/>
          <cell r="AZ30">
            <v>3.68302437421971</v>
          </cell>
          <cell r="BA30" t="str">
            <v>C</v>
          </cell>
          <cell r="BB30">
            <v>3.4563653076150067</v>
          </cell>
          <cell r="BC30"/>
          <cell r="BD30">
            <v>3.2616629408180939</v>
          </cell>
          <cell r="BE30"/>
          <cell r="BF30">
            <v>5.5458070604584551</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7.3515248796147663</v>
          </cell>
          <cell r="U31" t="str">
            <v>DT</v>
          </cell>
          <cell r="V31">
            <v>11.415780637940681</v>
          </cell>
          <cell r="W31" t="str">
            <v>DT</v>
          </cell>
          <cell r="X31">
            <v>15.654803442661084</v>
          </cell>
          <cell r="Y31" t="str">
            <v>ADT</v>
          </cell>
          <cell r="Z31">
            <v>10.777559055118109</v>
          </cell>
          <cell r="AA31" t="str">
            <v>DT</v>
          </cell>
          <cell r="AB31">
            <v>13.740458015267176</v>
          </cell>
          <cell r="AC31" t="str">
            <v>AD</v>
          </cell>
          <cell r="AD31">
            <v>10.769761822575076</v>
          </cell>
          <cell r="AE31" t="str">
            <v>D</v>
          </cell>
          <cell r="AF31">
            <v>12.317961165048544</v>
          </cell>
          <cell r="AG31" t="str">
            <v>D</v>
          </cell>
          <cell r="AH31">
            <v>16.518619747181415</v>
          </cell>
          <cell r="AI31" t="str">
            <v>A</v>
          </cell>
          <cell r="AJ31">
            <v>22.469135802469133</v>
          </cell>
          <cell r="AK31"/>
          <cell r="AL31">
            <v>24.416930607543915</v>
          </cell>
          <cell r="AM31"/>
          <cell r="AN31">
            <v>20.574282147315852</v>
          </cell>
          <cell r="AO31"/>
          <cell r="AP31">
            <v>20.555810748736793</v>
          </cell>
          <cell r="AQ31"/>
          <cell r="AR31">
            <v>21.060382916053019</v>
          </cell>
          <cell r="AS31"/>
          <cell r="AT31">
            <v>22.050090369222826</v>
          </cell>
          <cell r="AU31"/>
          <cell r="AV31">
            <v>26.999416228838296</v>
          </cell>
          <cell r="AW31"/>
          <cell r="AX31">
            <v>26.737967914438503</v>
          </cell>
          <cell r="AY31"/>
          <cell r="AZ31">
            <v>20.838133640552993</v>
          </cell>
          <cell r="BA31"/>
          <cell r="BB31">
            <v>10.268135522760341</v>
          </cell>
          <cell r="BC31"/>
          <cell r="BD31">
            <v>13.003458098500772</v>
          </cell>
          <cell r="BE31"/>
          <cell r="BF31">
            <v>7.0696946574809836</v>
          </cell>
          <cell r="BG31"/>
          <cell r="BH31">
            <v>10.738311051087885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8.8525634221420226</v>
          </cell>
          <cell r="AA32"/>
          <cell r="AB32">
            <v>8.2717658988845439</v>
          </cell>
          <cell r="AC32"/>
          <cell r="AD32">
            <v>8.0202929943567227</v>
          </cell>
          <cell r="AE32"/>
          <cell r="AF32">
            <v>7.2822822822822815</v>
          </cell>
          <cell r="AG32"/>
          <cell r="AH32">
            <v>7.3628027918434373</v>
          </cell>
          <cell r="AI32"/>
          <cell r="AJ32">
            <v>6.5431407075396191</v>
          </cell>
          <cell r="AK32"/>
          <cell r="AL32">
            <v>7.185759875945374</v>
          </cell>
          <cell r="AM32"/>
          <cell r="AN32">
            <v>6.9857510332668573</v>
          </cell>
          <cell r="AO32"/>
          <cell r="AP32">
            <v>4.9714732462794231</v>
          </cell>
          <cell r="AQ32"/>
          <cell r="AR32">
            <v>5.0488716622537133</v>
          </cell>
          <cell r="AS32"/>
          <cell r="AT32">
            <v>12.8229270275293</v>
          </cell>
          <cell r="AU32"/>
          <cell r="AV32">
            <v>4.4769904775697835</v>
          </cell>
          <cell r="AW32"/>
          <cell r="AX32">
            <v>6.9763205828779595</v>
          </cell>
          <cell r="AY32"/>
          <cell r="AZ32">
            <v>5.6496106976504237</v>
          </cell>
          <cell r="BA32"/>
          <cell r="BB32">
            <v>7.9645072633160803</v>
          </cell>
          <cell r="BC32"/>
          <cell r="BD32">
            <v>5.6523477721454398</v>
          </cell>
          <cell r="BE32" t="str">
            <v>A</v>
          </cell>
          <cell r="BF32">
            <v>11.773271046849693</v>
          </cell>
          <cell r="BG32"/>
          <cell r="BH32">
            <v>15.645974729991282</v>
          </cell>
          <cell r="BI32" t="str">
            <v>P</v>
          </cell>
          <cell r="BJ32" t="str">
            <v>..</v>
          </cell>
          <cell r="BK32"/>
          <cell r="BL32" t="str">
            <v>..</v>
          </cell>
          <cell r="BM32"/>
        </row>
        <row r="33">
          <cell r="A33" t="str">
            <v>Spain</v>
          </cell>
          <cell r="B33">
            <v>4.0982690896794445</v>
          </cell>
          <cell r="C33"/>
          <cell r="D33">
            <v>4.7821772670529281</v>
          </cell>
          <cell r="E33"/>
          <cell r="F33">
            <v>3.9765797003613046</v>
          </cell>
          <cell r="G33"/>
          <cell r="H33">
            <v>6.5001299475623453</v>
          </cell>
          <cell r="I33"/>
          <cell r="J33">
            <v>7.6536906897249954</v>
          </cell>
          <cell r="K33"/>
          <cell r="L33">
            <v>11.047589182702984</v>
          </cell>
          <cell r="M33"/>
          <cell r="N33">
            <v>13.751769836772551</v>
          </cell>
          <cell r="O33"/>
          <cell r="P33">
            <v>15.232530310013923</v>
          </cell>
          <cell r="Q33"/>
          <cell r="R33">
            <v>11.811363869399031</v>
          </cell>
          <cell r="S33"/>
          <cell r="T33">
            <v>11.788683094899337</v>
          </cell>
          <cell r="U33"/>
          <cell r="V33">
            <v>11.331910264720605</v>
          </cell>
          <cell r="W33"/>
          <cell r="X33">
            <v>11.399147076187401</v>
          </cell>
          <cell r="Y33"/>
          <cell r="Z33">
            <v>10.609013782682439</v>
          </cell>
          <cell r="AA33"/>
          <cell r="AB33">
            <v>10.609005595432519</v>
          </cell>
          <cell r="AC33" t="str">
            <v>C</v>
          </cell>
          <cell r="AD33">
            <v>9.1656297221925236</v>
          </cell>
          <cell r="AE33"/>
          <cell r="AF33">
            <v>7.8781881032119099</v>
          </cell>
          <cell r="AG33"/>
          <cell r="AH33">
            <v>8.7160944626788108</v>
          </cell>
          <cell r="AI33"/>
          <cell r="AJ33">
            <v>6.5631951824733417</v>
          </cell>
          <cell r="AK33"/>
          <cell r="AL33">
            <v>8.5627914552286626</v>
          </cell>
          <cell r="AM33"/>
          <cell r="AN33">
            <v>7.2315133473531104</v>
          </cell>
          <cell r="AO33"/>
          <cell r="AP33">
            <v>9.5147822881781856</v>
          </cell>
          <cell r="AQ33"/>
          <cell r="AR33">
            <v>9.546475737321714</v>
          </cell>
          <cell r="AS33" t="str">
            <v>A</v>
          </cell>
          <cell r="AT33">
            <v>11.129760334227685</v>
          </cell>
          <cell r="AU33"/>
          <cell r="AV33">
            <v>12.460775386285103</v>
          </cell>
          <cell r="AW33"/>
          <cell r="AX33">
            <v>13.612270554044931</v>
          </cell>
          <cell r="AY33"/>
          <cell r="AZ33">
            <v>14.435496968446499</v>
          </cell>
          <cell r="BA33"/>
          <cell r="BB33">
            <v>16.33863757099671</v>
          </cell>
          <cell r="BC33"/>
          <cell r="BD33">
            <v>17.897494785732274</v>
          </cell>
          <cell r="BE33" t="str">
            <v>A</v>
          </cell>
          <cell r="BF33">
            <v>17.136062760221346</v>
          </cell>
          <cell r="BG33"/>
          <cell r="BH33" t="str">
            <v>..</v>
          </cell>
          <cell r="BI33"/>
          <cell r="BJ33" t="str">
            <v>..</v>
          </cell>
          <cell r="BK33"/>
          <cell r="BL33" t="str">
            <v>..</v>
          </cell>
          <cell r="BM33"/>
        </row>
        <row r="34">
          <cell r="A34" t="str">
            <v>Sweden</v>
          </cell>
          <cell r="B34">
            <v>13.640759523528716</v>
          </cell>
          <cell r="C34"/>
          <cell r="D34" t="str">
            <v>..</v>
          </cell>
          <cell r="E34"/>
          <cell r="F34">
            <v>10.449160487513851</v>
          </cell>
          <cell r="G34"/>
          <cell r="H34" t="str">
            <v>..</v>
          </cell>
          <cell r="I34"/>
          <cell r="J34">
            <v>11.632557045401082</v>
          </cell>
          <cell r="K34"/>
          <cell r="L34" t="str">
            <v>..</v>
          </cell>
          <cell r="M34"/>
          <cell r="N34">
            <v>11.229841674427723</v>
          </cell>
          <cell r="O34"/>
          <cell r="P34" t="str">
            <v>..</v>
          </cell>
          <cell r="Q34"/>
          <cell r="R34">
            <v>12.624836711474444</v>
          </cell>
          <cell r="S34"/>
          <cell r="T34" t="str">
            <v>..</v>
          </cell>
          <cell r="U34"/>
          <cell r="V34">
            <v>10.278001188935901</v>
          </cell>
          <cell r="W34"/>
          <cell r="X34" t="str">
            <v>..</v>
          </cell>
          <cell r="Y34"/>
          <cell r="Z34">
            <v>10.792337704244771</v>
          </cell>
          <cell r="AA34"/>
          <cell r="AB34" t="str">
            <v>..</v>
          </cell>
          <cell r="AC34"/>
          <cell r="AD34">
            <v>9.4636792795657421</v>
          </cell>
          <cell r="AE34" t="str">
            <v>A</v>
          </cell>
          <cell r="AF34" t="str">
            <v>..</v>
          </cell>
          <cell r="AG34"/>
          <cell r="AH34">
            <v>7.6298545495665904</v>
          </cell>
          <cell r="AI34" t="str">
            <v>A</v>
          </cell>
          <cell r="AJ34" t="str">
            <v>..</v>
          </cell>
          <cell r="AK34"/>
          <cell r="AL34">
            <v>7.7955209123063236</v>
          </cell>
          <cell r="AM34"/>
          <cell r="AN34" t="str">
            <v>..</v>
          </cell>
          <cell r="AO34"/>
          <cell r="AP34">
            <v>5.8010512016486961</v>
          </cell>
          <cell r="AQ34"/>
          <cell r="AR34" t="str">
            <v>..</v>
          </cell>
          <cell r="AS34"/>
          <cell r="AT34">
            <v>5.8704987978263592</v>
          </cell>
          <cell r="AU34"/>
          <cell r="AV34" t="str">
            <v>..</v>
          </cell>
          <cell r="AW34"/>
          <cell r="AX34">
            <v>4.5299228741579611</v>
          </cell>
          <cell r="AY34" t="str">
            <v>A</v>
          </cell>
          <cell r="AZ34" t="str">
            <v>..</v>
          </cell>
          <cell r="BA34"/>
          <cell r="BB34">
            <v>4.6750285062713797</v>
          </cell>
          <cell r="BC34"/>
          <cell r="BD34" t="str">
            <v>..</v>
          </cell>
          <cell r="BE34"/>
          <cell r="BF34">
            <v>5.8896095637797279</v>
          </cell>
          <cell r="BG34"/>
          <cell r="BH34" t="str">
            <v>..</v>
          </cell>
          <cell r="BI34"/>
          <cell r="BJ34" t="str">
            <v>..</v>
          </cell>
          <cell r="BK34"/>
          <cell r="BL34" t="str">
            <v>..</v>
          </cell>
          <cell r="BM34"/>
        </row>
        <row r="35">
          <cell r="A35" t="str">
            <v>Switzerland</v>
          </cell>
          <cell r="B35">
            <v>1.3397129186602872</v>
          </cell>
          <cell r="C35" t="str">
            <v>E</v>
          </cell>
          <cell r="D35" t="str">
            <v>..</v>
          </cell>
          <cell r="E35"/>
          <cell r="F35">
            <v>1.4484356894553883</v>
          </cell>
          <cell r="G35" t="str">
            <v>AJ</v>
          </cell>
          <cell r="H35" t="str">
            <v>..</v>
          </cell>
          <cell r="I35"/>
          <cell r="J35" t="str">
            <v>..</v>
          </cell>
          <cell r="K35"/>
          <cell r="L35">
            <v>1.8171806167400879</v>
          </cell>
          <cell r="M35" t="str">
            <v>A</v>
          </cell>
          <cell r="N35" t="str">
            <v>..</v>
          </cell>
          <cell r="O35"/>
          <cell r="P35" t="str">
            <v>..</v>
          </cell>
          <cell r="Q35"/>
          <cell r="R35">
            <v>1.6103059581320449</v>
          </cell>
          <cell r="S35"/>
          <cell r="T35" t="str">
            <v>..</v>
          </cell>
          <cell r="U35"/>
          <cell r="V35" t="str">
            <v>..</v>
          </cell>
          <cell r="W35"/>
          <cell r="X35">
            <v>1.7268445839874409</v>
          </cell>
          <cell r="Y35" t="str">
            <v>H</v>
          </cell>
          <cell r="Z35" t="str">
            <v>..</v>
          </cell>
          <cell r="AA35"/>
          <cell r="AB35" t="str">
            <v>..</v>
          </cell>
          <cell r="AC35"/>
          <cell r="AD35" t="str">
            <v>..</v>
          </cell>
          <cell r="AE35"/>
          <cell r="AF35">
            <v>2.4079320113314444</v>
          </cell>
          <cell r="AG35" t="str">
            <v>H</v>
          </cell>
          <cell r="AH35" t="str">
            <v>..</v>
          </cell>
          <cell r="AI35"/>
          <cell r="AJ35" t="str">
            <v>..</v>
          </cell>
          <cell r="AK35"/>
          <cell r="AL35" t="str">
            <v>..</v>
          </cell>
          <cell r="AM35"/>
          <cell r="AN35">
            <v>2.2813688212927756</v>
          </cell>
          <cell r="AO35" t="str">
            <v>H</v>
          </cell>
          <cell r="AP35" t="str">
            <v>..</v>
          </cell>
          <cell r="AQ35"/>
          <cell r="AR35" t="str">
            <v>..</v>
          </cell>
          <cell r="AS35"/>
          <cell r="AT35" t="str">
            <v>..</v>
          </cell>
          <cell r="AU35"/>
          <cell r="AV35">
            <v>1.5010351966873705</v>
          </cell>
          <cell r="AW35" t="str">
            <v>H</v>
          </cell>
          <cell r="AX35" t="str">
            <v>..</v>
          </cell>
          <cell r="AY35"/>
          <cell r="AZ35" t="str">
            <v>..</v>
          </cell>
          <cell r="BA35"/>
          <cell r="BB35" t="str">
            <v>..</v>
          </cell>
          <cell r="BC35"/>
          <cell r="BD35">
            <v>1.6527545909849748</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v>1.7087809983552985E-2</v>
          </cell>
          <cell r="W36"/>
          <cell r="X36">
            <v>9.2466612947967736E-2</v>
          </cell>
          <cell r="Y36"/>
          <cell r="Z36">
            <v>0.13286759204724535</v>
          </cell>
          <cell r="AA36"/>
          <cell r="AB36">
            <v>1.588305900625163</v>
          </cell>
          <cell r="AC36"/>
          <cell r="AD36">
            <v>1.6916015448945505</v>
          </cell>
          <cell r="AE36"/>
          <cell r="AF36">
            <v>1.8682820577755666</v>
          </cell>
          <cell r="AG36"/>
          <cell r="AH36">
            <v>2.0390602232825779</v>
          </cell>
          <cell r="AI36"/>
          <cell r="AJ36">
            <v>1.5100632684836568</v>
          </cell>
          <cell r="AK36"/>
          <cell r="AL36">
            <v>1.5513452911256362</v>
          </cell>
          <cell r="AM36"/>
          <cell r="AN36">
            <v>4.2514863862314964</v>
          </cell>
          <cell r="AO36"/>
          <cell r="AP36">
            <v>3.2637712946364341</v>
          </cell>
          <cell r="AQ36"/>
          <cell r="AR36">
            <v>2.9008818529987086</v>
          </cell>
          <cell r="AS36"/>
          <cell r="AT36">
            <v>4.3789977415896582</v>
          </cell>
          <cell r="AU36"/>
          <cell r="AV36">
            <v>4.2425328608044435</v>
          </cell>
          <cell r="AW36"/>
          <cell r="AX36">
            <v>6.8948673593518288</v>
          </cell>
          <cell r="AY36"/>
          <cell r="AZ36">
            <v>8.7190593262484466</v>
          </cell>
          <cell r="BA36"/>
          <cell r="BB36">
            <v>9.6775856349829112</v>
          </cell>
          <cell r="BC36"/>
          <cell r="BD36">
            <v>9.5364209503602417</v>
          </cell>
          <cell r="BE36"/>
          <cell r="BF36">
            <v>15.161317987898789</v>
          </cell>
          <cell r="BG36"/>
          <cell r="BH36">
            <v>10.420020649153122</v>
          </cell>
          <cell r="BI36"/>
          <cell r="BJ36" t="str">
            <v>..</v>
          </cell>
          <cell r="BK36"/>
          <cell r="BL36" t="str">
            <v>..</v>
          </cell>
          <cell r="BM36"/>
        </row>
        <row r="37">
          <cell r="A37" t="str">
            <v>United Kingdom</v>
          </cell>
          <cell r="B37">
            <v>29.985497692814768</v>
          </cell>
          <cell r="C37"/>
          <cell r="D37" t="str">
            <v>..</v>
          </cell>
          <cell r="E37"/>
          <cell r="F37">
            <v>30.206807100136906</v>
          </cell>
          <cell r="G37"/>
          <cell r="H37" t="str">
            <v>..</v>
          </cell>
          <cell r="I37"/>
          <cell r="J37">
            <v>22.959781335415851</v>
          </cell>
          <cell r="K37"/>
          <cell r="L37">
            <v>23.391026718198621</v>
          </cell>
          <cell r="M37" t="str">
            <v>A</v>
          </cell>
          <cell r="N37">
            <v>20</v>
          </cell>
          <cell r="O37"/>
          <cell r="P37">
            <v>17.003756139843976</v>
          </cell>
          <cell r="Q37"/>
          <cell r="R37">
            <v>17.15032679738562</v>
          </cell>
          <cell r="S37"/>
          <cell r="T37">
            <v>16.734792017311854</v>
          </cell>
          <cell r="U37"/>
          <cell r="V37">
            <v>14.615857406269207</v>
          </cell>
          <cell r="W37"/>
          <cell r="X37">
            <v>12.503061474406074</v>
          </cell>
          <cell r="Y37" t="str">
            <v>A</v>
          </cell>
          <cell r="Z37">
            <v>11.070322358609614</v>
          </cell>
          <cell r="AA37"/>
          <cell r="AB37">
            <v>10.291789187966524</v>
          </cell>
          <cell r="AC37"/>
          <cell r="AD37">
            <v>10.454146555506801</v>
          </cell>
          <cell r="AE37"/>
          <cell r="AF37">
            <v>9.0566849521350967</v>
          </cell>
          <cell r="AG37"/>
          <cell r="AH37">
            <v>9.5765833647285366</v>
          </cell>
          <cell r="AI37"/>
          <cell r="AJ37">
            <v>10.801429983854634</v>
          </cell>
          <cell r="AK37"/>
          <cell r="AL37">
            <v>10.237303310385091</v>
          </cell>
          <cell r="AM37"/>
          <cell r="AN37">
            <v>8.8055108984749779</v>
          </cell>
          <cell r="AO37"/>
          <cell r="AP37">
            <v>7.8393721823342792</v>
          </cell>
          <cell r="AQ37" t="str">
            <v>A</v>
          </cell>
          <cell r="AR37">
            <v>7.0694757440392646</v>
          </cell>
          <cell r="AS37"/>
          <cell r="AT37">
            <v>9.6246686861037496</v>
          </cell>
          <cell r="AU37"/>
          <cell r="AV37">
            <v>10.181640208716519</v>
          </cell>
          <cell r="AW37"/>
          <cell r="AX37">
            <v>8.3436016108673439</v>
          </cell>
          <cell r="AY37"/>
          <cell r="AZ37">
            <v>7.5606755396488072</v>
          </cell>
          <cell r="BA37"/>
          <cell r="BB37">
            <v>6.8050141707698071</v>
          </cell>
          <cell r="BC37"/>
          <cell r="BD37">
            <v>6.5789921813530068</v>
          </cell>
          <cell r="BE37"/>
          <cell r="BF37">
            <v>7.8917050691244244</v>
          </cell>
          <cell r="BG37"/>
          <cell r="BH37">
            <v>7.8917050691244466</v>
          </cell>
          <cell r="BI37" t="str">
            <v>P</v>
          </cell>
          <cell r="BJ37" t="str">
            <v>..</v>
          </cell>
          <cell r="BK37"/>
          <cell r="BL37" t="str">
            <v>..</v>
          </cell>
          <cell r="BM37"/>
        </row>
        <row r="38">
          <cell r="A38" t="str">
            <v>United States</v>
          </cell>
          <cell r="B38">
            <v>29.741199801685671</v>
          </cell>
          <cell r="C38" t="str">
            <v>J</v>
          </cell>
          <cell r="D38">
            <v>29.844662911520835</v>
          </cell>
          <cell r="E38" t="str">
            <v>J</v>
          </cell>
          <cell r="F38">
            <v>29.984454249956816</v>
          </cell>
          <cell r="G38" t="str">
            <v>J</v>
          </cell>
          <cell r="H38">
            <v>29.642353649689984</v>
          </cell>
          <cell r="I38" t="str">
            <v>J</v>
          </cell>
          <cell r="J38">
            <v>30.752889191026512</v>
          </cell>
          <cell r="K38" t="str">
            <v>J</v>
          </cell>
          <cell r="L38">
            <v>30.256481869385095</v>
          </cell>
          <cell r="M38" t="str">
            <v>J</v>
          </cell>
          <cell r="N38">
            <v>31.895519077196095</v>
          </cell>
          <cell r="O38" t="str">
            <v>J</v>
          </cell>
          <cell r="P38">
            <v>29.73981220954127</v>
          </cell>
          <cell r="Q38" t="str">
            <v>J</v>
          </cell>
          <cell r="R38">
            <v>26.395954336070499</v>
          </cell>
          <cell r="S38" t="str">
            <v>J</v>
          </cell>
          <cell r="T38">
            <v>24.023313843059849</v>
          </cell>
          <cell r="U38" t="str">
            <v>J</v>
          </cell>
          <cell r="V38">
            <v>21.011554392849359</v>
          </cell>
          <cell r="W38" t="str">
            <v>J</v>
          </cell>
          <cell r="X38">
            <v>19.158594345521042</v>
          </cell>
          <cell r="Y38" t="str">
            <v>J</v>
          </cell>
          <cell r="Z38">
            <v>18.056915147052454</v>
          </cell>
          <cell r="AA38" t="str">
            <v>J</v>
          </cell>
          <cell r="AB38">
            <v>17.259268093226115</v>
          </cell>
          <cell r="AC38" t="str">
            <v>J</v>
          </cell>
          <cell r="AD38">
            <v>16.312100439035664</v>
          </cell>
          <cell r="AE38" t="str">
            <v>J</v>
          </cell>
          <cell r="AF38">
            <v>15.000245836581888</v>
          </cell>
          <cell r="AG38" t="str">
            <v>J</v>
          </cell>
          <cell r="AH38">
            <v>14.026214697990463</v>
          </cell>
          <cell r="AI38" t="str">
            <v>J</v>
          </cell>
          <cell r="AJ38">
            <v>13.217076994889348</v>
          </cell>
          <cell r="AK38" t="str">
            <v>J</v>
          </cell>
          <cell r="AL38">
            <v>11.255972321379538</v>
          </cell>
          <cell r="AM38" t="str">
            <v>J</v>
          </cell>
          <cell r="AN38">
            <v>8.5601692330004351</v>
          </cell>
          <cell r="AO38" t="str">
            <v>J</v>
          </cell>
          <cell r="AP38">
            <v>8.3651375874307607</v>
          </cell>
          <cell r="AQ38" t="str">
            <v>J</v>
          </cell>
          <cell r="AR38">
            <v>8.4598799182949236</v>
          </cell>
          <cell r="AS38" t="str">
            <v>J</v>
          </cell>
          <cell r="AT38">
            <v>8.8669018154281503</v>
          </cell>
          <cell r="AU38" t="str">
            <v>J</v>
          </cell>
          <cell r="AV38">
            <v>9.7291899702833877</v>
          </cell>
          <cell r="AW38" t="str">
            <v>J</v>
          </cell>
          <cell r="AX38">
            <v>9.6874322932096444</v>
          </cell>
          <cell r="AY38" t="str">
            <v>HJ</v>
          </cell>
          <cell r="AZ38">
            <v>9.8130973194061433</v>
          </cell>
          <cell r="BA38" t="str">
            <v>HJ</v>
          </cell>
          <cell r="BB38">
            <v>9.8730999342659889</v>
          </cell>
          <cell r="BC38" t="str">
            <v>HJ</v>
          </cell>
          <cell r="BD38">
            <v>12.508557490857674</v>
          </cell>
          <cell r="BE38" t="str">
            <v>HJ</v>
          </cell>
          <cell r="BF38">
            <v>14.013449341874621</v>
          </cell>
          <cell r="BG38" t="str">
            <v>HJ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1.896637080957509</v>
          </cell>
          <cell r="C40"/>
          <cell r="D40">
            <v>1.732624118040573</v>
          </cell>
          <cell r="E40"/>
          <cell r="F40">
            <v>1.71653114047043</v>
          </cell>
          <cell r="G40"/>
          <cell r="H40">
            <v>1.723891560115048</v>
          </cell>
          <cell r="I40"/>
          <cell r="J40">
            <v>1.6447621502346739</v>
          </cell>
          <cell r="K40"/>
          <cell r="L40">
            <v>1.7955077340260381</v>
          </cell>
          <cell r="M40"/>
          <cell r="N40">
            <v>1.6549209241133873</v>
          </cell>
          <cell r="O40"/>
          <cell r="P40">
            <v>1.4730200276535816</v>
          </cell>
          <cell r="Q40"/>
          <cell r="R40">
            <v>1.248290586872193</v>
          </cell>
          <cell r="S40"/>
          <cell r="T40">
            <v>1.2746399492574105</v>
          </cell>
          <cell r="U40"/>
          <cell r="V40">
            <v>1.3698177408137577</v>
          </cell>
          <cell r="W40"/>
          <cell r="X40">
            <v>1.0786883994190792</v>
          </cell>
          <cell r="Y40"/>
          <cell r="Z40">
            <v>1.404445608866653</v>
          </cell>
          <cell r="AA40"/>
          <cell r="AB40">
            <v>1.1896212723628166</v>
          </cell>
          <cell r="AC40"/>
          <cell r="AD40">
            <v>1.5883956144257023</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21.259246811635332</v>
          </cell>
          <cell r="C42" t="str">
            <v>B</v>
          </cell>
          <cell r="D42">
            <v>21.48659608323511</v>
          </cell>
          <cell r="E42" t="str">
            <v>B</v>
          </cell>
          <cell r="F42">
            <v>21.172782428593184</v>
          </cell>
          <cell r="G42" t="str">
            <v>B</v>
          </cell>
          <cell r="H42">
            <v>20.825384868877443</v>
          </cell>
          <cell r="I42" t="str">
            <v>B</v>
          </cell>
          <cell r="J42">
            <v>20.903241061266449</v>
          </cell>
          <cell r="K42" t="str">
            <v>B</v>
          </cell>
          <cell r="L42">
            <v>20.682989986071085</v>
          </cell>
          <cell r="M42" t="str">
            <v>B</v>
          </cell>
          <cell r="N42">
            <v>20.704033383596293</v>
          </cell>
          <cell r="O42" t="str">
            <v>B</v>
          </cell>
          <cell r="P42">
            <v>18.961234979728516</v>
          </cell>
          <cell r="Q42" t="str">
            <v>B</v>
          </cell>
          <cell r="R42">
            <v>16.819546786965432</v>
          </cell>
          <cell r="S42" t="str">
            <v>B</v>
          </cell>
          <cell r="T42">
            <v>15.650302639544025</v>
          </cell>
          <cell r="U42" t="str">
            <v>B</v>
          </cell>
          <cell r="V42">
            <v>13.884638046480344</v>
          </cell>
          <cell r="W42" t="str">
            <v>AB</v>
          </cell>
          <cell r="X42">
            <v>12.620933499753569</v>
          </cell>
          <cell r="Y42" t="str">
            <v>B</v>
          </cell>
          <cell r="Z42">
            <v>12.031833463520677</v>
          </cell>
          <cell r="AA42" t="str">
            <v>B</v>
          </cell>
          <cell r="AB42">
            <v>11.275243625231093</v>
          </cell>
          <cell r="AC42" t="str">
            <v>B</v>
          </cell>
          <cell r="AD42">
            <v>11.044832104196528</v>
          </cell>
          <cell r="AE42" t="str">
            <v>AB</v>
          </cell>
          <cell r="AF42">
            <v>10.26024663174352</v>
          </cell>
          <cell r="AG42" t="str">
            <v>B</v>
          </cell>
          <cell r="AH42">
            <v>9.6439422539134227</v>
          </cell>
          <cell r="AI42" t="str">
            <v>B</v>
          </cell>
          <cell r="AJ42">
            <v>9.2827452387694169</v>
          </cell>
          <cell r="AK42" t="str">
            <v>B</v>
          </cell>
          <cell r="AL42">
            <v>8.3609470011131428</v>
          </cell>
          <cell r="AM42" t="str">
            <v>B</v>
          </cell>
          <cell r="AN42">
            <v>6.9660974661880344</v>
          </cell>
          <cell r="AO42" t="str">
            <v>B</v>
          </cell>
          <cell r="AP42">
            <v>6.7477035400075893</v>
          </cell>
          <cell r="AQ42" t="str">
            <v>B</v>
          </cell>
          <cell r="AR42">
            <v>6.5202335600623327</v>
          </cell>
          <cell r="AS42" t="str">
            <v>B</v>
          </cell>
          <cell r="AT42">
            <v>6.8428274470979034</v>
          </cell>
          <cell r="AU42" t="str">
            <v>B</v>
          </cell>
          <cell r="AV42">
            <v>7.1169561858743995</v>
          </cell>
          <cell r="AW42" t="str">
            <v>B</v>
          </cell>
          <cell r="AX42">
            <v>6.808906952409548</v>
          </cell>
          <cell r="AY42" t="str">
            <v>B</v>
          </cell>
          <cell r="AZ42">
            <v>6.7990356353437464</v>
          </cell>
          <cell r="BA42" t="str">
            <v>B</v>
          </cell>
          <cell r="BB42">
            <v>6.8044760191383959</v>
          </cell>
          <cell r="BC42" t="str">
            <v>B</v>
          </cell>
          <cell r="BD42">
            <v>8.0742928477663867</v>
          </cell>
          <cell r="BE42" t="str">
            <v>B</v>
          </cell>
          <cell r="BF42">
            <v>8.9109654412338095</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11.105032543977677</v>
          </cell>
          <cell r="AE44" t="str">
            <v>B</v>
          </cell>
          <cell r="AF44">
            <v>10.500802732895705</v>
          </cell>
          <cell r="AG44" t="str">
            <v>B</v>
          </cell>
          <cell r="AH44">
            <v>9.5037124079671269</v>
          </cell>
          <cell r="AI44" t="str">
            <v>B</v>
          </cell>
          <cell r="AJ44">
            <v>8.8675101830313885</v>
          </cell>
          <cell r="AK44" t="str">
            <v>B</v>
          </cell>
          <cell r="AL44">
            <v>8.6478134806248352</v>
          </cell>
          <cell r="AM44" t="str">
            <v>B</v>
          </cell>
          <cell r="AN44">
            <v>8.0120209637899329</v>
          </cell>
          <cell r="AO44" t="str">
            <v>B</v>
          </cell>
          <cell r="AP44">
            <v>7.7551342128609937</v>
          </cell>
          <cell r="AQ44" t="str">
            <v>B</v>
          </cell>
          <cell r="AR44">
            <v>7.4370278543550539</v>
          </cell>
          <cell r="AS44" t="str">
            <v>B</v>
          </cell>
          <cell r="AT44">
            <v>8.1414848525726136</v>
          </cell>
          <cell r="AU44" t="str">
            <v>B</v>
          </cell>
          <cell r="AV44">
            <v>8.2146690780409681</v>
          </cell>
          <cell r="AW44" t="str">
            <v>B</v>
          </cell>
          <cell r="AX44">
            <v>7.3320644045633072</v>
          </cell>
          <cell r="AY44" t="str">
            <v>B</v>
          </cell>
          <cell r="AZ44">
            <v>7.2840311077684143</v>
          </cell>
          <cell r="BA44" t="str">
            <v>B</v>
          </cell>
          <cell r="BB44">
            <v>6.9735495343942615</v>
          </cell>
          <cell r="BC44" t="str">
            <v>B</v>
          </cell>
          <cell r="BD44">
            <v>7.2949880393051618</v>
          </cell>
          <cell r="BE44" t="str">
            <v>B</v>
          </cell>
          <cell r="BF44">
            <v>7.1627497886475693</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10.779655418517626</v>
          </cell>
          <cell r="AE45" t="str">
            <v>B</v>
          </cell>
          <cell r="AF45">
            <v>10.248408774777227</v>
          </cell>
          <cell r="AG45" t="str">
            <v>B</v>
          </cell>
          <cell r="AH45">
            <v>9.3498203862335316</v>
          </cell>
          <cell r="AI45" t="str">
            <v>B</v>
          </cell>
          <cell r="AJ45">
            <v>8.7108498964089147</v>
          </cell>
          <cell r="AK45" t="str">
            <v>B</v>
          </cell>
          <cell r="AL45">
            <v>8.5470599561213412</v>
          </cell>
          <cell r="AM45" t="str">
            <v>B</v>
          </cell>
          <cell r="AN45">
            <v>7.9412381368007487</v>
          </cell>
          <cell r="AO45" t="str">
            <v>B</v>
          </cell>
          <cell r="AP45">
            <v>7.6937569186134755</v>
          </cell>
          <cell r="AQ45" t="str">
            <v>B</v>
          </cell>
          <cell r="AR45">
            <v>7.3705056152108872</v>
          </cell>
          <cell r="AS45" t="str">
            <v>B</v>
          </cell>
          <cell r="AT45">
            <v>8.087947837233358</v>
          </cell>
          <cell r="AU45" t="str">
            <v>B</v>
          </cell>
          <cell r="AV45">
            <v>8.1641223759945376</v>
          </cell>
          <cell r="AW45" t="str">
            <v>B</v>
          </cell>
          <cell r="AX45">
            <v>7.2505706965590138</v>
          </cell>
          <cell r="AY45" t="str">
            <v>B</v>
          </cell>
          <cell r="AZ45">
            <v>7.1556646104319066</v>
          </cell>
          <cell r="BA45" t="str">
            <v>B</v>
          </cell>
          <cell r="BB45">
            <v>6.8511532479816868</v>
          </cell>
          <cell r="BC45" t="str">
            <v>B</v>
          </cell>
          <cell r="BD45">
            <v>7.20150100999758</v>
          </cell>
          <cell r="BE45" t="str">
            <v>B</v>
          </cell>
          <cell r="BF45">
            <v>7.1240428855592937</v>
          </cell>
          <cell r="BG45" t="str">
            <v>BP</v>
          </cell>
          <cell r="BH45" t="str">
            <v>..</v>
          </cell>
          <cell r="BI45"/>
          <cell r="BJ45" t="str">
            <v>..</v>
          </cell>
          <cell r="BK45"/>
          <cell r="BL45" t="str">
            <v>..</v>
          </cell>
          <cell r="BM45"/>
        </row>
        <row r="46">
          <cell r="A46" t="str">
            <v>EU-15</v>
          </cell>
          <cell r="B46">
            <v>19.200973247763432</v>
          </cell>
          <cell r="C46" t="str">
            <v>B</v>
          </cell>
          <cell r="D46" t="str">
            <v>..</v>
          </cell>
          <cell r="E46"/>
          <cell r="F46">
            <v>18.932895180580964</v>
          </cell>
          <cell r="G46" t="str">
            <v>B</v>
          </cell>
          <cell r="H46" t="str">
            <v>..</v>
          </cell>
          <cell r="I46"/>
          <cell r="J46">
            <v>17.414238479818941</v>
          </cell>
          <cell r="K46" t="str">
            <v>B</v>
          </cell>
          <cell r="L46">
            <v>17.65956470847086</v>
          </cell>
          <cell r="M46" t="str">
            <v>B</v>
          </cell>
          <cell r="N46">
            <v>15.8893827144275</v>
          </cell>
          <cell r="O46" t="str">
            <v>B</v>
          </cell>
          <cell r="P46">
            <v>14.682675397575709</v>
          </cell>
          <cell r="Q46" t="str">
            <v>B</v>
          </cell>
          <cell r="R46">
            <v>13.983007927025875</v>
          </cell>
          <cell r="S46" t="str">
            <v>B</v>
          </cell>
          <cell r="T46">
            <v>14.244910216865783</v>
          </cell>
          <cell r="U46" t="str">
            <v>B</v>
          </cell>
          <cell r="V46">
            <v>13.275244915728443</v>
          </cell>
          <cell r="W46" t="str">
            <v>AB</v>
          </cell>
          <cell r="X46">
            <v>11.803293475020764</v>
          </cell>
          <cell r="Y46" t="str">
            <v>B</v>
          </cell>
          <cell r="Z46">
            <v>11.357713864908426</v>
          </cell>
          <cell r="AA46" t="str">
            <v>B</v>
          </cell>
          <cell r="AB46">
            <v>10.440908760417674</v>
          </cell>
          <cell r="AC46" t="str">
            <v>B</v>
          </cell>
          <cell r="AD46">
            <v>10.627511890101665</v>
          </cell>
          <cell r="AE46" t="str">
            <v>B</v>
          </cell>
          <cell r="AF46">
            <v>10.088424407892701</v>
          </cell>
          <cell r="AG46" t="str">
            <v>B</v>
          </cell>
          <cell r="AH46">
            <v>9.117651199995807</v>
          </cell>
          <cell r="AI46" t="str">
            <v>B</v>
          </cell>
          <cell r="AJ46">
            <v>8.4863143086891739</v>
          </cell>
          <cell r="AK46" t="str">
            <v>B</v>
          </cell>
          <cell r="AL46">
            <v>8.2771533306865557</v>
          </cell>
          <cell r="AM46" t="str">
            <v>B</v>
          </cell>
          <cell r="AN46">
            <v>7.6558471007673434</v>
          </cell>
          <cell r="AO46" t="str">
            <v>B</v>
          </cell>
          <cell r="AP46">
            <v>7.4560323317229313</v>
          </cell>
          <cell r="AQ46" t="str">
            <v>B</v>
          </cell>
          <cell r="AR46">
            <v>7.2742056901057284</v>
          </cell>
          <cell r="AS46" t="str">
            <v>B</v>
          </cell>
          <cell r="AT46">
            <v>7.9727239203778399</v>
          </cell>
          <cell r="AU46" t="str">
            <v>B</v>
          </cell>
          <cell r="AV46">
            <v>8.0406086820570302</v>
          </cell>
          <cell r="AW46" t="str">
            <v>B</v>
          </cell>
          <cell r="AX46">
            <v>7.095858397225788</v>
          </cell>
          <cell r="AY46" t="str">
            <v>B</v>
          </cell>
          <cell r="AZ46">
            <v>7.0142294926121789</v>
          </cell>
          <cell r="BA46" t="str">
            <v>B</v>
          </cell>
          <cell r="BB46">
            <v>6.6979982615193654</v>
          </cell>
          <cell r="BC46" t="str">
            <v>B</v>
          </cell>
          <cell r="BD46">
            <v>7.0907247360835699</v>
          </cell>
          <cell r="BE46" t="str">
            <v>B</v>
          </cell>
          <cell r="BF46">
            <v>6.8903181538366383</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7.8457805338366144</v>
          </cell>
          <cell r="AK49" t="str">
            <v>C</v>
          </cell>
          <cell r="AL49">
            <v>7.6965365585486527</v>
          </cell>
          <cell r="AM49" t="str">
            <v>C</v>
          </cell>
          <cell r="AN49">
            <v>8.707778122094826</v>
          </cell>
          <cell r="AO49" t="str">
            <v>C</v>
          </cell>
          <cell r="AP49">
            <v>8.6822896657702646</v>
          </cell>
          <cell r="AQ49" t="str">
            <v>C</v>
          </cell>
          <cell r="AR49">
            <v>6.3722397476340689</v>
          </cell>
          <cell r="AS49"/>
          <cell r="AT49">
            <v>8.4210526315789469</v>
          </cell>
          <cell r="AU49"/>
          <cell r="AV49">
            <v>6.9018879603837817</v>
          </cell>
          <cell r="AW49"/>
          <cell r="AX49">
            <v>4.480445513226174</v>
          </cell>
          <cell r="AY49"/>
          <cell r="AZ49">
            <v>4.4807965860597436</v>
          </cell>
          <cell r="BA49"/>
          <cell r="BB49">
            <v>4.6790162887256468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6.8448512790338256</v>
          </cell>
          <cell r="AO50" t="str">
            <v>AV</v>
          </cell>
          <cell r="AP50" t="str">
            <v>..</v>
          </cell>
          <cell r="AQ50"/>
          <cell r="AR50" t="str">
            <v>..</v>
          </cell>
          <cell r="AS50"/>
          <cell r="AT50">
            <v>4.9300174956260934</v>
          </cell>
          <cell r="AU50" t="str">
            <v>V</v>
          </cell>
          <cell r="AV50">
            <v>4.7679931809706462</v>
          </cell>
          <cell r="AW50" t="str">
            <v>V</v>
          </cell>
          <cell r="AX50">
            <v>4.5694297474604086</v>
          </cell>
          <cell r="AY50" t="str">
            <v>V</v>
          </cell>
          <cell r="AZ50">
            <v>4.5336242313623147</v>
          </cell>
          <cell r="BA50" t="str">
            <v>V</v>
          </cell>
          <cell r="BB50">
            <v>4.7992480073200721</v>
          </cell>
          <cell r="BC50" t="str">
            <v>V</v>
          </cell>
          <cell r="BD50">
            <v>4.3024642489152454</v>
          </cell>
          <cell r="BE50" t="str">
            <v>V</v>
          </cell>
          <cell r="BF50">
            <v>4.3283592277273266</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58.009798168643336</v>
          </cell>
          <cell r="AA51" t="str">
            <v>J</v>
          </cell>
          <cell r="AB51">
            <v>54.542255694795969</v>
          </cell>
          <cell r="AC51" t="str">
            <v>J</v>
          </cell>
          <cell r="AD51">
            <v>49.250790317355701</v>
          </cell>
          <cell r="AE51" t="str">
            <v>A</v>
          </cell>
          <cell r="AF51">
            <v>45.668065939941613</v>
          </cell>
          <cell r="AG51"/>
          <cell r="AH51">
            <v>34.383120423415335</v>
          </cell>
          <cell r="AI51"/>
          <cell r="AJ51">
            <v>43.523425454188732</v>
          </cell>
          <cell r="AK51"/>
          <cell r="AL51">
            <v>37.770096660856858</v>
          </cell>
          <cell r="AM51"/>
          <cell r="AN51">
            <v>33.984729319677037</v>
          </cell>
          <cell r="AO51"/>
          <cell r="AP51">
            <v>31.013735626985657</v>
          </cell>
          <cell r="AQ51"/>
          <cell r="AR51">
            <v>32.959180519247532</v>
          </cell>
          <cell r="AS51"/>
          <cell r="AT51">
            <v>28.228044067715562</v>
          </cell>
          <cell r="AU51"/>
          <cell r="AV51">
            <v>26.765849974573246</v>
          </cell>
          <cell r="AW51"/>
          <cell r="AX51">
            <v>36.80803343867877</v>
          </cell>
          <cell r="AY51"/>
          <cell r="AZ51">
            <v>47.001613487437851</v>
          </cell>
          <cell r="BA51"/>
          <cell r="BB51">
            <v>42.549745947627486</v>
          </cell>
          <cell r="BC51"/>
          <cell r="BD51">
            <v>39.148936170212764</v>
          </cell>
          <cell r="BE51"/>
          <cell r="BF51">
            <v>20.660959804529238</v>
          </cell>
          <cell r="BG51"/>
          <cell r="BH51">
            <v>30.062933886978527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51.441461996481905</v>
          </cell>
          <cell r="AC52"/>
          <cell r="AD52">
            <v>51.139741092765568</v>
          </cell>
          <cell r="AE52"/>
          <cell r="AF52">
            <v>52.861914899451769</v>
          </cell>
          <cell r="AG52"/>
          <cell r="AH52">
            <v>50.136373258767449</v>
          </cell>
          <cell r="AI52"/>
          <cell r="AJ52">
            <v>43.002215293299869</v>
          </cell>
          <cell r="AK52"/>
          <cell r="AL52">
            <v>40.758640410218085</v>
          </cell>
          <cell r="AM52"/>
          <cell r="AN52">
            <v>45.451179617158601</v>
          </cell>
          <cell r="AO52"/>
          <cell r="AP52">
            <v>49.035365428340469</v>
          </cell>
          <cell r="AQ52"/>
          <cell r="AR52">
            <v>50.574646848187655</v>
          </cell>
          <cell r="AS52"/>
          <cell r="AT52">
            <v>51.525059807532017</v>
          </cell>
          <cell r="AU52"/>
          <cell r="AV52">
            <v>52.962771225187147</v>
          </cell>
          <cell r="AW52"/>
          <cell r="AX52">
            <v>53.564954105048443</v>
          </cell>
          <cell r="AY52"/>
          <cell r="AZ52">
            <v>52.015976318142357</v>
          </cell>
          <cell r="BA52"/>
          <cell r="BB52">
            <v>55.275053673408948</v>
          </cell>
          <cell r="BC52"/>
          <cell r="BD52">
            <v>56.03693572015105</v>
          </cell>
          <cell r="BE52"/>
          <cell r="BF52">
            <v>57.374020420978511</v>
          </cell>
          <cell r="BG52"/>
          <cell r="BH52">
            <v>64.182509913903203</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2.3358456871611986</v>
          </cell>
          <cell r="AC53"/>
          <cell r="AD53">
            <v>5.1479512093743764</v>
          </cell>
          <cell r="AE53"/>
          <cell r="AF53">
            <v>6.3439744402869689</v>
          </cell>
          <cell r="AG53"/>
          <cell r="AH53">
            <v>9.1220228738317637</v>
          </cell>
          <cell r="AI53"/>
          <cell r="AJ53">
            <v>10.112738578315211</v>
          </cell>
          <cell r="AK53"/>
          <cell r="AL53">
            <v>11.043782944944532</v>
          </cell>
          <cell r="AM53"/>
          <cell r="AN53">
            <v>7.7747112885506828</v>
          </cell>
          <cell r="AO53"/>
          <cell r="AP53">
            <v>6.5311455981398119</v>
          </cell>
          <cell r="AQ53"/>
          <cell r="AR53">
            <v>8.7162833204116943</v>
          </cell>
          <cell r="AS53"/>
          <cell r="AT53">
            <v>7.4238320465097027</v>
          </cell>
          <cell r="AU53"/>
          <cell r="AV53">
            <v>6.3209222021178579</v>
          </cell>
          <cell r="AW53"/>
          <cell r="AX53">
            <v>6.2412112102755071</v>
          </cell>
          <cell r="AY53"/>
          <cell r="AZ53">
            <v>6.1208844689543112</v>
          </cell>
          <cell r="BA53"/>
          <cell r="BB53">
            <v>5.3814262801402526</v>
          </cell>
          <cell r="BC53"/>
          <cell r="BD53">
            <v>5.3650441732493848</v>
          </cell>
          <cell r="BE53"/>
          <cell r="BF53">
            <v>8.3318074893260778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9.5832913394302466</v>
          </cell>
          <cell r="AQ54"/>
          <cell r="AR54" t="str">
            <v>..</v>
          </cell>
          <cell r="AS54"/>
          <cell r="AT54">
            <v>6.4422293654878713</v>
          </cell>
          <cell r="AU54"/>
          <cell r="AV54">
            <v>7.6833766333188542</v>
          </cell>
          <cell r="AW54"/>
          <cell r="AX54">
            <v>16.154490369461762</v>
          </cell>
          <cell r="AY54"/>
          <cell r="AZ54">
            <v>19.090502794988421</v>
          </cell>
          <cell r="BA54"/>
          <cell r="BB54">
            <v>21.667240926538817</v>
          </cell>
          <cell r="BC54"/>
          <cell r="BD54">
            <v>20.816878867779238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1.7586318854680729</v>
          </cell>
          <cell r="AK55" t="str">
            <v>D</v>
          </cell>
          <cell r="AL55">
            <v>2.0655196779679459</v>
          </cell>
          <cell r="AM55" t="str">
            <v>D</v>
          </cell>
          <cell r="AN55">
            <v>2.0634127500215276</v>
          </cell>
          <cell r="AO55" t="str">
            <v>D</v>
          </cell>
          <cell r="AP55">
            <v>1.7652314256108026</v>
          </cell>
          <cell r="AQ55" t="str">
            <v>D</v>
          </cell>
          <cell r="AR55">
            <v>1.711310178445987</v>
          </cell>
          <cell r="AS55" t="str">
            <v>A</v>
          </cell>
          <cell r="AT55">
            <v>2.0785246066138088</v>
          </cell>
          <cell r="AU55" t="str">
            <v>A</v>
          </cell>
          <cell r="AV55">
            <v>2.5185510252199346</v>
          </cell>
          <cell r="AW55"/>
          <cell r="AX55">
            <v>2.1889447210287254</v>
          </cell>
          <cell r="AY55"/>
          <cell r="AZ55">
            <v>2.2071169232088761</v>
          </cell>
          <cell r="BA55"/>
          <cell r="BB55">
            <v>1.9480117012392149</v>
          </cell>
          <cell r="BC55"/>
          <cell r="BD55">
            <v>1.9617297343688924</v>
          </cell>
          <cell r="BE55"/>
          <cell r="BF55">
            <v>2.231564209988544</v>
          </cell>
          <cell r="BG55"/>
          <cell r="BH55" t="str">
            <v>..</v>
          </cell>
          <cell r="BI55"/>
          <cell r="BJ55" t="str">
            <v>..</v>
          </cell>
          <cell r="BK55"/>
          <cell r="BL55" t="str">
            <v>..</v>
          </cell>
          <cell r="BM55"/>
        </row>
      </sheetData>
      <sheetData sheetId="60">
        <row r="5">
          <cell r="A5" t="str">
            <v>Australia</v>
          </cell>
          <cell r="B5">
            <v>0.30257186081694398</v>
          </cell>
          <cell r="C5" t="str">
            <v>CS</v>
          </cell>
          <cell r="D5" t="str">
            <v>..</v>
          </cell>
          <cell r="E5"/>
          <cell r="F5" t="str">
            <v>..</v>
          </cell>
          <cell r="G5"/>
          <cell r="H5">
            <v>5.545542769998614E-2</v>
          </cell>
          <cell r="I5" t="str">
            <v>C</v>
          </cell>
          <cell r="J5">
            <v>6.3297816225340239E-2</v>
          </cell>
          <cell r="K5" t="str">
            <v>CS</v>
          </cell>
          <cell r="L5">
            <v>5.4683227872822433E-2</v>
          </cell>
          <cell r="M5"/>
          <cell r="N5">
            <v>6.1825925671498243E-2</v>
          </cell>
          <cell r="O5"/>
          <cell r="P5">
            <v>0.2391147194572652</v>
          </cell>
          <cell r="Q5"/>
          <cell r="R5">
            <v>0.32849173242197316</v>
          </cell>
          <cell r="S5"/>
          <cell r="T5">
            <v>0.28097914087055909</v>
          </cell>
          <cell r="U5"/>
          <cell r="V5">
            <v>0.26220079506047539</v>
          </cell>
          <cell r="W5"/>
          <cell r="X5">
            <v>0.53460987455885944</v>
          </cell>
          <cell r="Y5"/>
          <cell r="Z5">
            <v>0.6379840984867915</v>
          </cell>
          <cell r="AA5"/>
          <cell r="AB5">
            <v>0.98491963571344476</v>
          </cell>
          <cell r="AC5"/>
          <cell r="AD5">
            <v>1.7054583849791121</v>
          </cell>
          <cell r="AE5"/>
          <cell r="AF5">
            <v>1.3529505499581274</v>
          </cell>
          <cell r="AG5"/>
          <cell r="AH5">
            <v>1.0072064766520685</v>
          </cell>
          <cell r="AI5"/>
          <cell r="AJ5">
            <v>0.98908344933694781</v>
          </cell>
          <cell r="AK5"/>
          <cell r="AL5">
            <v>0.90641090724490547</v>
          </cell>
          <cell r="AM5"/>
          <cell r="AN5">
            <v>0.56384217075422471</v>
          </cell>
          <cell r="AO5"/>
          <cell r="AP5">
            <v>0.59109481742276204</v>
          </cell>
          <cell r="AQ5" t="str">
            <v>A</v>
          </cell>
          <cell r="AR5">
            <v>0.40632249326397996</v>
          </cell>
          <cell r="AS5" t="str">
            <v>AV</v>
          </cell>
          <cell r="AT5">
            <v>0.20077220077220076</v>
          </cell>
          <cell r="AU5" t="str">
            <v>V</v>
          </cell>
          <cell r="AV5">
            <v>0.37457500144067307</v>
          </cell>
          <cell r="AW5"/>
          <cell r="AX5">
            <v>0.32680991355350669</v>
          </cell>
          <cell r="AY5"/>
          <cell r="AZ5">
            <v>0.13529230258004796</v>
          </cell>
          <cell r="BA5"/>
          <cell r="BB5">
            <v>4.053856480189269E-2</v>
          </cell>
          <cell r="BC5" t="str">
            <v>A</v>
          </cell>
          <cell r="BD5">
            <v>9.5576266964787382E-2</v>
          </cell>
          <cell r="BE5"/>
          <cell r="BF5" t="str">
            <v>..</v>
          </cell>
          <cell r="BG5" t="str">
            <v>X</v>
          </cell>
          <cell r="BH5" t="str">
            <v>..</v>
          </cell>
          <cell r="BI5"/>
          <cell r="BJ5" t="str">
            <v>..</v>
          </cell>
          <cell r="BK5"/>
          <cell r="BL5" t="str">
            <v>..</v>
          </cell>
          <cell r="BM5"/>
        </row>
        <row r="6">
          <cell r="A6" t="str">
            <v>Austria</v>
          </cell>
          <cell r="B6">
            <v>7.7353120552957927E-2</v>
          </cell>
          <cell r="C6"/>
          <cell r="D6" t="str">
            <v>..</v>
          </cell>
          <cell r="E6"/>
          <cell r="F6" t="str">
            <v>..</v>
          </cell>
          <cell r="G6"/>
          <cell r="H6">
            <v>1.0341618118514979E-2</v>
          </cell>
          <cell r="I6"/>
          <cell r="J6">
            <v>9.5653098097566551E-3</v>
          </cell>
          <cell r="K6"/>
          <cell r="L6" t="str">
            <v>..</v>
          </cell>
          <cell r="M6"/>
          <cell r="N6" t="str">
            <v>..</v>
          </cell>
          <cell r="O6"/>
          <cell r="P6" t="str">
            <v>..</v>
          </cell>
          <cell r="Q6"/>
          <cell r="R6">
            <v>1.040644605001045E-2</v>
          </cell>
          <cell r="S6"/>
          <cell r="T6" t="str">
            <v>..</v>
          </cell>
          <cell r="U6"/>
          <cell r="V6" t="str">
            <v>..</v>
          </cell>
          <cell r="W6"/>
          <cell r="X6" t="str">
            <v>..</v>
          </cell>
          <cell r="Y6"/>
          <cell r="Z6">
            <v>1.0160937967473657E-2</v>
          </cell>
          <cell r="AA6"/>
          <cell r="AB6" t="str">
            <v>..</v>
          </cell>
          <cell r="AC6"/>
          <cell r="AD6" t="str">
            <v>..</v>
          </cell>
          <cell r="AE6"/>
          <cell r="AF6" t="str">
            <v>..</v>
          </cell>
          <cell r="AG6"/>
          <cell r="AH6" t="str">
            <v>..</v>
          </cell>
          <cell r="AI6"/>
          <cell r="AJ6">
            <v>5.3316597845676217E-2</v>
          </cell>
          <cell r="AK6"/>
          <cell r="AL6" t="str">
            <v>..</v>
          </cell>
          <cell r="AM6"/>
          <cell r="AN6" t="str">
            <v>..</v>
          </cell>
          <cell r="AO6"/>
          <cell r="AP6" t="str">
            <v>..</v>
          </cell>
          <cell r="AQ6"/>
          <cell r="AR6">
            <v>3.1556582741487711E-2</v>
          </cell>
          <cell r="AS6"/>
          <cell r="AT6" t="str">
            <v>..</v>
          </cell>
          <cell r="AU6"/>
          <cell r="AV6">
            <v>3.2672764270504619E-2</v>
          </cell>
          <cell r="AW6"/>
          <cell r="AX6" t="str">
            <v>..</v>
          </cell>
          <cell r="AY6"/>
          <cell r="AZ6">
            <v>5.2510005224026192E-2</v>
          </cell>
          <cell r="BA6"/>
          <cell r="BB6">
            <v>6.4756294082723376E-2</v>
          </cell>
          <cell r="BC6"/>
          <cell r="BD6" t="str">
            <v>..</v>
          </cell>
          <cell r="BE6"/>
          <cell r="BF6">
            <v>9.4268454409686273E-2</v>
          </cell>
          <cell r="BG6"/>
          <cell r="BH6" t="str">
            <v>..</v>
          </cell>
          <cell r="BI6"/>
          <cell r="BJ6" t="str">
            <v>..</v>
          </cell>
          <cell r="BK6"/>
          <cell r="BL6" t="str">
            <v>..</v>
          </cell>
          <cell r="BM6"/>
        </row>
        <row r="7">
          <cell r="A7" t="str">
            <v>Belgium</v>
          </cell>
          <cell r="B7">
            <v>0</v>
          </cell>
          <cell r="C7"/>
          <cell r="D7">
            <v>0</v>
          </cell>
          <cell r="E7"/>
          <cell r="F7">
            <v>0</v>
          </cell>
          <cell r="G7"/>
          <cell r="H7">
            <v>0</v>
          </cell>
          <cell r="I7"/>
          <cell r="J7">
            <v>0</v>
          </cell>
          <cell r="K7"/>
          <cell r="L7">
            <v>0</v>
          </cell>
          <cell r="M7"/>
          <cell r="N7">
            <v>0</v>
          </cell>
          <cell r="O7"/>
          <cell r="P7">
            <v>0</v>
          </cell>
          <cell r="Q7"/>
          <cell r="R7">
            <v>0</v>
          </cell>
          <cell r="S7"/>
          <cell r="T7" t="str">
            <v>..</v>
          </cell>
          <cell r="U7"/>
          <cell r="V7">
            <v>0</v>
          </cell>
          <cell r="W7" t="str">
            <v>C</v>
          </cell>
          <cell r="X7">
            <v>0.56062493223531085</v>
          </cell>
          <cell r="Y7" t="str">
            <v>A</v>
          </cell>
          <cell r="Z7">
            <v>0.80411815186874136</v>
          </cell>
          <cell r="AA7"/>
          <cell r="AB7">
            <v>0.40596760012099575</v>
          </cell>
          <cell r="AC7"/>
          <cell r="AD7">
            <v>0.38998024931134972</v>
          </cell>
          <cell r="AE7"/>
          <cell r="AF7">
            <v>0.54711100625558173</v>
          </cell>
          <cell r="AG7"/>
          <cell r="AH7">
            <v>0.55545195599580999</v>
          </cell>
          <cell r="AI7"/>
          <cell r="AJ7">
            <v>2.1245370848139496E-2</v>
          </cell>
          <cell r="AK7"/>
          <cell r="AL7">
            <v>1.9716167212208684E-2</v>
          </cell>
          <cell r="AM7"/>
          <cell r="AN7">
            <v>4.8229995970079514E-2</v>
          </cell>
          <cell r="AO7"/>
          <cell r="AP7">
            <v>4.7129155189952282E-2</v>
          </cell>
          <cell r="AQ7"/>
          <cell r="AR7">
            <v>2.5071990107950127E-2</v>
          </cell>
          <cell r="AS7"/>
          <cell r="AT7">
            <v>2.3860291274352713E-2</v>
          </cell>
          <cell r="AU7"/>
          <cell r="AV7">
            <v>3.624173632412233E-2</v>
          </cell>
          <cell r="AW7"/>
          <cell r="AX7">
            <v>3.684560192755891E-2</v>
          </cell>
          <cell r="AY7"/>
          <cell r="AZ7">
            <v>5.6805180450985218E-2</v>
          </cell>
          <cell r="BA7"/>
          <cell r="BB7">
            <v>8.5452724339744948E-2</v>
          </cell>
          <cell r="BC7"/>
          <cell r="BD7">
            <v>7.2282354331332649E-2</v>
          </cell>
          <cell r="BE7"/>
          <cell r="BF7">
            <v>0.15056941039535299</v>
          </cell>
          <cell r="BG7"/>
          <cell r="BH7" t="str">
            <v>..</v>
          </cell>
          <cell r="BI7"/>
          <cell r="BJ7" t="str">
            <v>..</v>
          </cell>
          <cell r="BK7"/>
          <cell r="BL7" t="str">
            <v>..</v>
          </cell>
          <cell r="BM7"/>
        </row>
        <row r="8">
          <cell r="A8" t="str">
            <v>Canada</v>
          </cell>
          <cell r="B8">
            <v>0</v>
          </cell>
          <cell r="C8"/>
          <cell r="D8">
            <v>0</v>
          </cell>
          <cell r="E8"/>
          <cell r="F8">
            <v>0</v>
          </cell>
          <cell r="G8"/>
          <cell r="H8">
            <v>0</v>
          </cell>
          <cell r="I8"/>
          <cell r="J8">
            <v>0</v>
          </cell>
          <cell r="K8"/>
          <cell r="L8">
            <v>0</v>
          </cell>
          <cell r="M8"/>
          <cell r="N8">
            <v>0</v>
          </cell>
          <cell r="O8"/>
          <cell r="P8">
            <v>0</v>
          </cell>
          <cell r="Q8"/>
          <cell r="R8">
            <v>0</v>
          </cell>
          <cell r="S8"/>
          <cell r="T8">
            <v>0</v>
          </cell>
          <cell r="U8"/>
          <cell r="V8">
            <v>0</v>
          </cell>
          <cell r="W8"/>
          <cell r="X8">
            <v>0</v>
          </cell>
          <cell r="Y8"/>
          <cell r="Z8">
            <v>0</v>
          </cell>
          <cell r="AA8"/>
          <cell r="AB8">
            <v>0</v>
          </cell>
          <cell r="AC8"/>
          <cell r="AD8">
            <v>0</v>
          </cell>
          <cell r="AE8"/>
          <cell r="AF8">
            <v>0</v>
          </cell>
          <cell r="AG8"/>
          <cell r="AH8">
            <v>0</v>
          </cell>
          <cell r="AI8"/>
          <cell r="AJ8">
            <v>0</v>
          </cell>
          <cell r="AK8"/>
          <cell r="AL8">
            <v>0</v>
          </cell>
          <cell r="AM8"/>
          <cell r="AN8">
            <v>0</v>
          </cell>
          <cell r="AO8"/>
          <cell r="AP8">
            <v>0</v>
          </cell>
          <cell r="AQ8"/>
          <cell r="AR8">
            <v>0</v>
          </cell>
          <cell r="AS8"/>
          <cell r="AT8">
            <v>0</v>
          </cell>
          <cell r="AU8"/>
          <cell r="AV8">
            <v>0</v>
          </cell>
          <cell r="AW8"/>
          <cell r="AX8">
            <v>0</v>
          </cell>
          <cell r="AY8"/>
          <cell r="AZ8">
            <v>0</v>
          </cell>
          <cell r="BA8"/>
          <cell r="BB8">
            <v>0</v>
          </cell>
          <cell r="BC8"/>
          <cell r="BD8">
            <v>0</v>
          </cell>
          <cell r="BE8"/>
          <cell r="BF8">
            <v>0</v>
          </cell>
          <cell r="BG8"/>
          <cell r="BH8">
            <v>0</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2.3822673029488903E-3</v>
          </cell>
          <cell r="BC9"/>
          <cell r="BD9">
            <v>2.5364343181641289E-3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0.22860659881740042</v>
          </cell>
          <cell r="AE10" t="str">
            <v>A</v>
          </cell>
          <cell r="AF10">
            <v>0.2616135915955351</v>
          </cell>
          <cell r="AG10"/>
          <cell r="AH10">
            <v>5.6408956761308367E-2</v>
          </cell>
          <cell r="AI10"/>
          <cell r="AJ10">
            <v>6.5719047683572937E-2</v>
          </cell>
          <cell r="AK10" t="str">
            <v>A</v>
          </cell>
          <cell r="AL10">
            <v>0.66207787489150405</v>
          </cell>
          <cell r="AM10"/>
          <cell r="AN10">
            <v>1.0055471952348269</v>
          </cell>
          <cell r="AO10"/>
          <cell r="AP10">
            <v>1.6309033010984113</v>
          </cell>
          <cell r="AQ10"/>
          <cell r="AR10">
            <v>1.5882512616819839</v>
          </cell>
          <cell r="AS10"/>
          <cell r="AT10">
            <v>1.5658969584479772</v>
          </cell>
          <cell r="AU10"/>
          <cell r="AV10">
            <v>1.0574961380843755E-2</v>
          </cell>
          <cell r="AW10"/>
          <cell r="AX10">
            <v>8.0392885093867869E-2</v>
          </cell>
          <cell r="AY10"/>
          <cell r="AZ10">
            <v>0.13321724374227972</v>
          </cell>
          <cell r="BA10"/>
          <cell r="BB10">
            <v>0.133209786682502</v>
          </cell>
          <cell r="BC10"/>
          <cell r="BD10">
            <v>0.13343333840665314</v>
          </cell>
          <cell r="BE10"/>
          <cell r="BF10">
            <v>0.13878745242336959</v>
          </cell>
          <cell r="BG10"/>
          <cell r="BH10">
            <v>8.2877265717035464E-2</v>
          </cell>
          <cell r="BI10"/>
          <cell r="BJ10" t="str">
            <v>..</v>
          </cell>
          <cell r="BK10"/>
          <cell r="BL10" t="str">
            <v>..</v>
          </cell>
          <cell r="BM10"/>
        </row>
        <row r="11">
          <cell r="A11" t="str">
            <v>Denmark</v>
          </cell>
          <cell r="B11">
            <v>0.45024763619990993</v>
          </cell>
          <cell r="C11"/>
          <cell r="D11">
            <v>0.87463556851311952</v>
          </cell>
          <cell r="E11"/>
          <cell r="F11">
            <v>1.1377613776137763</v>
          </cell>
          <cell r="G11"/>
          <cell r="H11">
            <v>0.85310583844308185</v>
          </cell>
          <cell r="I11"/>
          <cell r="J11">
            <v>0.6588235294117647</v>
          </cell>
          <cell r="K11"/>
          <cell r="L11">
            <v>1.3502454991816693</v>
          </cell>
          <cell r="M11"/>
          <cell r="N11">
            <v>1.863916033297141</v>
          </cell>
          <cell r="O11"/>
          <cell r="P11">
            <v>2.0222111718879496</v>
          </cell>
          <cell r="Q11"/>
          <cell r="R11">
            <v>2.1403455129185138</v>
          </cell>
          <cell r="S11"/>
          <cell r="T11">
            <v>1.9061781803433824</v>
          </cell>
          <cell r="U11"/>
          <cell r="V11">
            <v>1.73249333656409</v>
          </cell>
          <cell r="W11"/>
          <cell r="X11">
            <v>1.855788566503878</v>
          </cell>
          <cell r="Y11" t="str">
            <v>C</v>
          </cell>
          <cell r="Z11">
            <v>1.9669981422795322</v>
          </cell>
          <cell r="AA11"/>
          <cell r="AB11" t="str">
            <v>..</v>
          </cell>
          <cell r="AC11"/>
          <cell r="AD11">
            <v>1.4773047645897941</v>
          </cell>
          <cell r="AE11"/>
          <cell r="AF11">
            <v>1.2883153762632591</v>
          </cell>
          <cell r="AG11" t="str">
            <v>C</v>
          </cell>
          <cell r="AH11">
            <v>1.1371664787673808</v>
          </cell>
          <cell r="AI11"/>
          <cell r="AJ11">
            <v>0.58906723404464656</v>
          </cell>
          <cell r="AK11"/>
          <cell r="AL11">
            <v>0.55797279008503065</v>
          </cell>
          <cell r="AM11"/>
          <cell r="AN11" t="str">
            <v>..</v>
          </cell>
          <cell r="AO11"/>
          <cell r="AP11">
            <v>0.31073713003899689</v>
          </cell>
          <cell r="AQ11"/>
          <cell r="AR11" t="str">
            <v>..</v>
          </cell>
          <cell r="AS11"/>
          <cell r="AT11">
            <v>2.9360512426105424E-2</v>
          </cell>
          <cell r="AU11"/>
          <cell r="AV11" t="str">
            <v>..</v>
          </cell>
          <cell r="AW11"/>
          <cell r="AX11">
            <v>0.16162856769422698</v>
          </cell>
          <cell r="AY11"/>
          <cell r="AZ11" t="str">
            <v>..</v>
          </cell>
          <cell r="BA11"/>
          <cell r="BB11">
            <v>0.32066488883071836</v>
          </cell>
          <cell r="BC11" t="str">
            <v>A</v>
          </cell>
          <cell r="BD11">
            <v>0.32066488883071703</v>
          </cell>
          <cell r="BE11" t="str">
            <v>C</v>
          </cell>
          <cell r="BF11">
            <v>0.45965829284579424</v>
          </cell>
          <cell r="BG11"/>
          <cell r="BH11">
            <v>0.45979212253829327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3.0405405405405412</v>
          </cell>
          <cell r="AK12"/>
          <cell r="AL12">
            <v>0</v>
          </cell>
          <cell r="AM12"/>
          <cell r="AN12">
            <v>0.3834355828220859</v>
          </cell>
          <cell r="AO12"/>
          <cell r="AP12">
            <v>0</v>
          </cell>
          <cell r="AQ12"/>
          <cell r="AR12">
            <v>0</v>
          </cell>
          <cell r="AS12"/>
          <cell r="AT12">
            <v>5.6417489421720729E-2</v>
          </cell>
          <cell r="AU12"/>
          <cell r="AV12">
            <v>0.11900039666798889</v>
          </cell>
          <cell r="AW12"/>
          <cell r="AX12">
            <v>1.3646520990055099E-2</v>
          </cell>
          <cell r="AY12"/>
          <cell r="AZ12">
            <v>3.8155196260790773E-2</v>
          </cell>
          <cell r="BA12"/>
          <cell r="BB12">
            <v>0.39034065649533689</v>
          </cell>
          <cell r="BC12"/>
          <cell r="BD12">
            <v>0.55463456424748814</v>
          </cell>
          <cell r="BE12"/>
          <cell r="BF12">
            <v>0.58521697922831173</v>
          </cell>
          <cell r="BG12"/>
          <cell r="BH12">
            <v>8.6058519793459562E-2</v>
          </cell>
          <cell r="BI12" t="str">
            <v>P</v>
          </cell>
          <cell r="BJ12" t="str">
            <v>..</v>
          </cell>
          <cell r="BK12"/>
          <cell r="BL12" t="str">
            <v>..</v>
          </cell>
          <cell r="BM12"/>
        </row>
        <row r="13">
          <cell r="A13" t="str">
            <v>Finland</v>
          </cell>
          <cell r="B13">
            <v>4.1602030743195385E-2</v>
          </cell>
          <cell r="C13"/>
          <cell r="D13" t="str">
            <v>..</v>
          </cell>
          <cell r="E13"/>
          <cell r="F13">
            <v>5.3379919444848767E-2</v>
          </cell>
          <cell r="G13"/>
          <cell r="H13" t="str">
            <v>..</v>
          </cell>
          <cell r="I13"/>
          <cell r="J13">
            <v>3.2442252790033511E-3</v>
          </cell>
          <cell r="K13"/>
          <cell r="L13" t="str">
            <v>..</v>
          </cell>
          <cell r="M13"/>
          <cell r="N13" t="str">
            <v>..</v>
          </cell>
          <cell r="O13"/>
          <cell r="P13" t="str">
            <v>..</v>
          </cell>
          <cell r="Q13"/>
          <cell r="R13">
            <v>4.3645092654894566E-2</v>
          </cell>
          <cell r="S13"/>
          <cell r="T13" t="str">
            <v>..</v>
          </cell>
          <cell r="U13"/>
          <cell r="V13">
            <v>5.6919123100539801E-2</v>
          </cell>
          <cell r="W13"/>
          <cell r="X13" t="str">
            <v>..</v>
          </cell>
          <cell r="Y13"/>
          <cell r="Z13">
            <v>6.0955069697309724E-2</v>
          </cell>
          <cell r="AA13"/>
          <cell r="AB13" t="str">
            <v>..</v>
          </cell>
          <cell r="AC13"/>
          <cell r="AD13">
            <v>4.6536120602030467E-2</v>
          </cell>
          <cell r="AE13"/>
          <cell r="AF13" t="str">
            <v>..</v>
          </cell>
          <cell r="AG13"/>
          <cell r="AH13">
            <v>4.2119302925536631E-2</v>
          </cell>
          <cell r="AI13"/>
          <cell r="AJ13">
            <v>0.15976587580069568</v>
          </cell>
          <cell r="AK13"/>
          <cell r="AL13">
            <v>2.4172874218357385E-2</v>
          </cell>
          <cell r="AM13"/>
          <cell r="AN13">
            <v>0.13589240631273156</v>
          </cell>
          <cell r="AO13"/>
          <cell r="AP13">
            <v>0.29807100508252676</v>
          </cell>
          <cell r="AQ13"/>
          <cell r="AR13">
            <v>0.1182155182343588</v>
          </cell>
          <cell r="AS13"/>
          <cell r="AT13">
            <v>5.8589664295679675E-2</v>
          </cell>
          <cell r="AU13"/>
          <cell r="AV13">
            <v>2.5783967340276184E-2</v>
          </cell>
          <cell r="AW13"/>
          <cell r="AX13">
            <v>1.4176908578825736E-2</v>
          </cell>
          <cell r="AY13"/>
          <cell r="AZ13">
            <v>4.0657286372891857E-2</v>
          </cell>
          <cell r="BA13"/>
          <cell r="BB13">
            <v>0.11456103367770265</v>
          </cell>
          <cell r="BC13"/>
          <cell r="BD13">
            <v>3.1543713892358778E-2</v>
          </cell>
          <cell r="BE13"/>
          <cell r="BF13">
            <v>4.6875992131485106E-2</v>
          </cell>
          <cell r="BG13"/>
          <cell r="BH13">
            <v>1.8210380212097664E-2</v>
          </cell>
          <cell r="BI13"/>
          <cell r="BJ13" t="str">
            <v>..</v>
          </cell>
          <cell r="BK13"/>
          <cell r="BL13" t="str">
            <v>..</v>
          </cell>
          <cell r="BM13"/>
        </row>
        <row r="14">
          <cell r="A14" t="str">
            <v>France</v>
          </cell>
          <cell r="B14">
            <v>0.1426424998573575</v>
          </cell>
          <cell r="C14"/>
          <cell r="D14">
            <v>2.6989183565663277E-2</v>
          </cell>
          <cell r="E14"/>
          <cell r="F14">
            <v>9.1478754059369713E-3</v>
          </cell>
          <cell r="G14"/>
          <cell r="H14">
            <v>3.1283648109885633E-2</v>
          </cell>
          <cell r="I14"/>
          <cell r="J14">
            <v>7.1225185740171101E-2</v>
          </cell>
          <cell r="K14"/>
          <cell r="L14">
            <v>4.3008359561916204E-2</v>
          </cell>
          <cell r="M14"/>
          <cell r="N14">
            <v>5.6662534732035155E-2</v>
          </cell>
          <cell r="O14"/>
          <cell r="P14">
            <v>5.6900395985561424E-2</v>
          </cell>
          <cell r="Q14"/>
          <cell r="R14">
            <v>4.8947682546572537E-2</v>
          </cell>
          <cell r="S14"/>
          <cell r="T14">
            <v>4.2967359550443424E-2</v>
          </cell>
          <cell r="U14"/>
          <cell r="V14">
            <v>4.6773197860599934E-2</v>
          </cell>
          <cell r="W14"/>
          <cell r="X14">
            <v>7.0204746521180111E-2</v>
          </cell>
          <cell r="Y14" t="str">
            <v>A</v>
          </cell>
          <cell r="Z14">
            <v>6.1577446234026202E-2</v>
          </cell>
          <cell r="AA14"/>
          <cell r="AB14">
            <v>4.9369980104634739E-2</v>
          </cell>
          <cell r="AC14"/>
          <cell r="AD14">
            <v>3.0124756781503878E-2</v>
          </cell>
          <cell r="AE14"/>
          <cell r="AF14">
            <v>3.8265419629270381E-2</v>
          </cell>
          <cell r="AG14"/>
          <cell r="AH14">
            <v>8.6075148874874469E-2</v>
          </cell>
          <cell r="AI14" t="str">
            <v>A</v>
          </cell>
          <cell r="AJ14">
            <v>6.380991907034668E-2</v>
          </cell>
          <cell r="AK14"/>
          <cell r="AL14">
            <v>5.0993057099148857E-2</v>
          </cell>
          <cell r="AM14"/>
          <cell r="AN14">
            <v>5.1580439126295584E-2</v>
          </cell>
          <cell r="AO14"/>
          <cell r="AP14">
            <v>4.1766612212884614E-2</v>
          </cell>
          <cell r="AQ14" t="str">
            <v>A</v>
          </cell>
          <cell r="AR14">
            <v>2.3702496534816455E-2</v>
          </cell>
          <cell r="AS14"/>
          <cell r="AT14">
            <v>5.432597696853543E-2</v>
          </cell>
          <cell r="AU14"/>
          <cell r="AV14">
            <v>4.6903877961166872E-2</v>
          </cell>
          <cell r="AW14" t="str">
            <v>A</v>
          </cell>
          <cell r="AX14">
            <v>4.7611601225991465E-2</v>
          </cell>
          <cell r="AY14"/>
          <cell r="AZ14">
            <v>4.1111525153938198E-2</v>
          </cell>
          <cell r="BA14" t="str">
            <v>A</v>
          </cell>
          <cell r="BB14">
            <v>6.8771282928292585E-2</v>
          </cell>
          <cell r="BC14"/>
          <cell r="BD14">
            <v>0.10867269129573255</v>
          </cell>
          <cell r="BE14"/>
          <cell r="BF14">
            <v>8.4102611153400689E-2</v>
          </cell>
          <cell r="BG14"/>
          <cell r="BH14">
            <v>7.9424519513800571E-2</v>
          </cell>
          <cell r="BI14" t="str">
            <v>P</v>
          </cell>
          <cell r="BJ14" t="str">
            <v>..</v>
          </cell>
          <cell r="BK14"/>
          <cell r="BL14" t="str">
            <v>..</v>
          </cell>
          <cell r="BM14"/>
        </row>
        <row r="15">
          <cell r="A15" t="str">
            <v>Germany</v>
          </cell>
          <cell r="B15">
            <v>0.2206435309072716</v>
          </cell>
          <cell r="C15"/>
          <cell r="D15">
            <v>0.24458420684835736</v>
          </cell>
          <cell r="E15" t="str">
            <v>C</v>
          </cell>
          <cell r="F15">
            <v>0.26946107784431189</v>
          </cell>
          <cell r="G15"/>
          <cell r="H15">
            <v>0.20540369726655119</v>
          </cell>
          <cell r="I15" t="str">
            <v>C</v>
          </cell>
          <cell r="J15">
            <v>0.15188335358444677</v>
          </cell>
          <cell r="K15"/>
          <cell r="L15">
            <v>0.15604681404421319</v>
          </cell>
          <cell r="M15" t="str">
            <v>C</v>
          </cell>
          <cell r="N15">
            <v>0.15001572745529762</v>
          </cell>
          <cell r="O15"/>
          <cell r="P15">
            <v>0.20737327188940091</v>
          </cell>
          <cell r="Q15" t="str">
            <v>C</v>
          </cell>
          <cell r="R15">
            <v>0.26906218808314925</v>
          </cell>
          <cell r="S15"/>
          <cell r="T15">
            <v>0.29166666666666657</v>
          </cell>
          <cell r="U15" t="str">
            <v>C</v>
          </cell>
          <cell r="V15">
            <v>0.28832065846350918</v>
          </cell>
          <cell r="W15" t="str">
            <v>A</v>
          </cell>
          <cell r="X15">
            <v>0.26931360610809513</v>
          </cell>
          <cell r="Y15" t="str">
            <v>C</v>
          </cell>
          <cell r="Z15">
            <v>0.16955655644497281</v>
          </cell>
          <cell r="AA15" t="str">
            <v>O</v>
          </cell>
          <cell r="AB15">
            <v>0.19733380208267812</v>
          </cell>
          <cell r="AC15" t="str">
            <v>C</v>
          </cell>
          <cell r="AD15">
            <v>7.6264982316358906E-2</v>
          </cell>
          <cell r="AE15"/>
          <cell r="AF15">
            <v>7.5159587107598763E-2</v>
          </cell>
          <cell r="AG15" t="str">
            <v>C</v>
          </cell>
          <cell r="AH15">
            <v>9.9040274740704537E-2</v>
          </cell>
          <cell r="AI15"/>
          <cell r="AJ15">
            <v>0.10113098147617502</v>
          </cell>
          <cell r="AK15" t="str">
            <v>C</v>
          </cell>
          <cell r="AL15">
            <v>0.23114355231143571</v>
          </cell>
          <cell r="AM15"/>
          <cell r="AN15">
            <v>0.2</v>
          </cell>
          <cell r="AO15" t="str">
            <v>C</v>
          </cell>
          <cell r="AP15">
            <v>0.21578832926436547</v>
          </cell>
          <cell r="AQ15"/>
          <cell r="AR15">
            <v>0.21650879566982412</v>
          </cell>
          <cell r="AS15" t="str">
            <v>C</v>
          </cell>
          <cell r="AT15">
            <v>6.0480159877987855E-2</v>
          </cell>
          <cell r="AU15"/>
          <cell r="AV15">
            <v>5.9953601126085034E-2</v>
          </cell>
          <cell r="AW15"/>
          <cell r="AX15">
            <v>0.17014808243959709</v>
          </cell>
          <cell r="AY15"/>
          <cell r="AZ15">
            <v>0.17036064936327402</v>
          </cell>
          <cell r="BA15"/>
          <cell r="BB15">
            <v>0.17149230840730587</v>
          </cell>
          <cell r="BC15"/>
          <cell r="BD15">
            <v>0.17146701972955961</v>
          </cell>
          <cell r="BE15"/>
          <cell r="BF15">
            <v>8.5698509110988391E-2</v>
          </cell>
          <cell r="BG15"/>
          <cell r="BH15">
            <v>8.5142613878246065E-2</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0</v>
          </cell>
          <cell r="M16"/>
          <cell r="N16" t="str">
            <v>..</v>
          </cell>
          <cell r="O16"/>
          <cell r="P16">
            <v>0</v>
          </cell>
          <cell r="Q16"/>
          <cell r="R16" t="str">
            <v>..</v>
          </cell>
          <cell r="S16"/>
          <cell r="T16" t="str">
            <v>..</v>
          </cell>
          <cell r="U16"/>
          <cell r="V16" t="str">
            <v>..</v>
          </cell>
          <cell r="W16"/>
          <cell r="X16" t="str">
            <v>..</v>
          </cell>
          <cell r="Y16"/>
          <cell r="Z16">
            <v>0</v>
          </cell>
          <cell r="AA16"/>
          <cell r="AB16" t="str">
            <v>..</v>
          </cell>
          <cell r="AC16"/>
          <cell r="AD16">
            <v>0</v>
          </cell>
          <cell r="AE16"/>
          <cell r="AF16">
            <v>0</v>
          </cell>
          <cell r="AG16"/>
          <cell r="AH16">
            <v>0</v>
          </cell>
          <cell r="AI16"/>
          <cell r="AJ16" t="str">
            <v>..</v>
          </cell>
          <cell r="AK16"/>
          <cell r="AL16">
            <v>0</v>
          </cell>
          <cell r="AM16"/>
          <cell r="AN16" t="str">
            <v>..</v>
          </cell>
          <cell r="AO16"/>
          <cell r="AP16">
            <v>0</v>
          </cell>
          <cell r="AQ16"/>
          <cell r="AR16" t="str">
            <v>..</v>
          </cell>
          <cell r="AS16"/>
          <cell r="AT16">
            <v>0.34131870235095219</v>
          </cell>
          <cell r="AU16"/>
          <cell r="AV16" t="str">
            <v>..</v>
          </cell>
          <cell r="AW16"/>
          <cell r="AX16">
            <v>0.37382317213222477</v>
          </cell>
          <cell r="AY16"/>
          <cell r="AZ16" t="str">
            <v>..</v>
          </cell>
          <cell r="BA16"/>
          <cell r="BB16">
            <v>2.8795286535269682</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v>2.2182099561516636E-2</v>
          </cell>
          <cell r="AG17" t="str">
            <v>V</v>
          </cell>
          <cell r="AH17">
            <v>5.8528591216809407E-3</v>
          </cell>
          <cell r="AI17" t="str">
            <v>V</v>
          </cell>
          <cell r="AJ17">
            <v>2.3881456996319224E-2</v>
          </cell>
          <cell r="AK17" t="str">
            <v>V</v>
          </cell>
          <cell r="AL17">
            <v>1.939081066303857E-2</v>
          </cell>
          <cell r="AM17" t="str">
            <v>V</v>
          </cell>
          <cell r="AN17">
            <v>3.4044557688395947E-2</v>
          </cell>
          <cell r="AO17" t="str">
            <v>V</v>
          </cell>
          <cell r="AP17">
            <v>5.091107768285414E-2</v>
          </cell>
          <cell r="AQ17" t="str">
            <v>V</v>
          </cell>
          <cell r="AR17">
            <v>8.8446255747773636E-2</v>
          </cell>
          <cell r="AS17" t="str">
            <v>V</v>
          </cell>
          <cell r="AT17">
            <v>0.27506907703173211</v>
          </cell>
          <cell r="AU17" t="str">
            <v>V</v>
          </cell>
          <cell r="AV17">
            <v>6.6451057991945506E-2</v>
          </cell>
          <cell r="AW17" t="str">
            <v>V</v>
          </cell>
          <cell r="AX17">
            <v>6.4880483905849731E-2</v>
          </cell>
          <cell r="AY17" t="str">
            <v>V</v>
          </cell>
          <cell r="AZ17">
            <v>8.69662868529434E-2</v>
          </cell>
          <cell r="BA17" t="str">
            <v>V</v>
          </cell>
          <cell r="BB17">
            <v>0.17659987029936267</v>
          </cell>
          <cell r="BC17" t="str">
            <v>V</v>
          </cell>
          <cell r="BD17">
            <v>0.16323685982552366</v>
          </cell>
          <cell r="BE17" t="str">
            <v>V</v>
          </cell>
          <cell r="BF17">
            <v>0.13520182449459922</v>
          </cell>
          <cell r="BG17" t="str">
            <v>V</v>
          </cell>
          <cell r="BH17">
            <v>0.25799309718907709</v>
          </cell>
          <cell r="BI17" t="str">
            <v>V</v>
          </cell>
          <cell r="BJ17" t="str">
            <v>..</v>
          </cell>
          <cell r="BK17"/>
          <cell r="BL17" t="str">
            <v>..</v>
          </cell>
          <cell r="BM17"/>
        </row>
        <row r="18">
          <cell r="A18" t="str">
            <v>Iceland</v>
          </cell>
          <cell r="B18">
            <v>0</v>
          </cell>
          <cell r="C18"/>
          <cell r="D18" t="str">
            <v>..</v>
          </cell>
          <cell r="E18"/>
          <cell r="F18">
            <v>0</v>
          </cell>
          <cell r="G18"/>
          <cell r="H18" t="str">
            <v>..</v>
          </cell>
          <cell r="I18"/>
          <cell r="J18">
            <v>0</v>
          </cell>
          <cell r="K18"/>
          <cell r="L18" t="str">
            <v>..</v>
          </cell>
          <cell r="M18"/>
          <cell r="N18">
            <v>0</v>
          </cell>
          <cell r="O18"/>
          <cell r="P18" t="str">
            <v>..</v>
          </cell>
          <cell r="Q18"/>
          <cell r="R18">
            <v>0</v>
          </cell>
          <cell r="S18"/>
          <cell r="T18">
            <v>0</v>
          </cell>
          <cell r="U18"/>
          <cell r="V18">
            <v>0</v>
          </cell>
          <cell r="W18"/>
          <cell r="X18">
            <v>0</v>
          </cell>
          <cell r="Y18"/>
          <cell r="Z18">
            <v>0</v>
          </cell>
          <cell r="AA18"/>
          <cell r="AB18">
            <v>0</v>
          </cell>
          <cell r="AC18"/>
          <cell r="AD18">
            <v>0</v>
          </cell>
          <cell r="AE18"/>
          <cell r="AF18" t="str">
            <v>..</v>
          </cell>
          <cell r="AG18"/>
          <cell r="AH18">
            <v>1.0209272214163987E-2</v>
          </cell>
          <cell r="AI18"/>
          <cell r="AJ18">
            <v>1.0209272214163985E-2</v>
          </cell>
          <cell r="AK18" t="str">
            <v>C</v>
          </cell>
          <cell r="AL18">
            <v>0</v>
          </cell>
          <cell r="AM18"/>
          <cell r="AN18" t="str">
            <v>..</v>
          </cell>
          <cell r="AO18"/>
          <cell r="AP18">
            <v>0.19607527381949266</v>
          </cell>
          <cell r="AQ18"/>
          <cell r="AR18" t="str">
            <v>..</v>
          </cell>
          <cell r="AS18"/>
          <cell r="AT18">
            <v>8.1453123727294931E-3</v>
          </cell>
          <cell r="AU18"/>
          <cell r="AV18" t="str">
            <v>..</v>
          </cell>
          <cell r="AW18"/>
          <cell r="AX18">
            <v>3.4124801223032876E-3</v>
          </cell>
          <cell r="AY18"/>
          <cell r="AZ18">
            <v>0</v>
          </cell>
          <cell r="BA18"/>
          <cell r="BB18">
            <v>0</v>
          </cell>
          <cell r="BC18"/>
          <cell r="BD18">
            <v>0</v>
          </cell>
          <cell r="BE18" t="str">
            <v>P</v>
          </cell>
          <cell r="BF18" t="str">
            <v>..</v>
          </cell>
          <cell r="BG18"/>
          <cell r="BH18" t="str">
            <v>..</v>
          </cell>
          <cell r="BI18"/>
          <cell r="BJ18" t="str">
            <v>..</v>
          </cell>
          <cell r="BK18"/>
          <cell r="BL18" t="str">
            <v>..</v>
          </cell>
          <cell r="BM18"/>
        </row>
        <row r="19">
          <cell r="A19" t="str">
            <v>Ireland</v>
          </cell>
          <cell r="B19">
            <v>6.1952921286749278E-2</v>
          </cell>
          <cell r="C19"/>
          <cell r="D19">
            <v>6.1841173994727286E-2</v>
          </cell>
          <cell r="E19"/>
          <cell r="F19">
            <v>0.29494874492090023</v>
          </cell>
          <cell r="G19"/>
          <cell r="H19">
            <v>0.40844001743538416</v>
          </cell>
          <cell r="I19"/>
          <cell r="J19">
            <v>0.20441132834393833</v>
          </cell>
          <cell r="K19"/>
          <cell r="L19">
            <v>6.3338963463418621E-2</v>
          </cell>
          <cell r="M19"/>
          <cell r="N19">
            <v>6.4453424727607372E-2</v>
          </cell>
          <cell r="O19"/>
          <cell r="P19">
            <v>6.5405943409640385E-2</v>
          </cell>
          <cell r="Q19"/>
          <cell r="R19">
            <v>0.12768811773167696</v>
          </cell>
          <cell r="S19" t="str">
            <v>C</v>
          </cell>
          <cell r="T19">
            <v>0.17396448870639403</v>
          </cell>
          <cell r="U19"/>
          <cell r="V19">
            <v>0.14894149214362035</v>
          </cell>
          <cell r="W19"/>
          <cell r="X19">
            <v>0.22007787370915888</v>
          </cell>
          <cell r="Y19" t="str">
            <v>C</v>
          </cell>
          <cell r="Z19">
            <v>0.24884499906314472</v>
          </cell>
          <cell r="AA19"/>
          <cell r="AB19">
            <v>0.44957532159774283</v>
          </cell>
          <cell r="AC19" t="str">
            <v>C</v>
          </cell>
          <cell r="AD19">
            <v>0.4509678791746437</v>
          </cell>
          <cell r="AE19"/>
          <cell r="AF19">
            <v>0</v>
          </cell>
          <cell r="AG19" t="str">
            <v>C</v>
          </cell>
          <cell r="AH19">
            <v>0</v>
          </cell>
          <cell r="AI19"/>
          <cell r="AJ19">
            <v>0</v>
          </cell>
          <cell r="AK19" t="str">
            <v>C</v>
          </cell>
          <cell r="AL19">
            <v>0</v>
          </cell>
          <cell r="AM19"/>
          <cell r="AN19">
            <v>0</v>
          </cell>
          <cell r="AO19" t="str">
            <v>C</v>
          </cell>
          <cell r="AP19">
            <v>0</v>
          </cell>
          <cell r="AQ19"/>
          <cell r="AR19">
            <v>0</v>
          </cell>
          <cell r="AS19"/>
          <cell r="AT19">
            <v>0</v>
          </cell>
          <cell r="AU19"/>
          <cell r="AV19">
            <v>0</v>
          </cell>
          <cell r="AW19"/>
          <cell r="AX19">
            <v>0</v>
          </cell>
          <cell r="AY19"/>
          <cell r="AZ19">
            <v>2.7277686852154936E-2</v>
          </cell>
          <cell r="BA19"/>
          <cell r="BB19">
            <v>4.3662674650698598E-2</v>
          </cell>
          <cell r="BC19"/>
          <cell r="BD19">
            <v>4.1501156103634307E-2</v>
          </cell>
          <cell r="BE19"/>
          <cell r="BF19">
            <v>4.0675295538134162E-2</v>
          </cell>
          <cell r="BG19"/>
          <cell r="BH19">
            <v>4.1990342221289105E-2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v>
          </cell>
          <cell r="W20" t="str">
            <v>D</v>
          </cell>
          <cell r="X20">
            <v>0.24780076818238134</v>
          </cell>
          <cell r="Y20" t="str">
            <v>D</v>
          </cell>
          <cell r="Z20">
            <v>0.22605351057727996</v>
          </cell>
          <cell r="AA20" t="str">
            <v>D</v>
          </cell>
          <cell r="AB20">
            <v>6.5427184995365567E-2</v>
          </cell>
          <cell r="AC20" t="str">
            <v>D</v>
          </cell>
          <cell r="AD20">
            <v>9.6396603167316963E-2</v>
          </cell>
          <cell r="AE20" t="str">
            <v>D</v>
          </cell>
          <cell r="AF20">
            <v>0</v>
          </cell>
          <cell r="AG20" t="str">
            <v>D</v>
          </cell>
          <cell r="AH20">
            <v>0</v>
          </cell>
          <cell r="AI20" t="str">
            <v>D</v>
          </cell>
          <cell r="AJ20">
            <v>0</v>
          </cell>
          <cell r="AK20" t="str">
            <v>D</v>
          </cell>
          <cell r="AL20">
            <v>0</v>
          </cell>
          <cell r="AM20" t="str">
            <v>D</v>
          </cell>
          <cell r="AN20">
            <v>0</v>
          </cell>
          <cell r="AO20" t="str">
            <v>D</v>
          </cell>
          <cell r="AP20">
            <v>0</v>
          </cell>
          <cell r="AQ20" t="str">
            <v>D</v>
          </cell>
          <cell r="AR20">
            <v>0</v>
          </cell>
          <cell r="AS20" t="str">
            <v>D</v>
          </cell>
          <cell r="AT20">
            <v>0</v>
          </cell>
          <cell r="AU20" t="str">
            <v>D</v>
          </cell>
          <cell r="AV20">
            <v>0</v>
          </cell>
          <cell r="AW20" t="str">
            <v>D</v>
          </cell>
          <cell r="AX20">
            <v>0</v>
          </cell>
          <cell r="AY20" t="str">
            <v>D</v>
          </cell>
          <cell r="AZ20">
            <v>0</v>
          </cell>
          <cell r="BA20" t="str">
            <v>D</v>
          </cell>
          <cell r="BB20">
            <v>0</v>
          </cell>
          <cell r="BC20" t="str">
            <v>D</v>
          </cell>
          <cell r="BD20">
            <v>0</v>
          </cell>
          <cell r="BE20" t="str">
            <v>D</v>
          </cell>
          <cell r="BF20" t="str">
            <v>..</v>
          </cell>
          <cell r="BG20"/>
          <cell r="BH20" t="str">
            <v>..</v>
          </cell>
          <cell r="BI20"/>
          <cell r="BJ20" t="str">
            <v>..</v>
          </cell>
          <cell r="BK20"/>
          <cell r="BL20" t="str">
            <v>..</v>
          </cell>
          <cell r="BM20"/>
        </row>
        <row r="21">
          <cell r="A21" t="str">
            <v>Italy</v>
          </cell>
          <cell r="B21">
            <v>0</v>
          </cell>
          <cell r="C21" t="str">
            <v>W</v>
          </cell>
          <cell r="D21">
            <v>0</v>
          </cell>
          <cell r="E21" t="str">
            <v>W</v>
          </cell>
          <cell r="F21">
            <v>0</v>
          </cell>
          <cell r="G21" t="str">
            <v>W</v>
          </cell>
          <cell r="H21">
            <v>0</v>
          </cell>
          <cell r="I21" t="str">
            <v>W</v>
          </cell>
          <cell r="J21">
            <v>0</v>
          </cell>
          <cell r="K21" t="str">
            <v>W</v>
          </cell>
          <cell r="L21" t="str">
            <v>..</v>
          </cell>
          <cell r="M21"/>
          <cell r="N21" t="str">
            <v>..</v>
          </cell>
          <cell r="O21"/>
          <cell r="P21" t="str">
            <v>..</v>
          </cell>
          <cell r="Q21"/>
          <cell r="R21" t="str">
            <v>..</v>
          </cell>
          <cell r="S21"/>
          <cell r="T21" t="str">
            <v>..</v>
          </cell>
          <cell r="U21"/>
          <cell r="V21" t="str">
            <v>..</v>
          </cell>
          <cell r="W21"/>
          <cell r="X21" t="str">
            <v>..</v>
          </cell>
          <cell r="Y21"/>
          <cell r="Z21" t="str">
            <v>..</v>
          </cell>
          <cell r="AA21"/>
          <cell r="AB21" t="str">
            <v>..</v>
          </cell>
          <cell r="AC21"/>
          <cell r="AD21" t="str">
            <v>..</v>
          </cell>
          <cell r="AE21"/>
          <cell r="AF21" t="str">
            <v>..</v>
          </cell>
          <cell r="AG21"/>
          <cell r="AH21">
            <v>0.38500167392032131</v>
          </cell>
          <cell r="AI21"/>
          <cell r="AJ21">
            <v>0.19519953730480047</v>
          </cell>
          <cell r="AK21"/>
          <cell r="AL21">
            <v>0.26741731175228711</v>
          </cell>
          <cell r="AM21"/>
          <cell r="AN21">
            <v>0.33178393973393172</v>
          </cell>
          <cell r="AO21"/>
          <cell r="AP21">
            <v>0.30176102328514165</v>
          </cell>
          <cell r="AQ21"/>
          <cell r="AR21">
            <v>0.11337065117267768</v>
          </cell>
          <cell r="AS21"/>
          <cell r="AT21">
            <v>0.1432870038687491</v>
          </cell>
          <cell r="AU21"/>
          <cell r="AV21">
            <v>0.12340600575894693</v>
          </cell>
          <cell r="AW21"/>
          <cell r="AX21">
            <v>0.10565442093739659</v>
          </cell>
          <cell r="AY21"/>
          <cell r="AZ21">
            <v>0.10596445927676212</v>
          </cell>
          <cell r="BA21"/>
          <cell r="BB21">
            <v>0.1776894031539869</v>
          </cell>
          <cell r="BC21"/>
          <cell r="BD21">
            <v>0.23591628903677345</v>
          </cell>
          <cell r="BE21"/>
          <cell r="BF21">
            <v>0.33013938133052029</v>
          </cell>
          <cell r="BG21"/>
          <cell r="BH21" t="str">
            <v>..</v>
          </cell>
          <cell r="BI21"/>
          <cell r="BJ21" t="str">
            <v>..</v>
          </cell>
          <cell r="BK21"/>
          <cell r="BL21" t="str">
            <v>..</v>
          </cell>
          <cell r="BM21"/>
        </row>
        <row r="22">
          <cell r="A22" t="str">
            <v>Japan</v>
          </cell>
          <cell r="B22">
            <v>4.4107198399467959E-2</v>
          </cell>
          <cell r="C22"/>
          <cell r="D22">
            <v>3.6246434158005734E-2</v>
          </cell>
          <cell r="E22"/>
          <cell r="F22">
            <v>4.0525187127463773E-2</v>
          </cell>
          <cell r="G22"/>
          <cell r="H22">
            <v>0.14262258124678537</v>
          </cell>
          <cell r="I22"/>
          <cell r="J22">
            <v>0.21793123743359999</v>
          </cell>
          <cell r="K22"/>
          <cell r="L22">
            <v>0.22850698584335088</v>
          </cell>
          <cell r="M22"/>
          <cell r="N22">
            <v>0.28252606760300009</v>
          </cell>
          <cell r="O22"/>
          <cell r="P22">
            <v>0.16628994594780283</v>
          </cell>
          <cell r="Q22"/>
          <cell r="R22">
            <v>8.5233828283834245E-2</v>
          </cell>
          <cell r="S22"/>
          <cell r="T22">
            <v>0.1083071135231634</v>
          </cell>
          <cell r="U22"/>
          <cell r="V22">
            <v>0.10481319603475217</v>
          </cell>
          <cell r="W22"/>
          <cell r="X22">
            <v>9.2733941134970979E-2</v>
          </cell>
          <cell r="Y22"/>
          <cell r="Z22">
            <v>0.14242940493999742</v>
          </cell>
          <cell r="AA22"/>
          <cell r="AB22">
            <v>0.11989639935534109</v>
          </cell>
          <cell r="AC22"/>
          <cell r="AD22">
            <v>0.11138905752043232</v>
          </cell>
          <cell r="AE22"/>
          <cell r="AF22">
            <v>0.14952662990737403</v>
          </cell>
          <cell r="AG22" t="str">
            <v>A</v>
          </cell>
          <cell r="AH22">
            <v>0.13233747002469518</v>
          </cell>
          <cell r="AI22"/>
          <cell r="AJ22">
            <v>0.16216572069996257</v>
          </cell>
          <cell r="AK22"/>
          <cell r="AL22">
            <v>0.15528457188936273</v>
          </cell>
          <cell r="AM22"/>
          <cell r="AN22">
            <v>7.4436832051667484E-2</v>
          </cell>
          <cell r="AO22"/>
          <cell r="AP22">
            <v>0.17264851112272969</v>
          </cell>
          <cell r="AQ22" t="str">
            <v>A</v>
          </cell>
          <cell r="AR22">
            <v>0.12417032627210879</v>
          </cell>
          <cell r="AS22"/>
          <cell r="AT22">
            <v>0.11671121008451528</v>
          </cell>
          <cell r="AU22"/>
          <cell r="AV22">
            <v>9.1984040819477017E-2</v>
          </cell>
          <cell r="AW22"/>
          <cell r="AX22">
            <v>0.10249618699120654</v>
          </cell>
          <cell r="AY22"/>
          <cell r="AZ22">
            <v>9.5645126641816097E-2</v>
          </cell>
          <cell r="BA22"/>
          <cell r="BB22">
            <v>8.9136760938721152E-2</v>
          </cell>
          <cell r="BC22"/>
          <cell r="BD22">
            <v>8.8980304196464285E-2</v>
          </cell>
          <cell r="BE22"/>
          <cell r="BF22">
            <v>9.5578680763868426E-2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0.16940308221372519</v>
          </cell>
          <cell r="AE23" t="str">
            <v>G</v>
          </cell>
          <cell r="AF23">
            <v>0.76734024711399806</v>
          </cell>
          <cell r="AG23" t="str">
            <v>G</v>
          </cell>
          <cell r="AH23">
            <v>0.39920604225494938</v>
          </cell>
          <cell r="AI23" t="str">
            <v>G</v>
          </cell>
          <cell r="AJ23">
            <v>9.9522420329066233E-2</v>
          </cell>
          <cell r="AK23" t="str">
            <v>G</v>
          </cell>
          <cell r="AL23">
            <v>0.20894926506466746</v>
          </cell>
          <cell r="AM23" t="str">
            <v>G</v>
          </cell>
          <cell r="AN23">
            <v>0.16712410120086926</v>
          </cell>
          <cell r="AO23" t="str">
            <v>G</v>
          </cell>
          <cell r="AP23">
            <v>0.16091475844169006</v>
          </cell>
          <cell r="AQ23" t="str">
            <v>G</v>
          </cell>
          <cell r="AR23">
            <v>8.1600856516130499E-2</v>
          </cell>
          <cell r="AS23" t="str">
            <v>G</v>
          </cell>
          <cell r="AT23">
            <v>0.10178044796767506</v>
          </cell>
          <cell r="AU23" t="str">
            <v>G</v>
          </cell>
          <cell r="AV23">
            <v>6.2822161156781409E-2</v>
          </cell>
          <cell r="AW23" t="str">
            <v>G</v>
          </cell>
          <cell r="AX23">
            <v>5.5614441159814593E-2</v>
          </cell>
          <cell r="AY23" t="str">
            <v>G</v>
          </cell>
          <cell r="AZ23">
            <v>8.0785289868092303E-2</v>
          </cell>
          <cell r="BA23" t="str">
            <v>G</v>
          </cell>
          <cell r="BB23">
            <v>0.11933240183366103</v>
          </cell>
          <cell r="BC23" t="str">
            <v>A</v>
          </cell>
          <cell r="BD23">
            <v>7.886152196818598E-2</v>
          </cell>
          <cell r="BE23"/>
          <cell r="BF23">
            <v>9.3717006354382029E-2</v>
          </cell>
          <cell r="BG23"/>
          <cell r="BH23">
            <v>6.9886390208711652E-2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v>2.4509803921568627E-2</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0.40490880292283493</v>
          </cell>
          <cell r="AA25" t="str">
            <v>C</v>
          </cell>
          <cell r="AB25">
            <v>0.35901558648398496</v>
          </cell>
          <cell r="AC25"/>
          <cell r="AD25">
            <v>0.36366563436013233</v>
          </cell>
          <cell r="AE25"/>
          <cell r="AF25">
            <v>0.52281404129139464</v>
          </cell>
          <cell r="AG25"/>
          <cell r="AH25">
            <v>0.53716137994906232</v>
          </cell>
          <cell r="AI25"/>
          <cell r="AJ25">
            <v>0</v>
          </cell>
          <cell r="AK25"/>
          <cell r="AL25">
            <v>5.5842934031842843E-3</v>
          </cell>
          <cell r="AM25"/>
          <cell r="AN25">
            <v>6.7246186649171716E-2</v>
          </cell>
          <cell r="AO25"/>
          <cell r="AP25">
            <v>4.4653145886148889E-2</v>
          </cell>
          <cell r="AQ25"/>
          <cell r="AR25">
            <v>0.35387928600672891</v>
          </cell>
          <cell r="AS25"/>
          <cell r="AT25">
            <v>0.57015073872115996</v>
          </cell>
          <cell r="AU25"/>
          <cell r="AV25">
            <v>1.1018849619788131E-2</v>
          </cell>
          <cell r="AW25" t="str">
            <v>A</v>
          </cell>
          <cell r="AX25">
            <v>2.3898479928099958E-2</v>
          </cell>
          <cell r="AY25"/>
          <cell r="AZ25">
            <v>9.0974117915736943E-4</v>
          </cell>
          <cell r="BA25"/>
          <cell r="BB25">
            <v>9.8878915589945982E-3</v>
          </cell>
          <cell r="BC25"/>
          <cell r="BD25" t="str">
            <v>..</v>
          </cell>
          <cell r="BE25"/>
          <cell r="BF25" t="str">
            <v>..</v>
          </cell>
          <cell r="BG25"/>
          <cell r="BH25" t="str">
            <v>..</v>
          </cell>
          <cell r="BI25"/>
          <cell r="BJ25" t="str">
            <v>..</v>
          </cell>
          <cell r="BK25"/>
          <cell r="BL25" t="str">
            <v>..</v>
          </cell>
          <cell r="BM25"/>
        </row>
        <row r="26">
          <cell r="A26" t="str">
            <v>Netherlands</v>
          </cell>
          <cell r="B26">
            <v>2.8264556246466968E-2</v>
          </cell>
          <cell r="C26"/>
          <cell r="D26">
            <v>2.6616981634282711E-2</v>
          </cell>
          <cell r="E26"/>
          <cell r="F26">
            <v>2.4248302618816723E-2</v>
          </cell>
          <cell r="G26"/>
          <cell r="H26">
            <v>9.4741828517290239E-2</v>
          </cell>
          <cell r="I26"/>
          <cell r="J26">
            <v>0.26455026455026459</v>
          </cell>
          <cell r="K26"/>
          <cell r="L26">
            <v>0.23297491039426457</v>
          </cell>
          <cell r="M26"/>
          <cell r="N26">
            <v>0.55527511357899872</v>
          </cell>
          <cell r="O26"/>
          <cell r="P26">
            <v>0.50811342402884774</v>
          </cell>
          <cell r="Q26"/>
          <cell r="R26">
            <v>0.44415199868399574</v>
          </cell>
          <cell r="S26"/>
          <cell r="T26">
            <v>0.39162268006129664</v>
          </cell>
          <cell r="U26"/>
          <cell r="V26">
            <v>0.56159420289855133</v>
          </cell>
          <cell r="W26"/>
          <cell r="X26">
            <v>0.6229388054232321</v>
          </cell>
          <cell r="Y26"/>
          <cell r="Z26">
            <v>1.7916159332057733</v>
          </cell>
          <cell r="AA26"/>
          <cell r="AB26">
            <v>0.23335407591785948</v>
          </cell>
          <cell r="AC26" t="str">
            <v>A</v>
          </cell>
          <cell r="AD26">
            <v>0.1449485432671401</v>
          </cell>
          <cell r="AE26"/>
          <cell r="AF26">
            <v>8.1466395112016268E-2</v>
          </cell>
          <cell r="AG26" t="str">
            <v>A</v>
          </cell>
          <cell r="AH26">
            <v>8.551184949914474E-2</v>
          </cell>
          <cell r="AI26"/>
          <cell r="AJ26">
            <v>8.53762653982192E-2</v>
          </cell>
          <cell r="AK26"/>
          <cell r="AL26">
            <v>0.53952615528970205</v>
          </cell>
          <cell r="AM26"/>
          <cell r="AN26" t="str">
            <v>..</v>
          </cell>
          <cell r="AO26"/>
          <cell r="AP26">
            <v>0.78522920203735136</v>
          </cell>
          <cell r="AQ26"/>
          <cell r="AR26" t="str">
            <v>..</v>
          </cell>
          <cell r="AS26"/>
          <cell r="AT26">
            <v>0.16652789342214822</v>
          </cell>
          <cell r="AU26"/>
          <cell r="AV26" t="str">
            <v>..</v>
          </cell>
          <cell r="AW26"/>
          <cell r="AX26">
            <v>0.32888372992841947</v>
          </cell>
          <cell r="AY26"/>
          <cell r="AZ26" t="str">
            <v>..</v>
          </cell>
          <cell r="BA26"/>
          <cell r="BB26">
            <v>0.2183803457688808</v>
          </cell>
          <cell r="BC26" t="str">
            <v>S</v>
          </cell>
          <cell r="BD26" t="str">
            <v>..</v>
          </cell>
          <cell r="BE26"/>
          <cell r="BF26">
            <v>0.20408163265306123</v>
          </cell>
          <cell r="BG26"/>
          <cell r="BH26" t="str">
            <v>..</v>
          </cell>
          <cell r="BI26"/>
          <cell r="BJ26" t="str">
            <v>..</v>
          </cell>
          <cell r="BK26"/>
          <cell r="BL26" t="str">
            <v>..</v>
          </cell>
          <cell r="BM26"/>
        </row>
        <row r="27">
          <cell r="A27" t="str">
            <v>New Zealand</v>
          </cell>
          <cell r="B27">
            <v>0</v>
          </cell>
          <cell r="C27" t="str">
            <v>B</v>
          </cell>
          <cell r="D27" t="str">
            <v>..</v>
          </cell>
          <cell r="E27"/>
          <cell r="F27" t="str">
            <v>..</v>
          </cell>
          <cell r="G27"/>
          <cell r="H27" t="str">
            <v>..</v>
          </cell>
          <cell r="I27"/>
          <cell r="J27" t="str">
            <v>..</v>
          </cell>
          <cell r="K27"/>
          <cell r="L27" t="str">
            <v>..</v>
          </cell>
          <cell r="M27"/>
          <cell r="N27" t="str">
            <v>..</v>
          </cell>
          <cell r="O27"/>
          <cell r="P27" t="str">
            <v>..</v>
          </cell>
          <cell r="Q27"/>
          <cell r="R27">
            <v>0</v>
          </cell>
          <cell r="S27"/>
          <cell r="T27">
            <v>4.8923679060665359E-2</v>
          </cell>
          <cell r="U27"/>
          <cell r="V27">
            <v>0.15649452269170583</v>
          </cell>
          <cell r="W27"/>
          <cell r="X27">
            <v>0.537109375</v>
          </cell>
          <cell r="Y27"/>
          <cell r="Z27">
            <v>0.40338846308995563</v>
          </cell>
          <cell r="AA27"/>
          <cell r="AB27" t="str">
            <v>..</v>
          </cell>
          <cell r="AC27"/>
          <cell r="AD27">
            <v>0.97956726421571683</v>
          </cell>
          <cell r="AE27"/>
          <cell r="AF27" t="str">
            <v>..</v>
          </cell>
          <cell r="AG27"/>
          <cell r="AH27">
            <v>0.82733536057140178</v>
          </cell>
          <cell r="AI27"/>
          <cell r="AJ27" t="str">
            <v>..</v>
          </cell>
          <cell r="AK27"/>
          <cell r="AL27">
            <v>1.1682476735219989</v>
          </cell>
          <cell r="AM27"/>
          <cell r="AN27" t="str">
            <v>..</v>
          </cell>
          <cell r="AO27"/>
          <cell r="AP27">
            <v>0.87755956074402242</v>
          </cell>
          <cell r="AQ27" t="str">
            <v>AO</v>
          </cell>
          <cell r="AR27" t="str">
            <v>..</v>
          </cell>
          <cell r="AS27"/>
          <cell r="AT27">
            <v>1.8904150051691035</v>
          </cell>
          <cell r="AU27"/>
          <cell r="AV27" t="str">
            <v>..</v>
          </cell>
          <cell r="AW27"/>
          <cell r="AX27">
            <v>1.0526315789473684</v>
          </cell>
          <cell r="AY27"/>
          <cell r="AZ27" t="str">
            <v>..</v>
          </cell>
          <cell r="BA27"/>
          <cell r="BB27">
            <v>5.8504875406283858</v>
          </cell>
          <cell r="BC27"/>
          <cell r="BD27" t="str">
            <v>..</v>
          </cell>
          <cell r="BE27"/>
          <cell r="BF27" t="str">
            <v>..</v>
          </cell>
          <cell r="BG27" t="str">
            <v>X</v>
          </cell>
          <cell r="BH27" t="str">
            <v>..</v>
          </cell>
          <cell r="BI27"/>
          <cell r="BJ27" t="str">
            <v>..</v>
          </cell>
          <cell r="BK27"/>
          <cell r="BL27" t="str">
            <v>..</v>
          </cell>
          <cell r="BM27"/>
        </row>
        <row r="28">
          <cell r="A28" t="str">
            <v>Norway</v>
          </cell>
          <cell r="B28">
            <v>0</v>
          </cell>
          <cell r="C28"/>
          <cell r="D28">
            <v>0</v>
          </cell>
          <cell r="E28"/>
          <cell r="F28">
            <v>0</v>
          </cell>
          <cell r="G28"/>
          <cell r="H28">
            <v>0</v>
          </cell>
          <cell r="I28" t="str">
            <v>A</v>
          </cell>
          <cell r="J28">
            <v>0</v>
          </cell>
          <cell r="K28"/>
          <cell r="L28" t="str">
            <v>..</v>
          </cell>
          <cell r="M28"/>
          <cell r="N28">
            <v>0</v>
          </cell>
          <cell r="O28"/>
          <cell r="P28" t="str">
            <v>..</v>
          </cell>
          <cell r="Q28"/>
          <cell r="R28">
            <v>0.10269300921171619</v>
          </cell>
          <cell r="S28"/>
          <cell r="T28" t="str">
            <v>..</v>
          </cell>
          <cell r="U28"/>
          <cell r="V28">
            <v>0.10905283973594673</v>
          </cell>
          <cell r="W28"/>
          <cell r="X28" t="str">
            <v>..</v>
          </cell>
          <cell r="Y28"/>
          <cell r="Z28">
            <v>3.0136268343815508E-2</v>
          </cell>
          <cell r="AA28"/>
          <cell r="AB28" t="str">
            <v>..</v>
          </cell>
          <cell r="AC28"/>
          <cell r="AD28">
            <v>5.6533498869330012E-2</v>
          </cell>
          <cell r="AE28" t="str">
            <v>A</v>
          </cell>
          <cell r="AF28" t="str">
            <v>..</v>
          </cell>
          <cell r="AG28"/>
          <cell r="AH28">
            <v>0</v>
          </cell>
          <cell r="AI28"/>
          <cell r="AJ28" t="str">
            <v>..</v>
          </cell>
          <cell r="AK28"/>
          <cell r="AL28">
            <v>0</v>
          </cell>
          <cell r="AM28"/>
          <cell r="AN28" t="str">
            <v>..</v>
          </cell>
          <cell r="AO28"/>
          <cell r="AP28">
            <v>0</v>
          </cell>
          <cell r="AQ28"/>
          <cell r="AR28" t="str">
            <v>..</v>
          </cell>
          <cell r="AS28"/>
          <cell r="AT28">
            <v>1.7949983652693458E-2</v>
          </cell>
          <cell r="AU28"/>
          <cell r="AV28" t="str">
            <v>..</v>
          </cell>
          <cell r="AW28"/>
          <cell r="AX28">
            <v>6.336131791541264E-3</v>
          </cell>
          <cell r="AY28"/>
          <cell r="AZ28" t="str">
            <v>..</v>
          </cell>
          <cell r="BA28"/>
          <cell r="BB28">
            <v>2.5880720933362321E-2</v>
          </cell>
          <cell r="BC28"/>
          <cell r="BD28">
            <v>2.505951635133442E-2</v>
          </cell>
          <cell r="BE28"/>
          <cell r="BF28">
            <v>2.0368767272946113E-2</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0.15492957746478875</v>
          </cell>
          <cell r="AC29" t="str">
            <v>D</v>
          </cell>
          <cell r="AD29">
            <v>0.21789129645321384</v>
          </cell>
          <cell r="AE29" t="str">
            <v>A</v>
          </cell>
          <cell r="AF29">
            <v>0.13273161667109107</v>
          </cell>
          <cell r="AG29"/>
          <cell r="AH29">
            <v>0.18111840615802585</v>
          </cell>
          <cell r="AI29"/>
          <cell r="AJ29">
            <v>0.10234182168442599</v>
          </cell>
          <cell r="AK29"/>
          <cell r="AL29">
            <v>9.4871659726980459E-2</v>
          </cell>
          <cell r="AM29"/>
          <cell r="AN29">
            <v>0.13289420465707516</v>
          </cell>
          <cell r="AO29"/>
          <cell r="AP29">
            <v>0.20106853564657895</v>
          </cell>
          <cell r="AQ29"/>
          <cell r="AR29">
            <v>0.36960539189042285</v>
          </cell>
          <cell r="AS29"/>
          <cell r="AT29">
            <v>0.26406337521005036</v>
          </cell>
          <cell r="AU29"/>
          <cell r="AV29">
            <v>0.14202624103882053</v>
          </cell>
          <cell r="AW29"/>
          <cell r="AX29">
            <v>7.9091576747076439E-2</v>
          </cell>
          <cell r="AY29"/>
          <cell r="AZ29">
            <v>0.10224398643921866</v>
          </cell>
          <cell r="BA29"/>
          <cell r="BB29">
            <v>8.0999160783926535E-2</v>
          </cell>
          <cell r="BC29"/>
          <cell r="BD29">
            <v>9.2293493308721747E-2</v>
          </cell>
          <cell r="BE29"/>
          <cell r="BF29">
            <v>6.5771656285062097E-2</v>
          </cell>
          <cell r="BG29"/>
          <cell r="BH29">
            <v>8.6533261222282318E-2</v>
          </cell>
          <cell r="BI29"/>
          <cell r="BJ29" t="str">
            <v>..</v>
          </cell>
          <cell r="BK29"/>
          <cell r="BL29" t="str">
            <v>..</v>
          </cell>
          <cell r="BM29"/>
        </row>
        <row r="30">
          <cell r="A30" t="str">
            <v>Portugal</v>
          </cell>
          <cell r="B30" t="str">
            <v>..</v>
          </cell>
          <cell r="C30"/>
          <cell r="D30">
            <v>0</v>
          </cell>
          <cell r="E30"/>
          <cell r="F30">
            <v>0</v>
          </cell>
          <cell r="G30" t="str">
            <v>C</v>
          </cell>
          <cell r="H30">
            <v>0</v>
          </cell>
          <cell r="I30"/>
          <cell r="J30">
            <v>0</v>
          </cell>
          <cell r="K30" t="str">
            <v>C</v>
          </cell>
          <cell r="L30">
            <v>7.6691527503488961E-3</v>
          </cell>
          <cell r="M30"/>
          <cell r="N30">
            <v>0.23952191108246437</v>
          </cell>
          <cell r="O30" t="str">
            <v>C</v>
          </cell>
          <cell r="P30">
            <v>0.51965718949803008</v>
          </cell>
          <cell r="Q30"/>
          <cell r="R30">
            <v>0.4537508477976383</v>
          </cell>
          <cell r="S30" t="str">
            <v>C</v>
          </cell>
          <cell r="T30">
            <v>0.41808974207984839</v>
          </cell>
          <cell r="U30"/>
          <cell r="V30">
            <v>0.18300266127109555</v>
          </cell>
          <cell r="W30" t="str">
            <v>C</v>
          </cell>
          <cell r="X30">
            <v>0</v>
          </cell>
          <cell r="Y30"/>
          <cell r="Z30">
            <v>0</v>
          </cell>
          <cell r="AA30" t="str">
            <v>C</v>
          </cell>
          <cell r="AB30">
            <v>0</v>
          </cell>
          <cell r="AC30" t="str">
            <v>C</v>
          </cell>
          <cell r="AD30">
            <v>0.25451096055857603</v>
          </cell>
          <cell r="AE30" t="str">
            <v>A</v>
          </cell>
          <cell r="AF30">
            <v>0</v>
          </cell>
          <cell r="AG30" t="str">
            <v>C</v>
          </cell>
          <cell r="AH30">
            <v>0</v>
          </cell>
          <cell r="AI30"/>
          <cell r="AJ30">
            <v>0</v>
          </cell>
          <cell r="AK30" t="str">
            <v>C</v>
          </cell>
          <cell r="AL30">
            <v>0</v>
          </cell>
          <cell r="AM30"/>
          <cell r="AN30">
            <v>0</v>
          </cell>
          <cell r="AO30" t="str">
            <v>C</v>
          </cell>
          <cell r="AP30">
            <v>0</v>
          </cell>
          <cell r="AQ30"/>
          <cell r="AR30">
            <v>0</v>
          </cell>
          <cell r="AS30" t="str">
            <v>C</v>
          </cell>
          <cell r="AT30">
            <v>0</v>
          </cell>
          <cell r="AU30"/>
          <cell r="AV30">
            <v>0</v>
          </cell>
          <cell r="AW30" t="str">
            <v>C</v>
          </cell>
          <cell r="AX30">
            <v>0</v>
          </cell>
          <cell r="AY30"/>
          <cell r="AZ30">
            <v>0</v>
          </cell>
          <cell r="BA30" t="str">
            <v>C</v>
          </cell>
          <cell r="BB30">
            <v>0</v>
          </cell>
          <cell r="BC30"/>
          <cell r="BD30">
            <v>6.007439012646356E-3</v>
          </cell>
          <cell r="BE30"/>
          <cell r="BF30">
            <v>6.0225902894373799E-3</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0.2120441051738762</v>
          </cell>
          <cell r="AC31" t="str">
            <v>AD</v>
          </cell>
          <cell r="AD31">
            <v>0</v>
          </cell>
          <cell r="AE31" t="str">
            <v>D</v>
          </cell>
          <cell r="AF31">
            <v>0</v>
          </cell>
          <cell r="AG31" t="str">
            <v>D</v>
          </cell>
          <cell r="AH31">
            <v>5.1247010591048858E-2</v>
          </cell>
          <cell r="AI31" t="str">
            <v>A</v>
          </cell>
          <cell r="AJ31">
            <v>4.9382716049382706E-2</v>
          </cell>
          <cell r="AK31"/>
          <cell r="AL31">
            <v>0</v>
          </cell>
          <cell r="AM31"/>
          <cell r="AN31">
            <v>0</v>
          </cell>
          <cell r="AO31"/>
          <cell r="AP31">
            <v>0</v>
          </cell>
          <cell r="AQ31"/>
          <cell r="AR31">
            <v>0.29455081001472755</v>
          </cell>
          <cell r="AS31"/>
          <cell r="AT31">
            <v>0.51639555899819267</v>
          </cell>
          <cell r="AU31"/>
          <cell r="AV31">
            <v>2.918855808523059E-2</v>
          </cell>
          <cell r="AW31"/>
          <cell r="AX31">
            <v>2.6737967914438502E-2</v>
          </cell>
          <cell r="AY31"/>
          <cell r="AZ31">
            <v>6.0483870967741951E-2</v>
          </cell>
          <cell r="BA31"/>
          <cell r="BB31">
            <v>4.1571398877572226E-2</v>
          </cell>
          <cell r="BC31"/>
          <cell r="BD31">
            <v>6.5845248013024257E-2</v>
          </cell>
          <cell r="BE31"/>
          <cell r="BF31">
            <v>5.3386380528102427E-2</v>
          </cell>
          <cell r="BG31"/>
          <cell r="BH31">
            <v>2.5026711783603956E-2</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6.3687506634115265E-2</v>
          </cell>
          <cell r="AA32"/>
          <cell r="AB32">
            <v>2.1729682746631899E-2</v>
          </cell>
          <cell r="AC32"/>
          <cell r="AD32">
            <v>3.9901955195804591E-2</v>
          </cell>
          <cell r="AE32"/>
          <cell r="AF32">
            <v>5.3625053625053617E-3</v>
          </cell>
          <cell r="AG32"/>
          <cell r="AH32">
            <v>0</v>
          </cell>
          <cell r="AI32"/>
          <cell r="AJ32">
            <v>4.0019209220425803E-3</v>
          </cell>
          <cell r="AK32"/>
          <cell r="AL32">
            <v>0</v>
          </cell>
          <cell r="AM32"/>
          <cell r="AN32">
            <v>0</v>
          </cell>
          <cell r="AO32"/>
          <cell r="AP32">
            <v>1.7451113613730074E-2</v>
          </cell>
          <cell r="AQ32"/>
          <cell r="AR32">
            <v>9.463676967673286E-2</v>
          </cell>
          <cell r="AS32"/>
          <cell r="AT32">
            <v>0.30084371036491275</v>
          </cell>
          <cell r="AU32"/>
          <cell r="AV32">
            <v>0.2307370749385306</v>
          </cell>
          <cell r="AW32"/>
          <cell r="AX32">
            <v>0.48011822524659176</v>
          </cell>
          <cell r="AY32"/>
          <cell r="AZ32">
            <v>0.24864932996453595</v>
          </cell>
          <cell r="BA32"/>
          <cell r="BB32">
            <v>0</v>
          </cell>
          <cell r="BC32"/>
          <cell r="BD32">
            <v>2.9103114133645792E-3</v>
          </cell>
          <cell r="BE32" t="str">
            <v>A</v>
          </cell>
          <cell r="BF32">
            <v>0</v>
          </cell>
          <cell r="BG32"/>
          <cell r="BH32">
            <v>6.3263986777826756E-2</v>
          </cell>
          <cell r="BI32" t="str">
            <v>P</v>
          </cell>
          <cell r="BJ32" t="str">
            <v>..</v>
          </cell>
          <cell r="BK32"/>
          <cell r="BL32" t="str">
            <v>..</v>
          </cell>
          <cell r="BM32"/>
        </row>
        <row r="33">
          <cell r="A33" t="str">
            <v>Spain</v>
          </cell>
          <cell r="B33">
            <v>0.13526039134937293</v>
          </cell>
          <cell r="C33"/>
          <cell r="D33">
            <v>0.16538096305069191</v>
          </cell>
          <cell r="E33"/>
          <cell r="F33">
            <v>0.15342482567104182</v>
          </cell>
          <cell r="G33"/>
          <cell r="H33">
            <v>3.9901545611594313E-2</v>
          </cell>
          <cell r="I33"/>
          <cell r="J33">
            <v>0.31272142116092549</v>
          </cell>
          <cell r="K33"/>
          <cell r="L33">
            <v>0.24433989709810167</v>
          </cell>
          <cell r="M33"/>
          <cell r="N33">
            <v>0.2628118819382726</v>
          </cell>
          <cell r="O33"/>
          <cell r="P33">
            <v>0.21356417116718471</v>
          </cell>
          <cell r="Q33"/>
          <cell r="R33">
            <v>0.37284230658968859</v>
          </cell>
          <cell r="S33"/>
          <cell r="T33">
            <v>0.19204942196332264</v>
          </cell>
          <cell r="U33"/>
          <cell r="V33">
            <v>0.15277498379489943</v>
          </cell>
          <cell r="W33"/>
          <cell r="X33">
            <v>0.12412498304053012</v>
          </cell>
          <cell r="Y33"/>
          <cell r="Z33">
            <v>0.14490488574041216</v>
          </cell>
          <cell r="AA33"/>
          <cell r="AB33">
            <v>0.14486013759567301</v>
          </cell>
          <cell r="AC33" t="str">
            <v>C</v>
          </cell>
          <cell r="AD33">
            <v>5.0440255325273048E-2</v>
          </cell>
          <cell r="AE33"/>
          <cell r="AF33">
            <v>0.22990256326031233</v>
          </cell>
          <cell r="AG33"/>
          <cell r="AH33">
            <v>0.10258533962791785</v>
          </cell>
          <cell r="AI33"/>
          <cell r="AJ33">
            <v>0.16126093183038329</v>
          </cell>
          <cell r="AK33"/>
          <cell r="AL33">
            <v>0.20884857207874793</v>
          </cell>
          <cell r="AM33"/>
          <cell r="AN33">
            <v>2.3337258610139204</v>
          </cell>
          <cell r="AO33"/>
          <cell r="AP33">
            <v>0.26954665564356795</v>
          </cell>
          <cell r="AQ33"/>
          <cell r="AR33">
            <v>0.54050350721117058</v>
          </cell>
          <cell r="AS33" t="str">
            <v>A</v>
          </cell>
          <cell r="AT33">
            <v>0.18330400919288173</v>
          </cell>
          <cell r="AU33"/>
          <cell r="AV33">
            <v>0.30294372169794836</v>
          </cell>
          <cell r="AW33"/>
          <cell r="AX33">
            <v>0.68163120608105676</v>
          </cell>
          <cell r="AY33"/>
          <cell r="AZ33">
            <v>0.23068292949981617</v>
          </cell>
          <cell r="BA33"/>
          <cell r="BB33">
            <v>0.17551881351589579</v>
          </cell>
          <cell r="BC33"/>
          <cell r="BD33">
            <v>0.21782317776841109</v>
          </cell>
          <cell r="BE33" t="str">
            <v>A</v>
          </cell>
          <cell r="BF33">
            <v>0.27590003483272624</v>
          </cell>
          <cell r="BG33"/>
          <cell r="BH33" t="str">
            <v>..</v>
          </cell>
          <cell r="BI33"/>
          <cell r="BJ33" t="str">
            <v>..</v>
          </cell>
          <cell r="BK33"/>
          <cell r="BL33" t="str">
            <v>..</v>
          </cell>
          <cell r="BM33"/>
        </row>
        <row r="34">
          <cell r="A34" t="str">
            <v>Sweden</v>
          </cell>
          <cell r="B34">
            <v>4.0099068286354525E-2</v>
          </cell>
          <cell r="C34"/>
          <cell r="D34" t="str">
            <v>..</v>
          </cell>
          <cell r="E34"/>
          <cell r="F34">
            <v>8.5229694025398452E-3</v>
          </cell>
          <cell r="G34"/>
          <cell r="H34" t="str">
            <v>..</v>
          </cell>
          <cell r="I34"/>
          <cell r="J34">
            <v>2.9404845918607387E-2</v>
          </cell>
          <cell r="K34"/>
          <cell r="L34" t="str">
            <v>..</v>
          </cell>
          <cell r="M34"/>
          <cell r="N34">
            <v>3.4312043527278076E-2</v>
          </cell>
          <cell r="O34"/>
          <cell r="P34" t="str">
            <v>..</v>
          </cell>
          <cell r="Q34"/>
          <cell r="R34">
            <v>0</v>
          </cell>
          <cell r="S34" t="str">
            <v>L</v>
          </cell>
          <cell r="T34" t="str">
            <v>..</v>
          </cell>
          <cell r="U34"/>
          <cell r="V34">
            <v>0.19582473686050986</v>
          </cell>
          <cell r="W34"/>
          <cell r="X34" t="str">
            <v>..</v>
          </cell>
          <cell r="Y34"/>
          <cell r="Z34">
            <v>2.9334976091994485E-3</v>
          </cell>
          <cell r="AA34" t="str">
            <v>LO</v>
          </cell>
          <cell r="AB34" t="str">
            <v>..</v>
          </cell>
          <cell r="AC34"/>
          <cell r="AD34">
            <v>7.2361398169388358E-2</v>
          </cell>
          <cell r="AE34" t="str">
            <v>AO</v>
          </cell>
          <cell r="AF34" t="str">
            <v>..</v>
          </cell>
          <cell r="AG34"/>
          <cell r="AH34">
            <v>6.72369066994917E-2</v>
          </cell>
          <cell r="AI34" t="str">
            <v>AO</v>
          </cell>
          <cell r="AJ34" t="str">
            <v>..</v>
          </cell>
          <cell r="AK34"/>
          <cell r="AL34">
            <v>6.4060331320663105E-2</v>
          </cell>
          <cell r="AM34" t="str">
            <v>O</v>
          </cell>
          <cell r="AN34" t="str">
            <v>..</v>
          </cell>
          <cell r="AO34"/>
          <cell r="AP34">
            <v>0.12187233591692505</v>
          </cell>
          <cell r="AQ34"/>
          <cell r="AR34" t="str">
            <v>..</v>
          </cell>
          <cell r="AS34"/>
          <cell r="AT34">
            <v>0.17928369908134478</v>
          </cell>
          <cell r="AU34" t="str">
            <v>O</v>
          </cell>
          <cell r="AV34" t="str">
            <v>..</v>
          </cell>
          <cell r="AW34"/>
          <cell r="AX34">
            <v>0.20222869973919472</v>
          </cell>
          <cell r="AY34" t="str">
            <v>A</v>
          </cell>
          <cell r="AZ34" t="str">
            <v>..</v>
          </cell>
          <cell r="BA34"/>
          <cell r="BB34">
            <v>0.26044366124183688</v>
          </cell>
          <cell r="BC34"/>
          <cell r="BD34" t="str">
            <v>..</v>
          </cell>
          <cell r="BE34"/>
          <cell r="BF34">
            <v>0.23019203866208826</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v>0.64412238325281801</v>
          </cell>
          <cell r="S35"/>
          <cell r="T35" t="str">
            <v>..</v>
          </cell>
          <cell r="U35"/>
          <cell r="V35" t="str">
            <v>..</v>
          </cell>
          <cell r="W35"/>
          <cell r="X35">
            <v>0.15698587127158556</v>
          </cell>
          <cell r="Y35"/>
          <cell r="Z35" t="str">
            <v>..</v>
          </cell>
          <cell r="AA35"/>
          <cell r="AB35" t="str">
            <v>..</v>
          </cell>
          <cell r="AC35"/>
          <cell r="AD35" t="str">
            <v>..</v>
          </cell>
          <cell r="AE35"/>
          <cell r="AF35">
            <v>0.708215297450425</v>
          </cell>
          <cell r="AG35"/>
          <cell r="AH35" t="str">
            <v>..</v>
          </cell>
          <cell r="AI35"/>
          <cell r="AJ35" t="str">
            <v>..</v>
          </cell>
          <cell r="AK35"/>
          <cell r="AL35" t="str">
            <v>..</v>
          </cell>
          <cell r="AM35"/>
          <cell r="AN35">
            <v>0.5069708491761723</v>
          </cell>
          <cell r="AO35"/>
          <cell r="AP35" t="str">
            <v>..</v>
          </cell>
          <cell r="AQ35"/>
          <cell r="AR35" t="str">
            <v>..</v>
          </cell>
          <cell r="AS35"/>
          <cell r="AT35" t="str">
            <v>..</v>
          </cell>
          <cell r="AU35"/>
          <cell r="AV35">
            <v>0.51759834368530022</v>
          </cell>
          <cell r="AW35"/>
          <cell r="AX35" t="str">
            <v>..</v>
          </cell>
          <cell r="AY35"/>
          <cell r="AZ35" t="str">
            <v>..</v>
          </cell>
          <cell r="BA35"/>
          <cell r="BB35" t="str">
            <v>..</v>
          </cell>
          <cell r="BC35"/>
          <cell r="BD35">
            <v>0.76794657762938234</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v>9.5574734391596874E-2</v>
          </cell>
          <cell r="Y36" t="str">
            <v>O</v>
          </cell>
          <cell r="Z36">
            <v>0.71781331083554856</v>
          </cell>
          <cell r="AA36" t="str">
            <v>O</v>
          </cell>
          <cell r="AB36">
            <v>1.9114085661136131</v>
          </cell>
          <cell r="AC36" t="str">
            <v>O</v>
          </cell>
          <cell r="AD36">
            <v>1.4323488563428348</v>
          </cell>
          <cell r="AE36" t="str">
            <v>O</v>
          </cell>
          <cell r="AF36">
            <v>0.62674757097921141</v>
          </cell>
          <cell r="AG36" t="str">
            <v>O</v>
          </cell>
          <cell r="AH36">
            <v>1.9776815334199358</v>
          </cell>
          <cell r="AI36" t="str">
            <v>O</v>
          </cell>
          <cell r="AJ36">
            <v>1.2203231901455016</v>
          </cell>
          <cell r="AK36" t="str">
            <v>O</v>
          </cell>
          <cell r="AL36">
            <v>0.41108853482297081</v>
          </cell>
          <cell r="AM36" t="str">
            <v>O</v>
          </cell>
          <cell r="AN36">
            <v>1.4020554989187501</v>
          </cell>
          <cell r="AO36" t="str">
            <v>O</v>
          </cell>
          <cell r="AP36">
            <v>0.59711422133813841</v>
          </cell>
          <cell r="AQ36" t="str">
            <v>O</v>
          </cell>
          <cell r="AR36">
            <v>1.114437034448017</v>
          </cell>
          <cell r="AS36" t="str">
            <v>O</v>
          </cell>
          <cell r="AT36">
            <v>0.74457781577439264</v>
          </cell>
          <cell r="AU36" t="str">
            <v>O</v>
          </cell>
          <cell r="AV36">
            <v>0.78816564106143783</v>
          </cell>
          <cell r="AW36" t="str">
            <v>O</v>
          </cell>
          <cell r="AX36">
            <v>2.0236411998462156</v>
          </cell>
          <cell r="AY36" t="str">
            <v>O</v>
          </cell>
          <cell r="AZ36">
            <v>1.0032342383942492</v>
          </cell>
          <cell r="BA36"/>
          <cell r="BB36">
            <v>0.28391985605142617</v>
          </cell>
          <cell r="BC36"/>
          <cell r="BD36">
            <v>7.2427688256336373E-2</v>
          </cell>
          <cell r="BE36"/>
          <cell r="BF36">
            <v>0.17604765202541242</v>
          </cell>
          <cell r="BG36"/>
          <cell r="BH36">
            <v>0.19489174371225076</v>
          </cell>
          <cell r="BI36"/>
          <cell r="BJ36" t="str">
            <v>..</v>
          </cell>
          <cell r="BK36"/>
          <cell r="BL36" t="str">
            <v>..</v>
          </cell>
          <cell r="BM36"/>
        </row>
        <row r="37">
          <cell r="A37" t="str">
            <v>United Kingdom</v>
          </cell>
          <cell r="B37" t="str">
            <v>..</v>
          </cell>
          <cell r="C37" t="str">
            <v>N</v>
          </cell>
          <cell r="D37" t="str">
            <v>..</v>
          </cell>
          <cell r="E37"/>
          <cell r="F37" t="str">
            <v>..</v>
          </cell>
          <cell r="G37" t="str">
            <v>N</v>
          </cell>
          <cell r="H37" t="str">
            <v>..</v>
          </cell>
          <cell r="I37"/>
          <cell r="J37" t="str">
            <v>..</v>
          </cell>
          <cell r="K37" t="str">
            <v>N</v>
          </cell>
          <cell r="L37" t="str">
            <v>..</v>
          </cell>
          <cell r="M37" t="str">
            <v>N</v>
          </cell>
          <cell r="N37" t="str">
            <v>..</v>
          </cell>
          <cell r="O37" t="str">
            <v>N</v>
          </cell>
          <cell r="P37" t="str">
            <v>..</v>
          </cell>
          <cell r="Q37" t="str">
            <v>N</v>
          </cell>
          <cell r="R37" t="str">
            <v>..</v>
          </cell>
          <cell r="S37" t="str">
            <v>N</v>
          </cell>
          <cell r="T37" t="str">
            <v>..</v>
          </cell>
          <cell r="U37" t="str">
            <v>N</v>
          </cell>
          <cell r="V37" t="str">
            <v>..</v>
          </cell>
          <cell r="W37" t="str">
            <v>N</v>
          </cell>
          <cell r="X37" t="str">
            <v>..</v>
          </cell>
          <cell r="Y37" t="str">
            <v>N</v>
          </cell>
          <cell r="Z37">
            <v>0.29826775266720201</v>
          </cell>
          <cell r="AA37"/>
          <cell r="AB37">
            <v>0.21488351051798235</v>
          </cell>
          <cell r="AC37"/>
          <cell r="AD37">
            <v>3.2909170688898641E-2</v>
          </cell>
          <cell r="AE37"/>
          <cell r="AF37">
            <v>5.378078950198989E-2</v>
          </cell>
          <cell r="AG37"/>
          <cell r="AH37">
            <v>5.2325338021683623E-3</v>
          </cell>
          <cell r="AI37"/>
          <cell r="AJ37">
            <v>2.2687290056441446E-3</v>
          </cell>
          <cell r="AK37"/>
          <cell r="AL37">
            <v>1.2042881070107781E-2</v>
          </cell>
          <cell r="AM37"/>
          <cell r="AN37">
            <v>2.4523978010834203E-2</v>
          </cell>
          <cell r="AO37" t="str">
            <v>O</v>
          </cell>
          <cell r="AP37">
            <v>3.3394556687259977E-2</v>
          </cell>
          <cell r="AQ37" t="str">
            <v>AO</v>
          </cell>
          <cell r="AR37">
            <v>2.9673352527447853E-2</v>
          </cell>
          <cell r="AS37" t="str">
            <v>O</v>
          </cell>
          <cell r="AT37">
            <v>2.1298750473305567E-2</v>
          </cell>
          <cell r="AU37" t="str">
            <v>O</v>
          </cell>
          <cell r="AV37">
            <v>3.9469841094419755E-2</v>
          </cell>
          <cell r="AW37" t="str">
            <v>O</v>
          </cell>
          <cell r="AX37">
            <v>1.6529422371821846E-2</v>
          </cell>
          <cell r="AY37" t="str">
            <v>O</v>
          </cell>
          <cell r="AZ37">
            <v>1.6077619953025386E-2</v>
          </cell>
          <cell r="BA37" t="str">
            <v>O</v>
          </cell>
          <cell r="BB37">
            <v>9.5452915320725973E-2</v>
          </cell>
          <cell r="BC37" t="str">
            <v>O</v>
          </cell>
          <cell r="BD37">
            <v>0.15291707289067935</v>
          </cell>
          <cell r="BE37" t="str">
            <v>O</v>
          </cell>
          <cell r="BF37">
            <v>8.3205325140809014E-2</v>
          </cell>
          <cell r="BG37" t="str">
            <v>O</v>
          </cell>
          <cell r="BH37">
            <v>8.3205325140808931E-2</v>
          </cell>
          <cell r="BI37" t="str">
            <v>P</v>
          </cell>
          <cell r="BJ37" t="str">
            <v>..</v>
          </cell>
          <cell r="BK37"/>
          <cell r="BL37" t="str">
            <v>..</v>
          </cell>
          <cell r="BM37"/>
        </row>
        <row r="38">
          <cell r="A38" t="str">
            <v>United States</v>
          </cell>
          <cell r="B38" t="str">
            <v>..</v>
          </cell>
          <cell r="C38" t="str">
            <v>N</v>
          </cell>
          <cell r="D38" t="str">
            <v>..</v>
          </cell>
          <cell r="E38" t="str">
            <v>N</v>
          </cell>
          <cell r="F38" t="str">
            <v>..</v>
          </cell>
          <cell r="G38" t="str">
            <v>N</v>
          </cell>
          <cell r="H38" t="str">
            <v>..</v>
          </cell>
          <cell r="I38" t="str">
            <v>N</v>
          </cell>
          <cell r="J38" t="str">
            <v>..</v>
          </cell>
          <cell r="K38" t="str">
            <v>N</v>
          </cell>
          <cell r="L38" t="str">
            <v>..</v>
          </cell>
          <cell r="M38" t="str">
            <v>N</v>
          </cell>
          <cell r="N38" t="str">
            <v>..</v>
          </cell>
          <cell r="O38" t="str">
            <v>N</v>
          </cell>
          <cell r="P38" t="str">
            <v>..</v>
          </cell>
          <cell r="Q38" t="str">
            <v>N</v>
          </cell>
          <cell r="R38" t="str">
            <v>..</v>
          </cell>
          <cell r="S38" t="str">
            <v>N</v>
          </cell>
          <cell r="T38" t="str">
            <v>..</v>
          </cell>
          <cell r="U38" t="str">
            <v>N</v>
          </cell>
          <cell r="V38" t="str">
            <v>..</v>
          </cell>
          <cell r="W38" t="str">
            <v>N</v>
          </cell>
          <cell r="X38" t="str">
            <v>..</v>
          </cell>
          <cell r="Y38" t="str">
            <v>N</v>
          </cell>
          <cell r="Z38" t="str">
            <v>..</v>
          </cell>
          <cell r="AA38" t="str">
            <v>N</v>
          </cell>
          <cell r="AB38" t="str">
            <v>..</v>
          </cell>
          <cell r="AC38" t="str">
            <v>N</v>
          </cell>
          <cell r="AD38" t="str">
            <v>..</v>
          </cell>
          <cell r="AE38" t="str">
            <v>N</v>
          </cell>
          <cell r="AF38" t="str">
            <v>..</v>
          </cell>
          <cell r="AG38" t="str">
            <v>N</v>
          </cell>
          <cell r="AH38" t="str">
            <v>..</v>
          </cell>
          <cell r="AI38" t="str">
            <v>N</v>
          </cell>
          <cell r="AJ38" t="str">
            <v>..</v>
          </cell>
          <cell r="AK38" t="str">
            <v>N</v>
          </cell>
          <cell r="AL38" t="str">
            <v>..</v>
          </cell>
          <cell r="AM38" t="str">
            <v>N</v>
          </cell>
          <cell r="AN38" t="str">
            <v>..</v>
          </cell>
          <cell r="AO38" t="str">
            <v>N</v>
          </cell>
          <cell r="AP38" t="str">
            <v>..</v>
          </cell>
          <cell r="AQ38" t="str">
            <v>N</v>
          </cell>
          <cell r="AR38" t="str">
            <v>..</v>
          </cell>
          <cell r="AS38" t="str">
            <v>N</v>
          </cell>
          <cell r="AT38" t="str">
            <v>..</v>
          </cell>
          <cell r="AU38" t="str">
            <v>N</v>
          </cell>
          <cell r="AV38" t="str">
            <v>..</v>
          </cell>
          <cell r="AW38" t="str">
            <v>N</v>
          </cell>
          <cell r="AX38" t="str">
            <v>..</v>
          </cell>
          <cell r="AY38" t="str">
            <v>N</v>
          </cell>
          <cell r="AZ38" t="str">
            <v>..</v>
          </cell>
          <cell r="BA38" t="str">
            <v>N</v>
          </cell>
          <cell r="BB38" t="str">
            <v>..</v>
          </cell>
          <cell r="BC38" t="str">
            <v>N</v>
          </cell>
          <cell r="BD38" t="str">
            <v>..</v>
          </cell>
          <cell r="BE38" t="str">
            <v>N</v>
          </cell>
          <cell r="BF38" t="str">
            <v>..</v>
          </cell>
          <cell r="BG38" t="str">
            <v>N</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4.4107198399467959E-2</v>
          </cell>
          <cell r="C40"/>
          <cell r="D40">
            <v>3.6246434158005734E-2</v>
          </cell>
          <cell r="E40"/>
          <cell r="F40">
            <v>4.0525187127463773E-2</v>
          </cell>
          <cell r="G40"/>
          <cell r="H40">
            <v>0.14262258124678537</v>
          </cell>
          <cell r="I40"/>
          <cell r="J40">
            <v>0.21793123743359999</v>
          </cell>
          <cell r="K40"/>
          <cell r="L40">
            <v>0.22850698584335088</v>
          </cell>
          <cell r="M40"/>
          <cell r="N40">
            <v>0.28252606760300009</v>
          </cell>
          <cell r="O40"/>
          <cell r="P40">
            <v>0.16628994594780283</v>
          </cell>
          <cell r="Q40"/>
          <cell r="R40">
            <v>8.5233828283834245E-2</v>
          </cell>
          <cell r="S40"/>
          <cell r="T40">
            <v>0.1083071135231634</v>
          </cell>
          <cell r="U40"/>
          <cell r="V40">
            <v>0.10481319603475217</v>
          </cell>
          <cell r="W40"/>
          <cell r="X40">
            <v>9.2733941134970979E-2</v>
          </cell>
          <cell r="Y40"/>
          <cell r="Z40">
            <v>0.14242940493999742</v>
          </cell>
          <cell r="AA40"/>
          <cell r="AB40">
            <v>0.11989639935534109</v>
          </cell>
          <cell r="AC40"/>
          <cell r="AD40">
            <v>0.11138905752043232</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4.6063891811570772E-2</v>
          </cell>
          <cell r="C42" t="str">
            <v>B</v>
          </cell>
          <cell r="D42">
            <v>4.0551899377753747E-2</v>
          </cell>
          <cell r="E42" t="str">
            <v>B</v>
          </cell>
          <cell r="F42">
            <v>4.2594898769550346E-2</v>
          </cell>
          <cell r="G42" t="str">
            <v>B</v>
          </cell>
          <cell r="H42">
            <v>5.1919854467207621E-2</v>
          </cell>
          <cell r="I42" t="str">
            <v>B</v>
          </cell>
          <cell r="J42">
            <v>6.4064819366494302E-2</v>
          </cell>
          <cell r="K42" t="str">
            <v>B</v>
          </cell>
          <cell r="L42">
            <v>6.8650411051870447E-2</v>
          </cell>
          <cell r="M42" t="str">
            <v>B</v>
          </cell>
          <cell r="N42">
            <v>8.4843933898753207E-2</v>
          </cell>
          <cell r="O42" t="str">
            <v>B</v>
          </cell>
          <cell r="P42">
            <v>7.4227425942353112E-2</v>
          </cell>
          <cell r="Q42" t="str">
            <v>B</v>
          </cell>
          <cell r="R42">
            <v>7.7353428826558809E-2</v>
          </cell>
          <cell r="S42" t="str">
            <v>B</v>
          </cell>
          <cell r="T42">
            <v>7.6855891054817466E-2</v>
          </cell>
          <cell r="U42" t="str">
            <v>B</v>
          </cell>
          <cell r="V42" t="str">
            <v>..</v>
          </cell>
          <cell r="W42"/>
          <cell r="X42">
            <v>8.184699673537936E-2</v>
          </cell>
          <cell r="Y42" t="str">
            <v>B</v>
          </cell>
          <cell r="Z42">
            <v>0.1150947301303662</v>
          </cell>
          <cell r="AA42" t="str">
            <v>B</v>
          </cell>
          <cell r="AB42">
            <v>9.3951911128352425E-2</v>
          </cell>
          <cell r="AC42" t="str">
            <v>B</v>
          </cell>
          <cell r="AD42">
            <v>7.9978086502485099E-2</v>
          </cell>
          <cell r="AE42" t="str">
            <v>AB</v>
          </cell>
          <cell r="AF42">
            <v>0.10528460874720093</v>
          </cell>
          <cell r="AG42" t="str">
            <v>B</v>
          </cell>
          <cell r="AH42">
            <v>9.4733636814325173E-2</v>
          </cell>
          <cell r="AI42" t="str">
            <v>B</v>
          </cell>
          <cell r="AJ42">
            <v>7.3934877548931632E-2</v>
          </cell>
          <cell r="AK42" t="str">
            <v>B</v>
          </cell>
          <cell r="AL42">
            <v>9.010288757568706E-2</v>
          </cell>
          <cell r="AM42" t="str">
            <v>B</v>
          </cell>
          <cell r="AN42">
            <v>9.7055123155238274E-2</v>
          </cell>
          <cell r="AO42" t="str">
            <v>B</v>
          </cell>
          <cell r="AP42">
            <v>9.8718384697006778E-2</v>
          </cell>
          <cell r="AQ42" t="str">
            <v>B</v>
          </cell>
          <cell r="AR42">
            <v>8.3635291526024377E-2</v>
          </cell>
          <cell r="AS42" t="str">
            <v>B</v>
          </cell>
          <cell r="AT42">
            <v>6.4792230836240999E-2</v>
          </cell>
          <cell r="AU42" t="str">
            <v>B</v>
          </cell>
          <cell r="AV42">
            <v>5.637155728545197E-2</v>
          </cell>
          <cell r="AW42" t="str">
            <v>B</v>
          </cell>
          <cell r="AX42">
            <v>7.7026181461596149E-2</v>
          </cell>
          <cell r="AY42" t="str">
            <v>B</v>
          </cell>
          <cell r="AZ42" t="str">
            <v>..</v>
          </cell>
          <cell r="BA42"/>
          <cell r="BB42">
            <v>7.6693121573973635E-2</v>
          </cell>
          <cell r="BC42" t="str">
            <v>B</v>
          </cell>
          <cell r="BD42" t="str">
            <v>..</v>
          </cell>
          <cell r="BE42"/>
          <cell r="BF42">
            <v>7.5683030499735446E-2</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9.0493070258589617E-2</v>
          </cell>
          <cell r="AE44" t="str">
            <v>B</v>
          </cell>
          <cell r="AF44">
            <v>0.1036374673151671</v>
          </cell>
          <cell r="AG44" t="str">
            <v>B</v>
          </cell>
          <cell r="AH44">
            <v>0.13938902024228655</v>
          </cell>
          <cell r="AI44" t="str">
            <v>B</v>
          </cell>
          <cell r="AJ44">
            <v>0.10640488052370559</v>
          </cell>
          <cell r="AK44" t="str">
            <v>B</v>
          </cell>
          <cell r="AL44">
            <v>0.15491039551877578</v>
          </cell>
          <cell r="AM44" t="str">
            <v>B</v>
          </cell>
          <cell r="AN44">
            <v>0.24035060475096964</v>
          </cell>
          <cell r="AO44" t="str">
            <v>B</v>
          </cell>
          <cell r="AP44">
            <v>0.18167548941727402</v>
          </cell>
          <cell r="AQ44" t="str">
            <v>B</v>
          </cell>
          <cell r="AR44">
            <v>0.15332088239683567</v>
          </cell>
          <cell r="AS44" t="str">
            <v>B</v>
          </cell>
          <cell r="AT44">
            <v>9.5194243252744948E-2</v>
          </cell>
          <cell r="AU44" t="str">
            <v>B</v>
          </cell>
          <cell r="AV44" t="str">
            <v>..</v>
          </cell>
          <cell r="AW44"/>
          <cell r="AX44">
            <v>0.13929030465901487</v>
          </cell>
          <cell r="AY44" t="str">
            <v>B</v>
          </cell>
          <cell r="AZ44" t="str">
            <v>..</v>
          </cell>
          <cell r="BA44"/>
          <cell r="BB44">
            <v>0.15124674280024611</v>
          </cell>
          <cell r="BC44" t="str">
            <v>B</v>
          </cell>
          <cell r="BD44" t="str">
            <v>..</v>
          </cell>
          <cell r="BE44"/>
          <cell r="BF44">
            <v>0.14631090271128844</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9.0959757357904514E-2</v>
          </cell>
          <cell r="AE45" t="str">
            <v>B</v>
          </cell>
          <cell r="AF45">
            <v>0.10012634025908422</v>
          </cell>
          <cell r="AG45" t="str">
            <v>B</v>
          </cell>
          <cell r="AH45">
            <v>0.12870242682601485</v>
          </cell>
          <cell r="AI45" t="str">
            <v>B</v>
          </cell>
          <cell r="AJ45">
            <v>8.9228444651393179E-2</v>
          </cell>
          <cell r="AK45" t="str">
            <v>B</v>
          </cell>
          <cell r="AL45">
            <v>0.15530797938543164</v>
          </cell>
          <cell r="AM45" t="str">
            <v>B</v>
          </cell>
          <cell r="AN45">
            <v>0.23947931805700481</v>
          </cell>
          <cell r="AO45" t="str">
            <v>B</v>
          </cell>
          <cell r="AP45">
            <v>0.18084484466841555</v>
          </cell>
          <cell r="AQ45" t="str">
            <v>B</v>
          </cell>
          <cell r="AR45">
            <v>0.15283776934831569</v>
          </cell>
          <cell r="AS45" t="str">
            <v>B</v>
          </cell>
          <cell r="AT45">
            <v>9.4601002681347093E-2</v>
          </cell>
          <cell r="AU45" t="str">
            <v>B</v>
          </cell>
          <cell r="AV45" t="str">
            <v>..</v>
          </cell>
          <cell r="AW45"/>
          <cell r="AX45">
            <v>0.1392851767344333</v>
          </cell>
          <cell r="AY45" t="str">
            <v>B</v>
          </cell>
          <cell r="AZ45" t="str">
            <v>..</v>
          </cell>
          <cell r="BA45"/>
          <cell r="BB45">
            <v>0.1477177995622635</v>
          </cell>
          <cell r="BC45" t="str">
            <v>B</v>
          </cell>
          <cell r="BD45" t="str">
            <v>..</v>
          </cell>
          <cell r="BE45"/>
          <cell r="BF45">
            <v>0.14360446299811921</v>
          </cell>
          <cell r="BG45" t="str">
            <v>BP</v>
          </cell>
          <cell r="BH45" t="str">
            <v>..</v>
          </cell>
          <cell r="BI45"/>
          <cell r="BJ45" t="str">
            <v>..</v>
          </cell>
          <cell r="BK45"/>
          <cell r="BL45" t="str">
            <v>..</v>
          </cell>
          <cell r="BM45"/>
        </row>
        <row r="46">
          <cell r="A46" t="str">
            <v>EU-15</v>
          </cell>
          <cell r="B46">
            <v>0.11451358033726226</v>
          </cell>
          <cell r="C46" t="str">
            <v>B</v>
          </cell>
          <cell r="D46" t="str">
            <v>..</v>
          </cell>
          <cell r="E46"/>
          <cell r="F46">
            <v>0.11391664421584941</v>
          </cell>
          <cell r="G46" t="str">
            <v>B</v>
          </cell>
          <cell r="H46">
            <v>9.3332584804303426E-2</v>
          </cell>
          <cell r="I46" t="str">
            <v>B</v>
          </cell>
          <cell r="J46">
            <v>8.9071081536653759E-2</v>
          </cell>
          <cell r="K46" t="str">
            <v>B</v>
          </cell>
          <cell r="L46">
            <v>9.877430603059878E-2</v>
          </cell>
          <cell r="M46" t="str">
            <v>B</v>
          </cell>
          <cell r="N46">
            <v>0.11694252216237735</v>
          </cell>
          <cell r="O46" t="str">
            <v>B</v>
          </cell>
          <cell r="P46">
            <v>0.13597192356198398</v>
          </cell>
          <cell r="Q46" t="str">
            <v>B</v>
          </cell>
          <cell r="R46">
            <v>0.15689533989293497</v>
          </cell>
          <cell r="S46" t="str">
            <v>B</v>
          </cell>
          <cell r="T46">
            <v>0.15345572606804536</v>
          </cell>
          <cell r="U46" t="str">
            <v>B</v>
          </cell>
          <cell r="V46">
            <v>0.16854112576941405</v>
          </cell>
          <cell r="W46" t="str">
            <v>AB</v>
          </cell>
          <cell r="X46">
            <v>0.17720025308670251</v>
          </cell>
          <cell r="Y46" t="str">
            <v>B</v>
          </cell>
          <cell r="Z46">
            <v>0.2465476842457415</v>
          </cell>
          <cell r="AA46" t="str">
            <v>B</v>
          </cell>
          <cell r="AB46">
            <v>0.16843782405995708</v>
          </cell>
          <cell r="AC46" t="str">
            <v>B</v>
          </cell>
          <cell r="AD46">
            <v>8.8843235284810002E-2</v>
          </cell>
          <cell r="AE46" t="str">
            <v>B</v>
          </cell>
          <cell r="AF46">
            <v>9.7798561504825104E-2</v>
          </cell>
          <cell r="AG46" t="str">
            <v>B</v>
          </cell>
          <cell r="AH46">
            <v>0.12960152219642793</v>
          </cell>
          <cell r="AI46" t="str">
            <v>B</v>
          </cell>
          <cell r="AJ46">
            <v>8.9449681421065783E-2</v>
          </cell>
          <cell r="AK46" t="str">
            <v>B</v>
          </cell>
          <cell r="AL46">
            <v>0.15198489243218122</v>
          </cell>
          <cell r="AM46" t="str">
            <v>B</v>
          </cell>
          <cell r="AN46">
            <v>0.23481021741432714</v>
          </cell>
          <cell r="AO46" t="str">
            <v>B</v>
          </cell>
          <cell r="AP46">
            <v>0.16789053701716075</v>
          </cell>
          <cell r="AQ46" t="str">
            <v>B</v>
          </cell>
          <cell r="AR46" t="str">
            <v>..</v>
          </cell>
          <cell r="AS46"/>
          <cell r="AT46">
            <v>7.5637228113752453E-2</v>
          </cell>
          <cell r="AU46" t="str">
            <v>B</v>
          </cell>
          <cell r="AV46" t="str">
            <v>..</v>
          </cell>
          <cell r="AW46"/>
          <cell r="AX46">
            <v>0.14024211203112039</v>
          </cell>
          <cell r="AY46" t="str">
            <v>B</v>
          </cell>
          <cell r="AZ46" t="str">
            <v>..</v>
          </cell>
          <cell r="BA46"/>
          <cell r="BB46">
            <v>0.14849686358451944</v>
          </cell>
          <cell r="BC46" t="str">
            <v>B</v>
          </cell>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0.32353734160150982</v>
          </cell>
          <cell r="AK49" t="str">
            <v>C</v>
          </cell>
          <cell r="AL49">
            <v>0</v>
          </cell>
          <cell r="AM49" t="str">
            <v>C</v>
          </cell>
          <cell r="AN49">
            <v>0</v>
          </cell>
          <cell r="AO49" t="str">
            <v>C</v>
          </cell>
          <cell r="AP49">
            <v>0</v>
          </cell>
          <cell r="AQ49" t="str">
            <v>C</v>
          </cell>
          <cell r="AR49">
            <v>0</v>
          </cell>
          <cell r="AS49"/>
          <cell r="AT49">
            <v>0</v>
          </cell>
          <cell r="AU49"/>
          <cell r="AV49">
            <v>0</v>
          </cell>
          <cell r="AW49"/>
          <cell r="AX49">
            <v>0</v>
          </cell>
          <cell r="AY49"/>
          <cell r="AZ49" t="str">
            <v>..</v>
          </cell>
          <cell r="BA49"/>
          <cell r="BB49" t="str">
            <v>..</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9.8936939641643587E-2</v>
          </cell>
          <cell r="AA51" t="str">
            <v>J</v>
          </cell>
          <cell r="AB51">
            <v>6.9448731403173022E-2</v>
          </cell>
          <cell r="AC51" t="str">
            <v>J</v>
          </cell>
          <cell r="AD51">
            <v>5.5405994124283688E-2</v>
          </cell>
          <cell r="AE51" t="str">
            <v>A</v>
          </cell>
          <cell r="AF51">
            <v>0.58603051961962893</v>
          </cell>
          <cell r="AG51"/>
          <cell r="AH51">
            <v>1.8318920324439485</v>
          </cell>
          <cell r="AI51"/>
          <cell r="AJ51">
            <v>3.6632239527019586</v>
          </cell>
          <cell r="AK51"/>
          <cell r="AL51">
            <v>4.7813116221380236E-2</v>
          </cell>
          <cell r="AM51"/>
          <cell r="AN51">
            <v>0.57686967103205744</v>
          </cell>
          <cell r="AO51"/>
          <cell r="AP51">
            <v>0.50874393704704512</v>
          </cell>
          <cell r="AQ51"/>
          <cell r="AR51">
            <v>0.3548452423495071</v>
          </cell>
          <cell r="AS51"/>
          <cell r="AT51">
            <v>0.32006968411641501</v>
          </cell>
          <cell r="AU51"/>
          <cell r="AV51">
            <v>0.14610894793967408</v>
          </cell>
          <cell r="AW51"/>
          <cell r="AX51">
            <v>0.16379515411017095</v>
          </cell>
          <cell r="AY51"/>
          <cell r="AZ51">
            <v>1.1448516579406631</v>
          </cell>
          <cell r="BA51"/>
          <cell r="BB51">
            <v>0.98708668227237317</v>
          </cell>
          <cell r="BC51"/>
          <cell r="BD51">
            <v>0.27995520716685329</v>
          </cell>
          <cell r="BE51"/>
          <cell r="BF51">
            <v>0.69869816387148675</v>
          </cell>
          <cell r="BG51"/>
          <cell r="BH51">
            <v>0.37414303942559313</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0.17057606959644953</v>
          </cell>
          <cell r="AC52"/>
          <cell r="AD52">
            <v>1.5725786493555671E-2</v>
          </cell>
          <cell r="AE52"/>
          <cell r="AF52">
            <v>0.11534192120681722</v>
          </cell>
          <cell r="AG52"/>
          <cell r="AH52">
            <v>0.10051249657070478</v>
          </cell>
          <cell r="AI52"/>
          <cell r="AJ52">
            <v>0.20083737936416454</v>
          </cell>
          <cell r="AK52"/>
          <cell r="AL52">
            <v>7.2870660677128829E-2</v>
          </cell>
          <cell r="AM52"/>
          <cell r="AN52">
            <v>7.8653423910640868E-2</v>
          </cell>
          <cell r="AO52"/>
          <cell r="AP52">
            <v>0.26440936409277582</v>
          </cell>
          <cell r="AQ52"/>
          <cell r="AR52">
            <v>9.6463499695768964E-2</v>
          </cell>
          <cell r="AS52"/>
          <cell r="AT52">
            <v>0.24310116569847715</v>
          </cell>
          <cell r="AU52"/>
          <cell r="AV52">
            <v>8.6626634773098024E-2</v>
          </cell>
          <cell r="AW52"/>
          <cell r="AX52">
            <v>3.9138194798572154E-2</v>
          </cell>
          <cell r="AY52"/>
          <cell r="AZ52">
            <v>0.10151445645866246</v>
          </cell>
          <cell r="BA52"/>
          <cell r="BB52">
            <v>0.32753573822645771</v>
          </cell>
          <cell r="BC52"/>
          <cell r="BD52">
            <v>0.18885991955201634</v>
          </cell>
          <cell r="BE52"/>
          <cell r="BF52">
            <v>9.8960208360900193E-2</v>
          </cell>
          <cell r="BG52"/>
          <cell r="BH52">
            <v>0.15869823243765346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v>
          </cell>
          <cell r="AC53"/>
          <cell r="AD53">
            <v>0</v>
          </cell>
          <cell r="AE53"/>
          <cell r="AF53">
            <v>8.4859650599231617E-2</v>
          </cell>
          <cell r="AG53"/>
          <cell r="AH53">
            <v>2.8202327717316528E-2</v>
          </cell>
          <cell r="AI53"/>
          <cell r="AJ53">
            <v>3.1614927853381609E-2</v>
          </cell>
          <cell r="AK53"/>
          <cell r="AL53">
            <v>0.22564386260572594</v>
          </cell>
          <cell r="AM53"/>
          <cell r="AN53">
            <v>0.10449880764181024</v>
          </cell>
          <cell r="AO53"/>
          <cell r="AP53">
            <v>5.6761698814152724E-2</v>
          </cell>
          <cell r="AQ53"/>
          <cell r="AR53">
            <v>0.46460059890267291</v>
          </cell>
          <cell r="AS53"/>
          <cell r="AT53">
            <v>5.1394240298369719E-2</v>
          </cell>
          <cell r="AU53"/>
          <cell r="AV53">
            <v>9.2181666528769971E-3</v>
          </cell>
          <cell r="AW53"/>
          <cell r="AX53">
            <v>7.6096111035926159E-2</v>
          </cell>
          <cell r="AY53"/>
          <cell r="AZ53">
            <v>8.7764047517213617E-2</v>
          </cell>
          <cell r="BA53"/>
          <cell r="BB53">
            <v>5.0821536976651871E-2</v>
          </cell>
          <cell r="BC53"/>
          <cell r="BD53">
            <v>2.9944612281694535E-2</v>
          </cell>
          <cell r="BE53"/>
          <cell r="BF53">
            <v>3.5063989662051515E-2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0</v>
          </cell>
          <cell r="AQ54"/>
          <cell r="AR54" t="str">
            <v>..</v>
          </cell>
          <cell r="AS54"/>
          <cell r="AT54">
            <v>9.5701817462510372E-2</v>
          </cell>
          <cell r="AU54"/>
          <cell r="AV54">
            <v>0</v>
          </cell>
          <cell r="AW54"/>
          <cell r="AX54">
            <v>1.0223713016947575</v>
          </cell>
          <cell r="AY54"/>
          <cell r="AZ54">
            <v>0.9446021167456855</v>
          </cell>
          <cell r="BA54"/>
          <cell r="BB54">
            <v>0.90908752279190885</v>
          </cell>
          <cell r="BC54"/>
          <cell r="BD54">
            <v>0.23889045842641088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4.6692634346022048E-2</v>
          </cell>
          <cell r="AK55" t="str">
            <v>D</v>
          </cell>
          <cell r="AL55">
            <v>8.7283427391007792E-2</v>
          </cell>
          <cell r="AM55" t="str">
            <v>D</v>
          </cell>
          <cell r="AN55">
            <v>7.0421238592566437E-2</v>
          </cell>
          <cell r="AO55" t="str">
            <v>D</v>
          </cell>
          <cell r="AP55">
            <v>3.6095322204402883E-2</v>
          </cell>
          <cell r="AQ55" t="str">
            <v>D</v>
          </cell>
          <cell r="AR55">
            <v>4.0286810556003944E-2</v>
          </cell>
          <cell r="AS55" t="str">
            <v>A</v>
          </cell>
          <cell r="AT55">
            <v>6.8146844230553325E-2</v>
          </cell>
          <cell r="AU55" t="str">
            <v>A</v>
          </cell>
          <cell r="AV55">
            <v>2.0321708312897594E-2</v>
          </cell>
          <cell r="AW55"/>
          <cell r="AX55">
            <v>3.8501559593212484E-2</v>
          </cell>
          <cell r="AY55"/>
          <cell r="AZ55">
            <v>3.1447899895303812E-2</v>
          </cell>
          <cell r="BA55"/>
          <cell r="BB55">
            <v>4.2832180940916169E-2</v>
          </cell>
          <cell r="BC55"/>
          <cell r="BD55">
            <v>3.8221729606887807E-2</v>
          </cell>
          <cell r="BE55"/>
          <cell r="BF55">
            <v>3.3746566559888287E-2</v>
          </cell>
          <cell r="BG55"/>
          <cell r="BH55" t="str">
            <v>..</v>
          </cell>
          <cell r="BI55"/>
          <cell r="BJ55" t="str">
            <v>..</v>
          </cell>
          <cell r="BK55"/>
          <cell r="BL55" t="str">
            <v>..</v>
          </cell>
          <cell r="BM55"/>
        </row>
      </sheetData>
      <sheetData sheetId="61">
        <row r="5">
          <cell r="A5" t="str">
            <v>Australia</v>
          </cell>
          <cell r="B5">
            <v>1.6137165910237017</v>
          </cell>
          <cell r="C5" t="str">
            <v>CS</v>
          </cell>
          <cell r="D5" t="str">
            <v>..</v>
          </cell>
          <cell r="E5"/>
          <cell r="F5" t="str">
            <v>..</v>
          </cell>
          <cell r="G5"/>
          <cell r="H5">
            <v>1.7745736863995565</v>
          </cell>
          <cell r="I5" t="str">
            <v>C</v>
          </cell>
          <cell r="J5">
            <v>2.2048739318493511</v>
          </cell>
          <cell r="K5" t="str">
            <v>CS</v>
          </cell>
          <cell r="L5">
            <v>1.0077337707991563</v>
          </cell>
          <cell r="M5"/>
          <cell r="N5">
            <v>1.3395617228824619</v>
          </cell>
          <cell r="O5"/>
          <cell r="P5">
            <v>2.2632486237001617</v>
          </cell>
          <cell r="Q5"/>
          <cell r="R5">
            <v>1.7138262049555208</v>
          </cell>
          <cell r="S5"/>
          <cell r="T5">
            <v>1.8716068196971136</v>
          </cell>
          <cell r="U5"/>
          <cell r="V5">
            <v>4.0471961431108854</v>
          </cell>
          <cell r="W5"/>
          <cell r="X5">
            <v>2.9980083161536037</v>
          </cell>
          <cell r="Y5"/>
          <cell r="Z5">
            <v>2.8725314183123878</v>
          </cell>
          <cell r="AA5"/>
          <cell r="AB5">
            <v>3.1397553883791667</v>
          </cell>
          <cell r="AC5"/>
          <cell r="AD5">
            <v>3.0495202680989761</v>
          </cell>
          <cell r="AE5"/>
          <cell r="AF5">
            <v>3.1972579831915313</v>
          </cell>
          <cell r="AG5"/>
          <cell r="AH5">
            <v>2.6306343545268458</v>
          </cell>
          <cell r="AI5"/>
          <cell r="AJ5">
            <v>3.431264805724473</v>
          </cell>
          <cell r="AK5"/>
          <cell r="AL5">
            <v>4.5728358353276777</v>
          </cell>
          <cell r="AM5"/>
          <cell r="AN5">
            <v>4.6722594629309997</v>
          </cell>
          <cell r="AO5"/>
          <cell r="AP5">
            <v>5.5298050679113029</v>
          </cell>
          <cell r="AQ5" t="str">
            <v>A</v>
          </cell>
          <cell r="AR5">
            <v>3.9349884010777636</v>
          </cell>
          <cell r="AS5" t="str">
            <v>V</v>
          </cell>
          <cell r="AT5">
            <v>1.8288288288288288</v>
          </cell>
          <cell r="AU5" t="str">
            <v>V</v>
          </cell>
          <cell r="AV5">
            <v>2.3684665475710251</v>
          </cell>
          <cell r="AW5"/>
          <cell r="AX5">
            <v>1.6273408598646757</v>
          </cell>
          <cell r="AY5"/>
          <cell r="AZ5">
            <v>1.9099158972411447</v>
          </cell>
          <cell r="BA5"/>
          <cell r="BB5">
            <v>1.2341002432313888</v>
          </cell>
          <cell r="BC5" t="str">
            <v>A</v>
          </cell>
          <cell r="BD5">
            <v>1.0553936873323793</v>
          </cell>
          <cell r="BE5"/>
          <cell r="BF5">
            <v>0.99549897813018795</v>
          </cell>
          <cell r="BG5"/>
          <cell r="BH5" t="str">
            <v>..</v>
          </cell>
          <cell r="BI5"/>
          <cell r="BJ5" t="str">
            <v>..</v>
          </cell>
          <cell r="BK5"/>
          <cell r="BL5" t="str">
            <v>..</v>
          </cell>
          <cell r="BM5"/>
        </row>
        <row r="6">
          <cell r="A6" t="str">
            <v>Austria</v>
          </cell>
          <cell r="B6">
            <v>4.1081375424737958</v>
          </cell>
          <cell r="C6"/>
          <cell r="D6" t="str">
            <v>..</v>
          </cell>
          <cell r="E6"/>
          <cell r="F6" t="str">
            <v>..</v>
          </cell>
          <cell r="G6"/>
          <cell r="H6">
            <v>4.3917404943293468</v>
          </cell>
          <cell r="I6"/>
          <cell r="J6">
            <v>4.1630353916462894</v>
          </cell>
          <cell r="K6"/>
          <cell r="L6" t="str">
            <v>..</v>
          </cell>
          <cell r="M6"/>
          <cell r="N6" t="str">
            <v>..</v>
          </cell>
          <cell r="O6"/>
          <cell r="P6" t="str">
            <v>..</v>
          </cell>
          <cell r="Q6"/>
          <cell r="R6">
            <v>5.21214283590521</v>
          </cell>
          <cell r="S6"/>
          <cell r="T6" t="str">
            <v>..</v>
          </cell>
          <cell r="U6"/>
          <cell r="V6" t="str">
            <v>..</v>
          </cell>
          <cell r="W6"/>
          <cell r="X6" t="str">
            <v>..</v>
          </cell>
          <cell r="Y6"/>
          <cell r="Z6">
            <v>4.2241277117003122</v>
          </cell>
          <cell r="AA6"/>
          <cell r="AB6" t="str">
            <v>..</v>
          </cell>
          <cell r="AC6"/>
          <cell r="AD6" t="str">
            <v>..</v>
          </cell>
          <cell r="AE6"/>
          <cell r="AF6" t="str">
            <v>..</v>
          </cell>
          <cell r="AG6"/>
          <cell r="AH6" t="str">
            <v>..</v>
          </cell>
          <cell r="AI6"/>
          <cell r="AJ6">
            <v>30.059083306258501</v>
          </cell>
          <cell r="AK6"/>
          <cell r="AL6" t="str">
            <v>..</v>
          </cell>
          <cell r="AM6"/>
          <cell r="AN6" t="str">
            <v>..</v>
          </cell>
          <cell r="AO6"/>
          <cell r="AP6" t="str">
            <v>..</v>
          </cell>
          <cell r="AQ6"/>
          <cell r="AR6">
            <v>29.904046269360347</v>
          </cell>
          <cell r="AS6"/>
          <cell r="AT6" t="str">
            <v>..</v>
          </cell>
          <cell r="AU6"/>
          <cell r="AV6">
            <v>26.305483597681867</v>
          </cell>
          <cell r="AW6"/>
          <cell r="AX6" t="str">
            <v>..</v>
          </cell>
          <cell r="AY6"/>
          <cell r="AZ6">
            <v>23.930783001504267</v>
          </cell>
          <cell r="BA6"/>
          <cell r="BB6">
            <v>23.340310421615477</v>
          </cell>
          <cell r="BC6"/>
          <cell r="BD6" t="str">
            <v>..</v>
          </cell>
          <cell r="BE6"/>
          <cell r="BF6">
            <v>22.347553516639433</v>
          </cell>
          <cell r="BG6"/>
          <cell r="BH6" t="str">
            <v>..</v>
          </cell>
          <cell r="BI6"/>
          <cell r="BJ6" t="str">
            <v>..</v>
          </cell>
          <cell r="BK6"/>
          <cell r="BL6" t="str">
            <v>..</v>
          </cell>
          <cell r="BM6"/>
        </row>
        <row r="7">
          <cell r="A7" t="str">
            <v>Belgium</v>
          </cell>
          <cell r="B7">
            <v>0.15617795758675737</v>
          </cell>
          <cell r="C7"/>
          <cell r="D7">
            <v>0.32943435671615778</v>
          </cell>
          <cell r="E7"/>
          <cell r="F7">
            <v>0.61667855444603137</v>
          </cell>
          <cell r="G7"/>
          <cell r="H7">
            <v>0.8248413692056632</v>
          </cell>
          <cell r="I7"/>
          <cell r="J7">
            <v>0.82441501745706636</v>
          </cell>
          <cell r="K7"/>
          <cell r="L7">
            <v>0.82541567695961804</v>
          </cell>
          <cell r="M7"/>
          <cell r="N7">
            <v>0.45454261161077164</v>
          </cell>
          <cell r="O7"/>
          <cell r="P7">
            <v>0.43303069348964407</v>
          </cell>
          <cell r="Q7"/>
          <cell r="R7">
            <v>0.69597555342151818</v>
          </cell>
          <cell r="S7" t="str">
            <v>A</v>
          </cell>
          <cell r="T7" t="str">
            <v>..</v>
          </cell>
          <cell r="U7"/>
          <cell r="V7">
            <v>0.85150069448638088</v>
          </cell>
          <cell r="W7" t="str">
            <v>C</v>
          </cell>
          <cell r="X7">
            <v>5.6953033535771471</v>
          </cell>
          <cell r="Y7" t="str">
            <v>A</v>
          </cell>
          <cell r="Z7">
            <v>5.6404209973069079</v>
          </cell>
          <cell r="AA7"/>
          <cell r="AB7">
            <v>6.1410749426240399</v>
          </cell>
          <cell r="AC7"/>
          <cell r="AD7">
            <v>6.1096046841803249</v>
          </cell>
          <cell r="AE7"/>
          <cell r="AF7">
            <v>4.533508106856817</v>
          </cell>
          <cell r="AG7"/>
          <cell r="AH7">
            <v>4.4926219355693879</v>
          </cell>
          <cell r="AI7"/>
          <cell r="AJ7">
            <v>5.3102645337853822</v>
          </cell>
          <cell r="AK7"/>
          <cell r="AL7">
            <v>5.2906431226157835</v>
          </cell>
          <cell r="AM7"/>
          <cell r="AN7">
            <v>12.041175794776565</v>
          </cell>
          <cell r="AO7"/>
          <cell r="AP7">
            <v>11.933768944483159</v>
          </cell>
          <cell r="AQ7"/>
          <cell r="AR7">
            <v>14.961060553005845</v>
          </cell>
          <cell r="AS7"/>
          <cell r="AT7">
            <v>12.907418279720389</v>
          </cell>
          <cell r="AU7"/>
          <cell r="AV7">
            <v>11.420434987902775</v>
          </cell>
          <cell r="AW7"/>
          <cell r="AX7">
            <v>11.013329069683806</v>
          </cell>
          <cell r="AY7"/>
          <cell r="AZ7">
            <v>11.152580813816284</v>
          </cell>
          <cell r="BA7"/>
          <cell r="BB7">
            <v>10.752696899060492</v>
          </cell>
          <cell r="BC7"/>
          <cell r="BD7">
            <v>9.6631187027477008</v>
          </cell>
          <cell r="BE7"/>
          <cell r="BF7">
            <v>9.8012572093285968</v>
          </cell>
          <cell r="BG7"/>
          <cell r="BH7" t="str">
            <v>..</v>
          </cell>
          <cell r="BI7"/>
          <cell r="BJ7" t="str">
            <v>..</v>
          </cell>
          <cell r="BK7"/>
          <cell r="BL7" t="str">
            <v>..</v>
          </cell>
          <cell r="BM7"/>
        </row>
        <row r="8">
          <cell r="A8" t="str">
            <v>Canada</v>
          </cell>
          <cell r="B8">
            <v>7.4387947269303201</v>
          </cell>
          <cell r="C8"/>
          <cell r="D8">
            <v>10.687022900763358</v>
          </cell>
          <cell r="E8"/>
          <cell r="F8">
            <v>16.564181398923907</v>
          </cell>
          <cell r="G8"/>
          <cell r="H8">
            <v>17.074784910655193</v>
          </cell>
          <cell r="I8"/>
          <cell r="J8">
            <v>14.250343878954608</v>
          </cell>
          <cell r="K8"/>
          <cell r="L8">
            <v>13.571961222967936</v>
          </cell>
          <cell r="M8"/>
          <cell r="N8">
            <v>16.812528788576692</v>
          </cell>
          <cell r="O8"/>
          <cell r="P8">
            <v>18.014705882352942</v>
          </cell>
          <cell r="Q8"/>
          <cell r="R8">
            <v>17.13747645951036</v>
          </cell>
          <cell r="S8"/>
          <cell r="T8">
            <v>17.856451924937126</v>
          </cell>
          <cell r="U8"/>
          <cell r="V8">
            <v>18.450046685340805</v>
          </cell>
          <cell r="W8"/>
          <cell r="X8">
            <v>17.746429815395331</v>
          </cell>
          <cell r="Y8"/>
          <cell r="Z8">
            <v>17.668119551681198</v>
          </cell>
          <cell r="AA8"/>
          <cell r="AB8">
            <v>19.373595876833619</v>
          </cell>
          <cell r="AC8"/>
          <cell r="AD8">
            <v>19.459391815792767</v>
          </cell>
          <cell r="AE8"/>
          <cell r="AF8">
            <v>20.785392696348172</v>
          </cell>
          <cell r="AG8"/>
          <cell r="AH8">
            <v>20.013731548232062</v>
          </cell>
          <cell r="AI8"/>
          <cell r="AJ8">
            <v>25.810782896095848</v>
          </cell>
          <cell r="AK8"/>
          <cell r="AL8">
            <v>25.40628906625637</v>
          </cell>
          <cell r="AM8"/>
          <cell r="AN8">
            <v>28.430818878580073</v>
          </cell>
          <cell r="AO8"/>
          <cell r="AP8">
            <v>19.823356231599607</v>
          </cell>
          <cell r="AQ8"/>
          <cell r="AR8">
            <v>13.451458102620894</v>
          </cell>
          <cell r="AS8"/>
          <cell r="AT8">
            <v>14.707343029443065</v>
          </cell>
          <cell r="AU8"/>
          <cell r="AV8">
            <v>15.055467511885896</v>
          </cell>
          <cell r="AW8"/>
          <cell r="AX8">
            <v>14.880419490983501</v>
          </cell>
          <cell r="AY8"/>
          <cell r="AZ8">
            <v>12.826271700861962</v>
          </cell>
          <cell r="BA8"/>
          <cell r="BB8">
            <v>14.485700552751743</v>
          </cell>
          <cell r="BC8"/>
          <cell r="BD8">
            <v>12.556990881458965</v>
          </cell>
          <cell r="BE8"/>
          <cell r="BF8">
            <v>12.557558216024207</v>
          </cell>
          <cell r="BG8"/>
          <cell r="BH8">
            <v>12.554024851431658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1.4627921140448977E-2</v>
          </cell>
          <cell r="BC9"/>
          <cell r="BD9">
            <v>0.10136477633372828</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3.1499351548589898</v>
          </cell>
          <cell r="AE10" t="str">
            <v>A</v>
          </cell>
          <cell r="AF10">
            <v>1.7133125410374261</v>
          </cell>
          <cell r="AG10"/>
          <cell r="AH10">
            <v>1.3668953000711244</v>
          </cell>
          <cell r="AI10"/>
          <cell r="AJ10">
            <v>2.3394625943440972</v>
          </cell>
          <cell r="AK10"/>
          <cell r="AL10">
            <v>4.8330339180342206</v>
          </cell>
          <cell r="AM10"/>
          <cell r="AN10">
            <v>3.6122882022931768</v>
          </cell>
          <cell r="AO10"/>
          <cell r="AP10">
            <v>1.8807288337370025</v>
          </cell>
          <cell r="AQ10"/>
          <cell r="AR10">
            <v>2.3438755103510553</v>
          </cell>
          <cell r="AS10"/>
          <cell r="AT10">
            <v>5.457842582519457</v>
          </cell>
          <cell r="AU10"/>
          <cell r="AV10">
            <v>3.9227744359093695</v>
          </cell>
          <cell r="AW10"/>
          <cell r="AX10">
            <v>4.5552393243669389</v>
          </cell>
          <cell r="AY10"/>
          <cell r="AZ10">
            <v>2.5980543666978657</v>
          </cell>
          <cell r="BA10"/>
          <cell r="BB10">
            <v>4.1756917682290231</v>
          </cell>
          <cell r="BC10"/>
          <cell r="BD10">
            <v>6.401055503368168</v>
          </cell>
          <cell r="BE10"/>
          <cell r="BF10">
            <v>12.586672593948322</v>
          </cell>
          <cell r="BG10"/>
          <cell r="BH10">
            <v>10.115453784331553</v>
          </cell>
          <cell r="BI10"/>
          <cell r="BJ10" t="str">
            <v>..</v>
          </cell>
          <cell r="BK10"/>
          <cell r="BL10" t="str">
            <v>..</v>
          </cell>
          <cell r="BM10"/>
        </row>
        <row r="11">
          <cell r="A11" t="str">
            <v>Denmark</v>
          </cell>
          <cell r="B11">
            <v>2.7825303917154436</v>
          </cell>
          <cell r="C11"/>
          <cell r="D11">
            <v>2.6603498542274053</v>
          </cell>
          <cell r="E11"/>
          <cell r="F11">
            <v>2.5830258302583027</v>
          </cell>
          <cell r="G11"/>
          <cell r="H11">
            <v>2.3727006131698212</v>
          </cell>
          <cell r="I11"/>
          <cell r="J11">
            <v>2.1882352941176473</v>
          </cell>
          <cell r="K11"/>
          <cell r="L11">
            <v>2.2504091653027825</v>
          </cell>
          <cell r="M11"/>
          <cell r="N11">
            <v>2.3163228374954761</v>
          </cell>
          <cell r="O11"/>
          <cell r="P11">
            <v>2.6023537212000662</v>
          </cell>
          <cell r="Q11"/>
          <cell r="R11">
            <v>2.8436018957345972</v>
          </cell>
          <cell r="S11"/>
          <cell r="T11">
            <v>3.7312423955657694</v>
          </cell>
          <cell r="U11"/>
          <cell r="V11">
            <v>4.4220983765447057</v>
          </cell>
          <cell r="W11"/>
          <cell r="X11">
            <v>6.4004596380350467</v>
          </cell>
          <cell r="Y11" t="str">
            <v>C</v>
          </cell>
          <cell r="Z11">
            <v>8.1848978253742768</v>
          </cell>
          <cell r="AA11"/>
          <cell r="AB11" t="str">
            <v>..</v>
          </cell>
          <cell r="AC11"/>
          <cell r="AD11">
            <v>15.492904802180247</v>
          </cell>
          <cell r="AE11"/>
          <cell r="AF11">
            <v>11.596091205211726</v>
          </cell>
          <cell r="AG11" t="str">
            <v>C</v>
          </cell>
          <cell r="AH11">
            <v>8.479518977827885</v>
          </cell>
          <cell r="AI11"/>
          <cell r="AJ11">
            <v>5.2173595069838807</v>
          </cell>
          <cell r="AK11"/>
          <cell r="AL11">
            <v>5.8089007764839806</v>
          </cell>
          <cell r="AM11"/>
          <cell r="AN11" t="str">
            <v>..</v>
          </cell>
          <cell r="AO11"/>
          <cell r="AP11">
            <v>9.2018846129893674</v>
          </cell>
          <cell r="AQ11"/>
          <cell r="AR11" t="str">
            <v>..</v>
          </cell>
          <cell r="AS11"/>
          <cell r="AT11">
            <v>12.023812807818381</v>
          </cell>
          <cell r="AU11"/>
          <cell r="AV11" t="str">
            <v>..</v>
          </cell>
          <cell r="AW11"/>
          <cell r="AX11">
            <v>11.40904165127384</v>
          </cell>
          <cell r="AY11"/>
          <cell r="AZ11" t="str">
            <v>..</v>
          </cell>
          <cell r="BA11"/>
          <cell r="BB11">
            <v>10.899334129542071</v>
          </cell>
          <cell r="BC11" t="str">
            <v>A</v>
          </cell>
          <cell r="BD11">
            <v>10.899334129542066</v>
          </cell>
          <cell r="BE11" t="str">
            <v>C</v>
          </cell>
          <cell r="BF11">
            <v>9.8686937299960871</v>
          </cell>
          <cell r="BG11"/>
          <cell r="BH11">
            <v>9.8687089715536107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5.968468468468469</v>
          </cell>
          <cell r="AK12"/>
          <cell r="AL12">
            <v>9.9999999999999982</v>
          </cell>
          <cell r="AM12"/>
          <cell r="AN12">
            <v>15.184049079754603</v>
          </cell>
          <cell r="AO12"/>
          <cell r="AP12">
            <v>6.8952084144916226</v>
          </cell>
          <cell r="AQ12"/>
          <cell r="AR12">
            <v>9.767964071856289</v>
          </cell>
          <cell r="AS12"/>
          <cell r="AT12">
            <v>7.3906911142454152</v>
          </cell>
          <cell r="AU12"/>
          <cell r="AV12">
            <v>10.472034906783021</v>
          </cell>
          <cell r="AW12"/>
          <cell r="AX12">
            <v>12.714719478702898</v>
          </cell>
          <cell r="AY12"/>
          <cell r="AZ12">
            <v>11.278288500977727</v>
          </cell>
          <cell r="BA12"/>
          <cell r="BB12">
            <v>7.7277923524497663</v>
          </cell>
          <cell r="BC12"/>
          <cell r="BD12">
            <v>5.830950500116824</v>
          </cell>
          <cell r="BE12"/>
          <cell r="BF12">
            <v>7.3843680631608066</v>
          </cell>
          <cell r="BG12"/>
          <cell r="BH12">
            <v>5.76592082616179</v>
          </cell>
          <cell r="BI12" t="str">
            <v>P</v>
          </cell>
          <cell r="BJ12" t="str">
            <v>..</v>
          </cell>
          <cell r="BK12"/>
          <cell r="BL12" t="str">
            <v>..</v>
          </cell>
          <cell r="BM12"/>
        </row>
        <row r="13">
          <cell r="A13" t="str">
            <v>Finland</v>
          </cell>
          <cell r="B13">
            <v>0.90396276970807987</v>
          </cell>
          <cell r="C13"/>
          <cell r="D13" t="str">
            <v>..</v>
          </cell>
          <cell r="E13"/>
          <cell r="F13">
            <v>0.82496239142039129</v>
          </cell>
          <cell r="G13"/>
          <cell r="H13" t="str">
            <v>..</v>
          </cell>
          <cell r="I13"/>
          <cell r="J13">
            <v>0.17843239034518549</v>
          </cell>
          <cell r="K13"/>
          <cell r="L13" t="str">
            <v>..</v>
          </cell>
          <cell r="M13"/>
          <cell r="N13">
            <v>0.55221008970290564</v>
          </cell>
          <cell r="O13"/>
          <cell r="P13" t="str">
            <v>..</v>
          </cell>
          <cell r="Q13"/>
          <cell r="R13">
            <v>0.69468439142373917</v>
          </cell>
          <cell r="S13"/>
          <cell r="T13" t="str">
            <v>..</v>
          </cell>
          <cell r="U13"/>
          <cell r="V13">
            <v>1.1521810373078936</v>
          </cell>
          <cell r="W13"/>
          <cell r="X13" t="str">
            <v>..</v>
          </cell>
          <cell r="Y13"/>
          <cell r="Z13">
            <v>1.4933992075840903</v>
          </cell>
          <cell r="AA13"/>
          <cell r="AB13" t="str">
            <v>..</v>
          </cell>
          <cell r="AC13"/>
          <cell r="AD13">
            <v>5.3026684791261047</v>
          </cell>
          <cell r="AE13"/>
          <cell r="AF13" t="str">
            <v>..</v>
          </cell>
          <cell r="AG13"/>
          <cell r="AH13">
            <v>5.1367999859602405</v>
          </cell>
          <cell r="AI13"/>
          <cell r="AJ13">
            <v>4.4965881773251777</v>
          </cell>
          <cell r="AK13" t="str">
            <v>A</v>
          </cell>
          <cell r="AL13">
            <v>1.422382809269662</v>
          </cell>
          <cell r="AM13"/>
          <cell r="AN13">
            <v>1.0070483170783977</v>
          </cell>
          <cell r="AO13"/>
          <cell r="AP13">
            <v>0.70097527252181968</v>
          </cell>
          <cell r="AQ13"/>
          <cell r="AR13">
            <v>1.0100144774606004</v>
          </cell>
          <cell r="AS13"/>
          <cell r="AT13">
            <v>0.83346419397685778</v>
          </cell>
          <cell r="AU13"/>
          <cell r="AV13">
            <v>0.98834078878806786</v>
          </cell>
          <cell r="AW13"/>
          <cell r="AX13">
            <v>5.2929600258897835</v>
          </cell>
          <cell r="AY13" t="str">
            <v>A</v>
          </cell>
          <cell r="AZ13">
            <v>6.2950422265820301</v>
          </cell>
          <cell r="BA13"/>
          <cell r="BB13">
            <v>5.5271947066756395</v>
          </cell>
          <cell r="BC13"/>
          <cell r="BD13">
            <v>6.0155192896930023</v>
          </cell>
          <cell r="BE13"/>
          <cell r="BF13">
            <v>5.578365038744586</v>
          </cell>
          <cell r="BG13"/>
          <cell r="BH13">
            <v>5.4652310325639197</v>
          </cell>
          <cell r="BI13"/>
          <cell r="BJ13" t="str">
            <v>..</v>
          </cell>
          <cell r="BK13"/>
          <cell r="BL13" t="str">
            <v>..</v>
          </cell>
          <cell r="BM13"/>
        </row>
        <row r="14">
          <cell r="A14" t="str">
            <v>France</v>
          </cell>
          <cell r="B14">
            <v>7.0481696929518254</v>
          </cell>
          <cell r="C14"/>
          <cell r="D14">
            <v>4.832447918949403</v>
          </cell>
          <cell r="E14"/>
          <cell r="F14">
            <v>4.5712349215985446</v>
          </cell>
          <cell r="G14"/>
          <cell r="H14">
            <v>6.4944489712772464</v>
          </cell>
          <cell r="I14"/>
          <cell r="J14">
            <v>6.8942121095678113</v>
          </cell>
          <cell r="K14"/>
          <cell r="L14">
            <v>8.0357961884969047</v>
          </cell>
          <cell r="M14"/>
          <cell r="N14">
            <v>8.7340050758438501</v>
          </cell>
          <cell r="O14"/>
          <cell r="P14">
            <v>9.1842645945654287</v>
          </cell>
          <cell r="Q14"/>
          <cell r="R14">
            <v>10.893745432800255</v>
          </cell>
          <cell r="S14"/>
          <cell r="T14">
            <v>11.120963648350045</v>
          </cell>
          <cell r="U14"/>
          <cell r="V14">
            <v>11.444872949434098</v>
          </cell>
          <cell r="W14"/>
          <cell r="X14">
            <v>12.02324788133792</v>
          </cell>
          <cell r="Y14" t="str">
            <v>A</v>
          </cell>
          <cell r="Z14">
            <v>11.259342744730736</v>
          </cell>
          <cell r="AA14"/>
          <cell r="AB14">
            <v>11.224670252744815</v>
          </cell>
          <cell r="AC14"/>
          <cell r="AD14">
            <v>11.111365457250791</v>
          </cell>
          <cell r="AE14"/>
          <cell r="AF14">
            <v>11.355040801616079</v>
          </cell>
          <cell r="AG14"/>
          <cell r="AH14">
            <v>10.566163683313688</v>
          </cell>
          <cell r="AI14" t="str">
            <v>A</v>
          </cell>
          <cell r="AJ14">
            <v>9.3616414193816144</v>
          </cell>
          <cell r="AK14"/>
          <cell r="AL14">
            <v>8.8247407852931001</v>
          </cell>
          <cell r="AM14"/>
          <cell r="AN14">
            <v>9.0412033644090837</v>
          </cell>
          <cell r="AO14"/>
          <cell r="AP14">
            <v>8.6635887047297793</v>
          </cell>
          <cell r="AQ14" t="str">
            <v>A</v>
          </cell>
          <cell r="AR14">
            <v>10.239465132263092</v>
          </cell>
          <cell r="AS14"/>
          <cell r="AT14">
            <v>10.433566810008402</v>
          </cell>
          <cell r="AU14"/>
          <cell r="AV14">
            <v>10.678417878368753</v>
          </cell>
          <cell r="AW14" t="str">
            <v>A</v>
          </cell>
          <cell r="AX14">
            <v>9.1740789836678758</v>
          </cell>
          <cell r="AY14"/>
          <cell r="AZ14">
            <v>8.6359296327942001</v>
          </cell>
          <cell r="BA14" t="str">
            <v>A</v>
          </cell>
          <cell r="BB14">
            <v>9.6294171492086758</v>
          </cell>
          <cell r="BC14"/>
          <cell r="BD14">
            <v>10.230558349010458</v>
          </cell>
          <cell r="BE14"/>
          <cell r="BF14">
            <v>8.803594515943951</v>
          </cell>
          <cell r="BG14"/>
          <cell r="BH14">
            <v>9.5596781515679634</v>
          </cell>
          <cell r="BI14" t="str">
            <v>P</v>
          </cell>
          <cell r="BJ14" t="str">
            <v>..</v>
          </cell>
          <cell r="BK14"/>
          <cell r="BL14" t="str">
            <v>..</v>
          </cell>
          <cell r="BM14"/>
        </row>
        <row r="15">
          <cell r="A15" t="str">
            <v>Germany</v>
          </cell>
          <cell r="B15">
            <v>1.1868178851050288</v>
          </cell>
          <cell r="C15"/>
          <cell r="D15">
            <v>1.2753319357092934</v>
          </cell>
          <cell r="E15" t="str">
            <v>C</v>
          </cell>
          <cell r="F15">
            <v>1.4105123087159066</v>
          </cell>
          <cell r="G15"/>
          <cell r="H15">
            <v>1.4694264496760998</v>
          </cell>
          <cell r="I15" t="str">
            <v>C</v>
          </cell>
          <cell r="J15">
            <v>1.3918038219374758</v>
          </cell>
          <cell r="K15"/>
          <cell r="L15">
            <v>1.4304291287386206</v>
          </cell>
          <cell r="M15" t="str">
            <v>C</v>
          </cell>
          <cell r="N15">
            <v>1.521933751119068</v>
          </cell>
          <cell r="O15"/>
          <cell r="P15">
            <v>2.0737327188940093</v>
          </cell>
          <cell r="Q15" t="str">
            <v>C</v>
          </cell>
          <cell r="R15">
            <v>2.6819424554094544</v>
          </cell>
          <cell r="S15"/>
          <cell r="T15">
            <v>2.7083333333333321</v>
          </cell>
          <cell r="U15" t="str">
            <v>C</v>
          </cell>
          <cell r="V15">
            <v>2.6104708266290717</v>
          </cell>
          <cell r="W15" t="str">
            <v>A</v>
          </cell>
          <cell r="X15">
            <v>2.5007691995751684</v>
          </cell>
          <cell r="Y15" t="str">
            <v>C</v>
          </cell>
          <cell r="Z15">
            <v>1.9282129325951567</v>
          </cell>
          <cell r="AA15" t="str">
            <v>O</v>
          </cell>
          <cell r="AB15">
            <v>1.9733380208267772</v>
          </cell>
          <cell r="AC15" t="str">
            <v>C</v>
          </cell>
          <cell r="AD15">
            <v>2.1792718696899609</v>
          </cell>
          <cell r="AE15"/>
          <cell r="AF15">
            <v>2.2547876132279665</v>
          </cell>
          <cell r="AG15" t="str">
            <v>C</v>
          </cell>
          <cell r="AH15">
            <v>2.7519047767238654</v>
          </cell>
          <cell r="AI15"/>
          <cell r="AJ15">
            <v>2.6968261726980023</v>
          </cell>
          <cell r="AK15" t="str">
            <v>C</v>
          </cell>
          <cell r="AL15">
            <v>2.1228710462287124</v>
          </cell>
          <cell r="AM15"/>
          <cell r="AN15">
            <v>2.1002808988764046</v>
          </cell>
          <cell r="AO15" t="str">
            <v>C</v>
          </cell>
          <cell r="AP15">
            <v>2.4278939444400098</v>
          </cell>
          <cell r="AQ15"/>
          <cell r="AR15">
            <v>2.4086603518267928</v>
          </cell>
          <cell r="AS15" t="str">
            <v>C</v>
          </cell>
          <cell r="AT15">
            <v>2.3035052197007544</v>
          </cell>
          <cell r="AU15"/>
          <cell r="AV15">
            <v>2.3147303391288481</v>
          </cell>
          <cell r="AW15"/>
          <cell r="AX15">
            <v>3.3071142875904131</v>
          </cell>
          <cell r="AY15"/>
          <cell r="AZ15">
            <v>3.3070866141732282</v>
          </cell>
          <cell r="BA15"/>
          <cell r="BB15">
            <v>3.7117163173304832</v>
          </cell>
          <cell r="BC15"/>
          <cell r="BD15">
            <v>3.7115013131335055</v>
          </cell>
          <cell r="BE15"/>
          <cell r="BF15">
            <v>3.4301490889011599</v>
          </cell>
          <cell r="BG15"/>
          <cell r="BH15">
            <v>3.4269902085994044</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4.3271063667556335</v>
          </cell>
          <cell r="M16"/>
          <cell r="N16" t="str">
            <v>..</v>
          </cell>
          <cell r="O16"/>
          <cell r="P16">
            <v>9.3283774050828665</v>
          </cell>
          <cell r="Q16"/>
          <cell r="R16">
            <v>16.070842899311259</v>
          </cell>
          <cell r="S16"/>
          <cell r="T16" t="str">
            <v>..</v>
          </cell>
          <cell r="U16"/>
          <cell r="V16">
            <v>20.58728829931097</v>
          </cell>
          <cell r="W16"/>
          <cell r="X16" t="str">
            <v>..</v>
          </cell>
          <cell r="Y16"/>
          <cell r="Z16">
            <v>27.440202050215412</v>
          </cell>
          <cell r="AA16"/>
          <cell r="AB16" t="str">
            <v>..</v>
          </cell>
          <cell r="AC16"/>
          <cell r="AD16">
            <v>16.52409217877095</v>
          </cell>
          <cell r="AE16"/>
          <cell r="AF16">
            <v>23.292157963690808</v>
          </cell>
          <cell r="AG16"/>
          <cell r="AH16">
            <v>22.499602480521546</v>
          </cell>
          <cell r="AI16"/>
          <cell r="AJ16" t="str">
            <v>..</v>
          </cell>
          <cell r="AK16"/>
          <cell r="AL16">
            <v>20.564329915950864</v>
          </cell>
          <cell r="AM16"/>
          <cell r="AN16" t="str">
            <v>..</v>
          </cell>
          <cell r="AO16"/>
          <cell r="AP16">
            <v>8.2775979863358486</v>
          </cell>
          <cell r="AQ16"/>
          <cell r="AR16" t="str">
            <v>..</v>
          </cell>
          <cell r="AS16"/>
          <cell r="AT16">
            <v>19.391368145714377</v>
          </cell>
          <cell r="AU16"/>
          <cell r="AV16" t="str">
            <v>..</v>
          </cell>
          <cell r="AW16"/>
          <cell r="AX16">
            <v>8.3057424901032757</v>
          </cell>
          <cell r="AY16"/>
          <cell r="AZ16" t="str">
            <v>..</v>
          </cell>
          <cell r="BA16"/>
          <cell r="BB16">
            <v>33.889933325669965</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1.5482290042325686</v>
          </cell>
          <cell r="O17" t="str">
            <v>OTV</v>
          </cell>
          <cell r="P17">
            <v>1.6799664006719865</v>
          </cell>
          <cell r="Q17" t="str">
            <v>OTV</v>
          </cell>
          <cell r="R17">
            <v>1.1800610376398779</v>
          </cell>
          <cell r="S17" t="str">
            <v>OTV</v>
          </cell>
          <cell r="T17">
            <v>2.1946039487139148</v>
          </cell>
          <cell r="U17" t="str">
            <v>OTV</v>
          </cell>
          <cell r="V17">
            <v>2.7745142340713964</v>
          </cell>
          <cell r="W17" t="str">
            <v>OTV</v>
          </cell>
          <cell r="X17">
            <v>5.4527750730282376</v>
          </cell>
          <cell r="Y17" t="str">
            <v>OTV</v>
          </cell>
          <cell r="Z17">
            <v>3.2821786569679769</v>
          </cell>
          <cell r="AA17" t="str">
            <v>OTV</v>
          </cell>
          <cell r="AB17">
            <v>3.2545242265032108</v>
          </cell>
          <cell r="AC17" t="str">
            <v>AV</v>
          </cell>
          <cell r="AD17">
            <v>4.0981453852558403</v>
          </cell>
          <cell r="AE17" t="str">
            <v>V</v>
          </cell>
          <cell r="AF17">
            <v>2.8099045653856076</v>
          </cell>
          <cell r="AG17" t="str">
            <v>V</v>
          </cell>
          <cell r="AH17">
            <v>2.89794564644829</v>
          </cell>
          <cell r="AI17" t="str">
            <v>V</v>
          </cell>
          <cell r="AJ17">
            <v>5.6075935451833381</v>
          </cell>
          <cell r="AK17" t="str">
            <v>V</v>
          </cell>
          <cell r="AL17">
            <v>6.3293513297009998</v>
          </cell>
          <cell r="AM17" t="str">
            <v>V</v>
          </cell>
          <cell r="AN17">
            <v>17.186720481334376</v>
          </cell>
          <cell r="AO17" t="str">
            <v>V</v>
          </cell>
          <cell r="AP17">
            <v>16.870547498084182</v>
          </cell>
          <cell r="AQ17" t="str">
            <v>V</v>
          </cell>
          <cell r="AR17">
            <v>22.585030882210301</v>
          </cell>
          <cell r="AS17" t="str">
            <v>V</v>
          </cell>
          <cell r="AT17">
            <v>22.357726095629872</v>
          </cell>
          <cell r="AU17" t="str">
            <v>V</v>
          </cell>
          <cell r="AV17">
            <v>18.343171483921793</v>
          </cell>
          <cell r="AW17" t="str">
            <v>V</v>
          </cell>
          <cell r="AX17">
            <v>18.147138235562981</v>
          </cell>
          <cell r="AY17" t="str">
            <v>V</v>
          </cell>
          <cell r="AZ17">
            <v>15.884971198402397</v>
          </cell>
          <cell r="BA17" t="str">
            <v>V</v>
          </cell>
          <cell r="BB17">
            <v>15.337342948215159</v>
          </cell>
          <cell r="BC17" t="str">
            <v>V</v>
          </cell>
          <cell r="BD17">
            <v>11.401801889291704</v>
          </cell>
          <cell r="BE17" t="str">
            <v>V</v>
          </cell>
          <cell r="BF17">
            <v>13.375110599764636</v>
          </cell>
          <cell r="BG17" t="str">
            <v>V</v>
          </cell>
          <cell r="BH17">
            <v>15.008924933548048</v>
          </cell>
          <cell r="BI17" t="str">
            <v>V</v>
          </cell>
          <cell r="BJ17" t="str">
            <v>..</v>
          </cell>
          <cell r="BK17"/>
          <cell r="BL17" t="str">
            <v>..</v>
          </cell>
          <cell r="BM17"/>
        </row>
        <row r="18">
          <cell r="A18" t="str">
            <v>Iceland</v>
          </cell>
          <cell r="B18">
            <v>8.4415584415584419</v>
          </cell>
          <cell r="C18"/>
          <cell r="D18" t="str">
            <v>..</v>
          </cell>
          <cell r="E18"/>
          <cell r="F18">
            <v>0.63694267515923575</v>
          </cell>
          <cell r="G18"/>
          <cell r="H18" t="str">
            <v>..</v>
          </cell>
          <cell r="I18"/>
          <cell r="J18">
            <v>0</v>
          </cell>
          <cell r="K18"/>
          <cell r="L18" t="str">
            <v>..</v>
          </cell>
          <cell r="M18"/>
          <cell r="N18">
            <v>2.5009769441187966</v>
          </cell>
          <cell r="O18"/>
          <cell r="P18" t="str">
            <v>..</v>
          </cell>
          <cell r="Q18"/>
          <cell r="R18">
            <v>3.9475472544675387</v>
          </cell>
          <cell r="S18"/>
          <cell r="T18">
            <v>3.947507415940775</v>
          </cell>
          <cell r="U18"/>
          <cell r="V18">
            <v>5.88673517698499</v>
          </cell>
          <cell r="W18"/>
          <cell r="X18">
            <v>6.1752781488905324</v>
          </cell>
          <cell r="Y18"/>
          <cell r="Z18">
            <v>1.7684872421747759</v>
          </cell>
          <cell r="AA18"/>
          <cell r="AB18">
            <v>1.7684872421747755</v>
          </cell>
          <cell r="AC18"/>
          <cell r="AD18">
            <v>1.2343968965694605</v>
          </cell>
          <cell r="AE18"/>
          <cell r="AF18" t="str">
            <v>..</v>
          </cell>
          <cell r="AG18"/>
          <cell r="AH18">
            <v>3.6743681162386896</v>
          </cell>
          <cell r="AI18"/>
          <cell r="AJ18">
            <v>3.6743681162386896</v>
          </cell>
          <cell r="AK18" t="str">
            <v>C</v>
          </cell>
          <cell r="AL18">
            <v>20.771751466285288</v>
          </cell>
          <cell r="AM18"/>
          <cell r="AN18" t="str">
            <v>..</v>
          </cell>
          <cell r="AO18"/>
          <cell r="AP18">
            <v>25.308076750571974</v>
          </cell>
          <cell r="AQ18"/>
          <cell r="AR18" t="str">
            <v>..</v>
          </cell>
          <cell r="AS18"/>
          <cell r="AT18">
            <v>19.532459069805327</v>
          </cell>
          <cell r="AU18"/>
          <cell r="AV18" t="str">
            <v>..</v>
          </cell>
          <cell r="AW18"/>
          <cell r="AX18">
            <v>12.246189965943449</v>
          </cell>
          <cell r="AY18"/>
          <cell r="AZ18">
            <v>11.739489276674133</v>
          </cell>
          <cell r="BA18"/>
          <cell r="BB18">
            <v>11.351880117697055</v>
          </cell>
          <cell r="BC18"/>
          <cell r="BD18">
            <v>11.351880117697053</v>
          </cell>
          <cell r="BE18" t="str">
            <v>P</v>
          </cell>
          <cell r="BF18" t="str">
            <v>..</v>
          </cell>
          <cell r="BG18"/>
          <cell r="BH18" t="str">
            <v>..</v>
          </cell>
          <cell r="BI18"/>
          <cell r="BJ18" t="str">
            <v>..</v>
          </cell>
          <cell r="BK18"/>
          <cell r="BL18" t="str">
            <v>..</v>
          </cell>
          <cell r="BM18"/>
        </row>
        <row r="19">
          <cell r="A19" t="str">
            <v>Ireland</v>
          </cell>
          <cell r="B19">
            <v>5.687278174123513</v>
          </cell>
          <cell r="C19"/>
          <cell r="D19">
            <v>5.6870366320779322</v>
          </cell>
          <cell r="E19"/>
          <cell r="F19">
            <v>7.1076459790029505</v>
          </cell>
          <cell r="G19"/>
          <cell r="H19">
            <v>9.1164457646546051</v>
          </cell>
          <cell r="I19"/>
          <cell r="J19">
            <v>5.9055092149945629</v>
          </cell>
          <cell r="K19"/>
          <cell r="L19">
            <v>3.6769935105342655</v>
          </cell>
          <cell r="M19"/>
          <cell r="N19">
            <v>4.5731239449588328</v>
          </cell>
          <cell r="O19"/>
          <cell r="P19">
            <v>5.3376937295606215</v>
          </cell>
          <cell r="Q19"/>
          <cell r="R19">
            <v>4.2815927072305318</v>
          </cell>
          <cell r="S19" t="str">
            <v>C</v>
          </cell>
          <cell r="T19">
            <v>3.4961932062289063</v>
          </cell>
          <cell r="U19"/>
          <cell r="V19">
            <v>6.55285717534165</v>
          </cell>
          <cell r="W19"/>
          <cell r="X19">
            <v>4.6211650960254493</v>
          </cell>
          <cell r="Y19" t="str">
            <v>C</v>
          </cell>
          <cell r="Z19">
            <v>3.0049974849720447</v>
          </cell>
          <cell r="AA19"/>
          <cell r="AB19">
            <v>5.9011556429800844</v>
          </cell>
          <cell r="AC19" t="str">
            <v>C</v>
          </cell>
          <cell r="AD19">
            <v>3.810024533997447</v>
          </cell>
          <cell r="AE19"/>
          <cell r="AF19">
            <v>3.4516481101303946</v>
          </cell>
          <cell r="AG19" t="str">
            <v>C</v>
          </cell>
          <cell r="AH19">
            <v>2.582407223898024</v>
          </cell>
          <cell r="AI19"/>
          <cell r="AJ19">
            <v>7.3457389529411623</v>
          </cell>
          <cell r="AK19" t="str">
            <v>C</v>
          </cell>
          <cell r="AL19">
            <v>11.067888358308888</v>
          </cell>
          <cell r="AM19"/>
          <cell r="AN19">
            <v>7.5635241035383523</v>
          </cell>
          <cell r="AO19" t="str">
            <v>C</v>
          </cell>
          <cell r="AP19">
            <v>4.5555555555555554</v>
          </cell>
          <cell r="AQ19"/>
          <cell r="AR19">
            <v>7.0532280914794576</v>
          </cell>
          <cell r="AS19"/>
          <cell r="AT19">
            <v>8.9321266968325794</v>
          </cell>
          <cell r="AU19"/>
          <cell r="AV19">
            <v>9.5041322314049594</v>
          </cell>
          <cell r="AW19"/>
          <cell r="AX19">
            <v>9.7744360902255636</v>
          </cell>
          <cell r="AY19"/>
          <cell r="AZ19">
            <v>15.684669939989087</v>
          </cell>
          <cell r="BA19"/>
          <cell r="BB19">
            <v>20.62125748502994</v>
          </cell>
          <cell r="BC19"/>
          <cell r="BD19">
            <v>20.620145846920021</v>
          </cell>
          <cell r="BE19"/>
          <cell r="BF19">
            <v>20.755265309967161</v>
          </cell>
          <cell r="BG19"/>
          <cell r="BH19">
            <v>20.753726642872138</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v>
          </cell>
          <cell r="W20" t="str">
            <v>D</v>
          </cell>
          <cell r="X20">
            <v>0</v>
          </cell>
          <cell r="Y20" t="str">
            <v>D</v>
          </cell>
          <cell r="Z20">
            <v>22</v>
          </cell>
          <cell r="AA20" t="str">
            <v>AD</v>
          </cell>
          <cell r="AB20">
            <v>22.5</v>
          </cell>
          <cell r="AC20" t="str">
            <v>D</v>
          </cell>
          <cell r="AD20">
            <v>23</v>
          </cell>
          <cell r="AE20" t="str">
            <v>D</v>
          </cell>
          <cell r="AF20">
            <v>23.5</v>
          </cell>
          <cell r="AG20" t="str">
            <v>D</v>
          </cell>
          <cell r="AH20">
            <v>24</v>
          </cell>
          <cell r="AI20" t="str">
            <v>D</v>
          </cell>
          <cell r="AJ20">
            <v>24.5</v>
          </cell>
          <cell r="AK20" t="str">
            <v>D</v>
          </cell>
          <cell r="AL20">
            <v>25</v>
          </cell>
          <cell r="AM20" t="str">
            <v>D</v>
          </cell>
          <cell r="AN20">
            <v>25.5</v>
          </cell>
          <cell r="AO20" t="str">
            <v>D</v>
          </cell>
          <cell r="AP20">
            <v>25.999999999999996</v>
          </cell>
          <cell r="AQ20" t="str">
            <v>D</v>
          </cell>
          <cell r="AR20">
            <v>26.5</v>
          </cell>
          <cell r="AS20" t="str">
            <v>D</v>
          </cell>
          <cell r="AT20">
            <v>26.999999999999996</v>
          </cell>
          <cell r="AU20" t="str">
            <v>D</v>
          </cell>
          <cell r="AV20">
            <v>27.499999999999996</v>
          </cell>
          <cell r="AW20" t="str">
            <v>D</v>
          </cell>
          <cell r="AX20">
            <v>28.000000000000004</v>
          </cell>
          <cell r="AY20" t="str">
            <v>D</v>
          </cell>
          <cell r="AZ20">
            <v>28.919159849113612</v>
          </cell>
          <cell r="BA20" t="str">
            <v>D</v>
          </cell>
          <cell r="BB20">
            <v>29.240944787840782</v>
          </cell>
          <cell r="BC20" t="str">
            <v>D</v>
          </cell>
          <cell r="BD20">
            <v>33.077997468464929</v>
          </cell>
          <cell r="BE20" t="str">
            <v>D</v>
          </cell>
          <cell r="BF20" t="str">
            <v>..</v>
          </cell>
          <cell r="BG20"/>
          <cell r="BH20" t="str">
            <v>..</v>
          </cell>
          <cell r="BI20"/>
          <cell r="BJ20" t="str">
            <v>..</v>
          </cell>
          <cell r="BK20"/>
          <cell r="BL20" t="str">
            <v>..</v>
          </cell>
          <cell r="BM20"/>
        </row>
        <row r="21">
          <cell r="A21" t="str">
            <v>Italy</v>
          </cell>
          <cell r="B21">
            <v>4.2636413383193457</v>
          </cell>
          <cell r="C21" t="str">
            <v>W</v>
          </cell>
          <cell r="D21">
            <v>4.7050922196068008</v>
          </cell>
          <cell r="E21" t="str">
            <v>W</v>
          </cell>
          <cell r="F21">
            <v>4.2650176082841105</v>
          </cell>
          <cell r="G21" t="str">
            <v>W</v>
          </cell>
          <cell r="H21">
            <v>6.1708911735787648</v>
          </cell>
          <cell r="I21" t="str">
            <v>W</v>
          </cell>
          <cell r="J21">
            <v>6.08117306121569</v>
          </cell>
          <cell r="K21" t="str">
            <v>W</v>
          </cell>
          <cell r="L21">
            <v>7.3209739478749025</v>
          </cell>
          <cell r="M21" t="str">
            <v>W</v>
          </cell>
          <cell r="N21">
            <v>6.901818550352619</v>
          </cell>
          <cell r="O21" t="str">
            <v>W</v>
          </cell>
          <cell r="P21">
            <v>6.5587357791035625</v>
          </cell>
          <cell r="Q21" t="str">
            <v>W</v>
          </cell>
          <cell r="R21">
            <v>6.4645061636140868</v>
          </cell>
          <cell r="S21" t="str">
            <v>W</v>
          </cell>
          <cell r="T21">
            <v>7.25354944695491</v>
          </cell>
          <cell r="U21" t="str">
            <v>W</v>
          </cell>
          <cell r="V21">
            <v>9.6239011921896012</v>
          </cell>
          <cell r="W21" t="str">
            <v>A</v>
          </cell>
          <cell r="X21">
            <v>6.2545101930362543</v>
          </cell>
          <cell r="Y21"/>
          <cell r="Z21">
            <v>6.8452252146817774</v>
          </cell>
          <cell r="AA21"/>
          <cell r="AB21">
            <v>9.4620711380016314</v>
          </cell>
          <cell r="AC21"/>
          <cell r="AD21">
            <v>8.148247604948649</v>
          </cell>
          <cell r="AE21"/>
          <cell r="AF21">
            <v>9.5681263883032024</v>
          </cell>
          <cell r="AG21"/>
          <cell r="AH21">
            <v>9.0038314176245215</v>
          </cell>
          <cell r="AI21"/>
          <cell r="AJ21">
            <v>8.097165991902834</v>
          </cell>
          <cell r="AK21"/>
          <cell r="AL21">
            <v>8.1087262491203376</v>
          </cell>
          <cell r="AM21"/>
          <cell r="AN21">
            <v>8.1791953838756211</v>
          </cell>
          <cell r="AO21"/>
          <cell r="AP21">
            <v>6.6447477067663536</v>
          </cell>
          <cell r="AQ21"/>
          <cell r="AR21">
            <v>10.295472259618792</v>
          </cell>
          <cell r="AS21"/>
          <cell r="AT21">
            <v>9.6145579595930641</v>
          </cell>
          <cell r="AU21"/>
          <cell r="AV21">
            <v>11.051693404634582</v>
          </cell>
          <cell r="AW21"/>
          <cell r="AX21">
            <v>12.142620738817179</v>
          </cell>
          <cell r="AY21"/>
          <cell r="AZ21">
            <v>11.619551051727708</v>
          </cell>
          <cell r="BA21"/>
          <cell r="BB21">
            <v>14.644568309941086</v>
          </cell>
          <cell r="BC21"/>
          <cell r="BD21">
            <v>10.49925784667407</v>
          </cell>
          <cell r="BE21"/>
          <cell r="BF21">
            <v>12.629296451490021</v>
          </cell>
          <cell r="BG21"/>
          <cell r="BH21" t="str">
            <v>..</v>
          </cell>
          <cell r="BI21"/>
          <cell r="BJ21" t="str">
            <v>..</v>
          </cell>
          <cell r="BK21"/>
          <cell r="BL21" t="str">
            <v>..</v>
          </cell>
          <cell r="BM21"/>
        </row>
        <row r="22">
          <cell r="A22" t="str">
            <v>Japan</v>
          </cell>
          <cell r="B22">
            <v>0.12758303297185267</v>
          </cell>
          <cell r="C22"/>
          <cell r="D22">
            <v>0.13277979944630106</v>
          </cell>
          <cell r="E22"/>
          <cell r="F22">
            <v>0.14286882799536066</v>
          </cell>
          <cell r="G22"/>
          <cell r="H22">
            <v>0.10670411791067846</v>
          </cell>
          <cell r="I22"/>
          <cell r="J22">
            <v>0.10495043137590285</v>
          </cell>
          <cell r="K22"/>
          <cell r="L22">
            <v>0.1011084181908227</v>
          </cell>
          <cell r="M22"/>
          <cell r="N22">
            <v>9.3128278660504923E-2</v>
          </cell>
          <cell r="O22"/>
          <cell r="P22">
            <v>8.8110816007827886E-2</v>
          </cell>
          <cell r="Q22"/>
          <cell r="R22">
            <v>9.5848585468227387E-2</v>
          </cell>
          <cell r="S22"/>
          <cell r="T22">
            <v>9.1354789587237348E-2</v>
          </cell>
          <cell r="U22"/>
          <cell r="V22">
            <v>0.10304783472276847</v>
          </cell>
          <cell r="W22"/>
          <cell r="X22">
            <v>0.11648746925560251</v>
          </cell>
          <cell r="Y22"/>
          <cell r="Z22">
            <v>0.10778023523881307</v>
          </cell>
          <cell r="AA22"/>
          <cell r="AB22">
            <v>0.13439487729354618</v>
          </cell>
          <cell r="AC22"/>
          <cell r="AD22">
            <v>0.14036979549369213</v>
          </cell>
          <cell r="AE22"/>
          <cell r="AF22">
            <v>0.12174887698442169</v>
          </cell>
          <cell r="AG22" t="str">
            <v>A</v>
          </cell>
          <cell r="AH22">
            <v>0.3851719359747473</v>
          </cell>
          <cell r="AI22"/>
          <cell r="AJ22">
            <v>0.42392345303911655</v>
          </cell>
          <cell r="AK22"/>
          <cell r="AL22">
            <v>0.52991671527834805</v>
          </cell>
          <cell r="AM22"/>
          <cell r="AN22">
            <v>0.5694914879677796</v>
          </cell>
          <cell r="AO22"/>
          <cell r="AP22">
            <v>0.54283416547237617</v>
          </cell>
          <cell r="AQ22"/>
          <cell r="AR22">
            <v>0.49217230263180628</v>
          </cell>
          <cell r="AS22"/>
          <cell r="AT22">
            <v>0.37408136907590045</v>
          </cell>
          <cell r="AU22"/>
          <cell r="AV22">
            <v>0.41166987268181848</v>
          </cell>
          <cell r="AW22"/>
          <cell r="AX22">
            <v>0.43259604702397014</v>
          </cell>
          <cell r="AY22"/>
          <cell r="AZ22">
            <v>0.39661926329016678</v>
          </cell>
          <cell r="BA22"/>
          <cell r="BB22">
            <v>0.36181802840156918</v>
          </cell>
          <cell r="BC22"/>
          <cell r="BD22">
            <v>0.44513622010318254</v>
          </cell>
          <cell r="BE22"/>
          <cell r="BF22">
            <v>0.51591959975446944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1.5904436605088099E-2</v>
          </cell>
          <cell r="AE23" t="str">
            <v>G</v>
          </cell>
          <cell r="AF23">
            <v>0.12756774187391351</v>
          </cell>
          <cell r="AG23" t="str">
            <v>G</v>
          </cell>
          <cell r="AH23">
            <v>5.4582616521959039E-2</v>
          </cell>
          <cell r="AI23" t="str">
            <v>G</v>
          </cell>
          <cell r="AJ23">
            <v>3.8521975400877539E-2</v>
          </cell>
          <cell r="AK23" t="str">
            <v>G</v>
          </cell>
          <cell r="AL23">
            <v>4.4189056787461448E-2</v>
          </cell>
          <cell r="AM23" t="str">
            <v>G</v>
          </cell>
          <cell r="AN23">
            <v>3.8918910485043139E-2</v>
          </cell>
          <cell r="AO23" t="str">
            <v>G</v>
          </cell>
          <cell r="AP23">
            <v>0.56303870289179714</v>
          </cell>
          <cell r="AQ23" t="str">
            <v>G</v>
          </cell>
          <cell r="AR23">
            <v>0.50163563938217026</v>
          </cell>
          <cell r="AS23" t="str">
            <v>G</v>
          </cell>
          <cell r="AT23">
            <v>0.47851559336698585</v>
          </cell>
          <cell r="AU23" t="str">
            <v>G</v>
          </cell>
          <cell r="AV23">
            <v>0.54515330728880629</v>
          </cell>
          <cell r="AW23" t="str">
            <v>G</v>
          </cell>
          <cell r="AX23">
            <v>0.86080375052190394</v>
          </cell>
          <cell r="AY23" t="str">
            <v>G</v>
          </cell>
          <cell r="AZ23">
            <v>0.33553603584909869</v>
          </cell>
          <cell r="BA23" t="str">
            <v>G</v>
          </cell>
          <cell r="BB23">
            <v>0.22832702423108583</v>
          </cell>
          <cell r="BC23" t="str">
            <v>A</v>
          </cell>
          <cell r="BD23">
            <v>0.24761088286410957</v>
          </cell>
          <cell r="BE23"/>
          <cell r="BF23">
            <v>0.17306697359276851</v>
          </cell>
          <cell r="BG23"/>
          <cell r="BH23">
            <v>0.15201059611442885</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0.94955489614243338</v>
          </cell>
          <cell r="AO24"/>
          <cell r="AP24" t="str">
            <v>..</v>
          </cell>
          <cell r="AQ24"/>
          <cell r="AR24" t="str">
            <v>..</v>
          </cell>
          <cell r="AS24"/>
          <cell r="AT24">
            <v>8.2762256193990513</v>
          </cell>
          <cell r="AU24"/>
          <cell r="AV24" t="str">
            <v>..</v>
          </cell>
          <cell r="AW24"/>
          <cell r="AX24">
            <v>3.1372549019607843</v>
          </cell>
          <cell r="AY24"/>
          <cell r="AZ24" t="str">
            <v>..</v>
          </cell>
          <cell r="BA24"/>
          <cell r="BB24">
            <v>5.6565656565656566</v>
          </cell>
          <cell r="BC24"/>
          <cell r="BD24" t="str">
            <v>..</v>
          </cell>
          <cell r="BE24"/>
          <cell r="BF24">
            <v>4.8650945400467389</v>
          </cell>
          <cell r="BG24"/>
          <cell r="BH24">
            <v>4.5064377682403434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0.5814361823123898</v>
          </cell>
          <cell r="AA25" t="str">
            <v>C</v>
          </cell>
          <cell r="AB25">
            <v>31.624730833338088</v>
          </cell>
          <cell r="AC25"/>
          <cell r="AD25">
            <v>20.673357594655169</v>
          </cell>
          <cell r="AE25"/>
          <cell r="AF25">
            <v>11.981978944577369</v>
          </cell>
          <cell r="AG25"/>
          <cell r="AH25">
            <v>9.8124565871729565</v>
          </cell>
          <cell r="AI25"/>
          <cell r="AJ25">
            <v>24.045142338409342</v>
          </cell>
          <cell r="AK25" t="str">
            <v>L</v>
          </cell>
          <cell r="AL25">
            <v>18.532339636448896</v>
          </cell>
          <cell r="AM25" t="str">
            <v>L</v>
          </cell>
          <cell r="AN25">
            <v>0.4920452681646712</v>
          </cell>
          <cell r="AO25"/>
          <cell r="AP25">
            <v>0.61362064991933629</v>
          </cell>
          <cell r="AQ25"/>
          <cell r="AR25">
            <v>0.52296114713310116</v>
          </cell>
          <cell r="AS25"/>
          <cell r="AT25">
            <v>3.8802783908967534E-2</v>
          </cell>
          <cell r="AU25"/>
          <cell r="AV25">
            <v>6.471894991115497</v>
          </cell>
          <cell r="AW25" t="str">
            <v>A</v>
          </cell>
          <cell r="AX25">
            <v>2.1348973318507145</v>
          </cell>
          <cell r="AY25"/>
          <cell r="AZ25">
            <v>2.1337195097498896</v>
          </cell>
          <cell r="BA25"/>
          <cell r="BB25">
            <v>1.5348244186493998</v>
          </cell>
          <cell r="BC25"/>
          <cell r="BD25" t="str">
            <v>..</v>
          </cell>
          <cell r="BE25"/>
          <cell r="BF25" t="str">
            <v>..</v>
          </cell>
          <cell r="BG25"/>
          <cell r="BH25" t="str">
            <v>..</v>
          </cell>
          <cell r="BI25"/>
          <cell r="BJ25" t="str">
            <v>..</v>
          </cell>
          <cell r="BK25"/>
          <cell r="BL25" t="str">
            <v>..</v>
          </cell>
          <cell r="BM25"/>
        </row>
        <row r="26">
          <cell r="A26" t="str">
            <v>Netherlands</v>
          </cell>
          <cell r="B26">
            <v>8.224985867721859</v>
          </cell>
          <cell r="C26"/>
          <cell r="D26">
            <v>8.5440511046047725</v>
          </cell>
          <cell r="E26"/>
          <cell r="F26">
            <v>7.7837051406401878</v>
          </cell>
          <cell r="G26"/>
          <cell r="H26">
            <v>4.6897205116058647</v>
          </cell>
          <cell r="I26"/>
          <cell r="J26">
            <v>3.3984533984534027</v>
          </cell>
          <cell r="K26"/>
          <cell r="L26">
            <v>2.544802867383507</v>
          </cell>
          <cell r="M26"/>
          <cell r="N26">
            <v>2.3052330472825124</v>
          </cell>
          <cell r="O26"/>
          <cell r="P26">
            <v>2.606130142599572</v>
          </cell>
          <cell r="Q26"/>
          <cell r="R26">
            <v>3.9151176180292846</v>
          </cell>
          <cell r="S26"/>
          <cell r="T26">
            <v>2.5710880299676457</v>
          </cell>
          <cell r="U26"/>
          <cell r="V26">
            <v>2.3913043478260825</v>
          </cell>
          <cell r="W26"/>
          <cell r="X26">
            <v>3.0780505679736128</v>
          </cell>
          <cell r="Y26"/>
          <cell r="Z26">
            <v>7.8622369107670922</v>
          </cell>
          <cell r="AA26"/>
          <cell r="AB26">
            <v>12.227753578095836</v>
          </cell>
          <cell r="AC26" t="str">
            <v>A</v>
          </cell>
          <cell r="AD26">
            <v>13.233802000289895</v>
          </cell>
          <cell r="AE26"/>
          <cell r="AF26">
            <v>9.7895451459606306</v>
          </cell>
          <cell r="AG26" t="str">
            <v>A</v>
          </cell>
          <cell r="AH26">
            <v>18.849254825311483</v>
          </cell>
          <cell r="AI26"/>
          <cell r="AJ26">
            <v>14.477375289669473</v>
          </cell>
          <cell r="AK26"/>
          <cell r="AL26">
            <v>15.153647665962938</v>
          </cell>
          <cell r="AM26"/>
          <cell r="AN26">
            <v>15.430686406460294</v>
          </cell>
          <cell r="AO26"/>
          <cell r="AP26">
            <v>14.410016977928693</v>
          </cell>
          <cell r="AQ26"/>
          <cell r="AR26">
            <v>15.386308606647589</v>
          </cell>
          <cell r="AS26"/>
          <cell r="AT26">
            <v>14.966694421315571</v>
          </cell>
          <cell r="AU26"/>
          <cell r="AV26" t="str">
            <v>..</v>
          </cell>
          <cell r="AW26"/>
          <cell r="AX26">
            <v>17.218030566840781</v>
          </cell>
          <cell r="AY26"/>
          <cell r="AZ26" t="str">
            <v>..</v>
          </cell>
          <cell r="BA26"/>
          <cell r="BB26">
            <v>14.467697907188354</v>
          </cell>
          <cell r="BC26"/>
          <cell r="BD26" t="str">
            <v>..</v>
          </cell>
          <cell r="BE26"/>
          <cell r="BF26">
            <v>15.938775510204081</v>
          </cell>
          <cell r="BG26"/>
          <cell r="BH26" t="str">
            <v>..</v>
          </cell>
          <cell r="BI26"/>
          <cell r="BJ26" t="str">
            <v>..</v>
          </cell>
          <cell r="BK26"/>
          <cell r="BL26" t="str">
            <v>..</v>
          </cell>
          <cell r="BM26"/>
        </row>
        <row r="27">
          <cell r="A27" t="str">
            <v>New Zealand</v>
          </cell>
          <cell r="B27">
            <v>0</v>
          </cell>
          <cell r="C27" t="str">
            <v>B</v>
          </cell>
          <cell r="D27" t="str">
            <v>..</v>
          </cell>
          <cell r="E27"/>
          <cell r="F27" t="str">
            <v>..</v>
          </cell>
          <cell r="G27"/>
          <cell r="H27" t="str">
            <v>..</v>
          </cell>
          <cell r="I27"/>
          <cell r="J27" t="str">
            <v>..</v>
          </cell>
          <cell r="K27"/>
          <cell r="L27" t="str">
            <v>..</v>
          </cell>
          <cell r="M27"/>
          <cell r="N27" t="str">
            <v>..</v>
          </cell>
          <cell r="O27"/>
          <cell r="P27" t="str">
            <v>..</v>
          </cell>
          <cell r="Q27"/>
          <cell r="R27">
            <v>5.2</v>
          </cell>
          <cell r="S27"/>
          <cell r="T27">
            <v>4.794520547945206</v>
          </cell>
          <cell r="U27"/>
          <cell r="V27">
            <v>4.8513302034428802</v>
          </cell>
          <cell r="W27"/>
          <cell r="X27">
            <v>3.125</v>
          </cell>
          <cell r="Y27"/>
          <cell r="Z27">
            <v>3.3481242436466316</v>
          </cell>
          <cell r="AA27"/>
          <cell r="AB27" t="str">
            <v>..</v>
          </cell>
          <cell r="AC27"/>
          <cell r="AD27">
            <v>5.7265781911241502</v>
          </cell>
          <cell r="AE27"/>
          <cell r="AF27" t="str">
            <v>..</v>
          </cell>
          <cell r="AG27"/>
          <cell r="AH27">
            <v>11.208119804120594</v>
          </cell>
          <cell r="AI27"/>
          <cell r="AJ27" t="str">
            <v>..</v>
          </cell>
          <cell r="AK27"/>
          <cell r="AL27">
            <v>5.2990403943854982</v>
          </cell>
          <cell r="AM27"/>
          <cell r="AN27" t="str">
            <v>..</v>
          </cell>
          <cell r="AO27"/>
          <cell r="AP27">
            <v>11.793893129770993</v>
          </cell>
          <cell r="AQ27" t="str">
            <v>AO</v>
          </cell>
          <cell r="AR27" t="str">
            <v>..</v>
          </cell>
          <cell r="AS27"/>
          <cell r="AT27">
            <v>11.918475852902082</v>
          </cell>
          <cell r="AU27"/>
          <cell r="AV27" t="str">
            <v>..</v>
          </cell>
          <cell r="AW27"/>
          <cell r="AX27">
            <v>6.973684210526315</v>
          </cell>
          <cell r="AY27"/>
          <cell r="AZ27" t="str">
            <v>..</v>
          </cell>
          <cell r="BA27"/>
          <cell r="BB27">
            <v>5.8504875406283858</v>
          </cell>
          <cell r="BC27"/>
          <cell r="BD27" t="str">
            <v>..</v>
          </cell>
          <cell r="BE27"/>
          <cell r="BF27">
            <v>8.4896347482724579</v>
          </cell>
          <cell r="BG27"/>
          <cell r="BH27" t="str">
            <v>..</v>
          </cell>
          <cell r="BI27"/>
          <cell r="BJ27" t="str">
            <v>..</v>
          </cell>
          <cell r="BK27"/>
          <cell r="BL27" t="str">
            <v>..</v>
          </cell>
          <cell r="BM27"/>
        </row>
        <row r="28">
          <cell r="A28" t="str">
            <v>Norway</v>
          </cell>
          <cell r="B28">
            <v>1.6966650208716727</v>
          </cell>
          <cell r="C28"/>
          <cell r="D28">
            <v>3.8208314839473299</v>
          </cell>
          <cell r="E28"/>
          <cell r="F28">
            <v>2.7938040887996989</v>
          </cell>
          <cell r="G28"/>
          <cell r="H28">
            <v>2.1153181616231427</v>
          </cell>
          <cell r="I28" t="str">
            <v>A</v>
          </cell>
          <cell r="J28">
            <v>2.5486607230717757</v>
          </cell>
          <cell r="K28"/>
          <cell r="L28" t="str">
            <v>..</v>
          </cell>
          <cell r="M28"/>
          <cell r="N28">
            <v>2.0736525999683892</v>
          </cell>
          <cell r="O28"/>
          <cell r="P28" t="str">
            <v>..</v>
          </cell>
          <cell r="Q28"/>
          <cell r="R28">
            <v>3.2969054151403214</v>
          </cell>
          <cell r="S28"/>
          <cell r="T28" t="str">
            <v>..</v>
          </cell>
          <cell r="U28"/>
          <cell r="V28">
            <v>7.2251141419722567</v>
          </cell>
          <cell r="W28"/>
          <cell r="X28" t="str">
            <v>..</v>
          </cell>
          <cell r="Y28"/>
          <cell r="Z28">
            <v>7.3532494758909852</v>
          </cell>
          <cell r="AA28"/>
          <cell r="AB28" t="str">
            <v>..</v>
          </cell>
          <cell r="AC28"/>
          <cell r="AD28">
            <v>5.5602358887952823</v>
          </cell>
          <cell r="AE28" t="str">
            <v>A</v>
          </cell>
          <cell r="AF28" t="str">
            <v>..</v>
          </cell>
          <cell r="AG28"/>
          <cell r="AH28">
            <v>7.6228288800015465</v>
          </cell>
          <cell r="AI28"/>
          <cell r="AJ28" t="str">
            <v>..</v>
          </cell>
          <cell r="AK28"/>
          <cell r="AL28">
            <v>7.2228330181626292</v>
          </cell>
          <cell r="AM28"/>
          <cell r="AN28" t="str">
            <v>..</v>
          </cell>
          <cell r="AO28"/>
          <cell r="AP28">
            <v>8.3454912839480819</v>
          </cell>
          <cell r="AQ28"/>
          <cell r="AR28" t="str">
            <v>..</v>
          </cell>
          <cell r="AS28"/>
          <cell r="AT28">
            <v>8.9230650879228666</v>
          </cell>
          <cell r="AU28"/>
          <cell r="AV28" t="str">
            <v>..</v>
          </cell>
          <cell r="AW28"/>
          <cell r="AX28">
            <v>10.500237604942184</v>
          </cell>
          <cell r="AY28"/>
          <cell r="AZ28">
            <v>9.0766142134335972</v>
          </cell>
          <cell r="BA28"/>
          <cell r="BB28">
            <v>12.11890638425624</v>
          </cell>
          <cell r="BC28"/>
          <cell r="BD28">
            <v>11.810921308478004</v>
          </cell>
          <cell r="BE28"/>
          <cell r="BF28">
            <v>11.496317419462358</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0.88732394366197176</v>
          </cell>
          <cell r="AC29" t="str">
            <v>D</v>
          </cell>
          <cell r="AD29">
            <v>1.2952427066941048</v>
          </cell>
          <cell r="AE29" t="str">
            <v>A</v>
          </cell>
          <cell r="AF29">
            <v>0.94681886558711614</v>
          </cell>
          <cell r="AG29"/>
          <cell r="AH29">
            <v>1.0791638366915706</v>
          </cell>
          <cell r="AI29"/>
          <cell r="AJ29">
            <v>0.98729757389681527</v>
          </cell>
          <cell r="AK29"/>
          <cell r="AL29">
            <v>1.2017076898750856</v>
          </cell>
          <cell r="AM29"/>
          <cell r="AN29">
            <v>1.629398509273704</v>
          </cell>
          <cell r="AO29"/>
          <cell r="AP29">
            <v>1.7866375596024588</v>
          </cell>
          <cell r="AQ29"/>
          <cell r="AR29">
            <v>1.5110338080226113</v>
          </cell>
          <cell r="AS29"/>
          <cell r="AT29">
            <v>1.488357205729375</v>
          </cell>
          <cell r="AU29"/>
          <cell r="AV29">
            <v>3.0975246855133234</v>
          </cell>
          <cell r="AW29"/>
          <cell r="AX29">
            <v>3.1693124682221345</v>
          </cell>
          <cell r="AY29"/>
          <cell r="AZ29">
            <v>6.6350965936608732</v>
          </cell>
          <cell r="BA29"/>
          <cell r="BB29">
            <v>5.1266525151799378</v>
          </cell>
          <cell r="BC29"/>
          <cell r="BD29" t="str">
            <v>..</v>
          </cell>
          <cell r="BE29" t="str">
            <v>X</v>
          </cell>
          <cell r="BF29">
            <v>4.4608658645103887</v>
          </cell>
          <cell r="BG29"/>
          <cell r="BH29">
            <v>6.8866053722733005</v>
          </cell>
          <cell r="BI29"/>
          <cell r="BJ29" t="str">
            <v>..</v>
          </cell>
          <cell r="BK29"/>
          <cell r="BL29" t="str">
            <v>..</v>
          </cell>
          <cell r="BM29"/>
        </row>
        <row r="30">
          <cell r="A30" t="str">
            <v>Portugal</v>
          </cell>
          <cell r="B30" t="str">
            <v>..</v>
          </cell>
          <cell r="C30"/>
          <cell r="D30">
            <v>5.5392444705421813</v>
          </cell>
          <cell r="E30"/>
          <cell r="F30">
            <v>4.3087937974143546</v>
          </cell>
          <cell r="G30" t="str">
            <v>C</v>
          </cell>
          <cell r="H30">
            <v>3.5576664575678887</v>
          </cell>
          <cell r="I30"/>
          <cell r="J30">
            <v>2.3180045309106152</v>
          </cell>
          <cell r="K30" t="str">
            <v>C</v>
          </cell>
          <cell r="L30">
            <v>1.5223268209444556</v>
          </cell>
          <cell r="M30"/>
          <cell r="N30">
            <v>1.4984045135158801</v>
          </cell>
          <cell r="O30" t="str">
            <v>C</v>
          </cell>
          <cell r="P30">
            <v>1.4814310978098237</v>
          </cell>
          <cell r="Q30"/>
          <cell r="R30">
            <v>3.2994851121958706</v>
          </cell>
          <cell r="S30" t="str">
            <v>C</v>
          </cell>
          <cell r="T30">
            <v>4.2832116358497281</v>
          </cell>
          <cell r="U30"/>
          <cell r="V30">
            <v>7.7279961852966306</v>
          </cell>
          <cell r="W30" t="str">
            <v>C</v>
          </cell>
          <cell r="X30">
            <v>10.409575870090885</v>
          </cell>
          <cell r="Y30"/>
          <cell r="Z30">
            <v>10.409575870090872</v>
          </cell>
          <cell r="AA30" t="str">
            <v>C</v>
          </cell>
          <cell r="AB30">
            <v>10.409575870090874</v>
          </cell>
          <cell r="AC30" t="str">
            <v>C</v>
          </cell>
          <cell r="AD30">
            <v>16.121273695177752</v>
          </cell>
          <cell r="AE30" t="str">
            <v>A</v>
          </cell>
          <cell r="AF30">
            <v>11.427845584580622</v>
          </cell>
          <cell r="AG30" t="str">
            <v>C</v>
          </cell>
          <cell r="AH30">
            <v>7.9420687106361063</v>
          </cell>
          <cell r="AI30" t="str">
            <v>A</v>
          </cell>
          <cell r="AJ30">
            <v>7.6903914534281501</v>
          </cell>
          <cell r="AK30" t="str">
            <v>C</v>
          </cell>
          <cell r="AL30">
            <v>7.5139344372916641</v>
          </cell>
          <cell r="AM30"/>
          <cell r="AN30">
            <v>4.9743242720182508</v>
          </cell>
          <cell r="AO30" t="str">
            <v>C</v>
          </cell>
          <cell r="AP30">
            <v>3.553502461789642</v>
          </cell>
          <cell r="AQ30"/>
          <cell r="AR30">
            <v>4.5284643483895275</v>
          </cell>
          <cell r="AS30" t="str">
            <v>C</v>
          </cell>
          <cell r="AT30">
            <v>5.481139171160911</v>
          </cell>
          <cell r="AU30"/>
          <cell r="AV30">
            <v>4.894495201189466</v>
          </cell>
          <cell r="AW30" t="str">
            <v>C</v>
          </cell>
          <cell r="AX30">
            <v>4.465270898279206</v>
          </cell>
          <cell r="AY30"/>
          <cell r="AZ30">
            <v>6.2091603535751361</v>
          </cell>
          <cell r="BA30" t="str">
            <v>C</v>
          </cell>
          <cell r="BB30">
            <v>7.0062624650650775</v>
          </cell>
          <cell r="BC30"/>
          <cell r="BD30">
            <v>2.6878694056310404</v>
          </cell>
          <cell r="BE30"/>
          <cell r="BF30">
            <v>3.2903455169749143</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1.8659881255301103</v>
          </cell>
          <cell r="AC31" t="str">
            <v>AD</v>
          </cell>
          <cell r="AD31">
            <v>1.5533310321021745</v>
          </cell>
          <cell r="AE31" t="str">
            <v>D</v>
          </cell>
          <cell r="AF31">
            <v>3.7014563106796112</v>
          </cell>
          <cell r="AG31" t="str">
            <v>D</v>
          </cell>
          <cell r="AH31">
            <v>1.6569866757772465</v>
          </cell>
          <cell r="AI31" t="str">
            <v>A</v>
          </cell>
          <cell r="AJ31">
            <v>2.9382716049382713</v>
          </cell>
          <cell r="AK31"/>
          <cell r="AL31">
            <v>1.756406564929456</v>
          </cell>
          <cell r="AM31"/>
          <cell r="AN31">
            <v>1.5730337078651684</v>
          </cell>
          <cell r="AO31"/>
          <cell r="AP31">
            <v>1.12540192926045</v>
          </cell>
          <cell r="AQ31"/>
          <cell r="AR31">
            <v>1.1782032400589102</v>
          </cell>
          <cell r="AS31"/>
          <cell r="AT31">
            <v>2.0914020139426803</v>
          </cell>
          <cell r="AU31"/>
          <cell r="AV31">
            <v>2.1307647402218333</v>
          </cell>
          <cell r="AW31"/>
          <cell r="AX31">
            <v>5.3475935828877006</v>
          </cell>
          <cell r="AY31"/>
          <cell r="AZ31">
            <v>10.881336405529956</v>
          </cell>
          <cell r="BA31"/>
          <cell r="BB31">
            <v>16.192059862814386</v>
          </cell>
          <cell r="BC31"/>
          <cell r="BD31">
            <v>19.554546624159137</v>
          </cell>
          <cell r="BE31"/>
          <cell r="BF31">
            <v>20.564785936573717</v>
          </cell>
          <cell r="BG31"/>
          <cell r="BH31">
            <v>16.955309064997074</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3.5028128648763404</v>
          </cell>
          <cell r="AA32"/>
          <cell r="AB32">
            <v>2.9117774880486746</v>
          </cell>
          <cell r="AC32"/>
          <cell r="AD32">
            <v>2.7988371430200076</v>
          </cell>
          <cell r="AE32"/>
          <cell r="AF32">
            <v>2.0431145431145428</v>
          </cell>
          <cell r="AG32"/>
          <cell r="AH32">
            <v>8.6264312759454391</v>
          </cell>
          <cell r="AI32"/>
          <cell r="AJ32">
            <v>8.7041780054426123</v>
          </cell>
          <cell r="AK32"/>
          <cell r="AL32">
            <v>6.8390794614688142</v>
          </cell>
          <cell r="AM32"/>
          <cell r="AN32">
            <v>7.5031070262146295</v>
          </cell>
          <cell r="AO32"/>
          <cell r="AP32">
            <v>7.4150945152313339</v>
          </cell>
          <cell r="AQ32"/>
          <cell r="AR32">
            <v>1.8384221170245358</v>
          </cell>
          <cell r="AS32"/>
          <cell r="AT32">
            <v>11.419806667578916</v>
          </cell>
          <cell r="AU32"/>
          <cell r="AV32">
            <v>13.220312762294729</v>
          </cell>
          <cell r="AW32"/>
          <cell r="AX32">
            <v>7.2103653297590862</v>
          </cell>
          <cell r="AY32"/>
          <cell r="AZ32">
            <v>3.9712277203898352</v>
          </cell>
          <cell r="BA32"/>
          <cell r="BB32">
            <v>2.9334312906996161</v>
          </cell>
          <cell r="BC32"/>
          <cell r="BD32">
            <v>3.5702309917508201</v>
          </cell>
          <cell r="BE32" t="str">
            <v>A</v>
          </cell>
          <cell r="BF32">
            <v>4.3743027109740114</v>
          </cell>
          <cell r="BG32"/>
          <cell r="BH32">
            <v>4.2133815194032627</v>
          </cell>
          <cell r="BI32" t="str">
            <v>P</v>
          </cell>
          <cell r="BJ32" t="str">
            <v>..</v>
          </cell>
          <cell r="BK32"/>
          <cell r="BL32" t="str">
            <v>..</v>
          </cell>
          <cell r="BM32"/>
        </row>
        <row r="33">
          <cell r="A33" t="str">
            <v>Spain</v>
          </cell>
          <cell r="B33">
            <v>2.1756392412133523</v>
          </cell>
          <cell r="C33"/>
          <cell r="D33">
            <v>2.078892054244958</v>
          </cell>
          <cell r="E33"/>
          <cell r="F33">
            <v>1.8581664199084056</v>
          </cell>
          <cell r="G33"/>
          <cell r="H33">
            <v>1.3711761018788875</v>
          </cell>
          <cell r="I33"/>
          <cell r="J33">
            <v>8.6309014221190257</v>
          </cell>
          <cell r="K33"/>
          <cell r="L33">
            <v>2.7162874836525139</v>
          </cell>
          <cell r="M33"/>
          <cell r="N33">
            <v>2.3615975805522353</v>
          </cell>
          <cell r="O33"/>
          <cell r="P33">
            <v>3.8638649299963754</v>
          </cell>
          <cell r="Q33"/>
          <cell r="R33">
            <v>7.5573937553752648</v>
          </cell>
          <cell r="S33"/>
          <cell r="T33">
            <v>10.539813603629288</v>
          </cell>
          <cell r="U33"/>
          <cell r="V33">
            <v>8.1008739578443745</v>
          </cell>
          <cell r="W33"/>
          <cell r="X33">
            <v>7.9268744339203776</v>
          </cell>
          <cell r="Y33"/>
          <cell r="Z33">
            <v>9.1345680617158234</v>
          </cell>
          <cell r="AA33"/>
          <cell r="AB33">
            <v>9.1345767454417572</v>
          </cell>
          <cell r="AC33" t="str">
            <v>C</v>
          </cell>
          <cell r="AD33">
            <v>6.4153546174596343</v>
          </cell>
          <cell r="AE33"/>
          <cell r="AF33">
            <v>5.207704462432952</v>
          </cell>
          <cell r="AG33"/>
          <cell r="AH33">
            <v>6.3274783858727579</v>
          </cell>
          <cell r="AI33"/>
          <cell r="AJ33">
            <v>4.1948143591449414</v>
          </cell>
          <cell r="AK33"/>
          <cell r="AL33">
            <v>4.5228961413455098</v>
          </cell>
          <cell r="AM33"/>
          <cell r="AN33">
            <v>3.702446205569375</v>
          </cell>
          <cell r="AO33"/>
          <cell r="AP33">
            <v>7.7483470718309633</v>
          </cell>
          <cell r="AQ33"/>
          <cell r="AR33">
            <v>5.8722642135587373</v>
          </cell>
          <cell r="AS33" t="str">
            <v>A</v>
          </cell>
          <cell r="AT33">
            <v>5.2343703231596796</v>
          </cell>
          <cell r="AU33"/>
          <cell r="AV33">
            <v>5.1427461443432891</v>
          </cell>
          <cell r="AW33"/>
          <cell r="AX33">
            <v>5.7587159677329236</v>
          </cell>
          <cell r="AY33"/>
          <cell r="AZ33">
            <v>6.3492467970785951</v>
          </cell>
          <cell r="BA33"/>
          <cell r="BB33">
            <v>8.4077844975097467</v>
          </cell>
          <cell r="BC33"/>
          <cell r="BD33">
            <v>6.3377552371511765</v>
          </cell>
          <cell r="BE33" t="str">
            <v>A</v>
          </cell>
          <cell r="BF33">
            <v>6.3043138137923851</v>
          </cell>
          <cell r="BG33"/>
          <cell r="BH33" t="str">
            <v>..</v>
          </cell>
          <cell r="BI33"/>
          <cell r="BJ33" t="str">
            <v>..</v>
          </cell>
          <cell r="BK33"/>
          <cell r="BL33" t="str">
            <v>..</v>
          </cell>
          <cell r="BM33"/>
        </row>
        <row r="34">
          <cell r="A34" t="str">
            <v>Sweden</v>
          </cell>
          <cell r="B34">
            <v>1.7537445453473286</v>
          </cell>
          <cell r="C34"/>
          <cell r="D34" t="str">
            <v>..</v>
          </cell>
          <cell r="E34"/>
          <cell r="F34">
            <v>1.7727776357282878</v>
          </cell>
          <cell r="G34"/>
          <cell r="H34" t="str">
            <v>..</v>
          </cell>
          <cell r="I34"/>
          <cell r="J34">
            <v>1.3761467889908259</v>
          </cell>
          <cell r="K34"/>
          <cell r="L34" t="str">
            <v>..</v>
          </cell>
          <cell r="M34"/>
          <cell r="N34">
            <v>1.7842262634184598</v>
          </cell>
          <cell r="O34"/>
          <cell r="P34" t="str">
            <v>..</v>
          </cell>
          <cell r="Q34"/>
          <cell r="R34">
            <v>1.9510345118199823</v>
          </cell>
          <cell r="S34"/>
          <cell r="T34" t="str">
            <v>..</v>
          </cell>
          <cell r="U34"/>
          <cell r="V34">
            <v>1.5526104136797567</v>
          </cell>
          <cell r="W34"/>
          <cell r="X34" t="str">
            <v>..</v>
          </cell>
          <cell r="Y34"/>
          <cell r="Z34">
            <v>3.379389245797765</v>
          </cell>
          <cell r="AA34"/>
          <cell r="AB34" t="str">
            <v>..</v>
          </cell>
          <cell r="AC34"/>
          <cell r="AD34">
            <v>3.7136626450748369</v>
          </cell>
          <cell r="AE34" t="str">
            <v>AL</v>
          </cell>
          <cell r="AF34" t="str">
            <v>..</v>
          </cell>
          <cell r="AG34"/>
          <cell r="AH34">
            <v>3.3143292464759959</v>
          </cell>
          <cell r="AI34"/>
          <cell r="AJ34" t="str">
            <v>..</v>
          </cell>
          <cell r="AK34"/>
          <cell r="AL34">
            <v>3.236010614241235</v>
          </cell>
          <cell r="AM34"/>
          <cell r="AN34" t="str">
            <v>..</v>
          </cell>
          <cell r="AO34"/>
          <cell r="AP34">
            <v>2.9312313819167284</v>
          </cell>
          <cell r="AQ34"/>
          <cell r="AR34" t="str">
            <v>..</v>
          </cell>
          <cell r="AS34"/>
          <cell r="AT34">
            <v>8.0608174780759647</v>
          </cell>
          <cell r="AU34"/>
          <cell r="AV34" t="str">
            <v>..</v>
          </cell>
          <cell r="AW34"/>
          <cell r="AX34">
            <v>9.1393425475237446</v>
          </cell>
          <cell r="AY34" t="str">
            <v>A</v>
          </cell>
          <cell r="AZ34" t="str">
            <v>..</v>
          </cell>
          <cell r="BA34"/>
          <cell r="BB34">
            <v>11.083756608272001</v>
          </cell>
          <cell r="BC34"/>
          <cell r="BD34" t="str">
            <v>..</v>
          </cell>
          <cell r="BE34"/>
          <cell r="BF34">
            <v>12.234516088007123</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v>2.0933977455716586</v>
          </cell>
          <cell r="S35"/>
          <cell r="T35" t="str">
            <v>..</v>
          </cell>
          <cell r="U35"/>
          <cell r="V35" t="str">
            <v>..</v>
          </cell>
          <cell r="W35"/>
          <cell r="X35">
            <v>2.6687598116169546</v>
          </cell>
          <cell r="Y35"/>
          <cell r="Z35" t="str">
            <v>..</v>
          </cell>
          <cell r="AA35"/>
          <cell r="AB35" t="str">
            <v>..</v>
          </cell>
          <cell r="AC35"/>
          <cell r="AD35" t="str">
            <v>..</v>
          </cell>
          <cell r="AE35"/>
          <cell r="AF35">
            <v>4.3909348441926346</v>
          </cell>
          <cell r="AG35"/>
          <cell r="AH35" t="str">
            <v>..</v>
          </cell>
          <cell r="AI35"/>
          <cell r="AJ35" t="str">
            <v>..</v>
          </cell>
          <cell r="AK35"/>
          <cell r="AL35" t="str">
            <v>..</v>
          </cell>
          <cell r="AM35"/>
          <cell r="AN35">
            <v>5.8301647655259821</v>
          </cell>
          <cell r="AO35"/>
          <cell r="AP35" t="str">
            <v>..</v>
          </cell>
          <cell r="AQ35"/>
          <cell r="AR35" t="str">
            <v>..</v>
          </cell>
          <cell r="AS35"/>
          <cell r="AT35" t="str">
            <v>..</v>
          </cell>
          <cell r="AU35"/>
          <cell r="AV35">
            <v>7.0910973084886129</v>
          </cell>
          <cell r="AW35"/>
          <cell r="AX35" t="str">
            <v>..</v>
          </cell>
          <cell r="AY35"/>
          <cell r="AZ35" t="str">
            <v>..</v>
          </cell>
          <cell r="BA35"/>
          <cell r="BB35" t="str">
            <v>..</v>
          </cell>
          <cell r="BC35"/>
          <cell r="BD35">
            <v>7.0534223706176959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0.98315958917561708</v>
          </cell>
          <cell r="U36"/>
          <cell r="V36">
            <v>0.10366604723355477</v>
          </cell>
          <cell r="W36"/>
          <cell r="X36">
            <v>0.87827741693351191</v>
          </cell>
          <cell r="Y36"/>
          <cell r="Z36">
            <v>0.38940004138743411</v>
          </cell>
          <cell r="AA36"/>
          <cell r="AB36">
            <v>3.2551370660958123</v>
          </cell>
          <cell r="AC36"/>
          <cell r="AD36">
            <v>5.5863772773960703</v>
          </cell>
          <cell r="AE36"/>
          <cell r="AF36">
            <v>2.467787518470145E-2</v>
          </cell>
          <cell r="AG36"/>
          <cell r="AH36">
            <v>0.66539622715570357</v>
          </cell>
          <cell r="AI36"/>
          <cell r="AJ36">
            <v>7.8147643071853845E-2</v>
          </cell>
          <cell r="AK36"/>
          <cell r="AL36">
            <v>12.025217055122496</v>
          </cell>
          <cell r="AM36"/>
          <cell r="AN36">
            <v>1.9397877498222245</v>
          </cell>
          <cell r="AO36"/>
          <cell r="AP36">
            <v>0.22612916788789195</v>
          </cell>
          <cell r="AQ36"/>
          <cell r="AR36">
            <v>1.646708448450191</v>
          </cell>
          <cell r="AS36"/>
          <cell r="AT36">
            <v>1.7989940023657718E-2</v>
          </cell>
          <cell r="AU36"/>
          <cell r="AV36">
            <v>1.9208509274546672E-2</v>
          </cell>
          <cell r="AW36"/>
          <cell r="AX36">
            <v>0.28495104131908311</v>
          </cell>
          <cell r="AY36"/>
          <cell r="AZ36">
            <v>0.27749213012844254</v>
          </cell>
          <cell r="BA36"/>
          <cell r="BB36">
            <v>0.92000356230367963</v>
          </cell>
          <cell r="BC36"/>
          <cell r="BD36">
            <v>2.6040541265323989</v>
          </cell>
          <cell r="BE36"/>
          <cell r="BF36">
            <v>2.2635998206821752</v>
          </cell>
          <cell r="BG36"/>
          <cell r="BH36">
            <v>1.3440585265186507</v>
          </cell>
          <cell r="BI36"/>
          <cell r="BJ36" t="str">
            <v>..</v>
          </cell>
          <cell r="BK36"/>
          <cell r="BL36" t="str">
            <v>..</v>
          </cell>
          <cell r="BM36"/>
        </row>
        <row r="37">
          <cell r="A37" t="str">
            <v>United Kingdom</v>
          </cell>
          <cell r="B37">
            <v>8.7356624917600527</v>
          </cell>
          <cell r="C37"/>
          <cell r="D37" t="str">
            <v>..</v>
          </cell>
          <cell r="E37"/>
          <cell r="F37">
            <v>6.8022962553743422</v>
          </cell>
          <cell r="G37"/>
          <cell r="H37" t="str">
            <v>..</v>
          </cell>
          <cell r="I37"/>
          <cell r="J37">
            <v>11.108941819601718</v>
          </cell>
          <cell r="K37"/>
          <cell r="L37">
            <v>12.216434212737354</v>
          </cell>
          <cell r="M37" t="str">
            <v>A</v>
          </cell>
          <cell r="N37">
            <v>11.996842936069456</v>
          </cell>
          <cell r="O37"/>
          <cell r="P37">
            <v>12.005200809014735</v>
          </cell>
          <cell r="Q37"/>
          <cell r="R37">
            <v>13.372549019607844</v>
          </cell>
          <cell r="S37"/>
          <cell r="T37">
            <v>15.496513584996393</v>
          </cell>
          <cell r="U37"/>
          <cell r="V37">
            <v>15.968039336201597</v>
          </cell>
          <cell r="W37"/>
          <cell r="X37">
            <v>14.939995101640951</v>
          </cell>
          <cell r="Y37" t="str">
            <v>A</v>
          </cell>
          <cell r="Z37">
            <v>15.429620282207182</v>
          </cell>
          <cell r="AA37"/>
          <cell r="AB37">
            <v>15.946618412123954</v>
          </cell>
          <cell r="AC37"/>
          <cell r="AD37">
            <v>19.065379552435282</v>
          </cell>
          <cell r="AE37"/>
          <cell r="AF37">
            <v>21.705926643003121</v>
          </cell>
          <cell r="AG37"/>
          <cell r="AH37">
            <v>18.838168194566535</v>
          </cell>
          <cell r="AI37"/>
          <cell r="AJ37">
            <v>22.085858781275107</v>
          </cell>
          <cell r="AK37"/>
          <cell r="AL37">
            <v>22.738890358553871</v>
          </cell>
          <cell r="AM37"/>
          <cell r="AN37">
            <v>21.463317177458173</v>
          </cell>
          <cell r="AO37"/>
          <cell r="AP37">
            <v>26.949407246618801</v>
          </cell>
          <cell r="AQ37" t="str">
            <v>A</v>
          </cell>
          <cell r="AR37">
            <v>29.687788212461204</v>
          </cell>
          <cell r="AS37"/>
          <cell r="AT37">
            <v>28.055187429004171</v>
          </cell>
          <cell r="AU37"/>
          <cell r="AV37">
            <v>23.353515578746283</v>
          </cell>
          <cell r="AW37"/>
          <cell r="AX37">
            <v>27.130041473823407</v>
          </cell>
          <cell r="AY37"/>
          <cell r="AZ37">
            <v>22.990996532826305</v>
          </cell>
          <cell r="BA37"/>
          <cell r="BB37">
            <v>23.223115469102783</v>
          </cell>
          <cell r="BC37"/>
          <cell r="BD37">
            <v>23.519861882371906</v>
          </cell>
          <cell r="BE37"/>
          <cell r="BF37">
            <v>21.646185355862777</v>
          </cell>
          <cell r="BG37"/>
          <cell r="BH37">
            <v>21.646185355862794</v>
          </cell>
          <cell r="BI37" t="str">
            <v>P</v>
          </cell>
          <cell r="BJ37" t="str">
            <v>..</v>
          </cell>
          <cell r="BK37"/>
          <cell r="BL37" t="str">
            <v>..</v>
          </cell>
          <cell r="BM37"/>
        </row>
        <row r="38">
          <cell r="A38" t="str">
            <v>United States</v>
          </cell>
          <cell r="B38" t="str">
            <v>..</v>
          </cell>
          <cell r="C38" t="str">
            <v>N</v>
          </cell>
          <cell r="D38" t="str">
            <v>..</v>
          </cell>
          <cell r="E38" t="str">
            <v>N</v>
          </cell>
          <cell r="F38" t="str">
            <v>..</v>
          </cell>
          <cell r="G38" t="str">
            <v>N</v>
          </cell>
          <cell r="H38" t="str">
            <v>..</v>
          </cell>
          <cell r="I38" t="str">
            <v>N</v>
          </cell>
          <cell r="J38" t="str">
            <v>..</v>
          </cell>
          <cell r="K38" t="str">
            <v>N</v>
          </cell>
          <cell r="L38" t="str">
            <v>..</v>
          </cell>
          <cell r="M38" t="str">
            <v>N</v>
          </cell>
          <cell r="N38" t="str">
            <v>..</v>
          </cell>
          <cell r="O38" t="str">
            <v>N</v>
          </cell>
          <cell r="P38" t="str">
            <v>..</v>
          </cell>
          <cell r="Q38" t="str">
            <v>N</v>
          </cell>
          <cell r="R38" t="str">
            <v>..</v>
          </cell>
          <cell r="S38" t="str">
            <v>N</v>
          </cell>
          <cell r="T38" t="str">
            <v>..</v>
          </cell>
          <cell r="U38" t="str">
            <v>N</v>
          </cell>
          <cell r="V38" t="str">
            <v>..</v>
          </cell>
          <cell r="W38" t="str">
            <v>N</v>
          </cell>
          <cell r="X38" t="str">
            <v>..</v>
          </cell>
          <cell r="Y38" t="str">
            <v>N</v>
          </cell>
          <cell r="Z38" t="str">
            <v>..</v>
          </cell>
          <cell r="AA38" t="str">
            <v>N</v>
          </cell>
          <cell r="AB38" t="str">
            <v>..</v>
          </cell>
          <cell r="AC38" t="str">
            <v>N</v>
          </cell>
          <cell r="AD38" t="str">
            <v>..</v>
          </cell>
          <cell r="AE38" t="str">
            <v>N</v>
          </cell>
          <cell r="AF38" t="str">
            <v>..</v>
          </cell>
          <cell r="AG38" t="str">
            <v>N</v>
          </cell>
          <cell r="AH38" t="str">
            <v>..</v>
          </cell>
          <cell r="AI38" t="str">
            <v>N</v>
          </cell>
          <cell r="AJ38" t="str">
            <v>..</v>
          </cell>
          <cell r="AK38" t="str">
            <v>N</v>
          </cell>
          <cell r="AL38" t="str">
            <v>..</v>
          </cell>
          <cell r="AM38" t="str">
            <v>N</v>
          </cell>
          <cell r="AN38" t="str">
            <v>..</v>
          </cell>
          <cell r="AO38" t="str">
            <v>N</v>
          </cell>
          <cell r="AP38" t="str">
            <v>..</v>
          </cell>
          <cell r="AQ38" t="str">
            <v>N</v>
          </cell>
          <cell r="AR38" t="str">
            <v>..</v>
          </cell>
          <cell r="AS38" t="str">
            <v>N</v>
          </cell>
          <cell r="AT38" t="str">
            <v>..</v>
          </cell>
          <cell r="AU38" t="str">
            <v>N</v>
          </cell>
          <cell r="AV38" t="str">
            <v>..</v>
          </cell>
          <cell r="AW38" t="str">
            <v>N</v>
          </cell>
          <cell r="AX38" t="str">
            <v>..</v>
          </cell>
          <cell r="AY38" t="str">
            <v>N</v>
          </cell>
          <cell r="AZ38" t="str">
            <v>..</v>
          </cell>
          <cell r="BA38" t="str">
            <v>N</v>
          </cell>
          <cell r="BB38" t="str">
            <v>..</v>
          </cell>
          <cell r="BC38" t="str">
            <v>N</v>
          </cell>
          <cell r="BD38" t="str">
            <v>..</v>
          </cell>
          <cell r="BE38" t="str">
            <v>N</v>
          </cell>
          <cell r="BF38" t="str">
            <v>..</v>
          </cell>
          <cell r="BG38" t="str">
            <v>N</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0.12758303297185267</v>
          </cell>
          <cell r="C40"/>
          <cell r="D40">
            <v>0.13277979944630106</v>
          </cell>
          <cell r="E40"/>
          <cell r="F40">
            <v>0.14286882799536066</v>
          </cell>
          <cell r="G40"/>
          <cell r="H40">
            <v>0.10670411791067846</v>
          </cell>
          <cell r="I40"/>
          <cell r="J40">
            <v>0.10495043137590285</v>
          </cell>
          <cell r="K40"/>
          <cell r="L40">
            <v>0.1011084181908227</v>
          </cell>
          <cell r="M40"/>
          <cell r="N40">
            <v>9.3128278660504923E-2</v>
          </cell>
          <cell r="O40"/>
          <cell r="P40">
            <v>8.8110816007827886E-2</v>
          </cell>
          <cell r="Q40"/>
          <cell r="R40">
            <v>9.5848585468227387E-2</v>
          </cell>
          <cell r="S40"/>
          <cell r="T40">
            <v>9.1354789587237348E-2</v>
          </cell>
          <cell r="U40"/>
          <cell r="V40">
            <v>0.10304783472276847</v>
          </cell>
          <cell r="W40"/>
          <cell r="X40">
            <v>0.11648746925560251</v>
          </cell>
          <cell r="Y40"/>
          <cell r="Z40">
            <v>0.10778023523881307</v>
          </cell>
          <cell r="AA40"/>
          <cell r="AB40">
            <v>0.13439487729354618</v>
          </cell>
          <cell r="AC40"/>
          <cell r="AD40">
            <v>0.14036979549369213</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8.4700825176480592</v>
          </cell>
          <cell r="AE44" t="str">
            <v>B</v>
          </cell>
          <cell r="AF44">
            <v>8.8753784498663695</v>
          </cell>
          <cell r="AG44" t="str">
            <v>B</v>
          </cell>
          <cell r="AH44">
            <v>8.7770572390184238</v>
          </cell>
          <cell r="AI44" t="str">
            <v>B</v>
          </cell>
          <cell r="AJ44">
            <v>8.8707659227235922</v>
          </cell>
          <cell r="AK44" t="str">
            <v>B</v>
          </cell>
          <cell r="AL44">
            <v>8.7113132525351809</v>
          </cell>
          <cell r="AM44" t="str">
            <v>B</v>
          </cell>
          <cell r="AN44">
            <v>8.6151243745399064</v>
          </cell>
          <cell r="AO44" t="str">
            <v>B</v>
          </cell>
          <cell r="AP44">
            <v>9.4998474331439713</v>
          </cell>
          <cell r="AQ44" t="str">
            <v>B</v>
          </cell>
          <cell r="AR44">
            <v>10.814972496504339</v>
          </cell>
          <cell r="AS44" t="str">
            <v>B</v>
          </cell>
          <cell r="AT44">
            <v>10.557845405679696</v>
          </cell>
          <cell r="AU44" t="str">
            <v>B</v>
          </cell>
          <cell r="AV44">
            <v>9.8837212371775802</v>
          </cell>
          <cell r="AW44" t="str">
            <v>B</v>
          </cell>
          <cell r="AX44">
            <v>10.719594450046332</v>
          </cell>
          <cell r="AY44" t="str">
            <v>B</v>
          </cell>
          <cell r="AZ44">
            <v>10.012195303655959</v>
          </cell>
          <cell r="BA44" t="str">
            <v>B</v>
          </cell>
          <cell r="BB44">
            <v>10.731537335394986</v>
          </cell>
          <cell r="BC44" t="str">
            <v>B</v>
          </cell>
          <cell r="BD44">
            <v>10.247666701457431</v>
          </cell>
          <cell r="BE44" t="str">
            <v>B</v>
          </cell>
          <cell r="BF44">
            <v>9.9445469629323302</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8.5291523797765869</v>
          </cell>
          <cell r="AE45" t="str">
            <v>B</v>
          </cell>
          <cell r="AF45">
            <v>8.9323086498721551</v>
          </cell>
          <cell r="AG45" t="str">
            <v>B</v>
          </cell>
          <cell r="AH45">
            <v>8.8158358928779084</v>
          </cell>
          <cell r="AI45" t="str">
            <v>B</v>
          </cell>
          <cell r="AJ45">
            <v>8.9085122042965512</v>
          </cell>
          <cell r="AK45" t="str">
            <v>B</v>
          </cell>
          <cell r="AL45">
            <v>8.7363268771517699</v>
          </cell>
          <cell r="AM45" t="str">
            <v>B</v>
          </cell>
          <cell r="AN45">
            <v>8.6335393221935988</v>
          </cell>
          <cell r="AO45" t="str">
            <v>B</v>
          </cell>
          <cell r="AP45">
            <v>9.5187960264842655</v>
          </cell>
          <cell r="AQ45" t="str">
            <v>B</v>
          </cell>
          <cell r="AR45">
            <v>10.834566985873861</v>
          </cell>
          <cell r="AS45" t="str">
            <v>B</v>
          </cell>
          <cell r="AT45">
            <v>10.579762063133566</v>
          </cell>
          <cell r="AU45" t="str">
            <v>B</v>
          </cell>
          <cell r="AV45">
            <v>9.8993293784224736</v>
          </cell>
          <cell r="AW45" t="str">
            <v>B</v>
          </cell>
          <cell r="AX45">
            <v>10.739698254570865</v>
          </cell>
          <cell r="AY45" t="str">
            <v>B</v>
          </cell>
          <cell r="AZ45">
            <v>10.03606546453792</v>
          </cell>
          <cell r="BA45" t="str">
            <v>B</v>
          </cell>
          <cell r="BB45">
            <v>10.755520600163749</v>
          </cell>
          <cell r="BC45" t="str">
            <v>B</v>
          </cell>
          <cell r="BD45">
            <v>10.267375376909449</v>
          </cell>
          <cell r="BE45" t="str">
            <v>B</v>
          </cell>
          <cell r="BF45">
            <v>9.963831236150968</v>
          </cell>
          <cell r="BG45" t="str">
            <v>BP</v>
          </cell>
          <cell r="BH45" t="str">
            <v>..</v>
          </cell>
          <cell r="BI45"/>
          <cell r="BJ45" t="str">
            <v>..</v>
          </cell>
          <cell r="BK45"/>
          <cell r="BL45" t="str">
            <v>..</v>
          </cell>
          <cell r="BM45"/>
        </row>
        <row r="46">
          <cell r="A46" t="str">
            <v>EU-15</v>
          </cell>
          <cell r="B46">
            <v>4.4858133574529138</v>
          </cell>
          <cell r="C46" t="str">
            <v>B</v>
          </cell>
          <cell r="D46" t="str">
            <v>..</v>
          </cell>
          <cell r="E46"/>
          <cell r="F46">
            <v>3.6123820602987156</v>
          </cell>
          <cell r="G46" t="str">
            <v>B</v>
          </cell>
          <cell r="H46" t="str">
            <v>..</v>
          </cell>
          <cell r="I46"/>
          <cell r="J46">
            <v>4.890859591591397</v>
          </cell>
          <cell r="K46" t="str">
            <v>B</v>
          </cell>
          <cell r="L46">
            <v>5.3740627312207723</v>
          </cell>
          <cell r="M46" t="str">
            <v>B</v>
          </cell>
          <cell r="N46">
            <v>5.3731078501588216</v>
          </cell>
          <cell r="O46" t="str">
            <v>B</v>
          </cell>
          <cell r="P46">
            <v>5.6758021766169504</v>
          </cell>
          <cell r="Q46" t="str">
            <v>B</v>
          </cell>
          <cell r="R46">
            <v>6.6859897617409345</v>
          </cell>
          <cell r="S46" t="str">
            <v>B</v>
          </cell>
          <cell r="T46">
            <v>7.2961186072540869</v>
          </cell>
          <cell r="U46" t="str">
            <v>B</v>
          </cell>
          <cell r="V46">
            <v>7.3977506617247686</v>
          </cell>
          <cell r="W46" t="str">
            <v>AB</v>
          </cell>
          <cell r="X46">
            <v>7.2665312098153843</v>
          </cell>
          <cell r="Y46" t="str">
            <v>B</v>
          </cell>
          <cell r="Z46">
            <v>7.4597135513280666</v>
          </cell>
          <cell r="AA46" t="str">
            <v>B</v>
          </cell>
          <cell r="AB46">
            <v>8.0943210043620795</v>
          </cell>
          <cell r="AC46" t="str">
            <v>B</v>
          </cell>
          <cell r="AD46">
            <v>8.6819428100824485</v>
          </cell>
          <cell r="AE46" t="str">
            <v>B</v>
          </cell>
          <cell r="AF46">
            <v>9.1159024497273133</v>
          </cell>
          <cell r="AG46" t="str">
            <v>B</v>
          </cell>
          <cell r="AH46">
            <v>9.0132377607136487</v>
          </cell>
          <cell r="AI46" t="str">
            <v>B</v>
          </cell>
          <cell r="AJ46">
            <v>9.081422842406031</v>
          </cell>
          <cell r="AK46" t="str">
            <v>B</v>
          </cell>
          <cell r="AL46">
            <v>8.8739133590028576</v>
          </cell>
          <cell r="AM46" t="str">
            <v>B</v>
          </cell>
          <cell r="AN46">
            <v>8.7125398618904981</v>
          </cell>
          <cell r="AO46" t="str">
            <v>B</v>
          </cell>
          <cell r="AP46">
            <v>9.6393624739339359</v>
          </cell>
          <cell r="AQ46" t="str">
            <v>B</v>
          </cell>
          <cell r="AR46">
            <v>10.94212782267762</v>
          </cell>
          <cell r="AS46" t="str">
            <v>B</v>
          </cell>
          <cell r="AT46">
            <v>10.635278310294566</v>
          </cell>
          <cell r="AU46" t="str">
            <v>B</v>
          </cell>
          <cell r="AV46">
            <v>9.9583706230353553</v>
          </cell>
          <cell r="AW46" t="str">
            <v>B</v>
          </cell>
          <cell r="AX46">
            <v>10.84135161451697</v>
          </cell>
          <cell r="AY46" t="str">
            <v>B</v>
          </cell>
          <cell r="AZ46">
            <v>10.150046823962994</v>
          </cell>
          <cell r="BA46" t="str">
            <v>B</v>
          </cell>
          <cell r="BB46">
            <v>10.875208169832446</v>
          </cell>
          <cell r="BC46" t="str">
            <v>B</v>
          </cell>
          <cell r="BD46">
            <v>10.372946200462071</v>
          </cell>
          <cell r="BE46" t="str">
            <v>B</v>
          </cell>
          <cell r="BF46">
            <v>9.9429220002365053</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3.2892963062820169</v>
          </cell>
          <cell r="AK49" t="str">
            <v>C</v>
          </cell>
          <cell r="AL49">
            <v>2.886201209455745</v>
          </cell>
          <cell r="AM49" t="str">
            <v>C</v>
          </cell>
          <cell r="AN49">
            <v>3.2537960954446854</v>
          </cell>
          <cell r="AO49" t="str">
            <v>C</v>
          </cell>
          <cell r="AP49">
            <v>3.2654629273914715</v>
          </cell>
          <cell r="AQ49" t="str">
            <v>C</v>
          </cell>
          <cell r="AR49">
            <v>3.2176656151419554</v>
          </cell>
          <cell r="AS49"/>
          <cell r="AT49">
            <v>2.3068309070548714</v>
          </cell>
          <cell r="AU49"/>
          <cell r="AV49">
            <v>1.5939337666357165</v>
          </cell>
          <cell r="AW49"/>
          <cell r="AX49">
            <v>0.98721680799898748</v>
          </cell>
          <cell r="AY49"/>
          <cell r="AZ49">
            <v>0.99573257467994303</v>
          </cell>
          <cell r="BA49"/>
          <cell r="BB49">
            <v>0.79048227403385496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3.9847610819184949</v>
          </cell>
          <cell r="AO50" t="str">
            <v>AV</v>
          </cell>
          <cell r="AP50" t="str">
            <v>..</v>
          </cell>
          <cell r="AQ50"/>
          <cell r="AR50" t="str">
            <v>..</v>
          </cell>
          <cell r="AS50"/>
          <cell r="AT50">
            <v>2.6149712571857036</v>
          </cell>
          <cell r="AU50" t="str">
            <v>V</v>
          </cell>
          <cell r="AV50">
            <v>1.5076447711896011</v>
          </cell>
          <cell r="AW50" t="str">
            <v>V</v>
          </cell>
          <cell r="AX50">
            <v>1.0057636074954139</v>
          </cell>
          <cell r="AY50" t="str">
            <v>V</v>
          </cell>
          <cell r="AZ50">
            <v>1.9604228453022305</v>
          </cell>
          <cell r="BA50" t="str">
            <v>V</v>
          </cell>
          <cell r="BB50">
            <v>1.5465664606342946</v>
          </cell>
          <cell r="BC50" t="str">
            <v>V</v>
          </cell>
          <cell r="BD50">
            <v>1.4246614619280622</v>
          </cell>
          <cell r="BE50" t="str">
            <v>V</v>
          </cell>
          <cell r="BF50">
            <v>1.6171433292308086</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0.65776006768651318</v>
          </cell>
          <cell r="AA51" t="str">
            <v>J</v>
          </cell>
          <cell r="AB51">
            <v>0.41730971047595522</v>
          </cell>
          <cell r="AC51" t="str">
            <v>J</v>
          </cell>
          <cell r="AD51">
            <v>3.4646619229007718</v>
          </cell>
          <cell r="AE51" t="str">
            <v>A</v>
          </cell>
          <cell r="AF51">
            <v>3.1072010934515073</v>
          </cell>
          <cell r="AG51"/>
          <cell r="AH51">
            <v>2.8730676642537807</v>
          </cell>
          <cell r="AI51"/>
          <cell r="AJ51">
            <v>1.3998332313243609</v>
          </cell>
          <cell r="AK51"/>
          <cell r="AL51">
            <v>1.9472978242889405</v>
          </cell>
          <cell r="AM51"/>
          <cell r="AN51">
            <v>2.3673494003444393</v>
          </cell>
          <cell r="AO51"/>
          <cell r="AP51">
            <v>3.9991463814487775</v>
          </cell>
          <cell r="AQ51"/>
          <cell r="AR51">
            <v>5.0402584537552846</v>
          </cell>
          <cell r="AS51"/>
          <cell r="AT51">
            <v>4.3950207072071725</v>
          </cell>
          <cell r="AU51"/>
          <cell r="AV51">
            <v>6.0212635957222327</v>
          </cell>
          <cell r="AW51"/>
          <cell r="AX51">
            <v>5.5073571889761102</v>
          </cell>
          <cell r="AY51"/>
          <cell r="AZ51">
            <v>3.7762191708650272</v>
          </cell>
          <cell r="BA51"/>
          <cell r="BB51">
            <v>5.4751981785007491</v>
          </cell>
          <cell r="BC51"/>
          <cell r="BD51">
            <v>5.565509518477044</v>
          </cell>
          <cell r="BE51"/>
          <cell r="BF51">
            <v>6.3278802424800453</v>
          </cell>
          <cell r="BG51"/>
          <cell r="BH51">
            <v>7.0163714613205297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1.8529318681965716</v>
          </cell>
          <cell r="AC52"/>
          <cell r="AD52">
            <v>5.1253930245264607</v>
          </cell>
          <cell r="AE52"/>
          <cell r="AF52">
            <v>6.1256262653481208</v>
          </cell>
          <cell r="AG52"/>
          <cell r="AH52">
            <v>8.4685046558560035</v>
          </cell>
          <cell r="AI52"/>
          <cell r="AJ52">
            <v>11.076726666385687</v>
          </cell>
          <cell r="AK52"/>
          <cell r="AL52">
            <v>19.819668175159766</v>
          </cell>
          <cell r="AM52"/>
          <cell r="AN52">
            <v>13.579043928029352</v>
          </cell>
          <cell r="AO52"/>
          <cell r="AP52">
            <v>9.1610545013125844</v>
          </cell>
          <cell r="AQ52"/>
          <cell r="AR52">
            <v>8.4084370580964691</v>
          </cell>
          <cell r="AS52"/>
          <cell r="AT52">
            <v>10.036052264169934</v>
          </cell>
          <cell r="AU52"/>
          <cell r="AV52">
            <v>8.9156014347674848</v>
          </cell>
          <cell r="AW52"/>
          <cell r="AX52">
            <v>9.1313742988271294</v>
          </cell>
          <cell r="AY52"/>
          <cell r="AZ52">
            <v>12.15544699869964</v>
          </cell>
          <cell r="BA52"/>
          <cell r="BB52">
            <v>7.754307925542669</v>
          </cell>
          <cell r="BC52"/>
          <cell r="BD52">
            <v>7.2249796557085881</v>
          </cell>
          <cell r="BE52"/>
          <cell r="BF52">
            <v>7.8940152337345095</v>
          </cell>
          <cell r="BG52"/>
          <cell r="BH52">
            <v>3.5273571313321024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3.8890476459976777</v>
          </cell>
          <cell r="AC53"/>
          <cell r="AD53">
            <v>5.0123986741605409</v>
          </cell>
          <cell r="AE53"/>
          <cell r="AF53">
            <v>3.2411478711145407</v>
          </cell>
          <cell r="AG53"/>
          <cell r="AH53">
            <v>8.2340228050917972</v>
          </cell>
          <cell r="AI53"/>
          <cell r="AJ53">
            <v>5.8720330671894105</v>
          </cell>
          <cell r="AK53"/>
          <cell r="AL53">
            <v>5.9293782883898309</v>
          </cell>
          <cell r="AM53"/>
          <cell r="AN53">
            <v>6.0496771254789525</v>
          </cell>
          <cell r="AO53"/>
          <cell r="AP53">
            <v>9.9055950183947257</v>
          </cell>
          <cell r="AQ53"/>
          <cell r="AR53">
            <v>11.374099059078244</v>
          </cell>
          <cell r="AS53"/>
          <cell r="AT53">
            <v>9.86833924824791</v>
          </cell>
          <cell r="AU53"/>
          <cell r="AV53">
            <v>8.4691079287542514</v>
          </cell>
          <cell r="AW53"/>
          <cell r="AX53">
            <v>5.8332073054135085</v>
          </cell>
          <cell r="AY53"/>
          <cell r="AZ53">
            <v>6.1474540092292207</v>
          </cell>
          <cell r="BA53"/>
          <cell r="BB53">
            <v>5.9774054638027119</v>
          </cell>
          <cell r="BC53"/>
          <cell r="BD53">
            <v>6.9096947235478714</v>
          </cell>
          <cell r="BE53"/>
          <cell r="BF53">
            <v>8.8694637793935112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3.1756577686313814</v>
          </cell>
          <cell r="AQ54"/>
          <cell r="AR54" t="str">
            <v>..</v>
          </cell>
          <cell r="AS54"/>
          <cell r="AT54">
            <v>9.5618832325534981</v>
          </cell>
          <cell r="AU54"/>
          <cell r="AV54">
            <v>17.85760470066554</v>
          </cell>
          <cell r="AW54"/>
          <cell r="AX54">
            <v>14.517267329922598</v>
          </cell>
          <cell r="AY54"/>
          <cell r="AZ54">
            <v>10.569512496333772</v>
          </cell>
          <cell r="BA54"/>
          <cell r="BB54">
            <v>10.990337534432312</v>
          </cell>
          <cell r="BC54"/>
          <cell r="BD54">
            <v>11.320399298995167</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0.12462591582242963</v>
          </cell>
          <cell r="AK55" t="str">
            <v>D</v>
          </cell>
          <cell r="AL55">
            <v>8.1068901292930817E-2</v>
          </cell>
          <cell r="AM55" t="str">
            <v>D</v>
          </cell>
          <cell r="AN55">
            <v>4.2217632510885665E-3</v>
          </cell>
          <cell r="AO55" t="str">
            <v>D</v>
          </cell>
          <cell r="AP55">
            <v>1.8181715115628641E-3</v>
          </cell>
          <cell r="AQ55" t="str">
            <v>D</v>
          </cell>
          <cell r="AR55">
            <v>1.0148400930860323E-2</v>
          </cell>
          <cell r="AS55" t="str">
            <v>A</v>
          </cell>
          <cell r="AT55">
            <v>7.2483562378607719E-3</v>
          </cell>
          <cell r="AU55" t="str">
            <v>A</v>
          </cell>
          <cell r="AV55">
            <v>5.2949903786438319E-3</v>
          </cell>
          <cell r="AW55"/>
          <cell r="AX55">
            <v>3.1387004552993071E-2</v>
          </cell>
          <cell r="AY55"/>
          <cell r="AZ55">
            <v>8.3402769685629336E-3</v>
          </cell>
          <cell r="BA55"/>
          <cell r="BB55">
            <v>1.8038271446015764E-2</v>
          </cell>
          <cell r="BC55"/>
          <cell r="BD55">
            <v>8.6967668324725387E-3</v>
          </cell>
          <cell r="BE55"/>
          <cell r="BF55">
            <v>8.3116629547001983E-3</v>
          </cell>
          <cell r="BG55"/>
          <cell r="BH55" t="str">
            <v>..</v>
          </cell>
          <cell r="BI55"/>
          <cell r="BJ55" t="str">
            <v>..</v>
          </cell>
          <cell r="BK55"/>
          <cell r="BL55" t="str">
            <v>..</v>
          </cell>
          <cell r="BM55"/>
        </row>
      </sheetData>
      <sheetData sheetId="62"/>
      <sheetData sheetId="63"/>
      <sheetData sheetId="64"/>
      <sheetData sheetId="65"/>
      <sheetData sheetId="66"/>
      <sheetData sheetId="67"/>
      <sheetData sheetId="68"/>
      <sheetData sheetId="69"/>
      <sheetData sheetId="70"/>
      <sheetData sheetId="71"/>
      <sheetData sheetId="72"/>
      <sheetData sheetId="73"/>
      <sheetData sheetId="74">
        <row r="5">
          <cell r="A5" t="str">
            <v>Australia</v>
          </cell>
          <cell r="B5">
            <v>446.07820771489878</v>
          </cell>
          <cell r="C5"/>
          <cell r="D5" t="str">
            <v>..</v>
          </cell>
          <cell r="E5"/>
          <cell r="F5" t="str">
            <v>..</v>
          </cell>
          <cell r="G5"/>
          <cell r="H5">
            <v>599.33837990000984</v>
          </cell>
          <cell r="I5"/>
          <cell r="J5" t="str">
            <v>..</v>
          </cell>
          <cell r="K5"/>
          <cell r="L5">
            <v>726.77128738138379</v>
          </cell>
          <cell r="M5"/>
          <cell r="N5">
            <v>777.89340303719996</v>
          </cell>
          <cell r="O5"/>
          <cell r="P5">
            <v>808.69388756974831</v>
          </cell>
          <cell r="Q5"/>
          <cell r="R5" t="str">
            <v>..</v>
          </cell>
          <cell r="S5"/>
          <cell r="T5">
            <v>959.71207485638968</v>
          </cell>
          <cell r="U5"/>
          <cell r="V5" t="str">
            <v>..</v>
          </cell>
          <cell r="W5"/>
          <cell r="X5">
            <v>1261.4548576755819</v>
          </cell>
          <cell r="Y5"/>
          <cell r="Z5" t="str">
            <v>..</v>
          </cell>
          <cell r="AA5"/>
          <cell r="AB5">
            <v>1384.6897925382009</v>
          </cell>
          <cell r="AC5"/>
          <cell r="AD5">
            <v>1542.064820559742</v>
          </cell>
          <cell r="AE5"/>
          <cell r="AF5">
            <v>1744.431298877711</v>
          </cell>
          <cell r="AG5"/>
          <cell r="AH5" t="str">
            <v>..</v>
          </cell>
          <cell r="AI5"/>
          <cell r="AJ5">
            <v>1963.4154782948035</v>
          </cell>
          <cell r="AK5"/>
          <cell r="AL5" t="str">
            <v>..</v>
          </cell>
          <cell r="AM5"/>
          <cell r="AN5">
            <v>2127.0018599021796</v>
          </cell>
          <cell r="AO5"/>
          <cell r="AP5" t="str">
            <v>..</v>
          </cell>
          <cell r="AQ5"/>
          <cell r="AR5">
            <v>2566.1249801002978</v>
          </cell>
          <cell r="AS5"/>
          <cell r="AT5" t="str">
            <v>..</v>
          </cell>
          <cell r="AU5"/>
          <cell r="AV5">
            <v>3169.1247868239566</v>
          </cell>
          <cell r="AW5"/>
          <cell r="AX5" t="str">
            <v>..</v>
          </cell>
          <cell r="AY5"/>
          <cell r="AZ5">
            <v>3854.6949323381004</v>
          </cell>
          <cell r="BA5"/>
          <cell r="BB5" t="str">
            <v>..</v>
          </cell>
          <cell r="BC5"/>
          <cell r="BD5">
            <v>4541.4264872984468</v>
          </cell>
          <cell r="BE5"/>
          <cell r="BF5" t="str">
            <v>..</v>
          </cell>
          <cell r="BG5"/>
          <cell r="BH5" t="str">
            <v>..</v>
          </cell>
          <cell r="BI5"/>
          <cell r="BJ5" t="str">
            <v>..</v>
          </cell>
          <cell r="BK5"/>
          <cell r="BL5" t="str">
            <v>..</v>
          </cell>
          <cell r="BM5"/>
        </row>
        <row r="6">
          <cell r="A6" t="str">
            <v>Austria</v>
          </cell>
          <cell r="B6">
            <v>313.30459379371291</v>
          </cell>
          <cell r="C6"/>
          <cell r="D6" t="str">
            <v>..</v>
          </cell>
          <cell r="E6"/>
          <cell r="F6" t="str">
            <v>..</v>
          </cell>
          <cell r="G6"/>
          <cell r="H6" t="str">
            <v>..</v>
          </cell>
          <cell r="I6"/>
          <cell r="J6">
            <v>464.57738536645587</v>
          </cell>
          <cell r="K6"/>
          <cell r="L6" t="str">
            <v>..</v>
          </cell>
          <cell r="M6"/>
          <cell r="N6" t="str">
            <v>..</v>
          </cell>
          <cell r="O6"/>
          <cell r="P6" t="str">
            <v>..</v>
          </cell>
          <cell r="Q6"/>
          <cell r="R6">
            <v>588.21321183786165</v>
          </cell>
          <cell r="S6"/>
          <cell r="T6" t="str">
            <v>..</v>
          </cell>
          <cell r="U6"/>
          <cell r="V6" t="str">
            <v>..</v>
          </cell>
          <cell r="W6"/>
          <cell r="X6" t="str">
            <v>..</v>
          </cell>
          <cell r="Y6"/>
          <cell r="Z6">
            <v>864.90902571961703</v>
          </cell>
          <cell r="AA6"/>
          <cell r="AB6" t="str">
            <v>..</v>
          </cell>
          <cell r="AC6"/>
          <cell r="AD6" t="str">
            <v>..</v>
          </cell>
          <cell r="AE6"/>
          <cell r="AF6" t="str">
            <v>..</v>
          </cell>
          <cell r="AG6"/>
          <cell r="AH6" t="str">
            <v>..</v>
          </cell>
          <cell r="AI6"/>
          <cell r="AJ6">
            <v>1100.9014687619463</v>
          </cell>
          <cell r="AK6"/>
          <cell r="AL6" t="str">
            <v>..</v>
          </cell>
          <cell r="AM6"/>
          <cell r="AN6" t="str">
            <v>..</v>
          </cell>
          <cell r="AO6"/>
          <cell r="AP6" t="str">
            <v>..</v>
          </cell>
          <cell r="AQ6"/>
          <cell r="AR6">
            <v>1413.5350513936266</v>
          </cell>
          <cell r="AS6"/>
          <cell r="AT6" t="str">
            <v>..</v>
          </cell>
          <cell r="AU6"/>
          <cell r="AV6">
            <v>1602.939673952174</v>
          </cell>
          <cell r="AW6"/>
          <cell r="AX6">
            <v>1681.3285678093268</v>
          </cell>
          <cell r="AY6" t="str">
            <v>C</v>
          </cell>
          <cell r="AZ6">
            <v>1778.6931852557907</v>
          </cell>
          <cell r="BA6"/>
          <cell r="BB6">
            <v>1888.357515173416</v>
          </cell>
          <cell r="BC6"/>
          <cell r="BD6">
            <v>2210.6440090248225</v>
          </cell>
          <cell r="BE6" t="str">
            <v>CP</v>
          </cell>
          <cell r="BF6">
            <v>2306.623487878484</v>
          </cell>
          <cell r="BG6"/>
          <cell r="BH6">
            <v>2414.8858832225578</v>
          </cell>
          <cell r="BI6" t="str">
            <v>CP</v>
          </cell>
          <cell r="BJ6" t="str">
            <v>..</v>
          </cell>
          <cell r="BK6"/>
          <cell r="BL6" t="str">
            <v>..</v>
          </cell>
          <cell r="BM6"/>
        </row>
        <row r="7">
          <cell r="A7" t="str">
            <v>Belgium</v>
          </cell>
          <cell r="B7" t="str">
            <v>..</v>
          </cell>
          <cell r="C7"/>
          <cell r="D7" t="str">
            <v>..</v>
          </cell>
          <cell r="E7"/>
          <cell r="F7">
            <v>357.28647108701557</v>
          </cell>
          <cell r="G7" t="str">
            <v>A</v>
          </cell>
          <cell r="H7">
            <v>385.46746429914447</v>
          </cell>
          <cell r="I7"/>
          <cell r="J7">
            <v>403.33303335535248</v>
          </cell>
          <cell r="K7"/>
          <cell r="L7">
            <v>415.20021785179273</v>
          </cell>
          <cell r="M7"/>
          <cell r="N7">
            <v>451.68282740201613</v>
          </cell>
          <cell r="O7" t="str">
            <v>M</v>
          </cell>
          <cell r="P7">
            <v>456.22579428917044</v>
          </cell>
          <cell r="Q7" t="str">
            <v>M</v>
          </cell>
          <cell r="R7">
            <v>718.94542549750156</v>
          </cell>
          <cell r="S7" t="str">
            <v>A</v>
          </cell>
          <cell r="T7" t="str">
            <v>..</v>
          </cell>
          <cell r="U7"/>
          <cell r="V7">
            <v>814.24352332598744</v>
          </cell>
          <cell r="W7" t="str">
            <v>C</v>
          </cell>
          <cell r="X7" t="str">
            <v>..</v>
          </cell>
          <cell r="Y7"/>
          <cell r="Z7">
            <v>753.20890084782218</v>
          </cell>
          <cell r="AA7" t="str">
            <v>A</v>
          </cell>
          <cell r="AB7">
            <v>799.8741903399216</v>
          </cell>
          <cell r="AC7"/>
          <cell r="AD7">
            <v>856.54477920385318</v>
          </cell>
          <cell r="AE7"/>
          <cell r="AF7">
            <v>882.19016885971632</v>
          </cell>
          <cell r="AG7"/>
          <cell r="AH7">
            <v>962.22202449707572</v>
          </cell>
          <cell r="AI7"/>
          <cell r="AJ7">
            <v>1005.7212974071705</v>
          </cell>
          <cell r="AK7" t="str">
            <v>A</v>
          </cell>
          <cell r="AL7">
            <v>1052.5784315059109</v>
          </cell>
          <cell r="AM7"/>
          <cell r="AN7">
            <v>1127.8665768201383</v>
          </cell>
          <cell r="AO7"/>
          <cell r="AP7">
            <v>1195.8808997726019</v>
          </cell>
          <cell r="AQ7"/>
          <cell r="AR7">
            <v>1271.8409616490649</v>
          </cell>
          <cell r="AS7"/>
          <cell r="AT7">
            <v>1308.5221348207117</v>
          </cell>
          <cell r="AU7"/>
          <cell r="AV7">
            <v>1311.3946280619418</v>
          </cell>
          <cell r="AW7"/>
          <cell r="AX7">
            <v>1377.1026063507029</v>
          </cell>
          <cell r="AY7"/>
          <cell r="AZ7">
            <v>1430.6654115300773</v>
          </cell>
          <cell r="BA7"/>
          <cell r="BB7">
            <v>1515.6751745642262</v>
          </cell>
          <cell r="BC7"/>
          <cell r="BD7">
            <v>1702.6125114616125</v>
          </cell>
          <cell r="BE7"/>
          <cell r="BF7">
            <v>1910.9942734242827</v>
          </cell>
          <cell r="BG7"/>
          <cell r="BH7">
            <v>1902.2667160936883</v>
          </cell>
          <cell r="BI7" t="str">
            <v>P</v>
          </cell>
          <cell r="BJ7" t="str">
            <v>..</v>
          </cell>
          <cell r="BK7"/>
          <cell r="BL7" t="str">
            <v>..</v>
          </cell>
          <cell r="BM7"/>
        </row>
        <row r="8">
          <cell r="A8" t="str">
            <v>Canada</v>
          </cell>
          <cell r="B8">
            <v>1002.7429774303421</v>
          </cell>
          <cell r="C8"/>
          <cell r="D8">
            <v>1143.9841144482834</v>
          </cell>
          <cell r="E8"/>
          <cell r="F8">
            <v>1192.8403298290264</v>
          </cell>
          <cell r="G8"/>
          <cell r="H8">
            <v>1268.4903409247295</v>
          </cell>
          <cell r="I8"/>
          <cell r="J8">
            <v>1353.6099886300967</v>
          </cell>
          <cell r="K8"/>
          <cell r="L8">
            <v>1434.8639107702909</v>
          </cell>
          <cell r="M8"/>
          <cell r="N8">
            <v>1489.2325978302144</v>
          </cell>
          <cell r="O8"/>
          <cell r="P8">
            <v>1677.0571026842831</v>
          </cell>
          <cell r="Q8" t="str">
            <v>A</v>
          </cell>
          <cell r="R8">
            <v>2252.3944859410058</v>
          </cell>
          <cell r="S8" t="str">
            <v>A</v>
          </cell>
          <cell r="T8">
            <v>2417.3315431605129</v>
          </cell>
          <cell r="U8"/>
          <cell r="V8">
            <v>2638.7753583356139</v>
          </cell>
          <cell r="W8"/>
          <cell r="X8">
            <v>2850.145093159957</v>
          </cell>
          <cell r="Y8"/>
          <cell r="Z8">
            <v>2986.4111706941571</v>
          </cell>
          <cell r="AA8"/>
          <cell r="AB8">
            <v>3026.613952885014</v>
          </cell>
          <cell r="AC8"/>
          <cell r="AD8">
            <v>3034.3166772155137</v>
          </cell>
          <cell r="AE8"/>
          <cell r="AF8">
            <v>3048.0389438495758</v>
          </cell>
          <cell r="AG8"/>
          <cell r="AH8">
            <v>3216.0837230813227</v>
          </cell>
          <cell r="AI8"/>
          <cell r="AJ8">
            <v>3679.8674132150381</v>
          </cell>
          <cell r="AK8"/>
          <cell r="AL8">
            <v>4267.6833415910178</v>
          </cell>
          <cell r="AM8"/>
          <cell r="AN8">
            <v>4703.4078735388803</v>
          </cell>
          <cell r="AO8"/>
          <cell r="AP8">
            <v>5274.9184961455021</v>
          </cell>
          <cell r="AQ8"/>
          <cell r="AR8">
            <v>6064.2616556567127</v>
          </cell>
          <cell r="AS8"/>
          <cell r="AT8">
            <v>6640.1506578833023</v>
          </cell>
          <cell r="AU8"/>
          <cell r="AV8">
            <v>7359.3401967540967</v>
          </cell>
          <cell r="AW8"/>
          <cell r="AX8">
            <v>7842.4972507218699</v>
          </cell>
          <cell r="AY8"/>
          <cell r="AZ8">
            <v>7968.9345315458067</v>
          </cell>
          <cell r="BA8"/>
          <cell r="BB8">
            <v>8410.5224574031454</v>
          </cell>
          <cell r="BC8"/>
          <cell r="BD8">
            <v>8856.1959411089974</v>
          </cell>
          <cell r="BE8"/>
          <cell r="BF8">
            <v>9235.4805504490323</v>
          </cell>
          <cell r="BG8"/>
          <cell r="BH8">
            <v>9165.7575451650318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324.47933518514054</v>
          </cell>
          <cell r="BC9"/>
          <cell r="BD9">
            <v>393.25961495504095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107.13892282396898</v>
          </cell>
          <cell r="AE10" t="str">
            <v>A</v>
          </cell>
          <cell r="AF10">
            <v>120.53898879538504</v>
          </cell>
          <cell r="AG10"/>
          <cell r="AH10">
            <v>139.99034364246134</v>
          </cell>
          <cell r="AI10"/>
          <cell r="AJ10">
            <v>156.31465769668441</v>
          </cell>
          <cell r="AK10"/>
          <cell r="AL10">
            <v>206.37258950354382</v>
          </cell>
          <cell r="AM10"/>
          <cell r="AN10">
            <v>264.87873800003086</v>
          </cell>
          <cell r="AO10"/>
          <cell r="AP10">
            <v>311.86743236182474</v>
          </cell>
          <cell r="AQ10"/>
          <cell r="AR10">
            <v>322.56712883109674</v>
          </cell>
          <cell r="AS10"/>
          <cell r="AT10">
            <v>350.55365929107194</v>
          </cell>
          <cell r="AU10"/>
          <cell r="AV10">
            <v>362.55270189419832</v>
          </cell>
          <cell r="AW10"/>
          <cell r="AX10">
            <v>482.4918277787628</v>
          </cell>
          <cell r="AY10"/>
          <cell r="AZ10">
            <v>564.19721971890294</v>
          </cell>
          <cell r="BA10"/>
          <cell r="BB10">
            <v>657.10270421230939</v>
          </cell>
          <cell r="BC10"/>
          <cell r="BD10">
            <v>637.35007529239294</v>
          </cell>
          <cell r="BE10"/>
          <cell r="BF10">
            <v>720.27204554637024</v>
          </cell>
          <cell r="BG10"/>
          <cell r="BH10">
            <v>746.62194736349306</v>
          </cell>
          <cell r="BI10"/>
          <cell r="BJ10" t="str">
            <v>..</v>
          </cell>
          <cell r="BK10"/>
          <cell r="BL10" t="str">
            <v>..</v>
          </cell>
          <cell r="BM10"/>
        </row>
        <row r="11">
          <cell r="A11" t="str">
            <v>Denmark</v>
          </cell>
          <cell r="B11">
            <v>153.89091996848541</v>
          </cell>
          <cell r="C11"/>
          <cell r="D11">
            <v>167.79970804049634</v>
          </cell>
          <cell r="E11"/>
          <cell r="F11">
            <v>183.18303373223242</v>
          </cell>
          <cell r="G11"/>
          <cell r="H11">
            <v>199.91175829135736</v>
          </cell>
          <cell r="I11"/>
          <cell r="J11">
            <v>217.73344587151777</v>
          </cell>
          <cell r="K11"/>
          <cell r="L11">
            <v>245.63091041091172</v>
          </cell>
          <cell r="M11"/>
          <cell r="N11">
            <v>269.55972785557162</v>
          </cell>
          <cell r="O11"/>
          <cell r="P11">
            <v>301.12682724349827</v>
          </cell>
          <cell r="Q11"/>
          <cell r="R11">
            <v>330.11010748133742</v>
          </cell>
          <cell r="S11"/>
          <cell r="T11">
            <v>346.53211476888339</v>
          </cell>
          <cell r="U11"/>
          <cell r="V11">
            <v>362.56805542123408</v>
          </cell>
          <cell r="W11"/>
          <cell r="X11">
            <v>388.2281874403314</v>
          </cell>
          <cell r="Y11"/>
          <cell r="Z11">
            <v>417.65457123320709</v>
          </cell>
          <cell r="AA11"/>
          <cell r="AB11" t="str">
            <v>..</v>
          </cell>
          <cell r="AC11"/>
          <cell r="AD11">
            <v>536.91313059407423</v>
          </cell>
          <cell r="AE11"/>
          <cell r="AF11">
            <v>503.72656142577512</v>
          </cell>
          <cell r="AG11" t="str">
            <v>C</v>
          </cell>
          <cell r="AH11">
            <v>569.93401312304138</v>
          </cell>
          <cell r="AI11"/>
          <cell r="AJ11">
            <v>568.82178270575082</v>
          </cell>
          <cell r="AK11" t="str">
            <v>C</v>
          </cell>
          <cell r="AL11">
            <v>606.04204007725195</v>
          </cell>
          <cell r="AM11"/>
          <cell r="AN11">
            <v>685.90824665423781</v>
          </cell>
          <cell r="AO11"/>
          <cell r="AP11">
            <v>711.86358208686636</v>
          </cell>
          <cell r="AQ11"/>
          <cell r="AR11">
            <v>955.89045564179344</v>
          </cell>
          <cell r="AS11" t="str">
            <v>A</v>
          </cell>
          <cell r="AT11">
            <v>980.48841221336704</v>
          </cell>
          <cell r="AU11"/>
          <cell r="AV11">
            <v>1058.1267226218793</v>
          </cell>
          <cell r="AW11"/>
          <cell r="AX11">
            <v>1088.2142214755468</v>
          </cell>
          <cell r="AY11"/>
          <cell r="AZ11">
            <v>1258.107312549934</v>
          </cell>
          <cell r="BA11"/>
          <cell r="BB11">
            <v>1403.5797137053414</v>
          </cell>
          <cell r="BC11" t="str">
            <v>A</v>
          </cell>
          <cell r="BD11">
            <v>1695.135282048343</v>
          </cell>
          <cell r="BE11"/>
          <cell r="BF11">
            <v>1909.3246839755043</v>
          </cell>
          <cell r="BG11"/>
          <cell r="BH11">
            <v>2002.1888637030681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14.854415751101879</v>
          </cell>
          <cell r="AE12"/>
          <cell r="AF12">
            <v>17.841666234445963</v>
          </cell>
          <cell r="AG12"/>
          <cell r="AH12">
            <v>35.149302531383334</v>
          </cell>
          <cell r="AI12"/>
          <cell r="AJ12">
            <v>37.6490774037145</v>
          </cell>
          <cell r="AK12"/>
          <cell r="AL12">
            <v>42.25648888266258</v>
          </cell>
          <cell r="AM12"/>
          <cell r="AN12">
            <v>42.650812216649292</v>
          </cell>
          <cell r="AO12"/>
          <cell r="AP12">
            <v>51.694517757905736</v>
          </cell>
          <cell r="AQ12"/>
          <cell r="AR12">
            <v>55.852848243751673</v>
          </cell>
          <cell r="AS12"/>
          <cell r="AT12">
            <v>65.7084482675793</v>
          </cell>
          <cell r="AU12"/>
          <cell r="AV12">
            <v>77.407569943346701</v>
          </cell>
          <cell r="AW12"/>
          <cell r="AX12">
            <v>85.850807386567169</v>
          </cell>
          <cell r="AY12"/>
          <cell r="AZ12">
            <v>117.91724002688346</v>
          </cell>
          <cell r="BA12"/>
          <cell r="BB12">
            <v>130.86650681653416</v>
          </cell>
          <cell r="BC12"/>
          <cell r="BD12">
            <v>162.78032765292235</v>
          </cell>
          <cell r="BE12"/>
          <cell r="BF12">
            <v>159.49730716792254</v>
          </cell>
          <cell r="BG12"/>
          <cell r="BH12">
            <v>169.05130650336224</v>
          </cell>
          <cell r="BI12"/>
          <cell r="BJ12" t="str">
            <v>..</v>
          </cell>
          <cell r="BK12"/>
          <cell r="BL12" t="str">
            <v>..</v>
          </cell>
          <cell r="BM12"/>
        </row>
        <row r="13">
          <cell r="A13" t="str">
            <v>Finland</v>
          </cell>
          <cell r="B13">
            <v>122.71673548514576</v>
          </cell>
          <cell r="C13"/>
          <cell r="D13" t="str">
            <v>..</v>
          </cell>
          <cell r="E13"/>
          <cell r="F13">
            <v>167.91410088923723</v>
          </cell>
          <cell r="G13"/>
          <cell r="H13">
            <v>185.53018274753518</v>
          </cell>
          <cell r="I13"/>
          <cell r="J13">
            <v>204.06213115215269</v>
          </cell>
          <cell r="K13" t="str">
            <v>C</v>
          </cell>
          <cell r="L13">
            <v>223.88922157202003</v>
          </cell>
          <cell r="M13"/>
          <cell r="N13">
            <v>250.85157626945806</v>
          </cell>
          <cell r="O13"/>
          <cell r="P13">
            <v>275.61471507905327</v>
          </cell>
          <cell r="Q13" t="str">
            <v>C</v>
          </cell>
          <cell r="R13">
            <v>289.61197776801095</v>
          </cell>
          <cell r="S13"/>
          <cell r="T13">
            <v>304.08863298146167</v>
          </cell>
          <cell r="U13" t="str">
            <v>C</v>
          </cell>
          <cell r="V13">
            <v>379.13577400810863</v>
          </cell>
          <cell r="W13" t="str">
            <v>A</v>
          </cell>
          <cell r="X13">
            <v>390.66298105299217</v>
          </cell>
          <cell r="Y13" t="str">
            <v>C</v>
          </cell>
          <cell r="Z13">
            <v>374.92284332283776</v>
          </cell>
          <cell r="AA13"/>
          <cell r="AB13">
            <v>388.00899826633099</v>
          </cell>
          <cell r="AC13"/>
          <cell r="AD13">
            <v>424.86803468260496</v>
          </cell>
          <cell r="AE13"/>
          <cell r="AF13">
            <v>450.85086871526744</v>
          </cell>
          <cell r="AG13" t="str">
            <v>C</v>
          </cell>
          <cell r="AH13">
            <v>581.55915891528014</v>
          </cell>
          <cell r="AI13" t="str">
            <v>A</v>
          </cell>
          <cell r="AJ13">
            <v>656.1991469539629</v>
          </cell>
          <cell r="AK13"/>
          <cell r="AL13">
            <v>762.59965225439419</v>
          </cell>
          <cell r="AM13"/>
          <cell r="AN13">
            <v>793.50631842853124</v>
          </cell>
          <cell r="AO13"/>
          <cell r="AP13">
            <v>824.25237070645142</v>
          </cell>
          <cell r="AQ13"/>
          <cell r="AR13">
            <v>922.55019860571406</v>
          </cell>
          <cell r="AS13"/>
          <cell r="AT13">
            <v>951.32327175518014</v>
          </cell>
          <cell r="AU13"/>
          <cell r="AV13">
            <v>1066.2200245822371</v>
          </cell>
          <cell r="AW13"/>
          <cell r="AX13">
            <v>1066.3791847825944</v>
          </cell>
          <cell r="AY13"/>
          <cell r="AZ13">
            <v>1136.2793232330648</v>
          </cell>
          <cell r="BA13"/>
          <cell r="BB13">
            <v>1238.7922020247129</v>
          </cell>
          <cell r="BC13"/>
          <cell r="BD13">
            <v>1286.6260065989497</v>
          </cell>
          <cell r="BE13"/>
          <cell r="BF13">
            <v>1416.9728921173246</v>
          </cell>
          <cell r="BG13"/>
          <cell r="BH13">
            <v>1551.0269445247106</v>
          </cell>
          <cell r="BI13"/>
          <cell r="BJ13" t="str">
            <v>..</v>
          </cell>
          <cell r="BK13"/>
          <cell r="BL13" t="str">
            <v>..</v>
          </cell>
          <cell r="BM13"/>
        </row>
        <row r="14">
          <cell r="A14" t="str">
            <v>France</v>
          </cell>
          <cell r="B14">
            <v>1805.2217441951325</v>
          </cell>
          <cell r="C14"/>
          <cell r="D14">
            <v>1987.1783750831062</v>
          </cell>
          <cell r="E14"/>
          <cell r="F14">
            <v>2117.2462727434231</v>
          </cell>
          <cell r="G14"/>
          <cell r="H14">
            <v>2257.9770824628099</v>
          </cell>
          <cell r="I14"/>
          <cell r="J14">
            <v>2381.4378844105154</v>
          </cell>
          <cell r="K14"/>
          <cell r="L14">
            <v>2474.491512404536</v>
          </cell>
          <cell r="M14"/>
          <cell r="N14">
            <v>2652.2126857745761</v>
          </cell>
          <cell r="O14"/>
          <cell r="P14">
            <v>2814.4396098535849</v>
          </cell>
          <cell r="Q14"/>
          <cell r="R14">
            <v>3129.3027707584811</v>
          </cell>
          <cell r="S14"/>
          <cell r="T14">
            <v>3393.9022810749361</v>
          </cell>
          <cell r="U14"/>
          <cell r="V14">
            <v>3676.7119970599856</v>
          </cell>
          <cell r="W14"/>
          <cell r="X14">
            <v>3884.2542023025735</v>
          </cell>
          <cell r="Y14"/>
          <cell r="Z14">
            <v>4145.7877180301566</v>
          </cell>
          <cell r="AA14"/>
          <cell r="AB14">
            <v>4323.9375082428205</v>
          </cell>
          <cell r="AC14"/>
          <cell r="AD14">
            <v>4591.8069088755019</v>
          </cell>
          <cell r="AE14"/>
          <cell r="AF14">
            <v>4742.9214823907178</v>
          </cell>
          <cell r="AG14"/>
          <cell r="AH14">
            <v>4965.9858102526905</v>
          </cell>
          <cell r="AI14" t="str">
            <v>A</v>
          </cell>
          <cell r="AJ14">
            <v>5158.1695710053764</v>
          </cell>
          <cell r="AK14"/>
          <cell r="AL14">
            <v>5279.7274346901058</v>
          </cell>
          <cell r="AM14"/>
          <cell r="AN14">
            <v>6181.915079002014</v>
          </cell>
          <cell r="AO14" t="str">
            <v>A</v>
          </cell>
          <cell r="AP14">
            <v>6766.2533032429874</v>
          </cell>
          <cell r="AQ14"/>
          <cell r="AR14">
            <v>7195.9609568524029</v>
          </cell>
          <cell r="AS14"/>
          <cell r="AT14">
            <v>7134.0739371857162</v>
          </cell>
          <cell r="AU14"/>
          <cell r="AV14">
            <v>7075.3989818186928</v>
          </cell>
          <cell r="AW14" t="str">
            <v>A</v>
          </cell>
          <cell r="AX14">
            <v>7387.0696076646254</v>
          </cell>
          <cell r="AY14"/>
          <cell r="AZ14">
            <v>8064.5835079795916</v>
          </cell>
          <cell r="BA14"/>
          <cell r="BB14">
            <v>8585.221958217262</v>
          </cell>
          <cell r="BC14"/>
          <cell r="BD14">
            <v>9326.3260509973934</v>
          </cell>
          <cell r="BE14"/>
          <cell r="BF14">
            <v>10183.660724685204</v>
          </cell>
          <cell r="BG14"/>
          <cell r="BH14">
            <v>10649.896074779099</v>
          </cell>
          <cell r="BI14" t="str">
            <v>P</v>
          </cell>
          <cell r="BJ14" t="str">
            <v>..</v>
          </cell>
          <cell r="BK14"/>
          <cell r="BL14" t="str">
            <v>..</v>
          </cell>
          <cell r="BM14"/>
        </row>
        <row r="15">
          <cell r="A15" t="str">
            <v>Germany</v>
          </cell>
          <cell r="B15">
            <v>3148.2597156678262</v>
          </cell>
          <cell r="C15"/>
          <cell r="D15">
            <v>3252.9117589626694</v>
          </cell>
          <cell r="E15" t="str">
            <v>C</v>
          </cell>
          <cell r="F15">
            <v>3355.006739990105</v>
          </cell>
          <cell r="G15"/>
          <cell r="H15">
            <v>3548.9944886025128</v>
          </cell>
          <cell r="I15" t="str">
            <v>C</v>
          </cell>
          <cell r="J15">
            <v>3736.3052878133308</v>
          </cell>
          <cell r="K15"/>
          <cell r="L15">
            <v>3960.99308996438</v>
          </cell>
          <cell r="M15" t="str">
            <v>C</v>
          </cell>
          <cell r="N15">
            <v>4248.5772395118602</v>
          </cell>
          <cell r="O15"/>
          <cell r="P15">
            <v>4530.2504485343425</v>
          </cell>
          <cell r="Q15" t="str">
            <v>C</v>
          </cell>
          <cell r="R15">
            <v>4805.4215253239527</v>
          </cell>
          <cell r="S15"/>
          <cell r="T15">
            <v>5173.1358532814502</v>
          </cell>
          <cell r="U15" t="str">
            <v>C</v>
          </cell>
          <cell r="V15">
            <v>6423.7113082207861</v>
          </cell>
          <cell r="W15" t="str">
            <v>A</v>
          </cell>
          <cell r="X15">
            <v>6710.8934433621998</v>
          </cell>
          <cell r="Y15" t="str">
            <v>C</v>
          </cell>
          <cell r="Z15">
            <v>6801.9555811925475</v>
          </cell>
          <cell r="AA15" t="str">
            <v>O</v>
          </cell>
          <cell r="AB15">
            <v>7016.7499424329089</v>
          </cell>
          <cell r="AC15"/>
          <cell r="AD15">
            <v>7337.9659754066788</v>
          </cell>
          <cell r="AE15"/>
          <cell r="AF15">
            <v>7708.856058598516</v>
          </cell>
          <cell r="AG15"/>
          <cell r="AH15">
            <v>7759.4881128214056</v>
          </cell>
          <cell r="AI15"/>
          <cell r="AJ15">
            <v>7865.405870429101</v>
          </cell>
          <cell r="AK15"/>
          <cell r="AL15">
            <v>8140.978487823967</v>
          </cell>
          <cell r="AM15"/>
          <cell r="AN15">
            <v>8425.9009312934886</v>
          </cell>
          <cell r="AO15"/>
          <cell r="AP15">
            <v>8918.2585422150896</v>
          </cell>
          <cell r="AQ15"/>
          <cell r="AR15">
            <v>9640.7461929284691</v>
          </cell>
          <cell r="AS15"/>
          <cell r="AT15">
            <v>10025.874603201342</v>
          </cell>
          <cell r="AU15"/>
          <cell r="AV15">
            <v>10137.97953730583</v>
          </cell>
          <cell r="AW15"/>
          <cell r="AX15">
            <v>10637.168762131005</v>
          </cell>
          <cell r="AY15"/>
          <cell r="AZ15">
            <v>11316.133665637031</v>
          </cell>
          <cell r="BA15"/>
          <cell r="BB15">
            <v>11934.081252410777</v>
          </cell>
          <cell r="BC15"/>
          <cell r="BD15">
            <v>13690.815620740417</v>
          </cell>
          <cell r="BE15"/>
          <cell r="BF15">
            <v>14677.127498731434</v>
          </cell>
          <cell r="BG15"/>
          <cell r="BH15">
            <v>15559.968573951342</v>
          </cell>
          <cell r="BI15" t="str">
            <v>C</v>
          </cell>
          <cell r="BJ15" t="str">
            <v>..</v>
          </cell>
          <cell r="BK15"/>
          <cell r="BL15" t="str">
            <v>..</v>
          </cell>
          <cell r="BM15"/>
        </row>
        <row r="16">
          <cell r="A16" t="str">
            <v>Greece</v>
          </cell>
          <cell r="B16">
            <v>19.175267931911069</v>
          </cell>
          <cell r="C16"/>
          <cell r="D16" t="str">
            <v>..</v>
          </cell>
          <cell r="E16"/>
          <cell r="F16">
            <v>41.407631972607263</v>
          </cell>
          <cell r="G16" t="str">
            <v>A</v>
          </cell>
          <cell r="H16" t="str">
            <v>..</v>
          </cell>
          <cell r="I16"/>
          <cell r="J16" t="str">
            <v>..</v>
          </cell>
          <cell r="K16"/>
          <cell r="L16">
            <v>55.861148425477992</v>
          </cell>
          <cell r="M16"/>
          <cell r="N16" t="str">
            <v>..</v>
          </cell>
          <cell r="O16"/>
          <cell r="P16">
            <v>74.538705595214196</v>
          </cell>
          <cell r="Q16"/>
          <cell r="R16">
            <v>146.6322174782718</v>
          </cell>
          <cell r="S16" t="str">
            <v>A</v>
          </cell>
          <cell r="T16" t="str">
            <v>..</v>
          </cell>
          <cell r="U16"/>
          <cell r="V16">
            <v>151.28690828519839</v>
          </cell>
          <cell r="W16"/>
          <cell r="X16" t="str">
            <v>..</v>
          </cell>
          <cell r="Y16"/>
          <cell r="Z16">
            <v>244.94505550383468</v>
          </cell>
          <cell r="AA16"/>
          <cell r="AB16" t="str">
            <v>..</v>
          </cell>
          <cell r="AC16"/>
          <cell r="AD16">
            <v>300.3707410765341</v>
          </cell>
          <cell r="AE16" t="str">
            <v>A</v>
          </cell>
          <cell r="AF16" t="str">
            <v>..</v>
          </cell>
          <cell r="AG16"/>
          <cell r="AH16">
            <v>395.72583247952815</v>
          </cell>
          <cell r="AI16"/>
          <cell r="AJ16" t="str">
            <v>..</v>
          </cell>
          <cell r="AK16"/>
          <cell r="AL16">
            <v>552.92008547284502</v>
          </cell>
          <cell r="AM16"/>
          <cell r="AN16" t="str">
            <v>..</v>
          </cell>
          <cell r="AO16"/>
          <cell r="AP16">
            <v>569.9264882889338</v>
          </cell>
          <cell r="AQ16"/>
          <cell r="AR16" t="str">
            <v>..</v>
          </cell>
          <cell r="AS16"/>
          <cell r="AT16">
            <v>662.96818078287254</v>
          </cell>
          <cell r="AU16"/>
          <cell r="AV16">
            <v>707.36061585943708</v>
          </cell>
          <cell r="AW16" t="str">
            <v>C</v>
          </cell>
          <cell r="AX16">
            <v>767.07548121469586</v>
          </cell>
          <cell r="AY16"/>
          <cell r="AZ16">
            <v>836.1037979565142</v>
          </cell>
          <cell r="BA16" t="str">
            <v>C</v>
          </cell>
          <cell r="BB16">
            <v>919.55864810221487</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180.11476418653817</v>
          </cell>
          <cell r="W17" t="str">
            <v>V</v>
          </cell>
          <cell r="X17">
            <v>185.43697227625719</v>
          </cell>
          <cell r="Y17" t="str">
            <v>V</v>
          </cell>
          <cell r="Z17">
            <v>184.90239931802847</v>
          </cell>
          <cell r="AA17" t="str">
            <v>V</v>
          </cell>
          <cell r="AB17">
            <v>206.88481082931889</v>
          </cell>
          <cell r="AC17" t="str">
            <v>AV</v>
          </cell>
          <cell r="AD17">
            <v>165.48831168992814</v>
          </cell>
          <cell r="AE17" t="str">
            <v>V</v>
          </cell>
          <cell r="AF17">
            <v>152.18759805559836</v>
          </cell>
          <cell r="AG17" t="str">
            <v>V</v>
          </cell>
          <cell r="AH17">
            <v>167.12728233215532</v>
          </cell>
          <cell r="AI17" t="str">
            <v>V</v>
          </cell>
          <cell r="AJ17">
            <v>183.61644376275945</v>
          </cell>
          <cell r="AK17" t="str">
            <v>V</v>
          </cell>
          <cell r="AL17">
            <v>172.86638264755618</v>
          </cell>
          <cell r="AM17" t="str">
            <v>V</v>
          </cell>
          <cell r="AN17">
            <v>234.64175940707057</v>
          </cell>
          <cell r="AO17" t="str">
            <v>V</v>
          </cell>
          <cell r="AP17">
            <v>326.96644742294382</v>
          </cell>
          <cell r="AQ17" t="str">
            <v>V</v>
          </cell>
          <cell r="AR17">
            <v>375.48239391838945</v>
          </cell>
          <cell r="AS17" t="str">
            <v>V</v>
          </cell>
          <cell r="AT17">
            <v>389.60881290984253</v>
          </cell>
          <cell r="AU17" t="str">
            <v>V</v>
          </cell>
          <cell r="AV17">
            <v>353.2285597624554</v>
          </cell>
          <cell r="AW17" t="str">
            <v>V</v>
          </cell>
          <cell r="AX17">
            <v>406.28545460916752</v>
          </cell>
          <cell r="AY17" t="str">
            <v>V</v>
          </cell>
          <cell r="AZ17">
            <v>451.03271665862002</v>
          </cell>
          <cell r="BA17" t="str">
            <v>V</v>
          </cell>
          <cell r="BB17">
            <v>437.01255859725654</v>
          </cell>
          <cell r="BC17" t="str">
            <v>V</v>
          </cell>
          <cell r="BD17">
            <v>453.56266039818013</v>
          </cell>
          <cell r="BE17" t="str">
            <v>V</v>
          </cell>
          <cell r="BF17">
            <v>493.77738426546176</v>
          </cell>
          <cell r="BG17" t="str">
            <v>V</v>
          </cell>
          <cell r="BH17">
            <v>474.84380976906061</v>
          </cell>
          <cell r="BI17" t="str">
            <v>V</v>
          </cell>
          <cell r="BJ17" t="str">
            <v>..</v>
          </cell>
          <cell r="BK17"/>
          <cell r="BL17" t="str">
            <v>..</v>
          </cell>
          <cell r="BM17"/>
        </row>
        <row r="18">
          <cell r="A18" t="str">
            <v>Iceland</v>
          </cell>
          <cell r="B18">
            <v>5.2267053623519866</v>
          </cell>
          <cell r="C18"/>
          <cell r="D18" t="str">
            <v>..</v>
          </cell>
          <cell r="E18"/>
          <cell r="F18">
            <v>6.236129088954562</v>
          </cell>
          <cell r="G18"/>
          <cell r="H18" t="str">
            <v>..</v>
          </cell>
          <cell r="I18"/>
          <cell r="J18">
            <v>8.7071123247710034</v>
          </cell>
          <cell r="K18"/>
          <cell r="L18" t="str">
            <v>..</v>
          </cell>
          <cell r="M18"/>
          <cell r="N18">
            <v>9.6075635801156505</v>
          </cell>
          <cell r="O18"/>
          <cell r="P18" t="str">
            <v>..</v>
          </cell>
          <cell r="Q18"/>
          <cell r="R18">
            <v>12.760528521692741</v>
          </cell>
          <cell r="S18"/>
          <cell r="T18">
            <v>13.200870638855564</v>
          </cell>
          <cell r="U18"/>
          <cell r="V18">
            <v>18.960615907374311</v>
          </cell>
          <cell r="W18"/>
          <cell r="X18">
            <v>22.442175032057246</v>
          </cell>
          <cell r="Y18"/>
          <cell r="Z18">
            <v>18.326375761077937</v>
          </cell>
          <cell r="AA18"/>
          <cell r="AB18">
            <v>20.058505808144307</v>
          </cell>
          <cell r="AC18"/>
          <cell r="AD18">
            <v>26.216044898188361</v>
          </cell>
          <cell r="AE18"/>
          <cell r="AF18" t="str">
            <v>..</v>
          </cell>
          <cell r="AG18"/>
          <cell r="AH18">
            <v>36.712785046026625</v>
          </cell>
          <cell r="AI18"/>
          <cell r="AJ18">
            <v>38.031707290717321</v>
          </cell>
          <cell r="AK18" t="str">
            <v>C</v>
          </cell>
          <cell r="AL18">
            <v>38.064899512357464</v>
          </cell>
          <cell r="AM18"/>
          <cell r="AN18">
            <v>35.149066224236336</v>
          </cell>
          <cell r="AO18" t="str">
            <v>C</v>
          </cell>
          <cell r="AP18">
            <v>48.11663083278134</v>
          </cell>
          <cell r="AQ18"/>
          <cell r="AR18">
            <v>42.412200191910607</v>
          </cell>
          <cell r="AS18" t="str">
            <v>C</v>
          </cell>
          <cell r="AT18">
            <v>53.459431031300923</v>
          </cell>
          <cell r="AU18"/>
          <cell r="AV18" t="str">
            <v>..</v>
          </cell>
          <cell r="AW18"/>
          <cell r="AX18">
            <v>63.044680326835639</v>
          </cell>
          <cell r="AY18"/>
          <cell r="AZ18">
            <v>77.387002774769797</v>
          </cell>
          <cell r="BA18"/>
          <cell r="BB18">
            <v>78.12851407321314</v>
          </cell>
          <cell r="BC18"/>
          <cell r="BD18">
            <v>83.868560302427525</v>
          </cell>
          <cell r="BE18" t="str">
            <v>P</v>
          </cell>
          <cell r="BF18" t="str">
            <v>..</v>
          </cell>
          <cell r="BG18"/>
          <cell r="BH18" t="str">
            <v>..</v>
          </cell>
          <cell r="BI18"/>
          <cell r="BJ18" t="str">
            <v>..</v>
          </cell>
          <cell r="BK18"/>
          <cell r="BL18" t="str">
            <v>..</v>
          </cell>
          <cell r="BM18"/>
        </row>
        <row r="19">
          <cell r="A19" t="str">
            <v>Ireland</v>
          </cell>
          <cell r="B19">
            <v>25.572734268321021</v>
          </cell>
          <cell r="C19"/>
          <cell r="D19">
            <v>27.582621005542936</v>
          </cell>
          <cell r="E19"/>
          <cell r="F19">
            <v>29.912074296472273</v>
          </cell>
          <cell r="G19"/>
          <cell r="H19">
            <v>35.112854903669891</v>
          </cell>
          <cell r="I19"/>
          <cell r="J19">
            <v>46.479291446547343</v>
          </cell>
          <cell r="K19"/>
          <cell r="L19">
            <v>56.170112299851134</v>
          </cell>
          <cell r="M19"/>
          <cell r="N19">
            <v>61.342955545834442</v>
          </cell>
          <cell r="O19"/>
          <cell r="P19">
            <v>61.928490390756345</v>
          </cell>
          <cell r="Q19"/>
          <cell r="R19">
            <v>72.272770291490147</v>
          </cell>
          <cell r="S19" t="str">
            <v>C</v>
          </cell>
          <cell r="T19">
            <v>87.481850541773085</v>
          </cell>
          <cell r="U19"/>
          <cell r="V19">
            <v>103.01031934203739</v>
          </cell>
          <cell r="W19" t="str">
            <v>C</v>
          </cell>
          <cell r="X19">
            <v>116.52081668725022</v>
          </cell>
          <cell r="Y19"/>
          <cell r="Z19">
            <v>130.58751434854253</v>
          </cell>
          <cell r="AA19" t="str">
            <v>C</v>
          </cell>
          <cell r="AB19">
            <v>148.53126661521287</v>
          </cell>
          <cell r="AC19"/>
          <cell r="AD19">
            <v>166.66375403164892</v>
          </cell>
          <cell r="AE19" t="str">
            <v>C</v>
          </cell>
          <cell r="AF19">
            <v>185.05530514178912</v>
          </cell>
          <cell r="AG19"/>
          <cell r="AH19">
            <v>209.18802341042016</v>
          </cell>
          <cell r="AI19" t="str">
            <v>C</v>
          </cell>
          <cell r="AJ19">
            <v>231.01670090557468</v>
          </cell>
          <cell r="AK19"/>
          <cell r="AL19">
            <v>237.56389596353659</v>
          </cell>
          <cell r="AM19" t="str">
            <v>C</v>
          </cell>
          <cell r="AN19">
            <v>247.57376565886392</v>
          </cell>
          <cell r="AO19"/>
          <cell r="AP19">
            <v>282.17399339494</v>
          </cell>
          <cell r="AQ19"/>
          <cell r="AR19">
            <v>321.04851020775828</v>
          </cell>
          <cell r="AS19"/>
          <cell r="AT19">
            <v>398.62027508002524</v>
          </cell>
          <cell r="AU19"/>
          <cell r="AV19">
            <v>489.05592101280882</v>
          </cell>
          <cell r="AW19"/>
          <cell r="AX19">
            <v>544.42845852909863</v>
          </cell>
          <cell r="AY19"/>
          <cell r="AZ19">
            <v>610.24508492374355</v>
          </cell>
          <cell r="BA19"/>
          <cell r="BB19">
            <v>688.95979816233751</v>
          </cell>
          <cell r="BC19"/>
          <cell r="BD19">
            <v>787.94171963082624</v>
          </cell>
          <cell r="BE19"/>
          <cell r="BF19">
            <v>917.08025301725797</v>
          </cell>
          <cell r="BG19" t="str">
            <v>C</v>
          </cell>
          <cell r="BH19">
            <v>928.65218109722798</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460.92832770375384</v>
          </cell>
          <cell r="W20" t="str">
            <v>G</v>
          </cell>
          <cell r="X20">
            <v>502.16763694804138</v>
          </cell>
          <cell r="Y20" t="str">
            <v>G</v>
          </cell>
          <cell r="Z20">
            <v>541.01134036520989</v>
          </cell>
          <cell r="AA20" t="str">
            <v>G</v>
          </cell>
          <cell r="AB20">
            <v>599.58326144990224</v>
          </cell>
          <cell r="AC20" t="str">
            <v>G</v>
          </cell>
          <cell r="AD20">
            <v>688.82985748331043</v>
          </cell>
          <cell r="AE20" t="str">
            <v>G</v>
          </cell>
          <cell r="AF20">
            <v>746.55301762351542</v>
          </cell>
          <cell r="AG20" t="str">
            <v>G</v>
          </cell>
          <cell r="AH20">
            <v>804.23574591244449</v>
          </cell>
          <cell r="AI20" t="str">
            <v>G</v>
          </cell>
          <cell r="AJ20">
            <v>828.91102027620536</v>
          </cell>
          <cell r="AK20" t="str">
            <v>G</v>
          </cell>
          <cell r="AL20">
            <v>915.64307156440805</v>
          </cell>
          <cell r="AM20" t="str">
            <v>G</v>
          </cell>
          <cell r="AN20">
            <v>959.61214483514686</v>
          </cell>
          <cell r="AO20" t="str">
            <v>G</v>
          </cell>
          <cell r="AP20">
            <v>1036.1042612255339</v>
          </cell>
          <cell r="AQ20" t="str">
            <v>G</v>
          </cell>
          <cell r="AR20">
            <v>1103.3083992104096</v>
          </cell>
          <cell r="AS20" t="str">
            <v>G</v>
          </cell>
          <cell r="AT20">
            <v>1084.3443006617922</v>
          </cell>
          <cell r="AU20" t="str">
            <v>G</v>
          </cell>
          <cell r="AV20">
            <v>1051.8762108942888</v>
          </cell>
          <cell r="AW20" t="str">
            <v>G</v>
          </cell>
          <cell r="AX20">
            <v>1034.9918595226766</v>
          </cell>
          <cell r="AY20" t="str">
            <v>G</v>
          </cell>
          <cell r="AZ20">
            <v>1140.2613597733164</v>
          </cell>
          <cell r="BA20" t="str">
            <v>G</v>
          </cell>
          <cell r="BB20">
            <v>1166.8438888702676</v>
          </cell>
          <cell r="BC20" t="str">
            <v>G</v>
          </cell>
          <cell r="BD20">
            <v>1297.7703455964324</v>
          </cell>
          <cell r="BE20" t="str">
            <v>G</v>
          </cell>
          <cell r="BF20">
            <v>1207.3901853003058</v>
          </cell>
          <cell r="BG20" t="str">
            <v>GP</v>
          </cell>
          <cell r="BH20">
            <v>1263.9912948981444</v>
          </cell>
          <cell r="BI20" t="str">
            <v>GP</v>
          </cell>
          <cell r="BJ20" t="str">
            <v>..</v>
          </cell>
          <cell r="BK20"/>
          <cell r="BL20" t="str">
            <v>..</v>
          </cell>
          <cell r="BM20"/>
        </row>
        <row r="21">
          <cell r="A21" t="str">
            <v>Italy</v>
          </cell>
          <cell r="B21">
            <v>883.26831757977789</v>
          </cell>
          <cell r="C21"/>
          <cell r="D21">
            <v>1002.2736932721721</v>
          </cell>
          <cell r="E21"/>
          <cell r="F21">
            <v>1151.421795631881</v>
          </cell>
          <cell r="G21"/>
          <cell r="H21">
            <v>1275.7129932191285</v>
          </cell>
          <cell r="I21"/>
          <cell r="J21">
            <v>1535.2129292449479</v>
          </cell>
          <cell r="K21"/>
          <cell r="L21">
            <v>1671.5463447576847</v>
          </cell>
          <cell r="M21"/>
          <cell r="N21">
            <v>1912.6179183369084</v>
          </cell>
          <cell r="O21"/>
          <cell r="P21">
            <v>2120.6706785216984</v>
          </cell>
          <cell r="Q21"/>
          <cell r="R21">
            <v>2244.1632988842416</v>
          </cell>
          <cell r="S21"/>
          <cell r="T21">
            <v>2593.3854623664056</v>
          </cell>
          <cell r="U21"/>
          <cell r="V21">
            <v>2682.4043664380933</v>
          </cell>
          <cell r="W21"/>
          <cell r="X21">
            <v>2771.1485016920824</v>
          </cell>
          <cell r="Y21"/>
          <cell r="Z21">
            <v>3003.6527789302022</v>
          </cell>
          <cell r="AA21"/>
          <cell r="AB21">
            <v>3021.2145303613888</v>
          </cell>
          <cell r="AC21"/>
          <cell r="AD21">
            <v>2978.7783748544898</v>
          </cell>
          <cell r="AE21"/>
          <cell r="AF21">
            <v>3244.3449886844378</v>
          </cell>
          <cell r="AG21"/>
          <cell r="AH21">
            <v>4068.779789270749</v>
          </cell>
          <cell r="AI21" t="str">
            <v>A</v>
          </cell>
          <cell r="AJ21">
            <v>4449.7722183581718</v>
          </cell>
          <cell r="AK21"/>
          <cell r="AL21">
            <v>4432.3754475740025</v>
          </cell>
          <cell r="AM21"/>
          <cell r="AN21">
            <v>4730.8167821330635</v>
          </cell>
          <cell r="AO21"/>
          <cell r="AP21">
            <v>5467.8437347587569</v>
          </cell>
          <cell r="AQ21"/>
          <cell r="AR21">
            <v>5668.1709730627181</v>
          </cell>
          <cell r="AS21"/>
          <cell r="AT21">
            <v>5853.723858432676</v>
          </cell>
          <cell r="AU21"/>
          <cell r="AV21">
            <v>5734.5372025448578</v>
          </cell>
          <cell r="AW21"/>
          <cell r="AX21">
            <v>5436.703763466764</v>
          </cell>
          <cell r="AY21" t="str">
            <v>A</v>
          </cell>
          <cell r="AZ21">
            <v>6112.8733146926361</v>
          </cell>
          <cell r="BA21"/>
          <cell r="BB21">
            <v>6729.7273503232318</v>
          </cell>
          <cell r="BC21"/>
          <cell r="BD21">
            <v>7334.9807746887172</v>
          </cell>
          <cell r="BE21"/>
          <cell r="BF21">
            <v>7423.3155948660215</v>
          </cell>
          <cell r="BG21"/>
          <cell r="BH21">
            <v>7026.8427566914479</v>
          </cell>
          <cell r="BI21" t="str">
            <v>P</v>
          </cell>
          <cell r="BJ21" t="str">
            <v>..</v>
          </cell>
          <cell r="BK21"/>
          <cell r="BL21" t="str">
            <v>..</v>
          </cell>
          <cell r="BM21"/>
        </row>
        <row r="22">
          <cell r="A22" t="str">
            <v>Japan</v>
          </cell>
          <cell r="B22">
            <v>6194.1509760643739</v>
          </cell>
          <cell r="C22" t="str">
            <v>L</v>
          </cell>
          <cell r="D22">
            <v>6894.997693903736</v>
          </cell>
          <cell r="E22" t="str">
            <v>L</v>
          </cell>
          <cell r="F22">
            <v>7606.4169101322323</v>
          </cell>
          <cell r="G22" t="str">
            <v>L</v>
          </cell>
          <cell r="H22">
            <v>8107.3506484125683</v>
          </cell>
          <cell r="I22" t="str">
            <v>L</v>
          </cell>
          <cell r="J22">
            <v>8586.4768668632241</v>
          </cell>
          <cell r="K22" t="str">
            <v>L</v>
          </cell>
          <cell r="L22">
            <v>8831.4559118829693</v>
          </cell>
          <cell r="M22" t="str">
            <v>L</v>
          </cell>
          <cell r="N22">
            <v>9722.5309217238155</v>
          </cell>
          <cell r="O22" t="str">
            <v>L</v>
          </cell>
          <cell r="P22">
            <v>10312.702515779947</v>
          </cell>
          <cell r="Q22" t="str">
            <v>L</v>
          </cell>
          <cell r="R22">
            <v>11069.508892997219</v>
          </cell>
          <cell r="S22" t="str">
            <v>L</v>
          </cell>
          <cell r="T22">
            <v>12127.94577292183</v>
          </cell>
          <cell r="U22" t="str">
            <v>L</v>
          </cell>
          <cell r="V22">
            <v>12829.966128922881</v>
          </cell>
          <cell r="W22" t="str">
            <v>L</v>
          </cell>
          <cell r="X22">
            <v>13833.292303964367</v>
          </cell>
          <cell r="Y22" t="str">
            <v>L</v>
          </cell>
          <cell r="Z22">
            <v>15072.086185099646</v>
          </cell>
          <cell r="AA22" t="str">
            <v>L</v>
          </cell>
          <cell r="AB22">
            <v>15335.361323796111</v>
          </cell>
          <cell r="AC22" t="str">
            <v>L</v>
          </cell>
          <cell r="AD22">
            <v>17044.267598253278</v>
          </cell>
          <cell r="AE22" t="str">
            <v>L</v>
          </cell>
          <cell r="AF22">
            <v>12244.155516421539</v>
          </cell>
          <cell r="AG22" t="str">
            <v>A</v>
          </cell>
          <cell r="AH22">
            <v>12530.902801473199</v>
          </cell>
          <cell r="AI22"/>
          <cell r="AJ22">
            <v>13519.928336295985</v>
          </cell>
          <cell r="AK22"/>
          <cell r="AL22">
            <v>13769.548619335463</v>
          </cell>
          <cell r="AM22"/>
          <cell r="AN22">
            <v>14368.197096313676</v>
          </cell>
          <cell r="AO22"/>
          <cell r="AP22">
            <v>15042.216328730732</v>
          </cell>
          <cell r="AQ22"/>
          <cell r="AR22">
            <v>15015.183060880716</v>
          </cell>
          <cell r="AS22"/>
          <cell r="AT22">
            <v>15336.039945779827</v>
          </cell>
          <cell r="AU22"/>
          <cell r="AV22">
            <v>15765.868694744964</v>
          </cell>
          <cell r="AW22"/>
          <cell r="AX22">
            <v>17250.353369426735</v>
          </cell>
          <cell r="AY22"/>
          <cell r="AZ22">
            <v>17581.292341768538</v>
          </cell>
          <cell r="BA22"/>
          <cell r="BB22">
            <v>18586.278138066977</v>
          </cell>
          <cell r="BC22"/>
          <cell r="BD22">
            <v>17306.131338699273</v>
          </cell>
          <cell r="BE22" t="str">
            <v>A</v>
          </cell>
          <cell r="BF22">
            <v>18414.275523150442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1086.4658874553518</v>
          </cell>
          <cell r="AE23" t="str">
            <v>G</v>
          </cell>
          <cell r="AF23">
            <v>1393.8914425812179</v>
          </cell>
          <cell r="AG23" t="str">
            <v>G</v>
          </cell>
          <cell r="AH23">
            <v>1704.9132686548573</v>
          </cell>
          <cell r="AI23" t="str">
            <v>G</v>
          </cell>
          <cell r="AJ23">
            <v>1634.3915492388587</v>
          </cell>
          <cell r="AK23" t="str">
            <v>G</v>
          </cell>
          <cell r="AL23">
            <v>1896.1906613065955</v>
          </cell>
          <cell r="AM23" t="str">
            <v>G</v>
          </cell>
          <cell r="AN23">
            <v>2093.0726832582154</v>
          </cell>
          <cell r="AO23" t="str">
            <v>G</v>
          </cell>
          <cell r="AP23">
            <v>2212.6062433441302</v>
          </cell>
          <cell r="AQ23" t="str">
            <v>G</v>
          </cell>
          <cell r="AR23">
            <v>2334.5828251688181</v>
          </cell>
          <cell r="AS23" t="str">
            <v>G</v>
          </cell>
          <cell r="AT23">
            <v>2433.2195455484571</v>
          </cell>
          <cell r="AU23" t="str">
            <v>G</v>
          </cell>
          <cell r="AV23">
            <v>2804.3488426911917</v>
          </cell>
          <cell r="AW23" t="str">
            <v>G</v>
          </cell>
          <cell r="AX23">
            <v>3039.9573977256791</v>
          </cell>
          <cell r="AY23" t="str">
            <v>G</v>
          </cell>
          <cell r="AZ23">
            <v>3512.9318055061376</v>
          </cell>
          <cell r="BA23" t="str">
            <v>G</v>
          </cell>
          <cell r="BB23">
            <v>4337.6274714084047</v>
          </cell>
          <cell r="BC23" t="str">
            <v>A</v>
          </cell>
          <cell r="BD23">
            <v>4893.2949931005423</v>
          </cell>
          <cell r="BE23"/>
          <cell r="BF23">
            <v>5228.4903285506125</v>
          </cell>
          <cell r="BG23"/>
          <cell r="BH23">
            <v>5755.0450301120873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0.95776474157329961</v>
          </cell>
          <cell r="AO24"/>
          <cell r="AP24">
            <v>1.5813219180332578</v>
          </cell>
          <cell r="AQ24"/>
          <cell r="AR24" t="str">
            <v>..</v>
          </cell>
          <cell r="AS24"/>
          <cell r="AT24">
            <v>1.591999018785202</v>
          </cell>
          <cell r="AU24" t="str">
            <v>C</v>
          </cell>
          <cell r="AV24">
            <v>5.9607889290124163</v>
          </cell>
          <cell r="AW24"/>
          <cell r="AX24">
            <v>7.4509674969005486</v>
          </cell>
          <cell r="AY24"/>
          <cell r="AZ24">
            <v>13.125610599303327</v>
          </cell>
          <cell r="BA24"/>
          <cell r="BB24">
            <v>19.04623386697418</v>
          </cell>
          <cell r="BC24" t="str">
            <v>C</v>
          </cell>
          <cell r="BD24">
            <v>41.711282013930337</v>
          </cell>
          <cell r="BE24"/>
          <cell r="BF24">
            <v>54.843456069386967</v>
          </cell>
          <cell r="BG24"/>
          <cell r="BH24">
            <v>81.437667751158301</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725.50104233013121</v>
          </cell>
          <cell r="AA25"/>
          <cell r="AB25">
            <v>896.21761563295047</v>
          </cell>
          <cell r="AC25"/>
          <cell r="AD25">
            <v>888.44813304519801</v>
          </cell>
          <cell r="AE25"/>
          <cell r="AF25">
            <v>788.31489745538045</v>
          </cell>
          <cell r="AG25"/>
          <cell r="AH25">
            <v>1002.9794919796195</v>
          </cell>
          <cell r="AI25"/>
          <cell r="AJ25">
            <v>922.97388725606902</v>
          </cell>
          <cell r="AK25"/>
          <cell r="AL25">
            <v>923.39143600607417</v>
          </cell>
          <cell r="AM25"/>
          <cell r="AN25">
            <v>949.83798754955558</v>
          </cell>
          <cell r="AO25"/>
          <cell r="AP25">
            <v>1104.4071135013651</v>
          </cell>
          <cell r="AQ25"/>
          <cell r="AR25">
            <v>1648.6687000876207</v>
          </cell>
          <cell r="AS25"/>
          <cell r="AT25">
            <v>1665.8482147348846</v>
          </cell>
          <cell r="AU25"/>
          <cell r="AV25">
            <v>1438.9501057314023</v>
          </cell>
          <cell r="AW25"/>
          <cell r="AX25">
            <v>1536.9302655194108</v>
          </cell>
          <cell r="AY25"/>
          <cell r="AZ25">
            <v>1472.907831263416</v>
          </cell>
          <cell r="BA25"/>
          <cell r="BB25">
            <v>1482.8747229333419</v>
          </cell>
          <cell r="BC25"/>
          <cell r="BD25" t="str">
            <v>..</v>
          </cell>
          <cell r="BE25"/>
          <cell r="BF25" t="str">
            <v>..</v>
          </cell>
          <cell r="BG25"/>
          <cell r="BH25" t="str">
            <v>..</v>
          </cell>
          <cell r="BI25"/>
          <cell r="BJ25" t="str">
            <v>..</v>
          </cell>
          <cell r="BK25"/>
          <cell r="BL25" t="str">
            <v>..</v>
          </cell>
          <cell r="BM25"/>
        </row>
        <row r="26">
          <cell r="A26" t="str">
            <v>Netherlands</v>
          </cell>
          <cell r="B26">
            <v>615.68076725931041</v>
          </cell>
          <cell r="C26"/>
          <cell r="D26">
            <v>786.08339161019478</v>
          </cell>
          <cell r="E26" t="str">
            <v>A</v>
          </cell>
          <cell r="F26">
            <v>808.89116317062565</v>
          </cell>
          <cell r="G26"/>
          <cell r="H26">
            <v>814.02111570170734</v>
          </cell>
          <cell r="I26"/>
          <cell r="J26">
            <v>875.18018326044967</v>
          </cell>
          <cell r="K26"/>
          <cell r="L26">
            <v>919.66211435035825</v>
          </cell>
          <cell r="M26"/>
          <cell r="N26">
            <v>980.87469153308541</v>
          </cell>
          <cell r="O26"/>
          <cell r="P26">
            <v>987.29040100359816</v>
          </cell>
          <cell r="Q26"/>
          <cell r="R26">
            <v>1057.6417918922507</v>
          </cell>
          <cell r="S26"/>
          <cell r="T26">
            <v>1528.1835901945565</v>
          </cell>
          <cell r="U26" t="str">
            <v>A</v>
          </cell>
          <cell r="V26">
            <v>1629.2182717400792</v>
          </cell>
          <cell r="W26"/>
          <cell r="X26">
            <v>1665.7252164114054</v>
          </cell>
          <cell r="Y26"/>
          <cell r="Z26">
            <v>1734.0016581103271</v>
          </cell>
          <cell r="AA26"/>
          <cell r="AB26">
            <v>1785.5540678781804</v>
          </cell>
          <cell r="AC26"/>
          <cell r="AD26">
            <v>1890.3385982587019</v>
          </cell>
          <cell r="AE26"/>
          <cell r="AF26">
            <v>1998.4397302694192</v>
          </cell>
          <cell r="AG26"/>
          <cell r="AH26">
            <v>2046.9458649681908</v>
          </cell>
          <cell r="AI26"/>
          <cell r="AJ26">
            <v>2059.0103507754502</v>
          </cell>
          <cell r="AK26"/>
          <cell r="AL26">
            <v>2475.1372763778381</v>
          </cell>
          <cell r="AM26" t="str">
            <v>A</v>
          </cell>
          <cell r="AN26">
            <v>2894.3239823615709</v>
          </cell>
          <cell r="AO26"/>
          <cell r="AP26">
            <v>3048.6822740389334</v>
          </cell>
          <cell r="AQ26"/>
          <cell r="AR26">
            <v>3370.5060981214197</v>
          </cell>
          <cell r="AS26"/>
          <cell r="AT26">
            <v>3371.1389564217266</v>
          </cell>
          <cell r="AU26"/>
          <cell r="AV26">
            <v>3459.5590467159418</v>
          </cell>
          <cell r="AW26"/>
          <cell r="AX26">
            <v>3779.4855569804931</v>
          </cell>
          <cell r="AY26"/>
          <cell r="AZ26">
            <v>3957.5001991336912</v>
          </cell>
          <cell r="BA26"/>
          <cell r="BB26">
            <v>4186.6330635766317</v>
          </cell>
          <cell r="BC26"/>
          <cell r="BD26">
            <v>4725.0000186684993</v>
          </cell>
          <cell r="BE26"/>
          <cell r="BF26">
            <v>4970.7902939647265</v>
          </cell>
          <cell r="BG26"/>
          <cell r="BH26">
            <v>5232.9834611789893</v>
          </cell>
          <cell r="BI26" t="str">
            <v>P</v>
          </cell>
          <cell r="BJ26" t="str">
            <v>..</v>
          </cell>
          <cell r="BK26"/>
          <cell r="BL26" t="str">
            <v>..</v>
          </cell>
          <cell r="BM26"/>
        </row>
        <row r="27">
          <cell r="A27" t="str">
            <v>New Zealand</v>
          </cell>
          <cell r="B27">
            <v>46.484749397279266</v>
          </cell>
          <cell r="C27" t="str">
            <v>B</v>
          </cell>
          <cell r="D27" t="str">
            <v>..</v>
          </cell>
          <cell r="E27"/>
          <cell r="F27">
            <v>47.56242880878947</v>
          </cell>
          <cell r="G27" t="str">
            <v>B</v>
          </cell>
          <cell r="H27">
            <v>58.195106233886328</v>
          </cell>
          <cell r="I27" t="str">
            <v>A</v>
          </cell>
          <cell r="J27">
            <v>68.089664894436055</v>
          </cell>
          <cell r="K27"/>
          <cell r="L27" t="str">
            <v>..</v>
          </cell>
          <cell r="M27"/>
          <cell r="N27" t="str">
            <v>..</v>
          </cell>
          <cell r="O27"/>
          <cell r="P27" t="str">
            <v>..</v>
          </cell>
          <cell r="Q27"/>
          <cell r="R27">
            <v>77.960675351909359</v>
          </cell>
          <cell r="S27"/>
          <cell r="T27">
            <v>132.83880532530489</v>
          </cell>
          <cell r="U27"/>
          <cell r="V27">
            <v>138.0243347335151</v>
          </cell>
          <cell r="W27"/>
          <cell r="X27">
            <v>158.8352610715871</v>
          </cell>
          <cell r="Y27" t="str">
            <v>A</v>
          </cell>
          <cell r="Z27">
            <v>158.75896133229818</v>
          </cell>
          <cell r="AA27"/>
          <cell r="AB27" t="str">
            <v>..</v>
          </cell>
          <cell r="AC27"/>
          <cell r="AD27">
            <v>187.41173207945906</v>
          </cell>
          <cell r="AE27"/>
          <cell r="AF27" t="str">
            <v>..</v>
          </cell>
          <cell r="AG27"/>
          <cell r="AH27">
            <v>277.88345878241699</v>
          </cell>
          <cell r="AI27"/>
          <cell r="AJ27" t="str">
            <v>..</v>
          </cell>
          <cell r="AK27"/>
          <cell r="AL27">
            <v>260.82834957411512</v>
          </cell>
          <cell r="AM27"/>
          <cell r="AN27" t="str">
            <v>..</v>
          </cell>
          <cell r="AO27"/>
          <cell r="AP27">
            <v>296.22672347285595</v>
          </cell>
          <cell r="AQ27"/>
          <cell r="AR27" t="str">
            <v>..</v>
          </cell>
          <cell r="AS27"/>
          <cell r="AT27">
            <v>348.31688688534098</v>
          </cell>
          <cell r="AU27"/>
          <cell r="AV27" t="str">
            <v>..</v>
          </cell>
          <cell r="AW27"/>
          <cell r="AX27">
            <v>386.2539476070383</v>
          </cell>
          <cell r="AY27"/>
          <cell r="AZ27" t="str">
            <v>..</v>
          </cell>
          <cell r="BA27"/>
          <cell r="BB27">
            <v>434.55780872086103</v>
          </cell>
          <cell r="BC27"/>
          <cell r="BD27" t="str">
            <v>..</v>
          </cell>
          <cell r="BE27"/>
          <cell r="BF27">
            <v>540.26868055944578</v>
          </cell>
          <cell r="BG27"/>
          <cell r="BH27" t="str">
            <v>..</v>
          </cell>
          <cell r="BI27"/>
          <cell r="BJ27" t="str">
            <v>..</v>
          </cell>
          <cell r="BK27"/>
          <cell r="BL27" t="str">
            <v>..</v>
          </cell>
          <cell r="BM27"/>
        </row>
        <row r="28">
          <cell r="A28" t="str">
            <v>Norway</v>
          </cell>
          <cell r="B28">
            <v>146.92443499324568</v>
          </cell>
          <cell r="C28"/>
          <cell r="D28">
            <v>154.23369430248201</v>
          </cell>
          <cell r="E28" t="str">
            <v>C</v>
          </cell>
          <cell r="F28">
            <v>165.61396776794592</v>
          </cell>
          <cell r="G28"/>
          <cell r="H28">
            <v>174.47704595330347</v>
          </cell>
          <cell r="I28" t="str">
            <v>C</v>
          </cell>
          <cell r="J28">
            <v>193.99129607429464</v>
          </cell>
          <cell r="K28"/>
          <cell r="L28" t="str">
            <v>..</v>
          </cell>
          <cell r="M28"/>
          <cell r="N28">
            <v>230.36496662310523</v>
          </cell>
          <cell r="O28"/>
          <cell r="P28" t="str">
            <v>..</v>
          </cell>
          <cell r="Q28"/>
          <cell r="R28">
            <v>285.6823616476845</v>
          </cell>
          <cell r="S28"/>
          <cell r="T28" t="str">
            <v>..</v>
          </cell>
          <cell r="U28"/>
          <cell r="V28">
            <v>351.01306436966371</v>
          </cell>
          <cell r="W28"/>
          <cell r="X28" t="str">
            <v>..</v>
          </cell>
          <cell r="Y28"/>
          <cell r="Z28">
            <v>419.1636332141062</v>
          </cell>
          <cell r="AA28"/>
          <cell r="AB28" t="str">
            <v>..</v>
          </cell>
          <cell r="AC28"/>
          <cell r="AD28">
            <v>451.58050727680904</v>
          </cell>
          <cell r="AE28"/>
          <cell r="AF28" t="str">
            <v>..</v>
          </cell>
          <cell r="AG28"/>
          <cell r="AH28">
            <v>533.72854413895982</v>
          </cell>
          <cell r="AI28"/>
          <cell r="AJ28" t="str">
            <v>..</v>
          </cell>
          <cell r="AK28"/>
          <cell r="AL28">
            <v>623.81461348295772</v>
          </cell>
          <cell r="AM28"/>
          <cell r="AN28" t="str">
            <v>..</v>
          </cell>
          <cell r="AO28"/>
          <cell r="AP28">
            <v>683.24956119673948</v>
          </cell>
          <cell r="AQ28"/>
          <cell r="AR28">
            <v>747.43348028417381</v>
          </cell>
          <cell r="AS28"/>
          <cell r="AT28">
            <v>822.23014835659149</v>
          </cell>
          <cell r="AU28"/>
          <cell r="AV28">
            <v>915.13051448258898</v>
          </cell>
          <cell r="AW28"/>
          <cell r="AX28">
            <v>1022.465930929192</v>
          </cell>
          <cell r="AY28"/>
          <cell r="AZ28">
            <v>1138.174567541329</v>
          </cell>
          <cell r="BA28"/>
          <cell r="BB28">
            <v>1336.4636464766959</v>
          </cell>
          <cell r="BC28" t="str">
            <v>A</v>
          </cell>
          <cell r="BD28">
            <v>1483.5333435809337</v>
          </cell>
          <cell r="BE28"/>
          <cell r="BF28">
            <v>1503.8291667852241</v>
          </cell>
          <cell r="BG28"/>
          <cell r="BH28">
            <v>1533.6157710293992</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366.31078804355582</v>
          </cell>
          <cell r="Y29"/>
          <cell r="Z29">
            <v>382.53895468319325</v>
          </cell>
          <cell r="AA29"/>
          <cell r="AB29">
            <v>433.79839747496334</v>
          </cell>
          <cell r="AC29"/>
          <cell r="AD29">
            <v>476.91282890145538</v>
          </cell>
          <cell r="AE29"/>
          <cell r="AF29">
            <v>566.18256407147157</v>
          </cell>
          <cell r="AG29"/>
          <cell r="AH29">
            <v>634.51178449534893</v>
          </cell>
          <cell r="AI29"/>
          <cell r="AJ29">
            <v>667.81039429771636</v>
          </cell>
          <cell r="AK29"/>
          <cell r="AL29">
            <v>732.31760033552655</v>
          </cell>
          <cell r="AM29"/>
          <cell r="AN29">
            <v>821.58976362213343</v>
          </cell>
          <cell r="AO29"/>
          <cell r="AP29">
            <v>854.11123798642245</v>
          </cell>
          <cell r="AQ29"/>
          <cell r="AR29">
            <v>838.44314570169752</v>
          </cell>
          <cell r="AS29"/>
          <cell r="AT29">
            <v>785.06431915665053</v>
          </cell>
          <cell r="AU29"/>
          <cell r="AV29">
            <v>885.02866649918258</v>
          </cell>
          <cell r="AW29"/>
          <cell r="AX29">
            <v>941.78204099449306</v>
          </cell>
          <cell r="AY29"/>
          <cell r="AZ29">
            <v>990.82607699577056</v>
          </cell>
          <cell r="BA29"/>
          <cell r="BB29">
            <v>1228.2148292043107</v>
          </cell>
          <cell r="BC29"/>
          <cell r="BD29">
            <v>1396.4912485689283</v>
          </cell>
          <cell r="BE29"/>
          <cell r="BF29">
            <v>1805.5140036762818</v>
          </cell>
          <cell r="BG29"/>
          <cell r="BH29">
            <v>2078.2097102052699</v>
          </cell>
          <cell r="BI29"/>
          <cell r="BJ29" t="str">
            <v>..</v>
          </cell>
          <cell r="BK29"/>
          <cell r="BL29" t="str">
            <v>..</v>
          </cell>
          <cell r="BM29"/>
        </row>
        <row r="30">
          <cell r="A30" t="str">
            <v>Portugal</v>
          </cell>
          <cell r="B30" t="str">
            <v>..</v>
          </cell>
          <cell r="C30"/>
          <cell r="D30">
            <v>35.851444535760805</v>
          </cell>
          <cell r="E30"/>
          <cell r="F30">
            <v>45.813920245727545</v>
          </cell>
          <cell r="G30" t="str">
            <v>C</v>
          </cell>
          <cell r="H30">
            <v>51.361780325847974</v>
          </cell>
          <cell r="I30"/>
          <cell r="J30">
            <v>68.559111975327042</v>
          </cell>
          <cell r="K30" t="str">
            <v>C</v>
          </cell>
          <cell r="L30">
            <v>79.47771781498659</v>
          </cell>
          <cell r="M30"/>
          <cell r="N30">
            <v>100.17034414120486</v>
          </cell>
          <cell r="O30" t="str">
            <v>C</v>
          </cell>
          <cell r="P30">
            <v>117.2940330143357</v>
          </cell>
          <cell r="Q30"/>
          <cell r="R30">
            <v>156.72815626928755</v>
          </cell>
          <cell r="S30" t="str">
            <v>C</v>
          </cell>
          <cell r="T30">
            <v>186.63074796828982</v>
          </cell>
          <cell r="U30"/>
          <cell r="V30">
            <v>249.69245533186754</v>
          </cell>
          <cell r="W30" t="str">
            <v>C</v>
          </cell>
          <cell r="X30">
            <v>297.48533974394547</v>
          </cell>
          <cell r="Y30"/>
          <cell r="Z30">
            <v>281.98178901400468</v>
          </cell>
          <cell r="AA30" t="str">
            <v>C</v>
          </cell>
          <cell r="AB30">
            <v>267.26196610928901</v>
          </cell>
          <cell r="AC30" t="str">
            <v>C</v>
          </cell>
          <cell r="AD30">
            <v>262.69373330573518</v>
          </cell>
          <cell r="AE30" t="str">
            <v>A</v>
          </cell>
          <cell r="AF30">
            <v>304.05792408289261</v>
          </cell>
          <cell r="AG30" t="str">
            <v>C</v>
          </cell>
          <cell r="AH30">
            <v>344.02976747095198</v>
          </cell>
          <cell r="AI30"/>
          <cell r="AJ30">
            <v>393.65832771015585</v>
          </cell>
          <cell r="AK30" t="str">
            <v>C</v>
          </cell>
          <cell r="AL30">
            <v>451.2160106093832</v>
          </cell>
          <cell r="AM30"/>
          <cell r="AN30">
            <v>496.73799468032945</v>
          </cell>
          <cell r="AO30" t="str">
            <v>C</v>
          </cell>
          <cell r="AP30">
            <v>539.23969335135678</v>
          </cell>
          <cell r="AQ30"/>
          <cell r="AR30">
            <v>545.43826571254772</v>
          </cell>
          <cell r="AS30" t="str">
            <v>C</v>
          </cell>
          <cell r="AT30">
            <v>554.73594286689934</v>
          </cell>
          <cell r="AU30"/>
          <cell r="AV30">
            <v>570.4244773851683</v>
          </cell>
          <cell r="AW30" t="str">
            <v>C</v>
          </cell>
          <cell r="AX30">
            <v>621.31887321984016</v>
          </cell>
          <cell r="AY30"/>
          <cell r="AZ30">
            <v>764.80927104868624</v>
          </cell>
          <cell r="BA30" t="str">
            <v>C</v>
          </cell>
          <cell r="BB30">
            <v>889.99266278602022</v>
          </cell>
          <cell r="BC30"/>
          <cell r="BD30">
            <v>1372.8496532135719</v>
          </cell>
          <cell r="BE30" t="str">
            <v>A</v>
          </cell>
          <cell r="BF30">
            <v>1583.3720670873254</v>
          </cell>
          <cell r="BG30"/>
          <cell r="BH30">
            <v>1591.0475484685587</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31.444703263163504</v>
          </cell>
          <cell r="U31" t="str">
            <v>T</v>
          </cell>
          <cell r="V31">
            <v>31.714028064862731</v>
          </cell>
          <cell r="W31" t="str">
            <v>T</v>
          </cell>
          <cell r="X31">
            <v>27.336820803926319</v>
          </cell>
          <cell r="Y31" t="str">
            <v>AT</v>
          </cell>
          <cell r="Z31">
            <v>13.75896325752424</v>
          </cell>
          <cell r="AA31" t="str">
            <v>T</v>
          </cell>
          <cell r="AB31">
            <v>18.077185683837961</v>
          </cell>
          <cell r="AC31" t="str">
            <v>A</v>
          </cell>
          <cell r="AD31">
            <v>24.152040499082123</v>
          </cell>
          <cell r="AE31"/>
          <cell r="AF31">
            <v>22.618803891487268</v>
          </cell>
          <cell r="AG31"/>
          <cell r="AH31">
            <v>37.971163635257597</v>
          </cell>
          <cell r="AI31"/>
          <cell r="AJ31">
            <v>40.954962420173835</v>
          </cell>
          <cell r="AK31"/>
          <cell r="AL31">
            <v>36.53685562845412</v>
          </cell>
          <cell r="AM31"/>
          <cell r="AN31">
            <v>36.567109973601426</v>
          </cell>
          <cell r="AO31"/>
          <cell r="AP31">
            <v>36.95521832357408</v>
          </cell>
          <cell r="AQ31"/>
          <cell r="AR31">
            <v>36.226799825619516</v>
          </cell>
          <cell r="AS31"/>
          <cell r="AT31">
            <v>55.188501407599141</v>
          </cell>
          <cell r="AU31"/>
          <cell r="AV31">
            <v>81.218226837633296</v>
          </cell>
          <cell r="AW31"/>
          <cell r="AX31">
            <v>89.852835149235119</v>
          </cell>
          <cell r="AY31"/>
          <cell r="AZ31">
            <v>116.24313288268719</v>
          </cell>
          <cell r="BA31"/>
          <cell r="BB31">
            <v>129.50969927908801</v>
          </cell>
          <cell r="BC31"/>
          <cell r="BD31">
            <v>144.11116687302015</v>
          </cell>
          <cell r="BE31"/>
          <cell r="BF31">
            <v>147.62365951466066</v>
          </cell>
          <cell r="BG31"/>
          <cell r="BH31">
            <v>221.00917565078927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97.492866035244816</v>
          </cell>
          <cell r="AA32"/>
          <cell r="AB32">
            <v>115.45062154967991</v>
          </cell>
          <cell r="AC32"/>
          <cell r="AD32">
            <v>108.58464591807122</v>
          </cell>
          <cell r="AE32" t="str">
            <v>L</v>
          </cell>
          <cell r="AF32">
            <v>76.479346269837492</v>
          </cell>
          <cell r="AG32"/>
          <cell r="AH32">
            <v>65.064273258588202</v>
          </cell>
          <cell r="AI32"/>
          <cell r="AJ32">
            <v>68.828786598125689</v>
          </cell>
          <cell r="AK32"/>
          <cell r="AL32">
            <v>71.65288130042525</v>
          </cell>
          <cell r="AM32"/>
          <cell r="AN32">
            <v>80.094188735988126</v>
          </cell>
          <cell r="AO32"/>
          <cell r="AP32">
            <v>89.194296258926997</v>
          </cell>
          <cell r="AQ32"/>
          <cell r="AR32">
            <v>89.786236598495876</v>
          </cell>
          <cell r="AS32"/>
          <cell r="AT32">
            <v>71.198672102261355</v>
          </cell>
          <cell r="AU32"/>
          <cell r="AV32">
            <v>80.047424915440089</v>
          </cell>
          <cell r="AW32"/>
          <cell r="AX32">
            <v>113.02873107412412</v>
          </cell>
          <cell r="AY32"/>
          <cell r="AZ32">
            <v>120.1238816429732</v>
          </cell>
          <cell r="BA32"/>
          <cell r="BB32">
            <v>123.80233443602363</v>
          </cell>
          <cell r="BC32"/>
          <cell r="BD32">
            <v>130.58088527644196</v>
          </cell>
          <cell r="BE32"/>
          <cell r="BF32">
            <v>150.18203366114258</v>
          </cell>
          <cell r="BG32"/>
          <cell r="BH32">
            <v>161.65165580304637</v>
          </cell>
          <cell r="BI32" t="str">
            <v>P</v>
          </cell>
          <cell r="BJ32" t="str">
            <v>..</v>
          </cell>
          <cell r="BK32"/>
          <cell r="BL32" t="str">
            <v>..</v>
          </cell>
          <cell r="BM32"/>
        </row>
        <row r="33">
          <cell r="A33" t="str">
            <v>Spain</v>
          </cell>
          <cell r="B33">
            <v>257.30894015305131</v>
          </cell>
          <cell r="C33"/>
          <cell r="D33">
            <v>309.59085426327232</v>
          </cell>
          <cell r="E33"/>
          <cell r="F33">
            <v>331.08935769352854</v>
          </cell>
          <cell r="G33"/>
          <cell r="H33">
            <v>350.63621415402361</v>
          </cell>
          <cell r="I33"/>
          <cell r="J33">
            <v>379.68996461311872</v>
          </cell>
          <cell r="K33"/>
          <cell r="L33">
            <v>402.53056436058438</v>
          </cell>
          <cell r="M33"/>
          <cell r="N33">
            <v>464.34187951306387</v>
          </cell>
          <cell r="O33"/>
          <cell r="P33">
            <v>574.95489276434489</v>
          </cell>
          <cell r="Q33"/>
          <cell r="R33">
            <v>698.43181682262127</v>
          </cell>
          <cell r="S33"/>
          <cell r="T33">
            <v>846.18976180887466</v>
          </cell>
          <cell r="U33"/>
          <cell r="V33">
            <v>1006.3081554963284</v>
          </cell>
          <cell r="W33"/>
          <cell r="X33">
            <v>1414.9186686056578</v>
          </cell>
          <cell r="Y33" t="str">
            <v>A</v>
          </cell>
          <cell r="Z33">
            <v>1544.8881552124994</v>
          </cell>
          <cell r="AA33"/>
          <cell r="AB33">
            <v>1507.4092969150402</v>
          </cell>
          <cell r="AC33"/>
          <cell r="AD33">
            <v>1602.527795287908</v>
          </cell>
          <cell r="AE33"/>
          <cell r="AF33">
            <v>1731.1751452372073</v>
          </cell>
          <cell r="AG33"/>
          <cell r="AH33">
            <v>1838.9181373838019</v>
          </cell>
          <cell r="AI33"/>
          <cell r="AJ33">
            <v>2001.862306208709</v>
          </cell>
          <cell r="AK33"/>
          <cell r="AL33">
            <v>2053.5570597594315</v>
          </cell>
          <cell r="AM33"/>
          <cell r="AN33">
            <v>2307.8060669857005</v>
          </cell>
          <cell r="AO33"/>
          <cell r="AP33">
            <v>2601.691594306556</v>
          </cell>
          <cell r="AQ33" t="str">
            <v>C</v>
          </cell>
          <cell r="AR33">
            <v>2920.5825360295812</v>
          </cell>
          <cell r="AS33"/>
          <cell r="AT33">
            <v>3308.9532366506883</v>
          </cell>
          <cell r="AU33"/>
          <cell r="AV33">
            <v>3479.5104989646502</v>
          </cell>
          <cell r="AW33"/>
          <cell r="AX33">
            <v>3869.6389397357557</v>
          </cell>
          <cell r="AY33"/>
          <cell r="AZ33">
            <v>4440.0473579165018</v>
          </cell>
          <cell r="BA33"/>
          <cell r="BB33">
            <v>4832.5066679998727</v>
          </cell>
          <cell r="BC33"/>
          <cell r="BD33">
            <v>5460.704366517889</v>
          </cell>
          <cell r="BE33"/>
          <cell r="BF33">
            <v>5718.5179328457989</v>
          </cell>
          <cell r="BG33"/>
          <cell r="BH33">
            <v>5761.6982723530054</v>
          </cell>
          <cell r="BI33" t="str">
            <v>P</v>
          </cell>
          <cell r="BJ33" t="str">
            <v>..</v>
          </cell>
          <cell r="BK33"/>
          <cell r="BL33" t="str">
            <v>..</v>
          </cell>
          <cell r="BM33"/>
        </row>
        <row r="34">
          <cell r="A34" t="str">
            <v>Sweden</v>
          </cell>
          <cell r="B34">
            <v>628.40197531043236</v>
          </cell>
          <cell r="C34"/>
          <cell r="D34" t="str">
            <v>..</v>
          </cell>
          <cell r="E34"/>
          <cell r="F34">
            <v>800.3730217106953</v>
          </cell>
          <cell r="G34"/>
          <cell r="H34" t="str">
            <v>..</v>
          </cell>
          <cell r="I34"/>
          <cell r="J34">
            <v>929.79974977102518</v>
          </cell>
          <cell r="K34"/>
          <cell r="L34" t="str">
            <v>..</v>
          </cell>
          <cell r="M34"/>
          <cell r="N34">
            <v>1128.8966004040478</v>
          </cell>
          <cell r="O34"/>
          <cell r="P34" t="str">
            <v>..</v>
          </cell>
          <cell r="Q34"/>
          <cell r="R34">
            <v>1329.1200198381123</v>
          </cell>
          <cell r="S34"/>
          <cell r="T34" t="str">
            <v>..</v>
          </cell>
          <cell r="U34"/>
          <cell r="V34">
            <v>1242.1679399024235</v>
          </cell>
          <cell r="W34"/>
          <cell r="X34" t="str">
            <v>..</v>
          </cell>
          <cell r="Y34"/>
          <cell r="Z34">
            <v>1372.7197593449823</v>
          </cell>
          <cell r="AA34"/>
          <cell r="AB34" t="str">
            <v>..</v>
          </cell>
          <cell r="AC34"/>
          <cell r="AD34">
            <v>1358.9923965346884</v>
          </cell>
          <cell r="AE34" t="str">
            <v>AJ</v>
          </cell>
          <cell r="AF34" t="str">
            <v>..</v>
          </cell>
          <cell r="AG34"/>
          <cell r="AH34">
            <v>1554.8459261126852</v>
          </cell>
          <cell r="AI34" t="str">
            <v>A</v>
          </cell>
          <cell r="AJ34" t="str">
            <v>..</v>
          </cell>
          <cell r="AK34"/>
          <cell r="AL34">
            <v>1827.297596491534</v>
          </cell>
          <cell r="AM34"/>
          <cell r="AN34" t="str">
            <v>..</v>
          </cell>
          <cell r="AO34"/>
          <cell r="AP34">
            <v>2032.8252077798418</v>
          </cell>
          <cell r="AQ34"/>
          <cell r="AR34" t="str">
            <v>..</v>
          </cell>
          <cell r="AS34"/>
          <cell r="AT34">
            <v>2255.3142795311201</v>
          </cell>
          <cell r="AU34"/>
          <cell r="AV34">
            <v>2397.6740172595732</v>
          </cell>
          <cell r="AW34"/>
          <cell r="AX34">
            <v>2309.4638305842336</v>
          </cell>
          <cell r="AY34"/>
          <cell r="AZ34">
            <v>2463.7882977044524</v>
          </cell>
          <cell r="BA34" t="str">
            <v>C</v>
          </cell>
          <cell r="BB34">
            <v>2650.1056557545085</v>
          </cell>
          <cell r="BC34"/>
          <cell r="BD34">
            <v>2876.2281916112515</v>
          </cell>
          <cell r="BE34" t="str">
            <v>C</v>
          </cell>
          <cell r="BF34">
            <v>3135.2559578176983</v>
          </cell>
          <cell r="BG34"/>
          <cell r="BH34">
            <v>3302.7763478256475</v>
          </cell>
          <cell r="BI34" t="str">
            <v>C</v>
          </cell>
          <cell r="BJ34" t="str">
            <v>..</v>
          </cell>
          <cell r="BK34"/>
          <cell r="BL34" t="str">
            <v>..</v>
          </cell>
          <cell r="BM34"/>
        </row>
        <row r="35">
          <cell r="A35" t="str">
            <v>Switzerland</v>
          </cell>
          <cell r="B35">
            <v>416.61392243480998</v>
          </cell>
          <cell r="C35" t="str">
            <v>E</v>
          </cell>
          <cell r="D35" t="str">
            <v>..</v>
          </cell>
          <cell r="E35"/>
          <cell r="F35">
            <v>403.19889380860286</v>
          </cell>
          <cell r="G35" t="str">
            <v>AJ</v>
          </cell>
          <cell r="H35" t="str">
            <v>..</v>
          </cell>
          <cell r="I35"/>
          <cell r="J35" t="str">
            <v>..</v>
          </cell>
          <cell r="K35"/>
          <cell r="L35">
            <v>447.91365537011933</v>
          </cell>
          <cell r="M35" t="str">
            <v>AC</v>
          </cell>
          <cell r="N35" t="str">
            <v>..</v>
          </cell>
          <cell r="O35"/>
          <cell r="P35">
            <v>772.93068237967339</v>
          </cell>
          <cell r="Q35" t="str">
            <v>A</v>
          </cell>
          <cell r="R35">
            <v>835.10888321449329</v>
          </cell>
          <cell r="S35" t="str">
            <v>C</v>
          </cell>
          <cell r="T35" t="str">
            <v>..</v>
          </cell>
          <cell r="U35"/>
          <cell r="V35" t="str">
            <v>..</v>
          </cell>
          <cell r="W35"/>
          <cell r="X35">
            <v>1124.2891201614675</v>
          </cell>
          <cell r="Y35"/>
          <cell r="Z35" t="str">
            <v>..</v>
          </cell>
          <cell r="AA35"/>
          <cell r="AB35">
            <v>1161.300886222399</v>
          </cell>
          <cell r="AC35"/>
          <cell r="AD35" t="str">
            <v>..</v>
          </cell>
          <cell r="AE35"/>
          <cell r="AF35">
            <v>1253.4894657802765</v>
          </cell>
          <cell r="AG35"/>
          <cell r="AH35" t="str">
            <v>..</v>
          </cell>
          <cell r="AI35"/>
          <cell r="AJ35">
            <v>1272.7117745930957</v>
          </cell>
          <cell r="AK35"/>
          <cell r="AL35" t="str">
            <v>..</v>
          </cell>
          <cell r="AM35"/>
          <cell r="AN35">
            <v>1318.1250364344751</v>
          </cell>
          <cell r="AO35"/>
          <cell r="AP35" t="str">
            <v>..</v>
          </cell>
          <cell r="AQ35"/>
          <cell r="AR35">
            <v>1558.3378977342077</v>
          </cell>
          <cell r="AS35"/>
          <cell r="AT35" t="str">
            <v>..</v>
          </cell>
          <cell r="AU35"/>
          <cell r="AV35">
            <v>1710.4143916729913</v>
          </cell>
          <cell r="AW35"/>
          <cell r="AX35" t="str">
            <v>..</v>
          </cell>
          <cell r="AY35"/>
          <cell r="AZ35">
            <v>1947.7783416210809</v>
          </cell>
          <cell r="BA35"/>
          <cell r="BB35" t="str">
            <v>..</v>
          </cell>
          <cell r="BC35"/>
          <cell r="BD35">
            <v>2544.1288627149343</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543.29872250281574</v>
          </cell>
          <cell r="U36"/>
          <cell r="V36">
            <v>941.0811077400848</v>
          </cell>
          <cell r="W36"/>
          <cell r="X36">
            <v>902.75435120738518</v>
          </cell>
          <cell r="Y36"/>
          <cell r="Z36">
            <v>892.95987807686242</v>
          </cell>
          <cell r="AA36"/>
          <cell r="AB36">
            <v>698.64784240914696</v>
          </cell>
          <cell r="AC36"/>
          <cell r="AD36">
            <v>832.11675015596029</v>
          </cell>
          <cell r="AE36"/>
          <cell r="AF36">
            <v>973.36297851178415</v>
          </cell>
          <cell r="AG36"/>
          <cell r="AH36">
            <v>1069.5173214828385</v>
          </cell>
          <cell r="AI36"/>
          <cell r="AJ36">
            <v>1214.5401640347545</v>
          </cell>
          <cell r="AK36"/>
          <cell r="AL36">
            <v>1338.5087567374783</v>
          </cell>
          <cell r="AM36"/>
          <cell r="AN36">
            <v>1704.7279061688953</v>
          </cell>
          <cell r="AO36"/>
          <cell r="AP36">
            <v>1776.7681812961328</v>
          </cell>
          <cell r="AQ36"/>
          <cell r="AR36">
            <v>1934.3733801902094</v>
          </cell>
          <cell r="AS36"/>
          <cell r="AT36">
            <v>1883.8692456065353</v>
          </cell>
          <cell r="AU36"/>
          <cell r="AV36">
            <v>2421.2733054109481</v>
          </cell>
          <cell r="AW36"/>
          <cell r="AX36">
            <v>2521.7777317359887</v>
          </cell>
          <cell r="AY36"/>
          <cell r="AZ36">
            <v>2664.0264241872742</v>
          </cell>
          <cell r="BA36"/>
          <cell r="BB36">
            <v>3397.741160277908</v>
          </cell>
          <cell r="BC36"/>
          <cell r="BD36">
            <v>3394.0345666198568</v>
          </cell>
          <cell r="BE36"/>
          <cell r="BF36">
            <v>4181.0362140272664</v>
          </cell>
          <cell r="BG36"/>
          <cell r="BH36">
            <v>4408.8703832178981</v>
          </cell>
          <cell r="BI36"/>
          <cell r="BJ36" t="str">
            <v>..</v>
          </cell>
          <cell r="BK36"/>
          <cell r="BL36" t="str">
            <v>..</v>
          </cell>
          <cell r="BM36"/>
        </row>
        <row r="37">
          <cell r="A37" t="str">
            <v>United Kingdom</v>
          </cell>
          <cell r="B37">
            <v>1620.7698004988617</v>
          </cell>
          <cell r="C37"/>
          <cell r="D37" t="str">
            <v>..</v>
          </cell>
          <cell r="E37"/>
          <cell r="F37">
            <v>1839.6840938762684</v>
          </cell>
          <cell r="G37"/>
          <cell r="H37" t="str">
            <v>..</v>
          </cell>
          <cell r="I37"/>
          <cell r="J37">
            <v>2188.2965025201397</v>
          </cell>
          <cell r="K37" t="str">
            <v>A</v>
          </cell>
          <cell r="L37">
            <v>2381.4154398241726</v>
          </cell>
          <cell r="M37"/>
          <cell r="N37">
            <v>2637.5177740696927</v>
          </cell>
          <cell r="O37"/>
          <cell r="P37">
            <v>2769.6565488363799</v>
          </cell>
          <cell r="Q37"/>
          <cell r="R37">
            <v>2872.236839500506</v>
          </cell>
          <cell r="S37"/>
          <cell r="T37">
            <v>3070.9402562083324</v>
          </cell>
          <cell r="U37"/>
          <cell r="V37">
            <v>3221.2794942244186</v>
          </cell>
          <cell r="W37"/>
          <cell r="X37">
            <v>3350.589759575289</v>
          </cell>
          <cell r="Y37"/>
          <cell r="Z37">
            <v>3613.6436843481865</v>
          </cell>
          <cell r="AA37" t="str">
            <v>A</v>
          </cell>
          <cell r="AB37">
            <v>4120.3258620106953</v>
          </cell>
          <cell r="AC37"/>
          <cell r="AD37">
            <v>4210.7350065481041</v>
          </cell>
          <cell r="AE37"/>
          <cell r="AF37">
            <v>4354.1844561752969</v>
          </cell>
          <cell r="AG37"/>
          <cell r="AH37">
            <v>4560.9138066755395</v>
          </cell>
          <cell r="AI37"/>
          <cell r="AJ37">
            <v>4714.3780502030704</v>
          </cell>
          <cell r="AK37"/>
          <cell r="AL37">
            <v>5093.0705658348925</v>
          </cell>
          <cell r="AM37"/>
          <cell r="AN37">
            <v>5736.5517842679074</v>
          </cell>
          <cell r="AO37"/>
          <cell r="AP37">
            <v>6618.149827513932</v>
          </cell>
          <cell r="AQ37"/>
          <cell r="AR37">
            <v>7358.1870293915827</v>
          </cell>
          <cell r="AS37"/>
          <cell r="AT37">
            <v>7463.0678323203383</v>
          </cell>
          <cell r="AU37"/>
          <cell r="AV37">
            <v>7911.9615654348745</v>
          </cell>
          <cell r="AW37"/>
          <cell r="AX37">
            <v>8771.3546749206216</v>
          </cell>
          <cell r="AY37"/>
          <cell r="AZ37">
            <v>9673.6050889361377</v>
          </cell>
          <cell r="BA37"/>
          <cell r="BB37">
            <v>10106.905686607775</v>
          </cell>
          <cell r="BC37"/>
          <cell r="BD37">
            <v>10439.147862922307</v>
          </cell>
          <cell r="BE37"/>
          <cell r="BF37">
            <v>11049.470363709996</v>
          </cell>
          <cell r="BG37"/>
          <cell r="BH37">
            <v>10661.287429244319</v>
          </cell>
          <cell r="BI37" t="str">
            <v>P</v>
          </cell>
          <cell r="BJ37" t="str">
            <v>..</v>
          </cell>
          <cell r="BK37"/>
          <cell r="BL37" t="str">
            <v>..</v>
          </cell>
          <cell r="BM37"/>
        </row>
        <row r="38">
          <cell r="A38" t="str">
            <v>United States</v>
          </cell>
          <cell r="B38">
            <v>7085</v>
          </cell>
          <cell r="C38" t="str">
            <v>J</v>
          </cell>
          <cell r="D38">
            <v>7602.5</v>
          </cell>
          <cell r="E38" t="str">
            <v>J</v>
          </cell>
          <cell r="F38">
            <v>8251</v>
          </cell>
          <cell r="G38" t="str">
            <v>J</v>
          </cell>
          <cell r="H38">
            <v>9153.5</v>
          </cell>
          <cell r="I38" t="str">
            <v>J</v>
          </cell>
          <cell r="J38">
            <v>10307.5</v>
          </cell>
          <cell r="K38" t="str">
            <v>J</v>
          </cell>
          <cell r="L38">
            <v>11540</v>
          </cell>
          <cell r="M38" t="str">
            <v>J</v>
          </cell>
          <cell r="N38">
            <v>12807</v>
          </cell>
          <cell r="O38" t="str">
            <v>J</v>
          </cell>
          <cell r="P38">
            <v>14220</v>
          </cell>
          <cell r="Q38" t="str">
            <v>J</v>
          </cell>
          <cell r="R38">
            <v>15632</v>
          </cell>
          <cell r="S38" t="str">
            <v>J</v>
          </cell>
          <cell r="T38">
            <v>16936</v>
          </cell>
          <cell r="U38" t="str">
            <v>J</v>
          </cell>
          <cell r="V38">
            <v>18202.5</v>
          </cell>
          <cell r="W38" t="str">
            <v>J</v>
          </cell>
          <cell r="X38">
            <v>19385</v>
          </cell>
          <cell r="Y38" t="str">
            <v>J</v>
          </cell>
          <cell r="Z38">
            <v>20488.5</v>
          </cell>
          <cell r="AA38" t="str">
            <v>J</v>
          </cell>
          <cell r="AB38">
            <v>21598</v>
          </cell>
          <cell r="AC38" t="str">
            <v>J</v>
          </cell>
          <cell r="AD38">
            <v>22607.5</v>
          </cell>
          <cell r="AE38" t="str">
            <v>J</v>
          </cell>
          <cell r="AF38">
            <v>23707.5</v>
          </cell>
          <cell r="AG38" t="str">
            <v>J</v>
          </cell>
          <cell r="AH38">
            <v>24872.690999999999</v>
          </cell>
          <cell r="AI38" t="str">
            <v>J</v>
          </cell>
          <cell r="AJ38">
            <v>26171</v>
          </cell>
          <cell r="AK38" t="str">
            <v>AJ</v>
          </cell>
          <cell r="AL38">
            <v>28165</v>
          </cell>
          <cell r="AM38" t="str">
            <v>J</v>
          </cell>
          <cell r="AN38">
            <v>30693</v>
          </cell>
          <cell r="AO38" t="str">
            <v>J</v>
          </cell>
          <cell r="AP38">
            <v>33731</v>
          </cell>
          <cell r="AQ38" t="str">
            <v>J</v>
          </cell>
          <cell r="AR38">
            <v>37202</v>
          </cell>
          <cell r="AS38" t="str">
            <v>J</v>
          </cell>
          <cell r="AT38">
            <v>40470</v>
          </cell>
          <cell r="AU38" t="str">
            <v>J</v>
          </cell>
          <cell r="AV38">
            <v>43128</v>
          </cell>
          <cell r="AW38" t="str">
            <v>J</v>
          </cell>
          <cell r="AX38">
            <v>45190</v>
          </cell>
          <cell r="AY38" t="str">
            <v>J</v>
          </cell>
          <cell r="AZ38">
            <v>46955</v>
          </cell>
          <cell r="BA38" t="str">
            <v>J</v>
          </cell>
          <cell r="BB38">
            <v>49010</v>
          </cell>
          <cell r="BC38" t="str">
            <v>J</v>
          </cell>
          <cell r="BD38">
            <v>51650</v>
          </cell>
          <cell r="BE38" t="str">
            <v>J</v>
          </cell>
          <cell r="BF38">
            <v>54382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4139.3764808995156</v>
          </cell>
          <cell r="C40" t="str">
            <v>E</v>
          </cell>
          <cell r="D40">
            <v>4595.0895615427462</v>
          </cell>
          <cell r="E40" t="str">
            <v>E</v>
          </cell>
          <cell r="F40">
            <v>5026.1557906704857</v>
          </cell>
          <cell r="G40" t="str">
            <v>E</v>
          </cell>
          <cell r="H40">
            <v>5325.9939962382286</v>
          </cell>
          <cell r="I40" t="str">
            <v>E</v>
          </cell>
          <cell r="J40">
            <v>5633.2197052805732</v>
          </cell>
          <cell r="K40" t="str">
            <v>E</v>
          </cell>
          <cell r="L40">
            <v>5794.5251701845154</v>
          </cell>
          <cell r="M40" t="str">
            <v>E</v>
          </cell>
          <cell r="N40">
            <v>6372.9133604941362</v>
          </cell>
          <cell r="O40" t="str">
            <v>E</v>
          </cell>
          <cell r="P40">
            <v>6750.4288827883365</v>
          </cell>
          <cell r="Q40" t="str">
            <v>E</v>
          </cell>
          <cell r="R40">
            <v>7222.3199924443961</v>
          </cell>
          <cell r="S40" t="str">
            <v>E</v>
          </cell>
          <cell r="T40">
            <v>7899.8957791355633</v>
          </cell>
          <cell r="U40" t="str">
            <v>E</v>
          </cell>
          <cell r="V40">
            <v>8313.5958860578939</v>
          </cell>
          <cell r="W40" t="str">
            <v>E</v>
          </cell>
          <cell r="X40">
            <v>8955.7576342728789</v>
          </cell>
          <cell r="Y40" t="str">
            <v>E</v>
          </cell>
          <cell r="Z40">
            <v>9759.9318371186328</v>
          </cell>
          <cell r="AA40" t="str">
            <v>E</v>
          </cell>
          <cell r="AB40">
            <v>9935.9901231339099</v>
          </cell>
          <cell r="AC40" t="str">
            <v>E</v>
          </cell>
          <cell r="AD40">
            <v>11104.972579138492</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23195.43240737473</v>
          </cell>
          <cell r="C42" t="str">
            <v>B</v>
          </cell>
          <cell r="D42">
            <v>25268.469236850891</v>
          </cell>
          <cell r="E42" t="str">
            <v>B</v>
          </cell>
          <cell r="F42">
            <v>27226.828665491004</v>
          </cell>
          <cell r="G42" t="str">
            <v>B</v>
          </cell>
          <cell r="H42">
            <v>29452.146746540988</v>
          </cell>
          <cell r="I42" t="str">
            <v>B</v>
          </cell>
          <cell r="J42">
            <v>32136.268324944838</v>
          </cell>
          <cell r="K42" t="str">
            <v>B</v>
          </cell>
          <cell r="L42">
            <v>34638.232732434357</v>
          </cell>
          <cell r="M42" t="str">
            <v>B</v>
          </cell>
          <cell r="N42">
            <v>38062.581103544813</v>
          </cell>
          <cell r="O42" t="str">
            <v>B</v>
          </cell>
          <cell r="P42">
            <v>41448.147722675392</v>
          </cell>
          <cell r="Q42" t="str">
            <v>B</v>
          </cell>
          <cell r="R42">
            <v>45593.535808188404</v>
          </cell>
          <cell r="S42" t="str">
            <v>B</v>
          </cell>
          <cell r="T42">
            <v>50459.860063661748</v>
          </cell>
          <cell r="U42" t="str">
            <v>B</v>
          </cell>
          <cell r="V42">
            <v>56983.086817835821</v>
          </cell>
          <cell r="W42" t="str">
            <v>AB</v>
          </cell>
          <cell r="X42">
            <v>61010.028424377131</v>
          </cell>
          <cell r="Y42" t="str">
            <v>B</v>
          </cell>
          <cell r="Z42">
            <v>64441.916554503012</v>
          </cell>
          <cell r="AA42" t="str">
            <v>B</v>
          </cell>
          <cell r="AB42">
            <v>67338.00168629532</v>
          </cell>
          <cell r="AC42" t="str">
            <v>B</v>
          </cell>
          <cell r="AD42">
            <v>72051.888164248463</v>
          </cell>
          <cell r="AE42" t="str">
            <v>AB</v>
          </cell>
          <cell r="AF42">
            <v>76503.775865398435</v>
          </cell>
          <cell r="AG42" t="str">
            <v>B</v>
          </cell>
          <cell r="AH42">
            <v>81128.372939244306</v>
          </cell>
          <cell r="AI42" t="str">
            <v>B</v>
          </cell>
          <cell r="AJ42">
            <v>85564.792056480539</v>
          </cell>
          <cell r="AK42" t="str">
            <v>B</v>
          </cell>
          <cell r="AL42">
            <v>90929.214909784321</v>
          </cell>
          <cell r="AM42" t="str">
            <v>B</v>
          </cell>
          <cell r="AN42">
            <v>98792.934567648001</v>
          </cell>
          <cell r="AO42" t="str">
            <v>B</v>
          </cell>
          <cell r="AP42">
            <v>107517.59641264581</v>
          </cell>
          <cell r="AQ42" t="str">
            <v>B</v>
          </cell>
          <cell r="AR42">
            <v>116633.79520009851</v>
          </cell>
          <cell r="AS42" t="str">
            <v>B</v>
          </cell>
          <cell r="AT42">
            <v>122680.21273379303</v>
          </cell>
          <cell r="AU42" t="str">
            <v>B</v>
          </cell>
          <cell r="AV42">
            <v>129031.66491289888</v>
          </cell>
          <cell r="AW42" t="str">
            <v>B</v>
          </cell>
          <cell r="AX42">
            <v>136713.54754056589</v>
          </cell>
          <cell r="AY42" t="str">
            <v>B</v>
          </cell>
          <cell r="AZ42">
            <v>144951.31965937064</v>
          </cell>
          <cell r="BA42" t="str">
            <v>B</v>
          </cell>
          <cell r="BB42">
            <v>155271.53139032732</v>
          </cell>
          <cell r="BC42" t="str">
            <v>B</v>
          </cell>
          <cell r="BD42">
            <v>165266.6805479278</v>
          </cell>
          <cell r="BE42" t="str">
            <v>B</v>
          </cell>
          <cell r="BF42">
            <v>175684.54167444212</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28509.490623957969</v>
          </cell>
          <cell r="AE44" t="str">
            <v>B</v>
          </cell>
          <cell r="AF44">
            <v>29958.657399723154</v>
          </cell>
          <cell r="AG44" t="str">
            <v>B</v>
          </cell>
          <cell r="AH44">
            <v>32086.766387226209</v>
          </cell>
          <cell r="AI44" t="str">
            <v>B</v>
          </cell>
          <cell r="AJ44">
            <v>33634.518490695693</v>
          </cell>
          <cell r="AK44" t="str">
            <v>B</v>
          </cell>
          <cell r="AL44">
            <v>35537.193379434626</v>
          </cell>
          <cell r="AM44" t="str">
            <v>B</v>
          </cell>
          <cell r="AN44">
            <v>39096.869986496276</v>
          </cell>
          <cell r="AO44" t="str">
            <v>B</v>
          </cell>
          <cell r="AP44">
            <v>42788.242915359479</v>
          </cell>
          <cell r="AQ44" t="str">
            <v>B</v>
          </cell>
          <cell r="AR44">
            <v>46396.151279592748</v>
          </cell>
          <cell r="AS44" t="str">
            <v>B</v>
          </cell>
          <cell r="AT44">
            <v>47794.509256632002</v>
          </cell>
          <cell r="AU44" t="str">
            <v>B</v>
          </cell>
          <cell r="AV44">
            <v>49223.599727851724</v>
          </cell>
          <cell r="AW44" t="str">
            <v>B</v>
          </cell>
          <cell r="AX44">
            <v>52042.556797581528</v>
          </cell>
          <cell r="AY44" t="str">
            <v>B</v>
          </cell>
          <cell r="AZ44">
            <v>56803.09647735543</v>
          </cell>
          <cell r="BA44" t="str">
            <v>B</v>
          </cell>
          <cell r="BB44">
            <v>61051.10854645865</v>
          </cell>
          <cell r="BC44" t="str">
            <v>B</v>
          </cell>
          <cell r="BD44">
            <v>68104.466676937169</v>
          </cell>
          <cell r="BE44" t="str">
            <v>B</v>
          </cell>
          <cell r="BF44">
            <v>72572.227160670387</v>
          </cell>
          <cell r="BG44" t="str">
            <v>BP</v>
          </cell>
          <cell r="BH44">
            <v>74437.368726500819</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28460.792396420293</v>
          </cell>
          <cell r="AE45" t="str">
            <v>B</v>
          </cell>
          <cell r="AF45">
            <v>29910.58706626148</v>
          </cell>
          <cell r="AG45" t="str">
            <v>B</v>
          </cell>
          <cell r="AH45">
            <v>32050.930179617779</v>
          </cell>
          <cell r="AI45" t="str">
            <v>B</v>
          </cell>
          <cell r="AJ45">
            <v>33594.818793880404</v>
          </cell>
          <cell r="AK45" t="str">
            <v>B</v>
          </cell>
          <cell r="AL45">
            <v>35487.477872750351</v>
          </cell>
          <cell r="AM45" t="str">
            <v>B</v>
          </cell>
          <cell r="AN45">
            <v>39016.295278432241</v>
          </cell>
          <cell r="AO45" t="str">
            <v>B</v>
          </cell>
          <cell r="AP45">
            <v>42694.615196117949</v>
          </cell>
          <cell r="AQ45" t="str">
            <v>B</v>
          </cell>
          <cell r="AR45">
            <v>46277.367858239239</v>
          </cell>
          <cell r="AS45" t="str">
            <v>B</v>
          </cell>
          <cell r="AT45">
            <v>47703.823246951521</v>
          </cell>
          <cell r="AU45" t="str">
            <v>B</v>
          </cell>
          <cell r="AV45">
            <v>49118.395703537768</v>
          </cell>
          <cell r="AW45" t="str">
            <v>B</v>
          </cell>
          <cell r="AX45">
            <v>51892.431215283425</v>
          </cell>
          <cell r="AY45" t="str">
            <v>B</v>
          </cell>
          <cell r="AZ45">
            <v>56572.341327289301</v>
          </cell>
          <cell r="BA45" t="str">
            <v>B</v>
          </cell>
          <cell r="BB45">
            <v>60662.437873773248</v>
          </cell>
          <cell r="BC45" t="str">
            <v>B</v>
          </cell>
          <cell r="BD45">
            <v>67516.763559992862</v>
          </cell>
          <cell r="BE45" t="str">
            <v>B</v>
          </cell>
          <cell r="BF45">
            <v>72169.683179056519</v>
          </cell>
          <cell r="BG45" t="str">
            <v>BP</v>
          </cell>
          <cell r="BH45">
            <v>74043.512024093885</v>
          </cell>
          <cell r="BI45" t="str">
            <v>BP</v>
          </cell>
          <cell r="BJ45" t="str">
            <v>..</v>
          </cell>
          <cell r="BK45"/>
          <cell r="BL45" t="str">
            <v>..</v>
          </cell>
          <cell r="BM45"/>
        </row>
        <row r="46">
          <cell r="A46" t="str">
            <v>EU-15</v>
          </cell>
          <cell r="B46">
            <v>9909.3889052395443</v>
          </cell>
          <cell r="C46" t="str">
            <v>B</v>
          </cell>
          <cell r="D46" t="str">
            <v>..</v>
          </cell>
          <cell r="E46"/>
          <cell r="F46">
            <v>11625.819573361712</v>
          </cell>
          <cell r="G46" t="str">
            <v>B</v>
          </cell>
          <cell r="H46" t="str">
            <v>..</v>
          </cell>
          <cell r="I46"/>
          <cell r="J46">
            <v>13486.112826188388</v>
          </cell>
          <cell r="K46" t="str">
            <v>B</v>
          </cell>
          <cell r="L46">
            <v>14406.984424638202</v>
          </cell>
          <cell r="M46" t="str">
            <v>B</v>
          </cell>
          <cell r="N46">
            <v>15739.749117956595</v>
          </cell>
          <cell r="O46" t="str">
            <v>B</v>
          </cell>
          <cell r="P46">
            <v>16879.706725369524</v>
          </cell>
          <cell r="Q46" t="str">
            <v>B</v>
          </cell>
          <cell r="R46">
            <v>18438.954271034971</v>
          </cell>
          <cell r="S46" t="str">
            <v>B</v>
          </cell>
          <cell r="T46">
            <v>20357.73596545605</v>
          </cell>
          <cell r="U46" t="str">
            <v>B</v>
          </cell>
          <cell r="V46">
            <v>22693.543279544861</v>
          </cell>
          <cell r="W46" t="str">
            <v>AB</v>
          </cell>
          <cell r="X46">
            <v>24114.067298223657</v>
          </cell>
          <cell r="Y46" t="str">
            <v>B</v>
          </cell>
          <cell r="Z46">
            <v>25285.753091792914</v>
          </cell>
          <cell r="AA46" t="str">
            <v>B</v>
          </cell>
          <cell r="AB46">
            <v>26447.013732444073</v>
          </cell>
          <cell r="AC46" t="str">
            <v>B</v>
          </cell>
          <cell r="AD46">
            <v>27507.38610452952</v>
          </cell>
          <cell r="AE46" t="str">
            <v>B</v>
          </cell>
          <cell r="AF46">
            <v>28894.367722642346</v>
          </cell>
          <cell r="AG46" t="str">
            <v>B</v>
          </cell>
          <cell r="AH46">
            <v>30877.442519555585</v>
          </cell>
          <cell r="AI46" t="str">
            <v>B</v>
          </cell>
          <cell r="AJ46">
            <v>32332.638304651693</v>
          </cell>
          <cell r="AK46" t="str">
            <v>B</v>
          </cell>
          <cell r="AL46">
            <v>34125.26389191534</v>
          </cell>
          <cell r="AM46" t="str">
            <v>B</v>
          </cell>
          <cell r="AN46">
            <v>37418.70034560268</v>
          </cell>
          <cell r="AO46" t="str">
            <v>B</v>
          </cell>
          <cell r="AP46">
            <v>40882.167079031329</v>
          </cell>
          <cell r="AQ46" t="str">
            <v>B</v>
          </cell>
          <cell r="AR46">
            <v>44357.114272302919</v>
          </cell>
          <cell r="AS46" t="str">
            <v>B</v>
          </cell>
          <cell r="AT46">
            <v>45755.261206446892</v>
          </cell>
          <cell r="AU46" t="str">
            <v>B</v>
          </cell>
          <cell r="AV46">
            <v>47008.092387160497</v>
          </cell>
          <cell r="AW46" t="str">
            <v>B</v>
          </cell>
          <cell r="AX46">
            <v>49450.448828341505</v>
          </cell>
          <cell r="AY46" t="str">
            <v>B</v>
          </cell>
          <cell r="AZ46">
            <v>53856.567567047561</v>
          </cell>
          <cell r="BA46" t="str">
            <v>B</v>
          </cell>
          <cell r="BB46">
            <v>57538.280707614482</v>
          </cell>
          <cell r="BC46" t="str">
            <v>B</v>
          </cell>
          <cell r="BD46">
            <v>64113.508950464297</v>
          </cell>
          <cell r="BE46" t="str">
            <v>B</v>
          </cell>
          <cell r="BF46">
            <v>68261.373308576192</v>
          </cell>
          <cell r="BG46" t="str">
            <v>BP</v>
          </cell>
          <cell r="BH46">
            <v>69745.438426930908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384.42739739707451</v>
          </cell>
          <cell r="AG49"/>
          <cell r="AH49">
            <v>402.56006244770117</v>
          </cell>
          <cell r="AI49"/>
          <cell r="AJ49">
            <v>397.50944453236207</v>
          </cell>
          <cell r="AK49"/>
          <cell r="AL49">
            <v>457.38083309698544</v>
          </cell>
          <cell r="AM49"/>
          <cell r="AN49">
            <v>494.57468597593282</v>
          </cell>
          <cell r="AO49"/>
          <cell r="AP49">
            <v>488.98100271449925</v>
          </cell>
          <cell r="AQ49"/>
          <cell r="AR49">
            <v>392.63474744191677</v>
          </cell>
          <cell r="AS49"/>
          <cell r="AT49">
            <v>372.34014252373368</v>
          </cell>
          <cell r="AU49"/>
          <cell r="AV49">
            <v>406.49476652866065</v>
          </cell>
          <cell r="AW49"/>
          <cell r="AX49">
            <v>498.74132897561276</v>
          </cell>
          <cell r="AY49"/>
          <cell r="AZ49">
            <v>614.49762335491369</v>
          </cell>
          <cell r="BA49"/>
          <cell r="BB49">
            <v>768.52083862693098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648.39319470699434</v>
          </cell>
          <cell r="W50" t="str">
            <v>V</v>
          </cell>
          <cell r="X50">
            <v>856.05721949038889</v>
          </cell>
          <cell r="Y50" t="str">
            <v>V</v>
          </cell>
          <cell r="Z50">
            <v>1102.8185788011115</v>
          </cell>
          <cell r="AA50" t="str">
            <v>V</v>
          </cell>
          <cell r="AB50">
            <v>1300.0672043010752</v>
          </cell>
          <cell r="AC50" t="str">
            <v>V</v>
          </cell>
          <cell r="AD50">
            <v>1274.4270205066346</v>
          </cell>
          <cell r="AE50" t="str">
            <v>V</v>
          </cell>
          <cell r="AF50">
            <v>1379.7285590528443</v>
          </cell>
          <cell r="AG50" t="str">
            <v>V</v>
          </cell>
          <cell r="AH50">
            <v>1669.3688477127967</v>
          </cell>
          <cell r="AI50" t="str">
            <v>V</v>
          </cell>
          <cell r="AJ50">
            <v>1690.7855877141169</v>
          </cell>
          <cell r="AK50" t="str">
            <v>V</v>
          </cell>
          <cell r="AL50">
            <v>1926.5776699029127</v>
          </cell>
          <cell r="AM50" t="str">
            <v>V</v>
          </cell>
          <cell r="AN50">
            <v>2330.9842041312277</v>
          </cell>
          <cell r="AO50"/>
          <cell r="AP50">
            <v>3115.6421180766888</v>
          </cell>
          <cell r="AQ50"/>
          <cell r="AR50">
            <v>4012.9151291512917</v>
          </cell>
          <cell r="AS50"/>
          <cell r="AT50">
            <v>4968.1665136210595</v>
          </cell>
          <cell r="AU50"/>
          <cell r="AV50">
            <v>5904.7898912724067</v>
          </cell>
          <cell r="AW50"/>
          <cell r="AX50">
            <v>7027.3810904872389</v>
          </cell>
          <cell r="AY50"/>
          <cell r="AZ50">
            <v>7988.7821067821078</v>
          </cell>
          <cell r="BA50"/>
          <cell r="BB50">
            <v>8688.2385422418556</v>
          </cell>
          <cell r="BC50"/>
          <cell r="BD50">
            <v>10211.067783302798</v>
          </cell>
          <cell r="BE50"/>
          <cell r="BF50">
            <v>12438.227948990436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25.276470588235295</v>
          </cell>
          <cell r="AA51" t="str">
            <v>J</v>
          </cell>
          <cell r="AB51">
            <v>17.76829268292683</v>
          </cell>
          <cell r="AC51" t="str">
            <v>J</v>
          </cell>
          <cell r="AD51">
            <v>24.831762965906833</v>
          </cell>
          <cell r="AE51" t="str">
            <v>A</v>
          </cell>
          <cell r="AF51">
            <v>30.482064160876188</v>
          </cell>
          <cell r="AG51"/>
          <cell r="AH51">
            <v>20.498221558142856</v>
          </cell>
          <cell r="AI51"/>
          <cell r="AJ51">
            <v>26.901492952006457</v>
          </cell>
          <cell r="AK51"/>
          <cell r="AL51">
            <v>34.035012927565674</v>
          </cell>
          <cell r="AM51"/>
          <cell r="AN51">
            <v>55.099881655047639</v>
          </cell>
          <cell r="AO51"/>
          <cell r="AP51">
            <v>63.214502748013281</v>
          </cell>
          <cell r="AQ51"/>
          <cell r="AR51">
            <v>90.243788368963195</v>
          </cell>
          <cell r="AS51"/>
          <cell r="AT51">
            <v>60.680557778635013</v>
          </cell>
          <cell r="AU51"/>
          <cell r="AV51">
            <v>74.004607472060712</v>
          </cell>
          <cell r="AW51"/>
          <cell r="AX51">
            <v>113.69574562770052</v>
          </cell>
          <cell r="AY51"/>
          <cell r="AZ51">
            <v>193.44117999590915</v>
          </cell>
          <cell r="BA51"/>
          <cell r="BB51">
            <v>347.19371058099642</v>
          </cell>
          <cell r="BC51"/>
          <cell r="BD51">
            <v>539.69321158412686</v>
          </cell>
          <cell r="BE51"/>
          <cell r="BF51">
            <v>366.32343329293923</v>
          </cell>
          <cell r="BG51"/>
          <cell r="BH51">
            <v>357.50222796521246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1571.7715596175319</v>
          </cell>
          <cell r="S52"/>
          <cell r="T52">
            <v>1645.498807607973</v>
          </cell>
          <cell r="U52"/>
          <cell r="V52">
            <v>1077.0709341064519</v>
          </cell>
          <cell r="W52"/>
          <cell r="X52">
            <v>432.51208022018761</v>
          </cell>
          <cell r="Y52" t="str">
            <v>J</v>
          </cell>
          <cell r="Z52">
            <v>405.80008698785656</v>
          </cell>
          <cell r="AA52" t="str">
            <v>J</v>
          </cell>
          <cell r="AB52">
            <v>421.72641409040642</v>
          </cell>
          <cell r="AC52"/>
          <cell r="AD52">
            <v>382.68026607550371</v>
          </cell>
          <cell r="AE52"/>
          <cell r="AF52">
            <v>380.78726985033467</v>
          </cell>
          <cell r="AG52"/>
          <cell r="AH52">
            <v>473.08107720888069</v>
          </cell>
          <cell r="AI52"/>
          <cell r="AJ52">
            <v>397.9943431992719</v>
          </cell>
          <cell r="AK52"/>
          <cell r="AL52">
            <v>413.83695795544145</v>
          </cell>
          <cell r="AM52"/>
          <cell r="AN52">
            <v>477.4554650103625</v>
          </cell>
          <cell r="AO52"/>
          <cell r="AP52">
            <v>659.22547774366899</v>
          </cell>
          <cell r="AQ52"/>
          <cell r="AR52">
            <v>789.6583431004151</v>
          </cell>
          <cell r="AS52"/>
          <cell r="AT52">
            <v>1043.3103121152033</v>
          </cell>
          <cell r="AU52"/>
          <cell r="AV52">
            <v>926.27346606716094</v>
          </cell>
          <cell r="AW52"/>
          <cell r="AX52">
            <v>1047.2567913931603</v>
          </cell>
          <cell r="AY52"/>
          <cell r="AZ52">
            <v>1396.0328345035889</v>
          </cell>
          <cell r="BA52"/>
          <cell r="BB52">
            <v>1679.6449501114523</v>
          </cell>
          <cell r="BC52"/>
          <cell r="BD52">
            <v>2012.9841234365049</v>
          </cell>
          <cell r="BE52"/>
          <cell r="BF52">
            <v>2393.1027195997785</v>
          </cell>
          <cell r="BG52"/>
          <cell r="BH52">
            <v>2742.7299849050341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224.25206651549507</v>
          </cell>
          <cell r="AC53"/>
          <cell r="AD53">
            <v>281.15054688672171</v>
          </cell>
          <cell r="AE53" t="str">
            <v>A</v>
          </cell>
          <cell r="AF53">
            <v>372.67269242424243</v>
          </cell>
          <cell r="AG53"/>
          <cell r="AH53">
            <v>437.12387509520187</v>
          </cell>
          <cell r="AI53"/>
          <cell r="AJ53">
            <v>512.79241718749995</v>
          </cell>
          <cell r="AK53"/>
          <cell r="AL53">
            <v>566.68320482930892</v>
          </cell>
          <cell r="AM53"/>
          <cell r="AN53">
            <v>590.86206896551721</v>
          </cell>
          <cell r="AO53"/>
          <cell r="AP53">
            <v>654.55925922746781</v>
          </cell>
          <cell r="AQ53"/>
          <cell r="AR53">
            <v>760.80060035211272</v>
          </cell>
          <cell r="AS53"/>
          <cell r="AT53">
            <v>827.97115054744518</v>
          </cell>
          <cell r="AU53"/>
          <cell r="AV53">
            <v>930.19672809394751</v>
          </cell>
          <cell r="AW53"/>
          <cell r="AX53">
            <v>1026.9261427247452</v>
          </cell>
          <cell r="AY53"/>
          <cell r="AZ53">
            <v>1127.4253838193792</v>
          </cell>
          <cell r="BA53"/>
          <cell r="BB53">
            <v>1213.1684103730665</v>
          </cell>
          <cell r="BC53"/>
          <cell r="BD53">
            <v>1378.1116195856873</v>
          </cell>
          <cell r="BE53"/>
          <cell r="BF53">
            <v>1551.4349943074003</v>
          </cell>
          <cell r="BG53"/>
          <cell r="BH53" t="str">
            <v>..</v>
          </cell>
          <cell r="BI53"/>
          <cell r="BJ53" t="str">
            <v>..</v>
          </cell>
          <cell r="BK53"/>
          <cell r="BL53" t="str">
            <v>..</v>
          </cell>
          <cell r="BM53"/>
        </row>
        <row r="54">
          <cell r="A54" t="str">
            <v>South Africa</v>
          </cell>
          <cell r="B54" t="str">
            <v>..</v>
          </cell>
          <cell r="C54"/>
          <cell r="D54" t="str">
            <v>..</v>
          </cell>
          <cell r="E54"/>
          <cell r="F54">
            <v>227.75263951734539</v>
          </cell>
          <cell r="G54"/>
          <cell r="H54" t="str">
            <v>..</v>
          </cell>
          <cell r="I54"/>
          <cell r="J54">
            <v>379.95049504950492</v>
          </cell>
          <cell r="K54"/>
          <cell r="L54" t="str">
            <v>..</v>
          </cell>
          <cell r="M54"/>
          <cell r="N54">
            <v>329.126213592233</v>
          </cell>
          <cell r="O54"/>
          <cell r="P54" t="str">
            <v>..</v>
          </cell>
          <cell r="Q54"/>
          <cell r="R54">
            <v>399.69135802469134</v>
          </cell>
          <cell r="S54"/>
          <cell r="T54" t="str">
            <v>..</v>
          </cell>
          <cell r="U54"/>
          <cell r="V54">
            <v>428.30540037243946</v>
          </cell>
          <cell r="W54"/>
          <cell r="X54" t="str">
            <v>..</v>
          </cell>
          <cell r="Y54"/>
          <cell r="Z54">
            <v>208.52130325814537</v>
          </cell>
          <cell r="AA54"/>
          <cell r="AB54" t="str">
            <v>..</v>
          </cell>
          <cell r="AC54"/>
          <cell r="AD54" t="str">
            <v>..</v>
          </cell>
          <cell r="AE54"/>
          <cell r="AF54" t="str">
            <v>..</v>
          </cell>
          <cell r="AG54"/>
          <cell r="AH54">
            <v>190.33000767459708</v>
          </cell>
          <cell r="AI54"/>
          <cell r="AJ54" t="str">
            <v>..</v>
          </cell>
          <cell r="AK54"/>
          <cell r="AL54" t="str">
            <v>..</v>
          </cell>
          <cell r="AM54"/>
          <cell r="AN54" t="str">
            <v>..</v>
          </cell>
          <cell r="AO54"/>
          <cell r="AP54">
            <v>577.39250378254576</v>
          </cell>
          <cell r="AQ54"/>
          <cell r="AR54" t="str">
            <v>..</v>
          </cell>
          <cell r="AS54"/>
          <cell r="AT54">
            <v>560.14059014163058</v>
          </cell>
          <cell r="AU54"/>
          <cell r="AV54">
            <v>665.43356092436977</v>
          </cell>
          <cell r="AW54"/>
          <cell r="AX54">
            <v>705.63274793388427</v>
          </cell>
          <cell r="AY54"/>
          <cell r="AZ54">
            <v>825.73416770963706</v>
          </cell>
          <cell r="BA54"/>
          <cell r="BB54">
            <v>863.78774147388515</v>
          </cell>
          <cell r="BC54"/>
          <cell r="BD54">
            <v>937.87558737972699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841.87123750912633</v>
          </cell>
          <cell r="AK55"/>
          <cell r="AL55">
            <v>967.92904890999387</v>
          </cell>
          <cell r="AM55"/>
          <cell r="AN55">
            <v>1066.91902895569</v>
          </cell>
          <cell r="AO55"/>
          <cell r="AP55">
            <v>1168.2363446033232</v>
          </cell>
          <cell r="AQ55"/>
          <cell r="AR55">
            <v>1290.6572102566479</v>
          </cell>
          <cell r="AS55"/>
          <cell r="AT55">
            <v>1390.1505508441969</v>
          </cell>
          <cell r="AU55"/>
          <cell r="AV55">
            <v>1511.240127082199</v>
          </cell>
          <cell r="AW55"/>
          <cell r="AX55">
            <v>1659.1963217014322</v>
          </cell>
          <cell r="AY55"/>
          <cell r="AZ55">
            <v>2027.0171766590006</v>
          </cell>
          <cell r="BA55"/>
          <cell r="BB55">
            <v>2254.6987838472655</v>
          </cell>
          <cell r="BC55"/>
          <cell r="BD55">
            <v>2522.2117081867909</v>
          </cell>
          <cell r="BE55"/>
          <cell r="BF55">
            <v>2759.1611110056219</v>
          </cell>
          <cell r="BG55"/>
          <cell r="BH55" t="str">
            <v>..</v>
          </cell>
          <cell r="BI55"/>
          <cell r="BJ55" t="str">
            <v>..</v>
          </cell>
          <cell r="BK55"/>
          <cell r="BL55" t="str">
            <v>..</v>
          </cell>
          <cell r="BM55"/>
        </row>
      </sheetData>
      <sheetData sheetId="75">
        <row r="5">
          <cell r="A5" t="str">
            <v>Australia</v>
          </cell>
          <cell r="B5">
            <v>452.5</v>
          </cell>
          <cell r="C5"/>
          <cell r="D5" t="str">
            <v>..</v>
          </cell>
          <cell r="E5"/>
          <cell r="F5" t="str">
            <v>..</v>
          </cell>
          <cell r="G5"/>
          <cell r="H5">
            <v>685.7</v>
          </cell>
          <cell r="I5"/>
          <cell r="J5" t="str">
            <v>..</v>
          </cell>
          <cell r="K5"/>
          <cell r="L5">
            <v>881.7</v>
          </cell>
          <cell r="M5"/>
          <cell r="N5">
            <v>983.8</v>
          </cell>
          <cell r="O5"/>
          <cell r="P5">
            <v>1072.9000000000001</v>
          </cell>
          <cell r="Q5"/>
          <cell r="R5" t="str">
            <v>..</v>
          </cell>
          <cell r="S5"/>
          <cell r="T5">
            <v>1332.8</v>
          </cell>
          <cell r="U5"/>
          <cell r="V5" t="str">
            <v>..</v>
          </cell>
          <cell r="W5"/>
          <cell r="X5">
            <v>1695.2</v>
          </cell>
          <cell r="Y5"/>
          <cell r="Z5" t="str">
            <v>..</v>
          </cell>
          <cell r="AA5"/>
          <cell r="AB5">
            <v>1829.6</v>
          </cell>
          <cell r="AC5"/>
          <cell r="AD5">
            <v>2039.1</v>
          </cell>
          <cell r="AE5"/>
          <cell r="AF5">
            <v>2307.5779400000001</v>
          </cell>
          <cell r="AG5"/>
          <cell r="AH5" t="str">
            <v>..</v>
          </cell>
          <cell r="AI5"/>
          <cell r="AJ5">
            <v>2555.1</v>
          </cell>
          <cell r="AK5"/>
          <cell r="AL5" t="str">
            <v>..</v>
          </cell>
          <cell r="AM5"/>
          <cell r="AN5">
            <v>2789.8</v>
          </cell>
          <cell r="AO5"/>
          <cell r="AP5" t="str">
            <v>..</v>
          </cell>
          <cell r="AQ5"/>
          <cell r="AR5">
            <v>3429.6</v>
          </cell>
          <cell r="AS5"/>
          <cell r="AT5" t="str">
            <v>..</v>
          </cell>
          <cell r="AU5"/>
          <cell r="AV5">
            <v>4327.2</v>
          </cell>
          <cell r="AW5"/>
          <cell r="AX5" t="str">
            <v>..</v>
          </cell>
          <cell r="AY5"/>
          <cell r="AZ5">
            <v>5433.5</v>
          </cell>
          <cell r="BA5"/>
          <cell r="BB5" t="str">
            <v>..</v>
          </cell>
          <cell r="BC5"/>
          <cell r="BD5">
            <v>6717.1</v>
          </cell>
          <cell r="BE5"/>
          <cell r="BF5" t="str">
            <v>..</v>
          </cell>
          <cell r="BG5"/>
          <cell r="BH5" t="str">
            <v>..</v>
          </cell>
          <cell r="BI5"/>
          <cell r="BJ5" t="str">
            <v>..</v>
          </cell>
          <cell r="BK5"/>
          <cell r="BL5" t="str">
            <v>..</v>
          </cell>
          <cell r="BM5"/>
        </row>
        <row r="6">
          <cell r="A6" t="str">
            <v>Austria</v>
          </cell>
          <cell r="B6">
            <v>293.93305378516499</v>
          </cell>
          <cell r="C6"/>
          <cell r="D6" t="str">
            <v>..</v>
          </cell>
          <cell r="E6"/>
          <cell r="F6" t="str">
            <v>..</v>
          </cell>
          <cell r="G6"/>
          <cell r="H6" t="str">
            <v>..</v>
          </cell>
          <cell r="I6"/>
          <cell r="J6">
            <v>435.35388036597999</v>
          </cell>
          <cell r="K6"/>
          <cell r="L6" t="str">
            <v>..</v>
          </cell>
          <cell r="M6"/>
          <cell r="N6" t="str">
            <v>..</v>
          </cell>
          <cell r="O6"/>
          <cell r="P6" t="str">
            <v>..</v>
          </cell>
          <cell r="Q6"/>
          <cell r="R6">
            <v>540.64954979179197</v>
          </cell>
          <cell r="S6"/>
          <cell r="T6" t="str">
            <v>..</v>
          </cell>
          <cell r="U6"/>
          <cell r="V6" t="str">
            <v>..</v>
          </cell>
          <cell r="W6"/>
          <cell r="X6" t="str">
            <v>..</v>
          </cell>
          <cell r="Y6"/>
          <cell r="Z6">
            <v>805.31674454772099</v>
          </cell>
          <cell r="AA6"/>
          <cell r="AB6" t="str">
            <v>..</v>
          </cell>
          <cell r="AC6"/>
          <cell r="AD6" t="str">
            <v>..</v>
          </cell>
          <cell r="AE6"/>
          <cell r="AF6" t="str">
            <v>..</v>
          </cell>
          <cell r="AG6"/>
          <cell r="AH6" t="str">
            <v>..</v>
          </cell>
          <cell r="AI6"/>
          <cell r="AJ6">
            <v>1009.721</v>
          </cell>
          <cell r="AK6"/>
          <cell r="AL6" t="str">
            <v>..</v>
          </cell>
          <cell r="AM6"/>
          <cell r="AN6" t="str">
            <v>..</v>
          </cell>
          <cell r="AO6"/>
          <cell r="AP6" t="str">
            <v>..</v>
          </cell>
          <cell r="AQ6"/>
          <cell r="AR6">
            <v>1266.104</v>
          </cell>
          <cell r="AS6"/>
          <cell r="AT6" t="str">
            <v>..</v>
          </cell>
          <cell r="AU6"/>
          <cell r="AV6">
            <v>1401.6489999999999</v>
          </cell>
          <cell r="AW6"/>
          <cell r="AX6">
            <v>1490.337</v>
          </cell>
          <cell r="AY6" t="str">
            <v>C</v>
          </cell>
          <cell r="AZ6">
            <v>1523.16</v>
          </cell>
          <cell r="BA6"/>
          <cell r="BB6">
            <v>1637.277</v>
          </cell>
          <cell r="BC6"/>
          <cell r="BD6">
            <v>1884.56</v>
          </cell>
          <cell r="BE6" t="str">
            <v>CP</v>
          </cell>
          <cell r="BF6">
            <v>1951.845</v>
          </cell>
          <cell r="BG6"/>
          <cell r="BH6">
            <v>2059.0790000000002</v>
          </cell>
          <cell r="BI6" t="str">
            <v>CP</v>
          </cell>
          <cell r="BJ6" t="str">
            <v>..</v>
          </cell>
          <cell r="BK6"/>
          <cell r="BL6" t="str">
            <v>..</v>
          </cell>
          <cell r="BM6"/>
        </row>
        <row r="7">
          <cell r="A7" t="str">
            <v>Belgium</v>
          </cell>
          <cell r="B7" t="str">
            <v>..</v>
          </cell>
          <cell r="C7"/>
          <cell r="D7" t="str">
            <v>..</v>
          </cell>
          <cell r="E7"/>
          <cell r="F7">
            <v>317.89369829870702</v>
          </cell>
          <cell r="G7" t="str">
            <v>A</v>
          </cell>
          <cell r="H7">
            <v>348.53085902543103</v>
          </cell>
          <cell r="I7"/>
          <cell r="J7">
            <v>370.25376860131001</v>
          </cell>
          <cell r="K7"/>
          <cell r="L7">
            <v>383.23843142893298</v>
          </cell>
          <cell r="M7"/>
          <cell r="N7">
            <v>411.85773886400301</v>
          </cell>
          <cell r="O7" t="str">
            <v>M</v>
          </cell>
          <cell r="P7">
            <v>410.82650180094601</v>
          </cell>
          <cell r="Q7" t="str">
            <v>M</v>
          </cell>
          <cell r="R7">
            <v>653.70514056802301</v>
          </cell>
          <cell r="S7" t="str">
            <v>A</v>
          </cell>
          <cell r="T7" t="str">
            <v>..</v>
          </cell>
          <cell r="U7"/>
          <cell r="V7">
            <v>728.11533989920702</v>
          </cell>
          <cell r="W7" t="str">
            <v>C</v>
          </cell>
          <cell r="X7" t="str">
            <v>..</v>
          </cell>
          <cell r="Y7"/>
          <cell r="Z7">
            <v>692.41501374967197</v>
          </cell>
          <cell r="AA7" t="str">
            <v>A</v>
          </cell>
          <cell r="AB7">
            <v>735.33167242669595</v>
          </cell>
          <cell r="AC7"/>
          <cell r="AD7">
            <v>780.84047191426896</v>
          </cell>
          <cell r="AE7"/>
          <cell r="AF7">
            <v>804.781976981551</v>
          </cell>
          <cell r="AG7"/>
          <cell r="AH7">
            <v>876.80340460958303</v>
          </cell>
          <cell r="AI7"/>
          <cell r="AJ7">
            <v>929.49344619001897</v>
          </cell>
          <cell r="AK7" t="str">
            <v>A</v>
          </cell>
          <cell r="AL7">
            <v>969.70719378646004</v>
          </cell>
          <cell r="AM7"/>
          <cell r="AN7">
            <v>1004.73584196294</v>
          </cell>
          <cell r="AO7"/>
          <cell r="AP7">
            <v>1059.45617122665</v>
          </cell>
          <cell r="AQ7"/>
          <cell r="AR7">
            <v>1100.42783929744</v>
          </cell>
          <cell r="AS7"/>
          <cell r="AT7">
            <v>1150.0107664668301</v>
          </cell>
          <cell r="AU7"/>
          <cell r="AV7">
            <v>1175.7067333075399</v>
          </cell>
          <cell r="AW7"/>
          <cell r="AX7">
            <v>1238.84160382448</v>
          </cell>
          <cell r="AY7"/>
          <cell r="AZ7">
            <v>1263.05566217573</v>
          </cell>
          <cell r="BA7"/>
          <cell r="BB7">
            <v>1343.47715208216</v>
          </cell>
          <cell r="BC7"/>
          <cell r="BD7">
            <v>1487.2396496553199</v>
          </cell>
          <cell r="BE7"/>
          <cell r="BF7">
            <v>1642.7963</v>
          </cell>
          <cell r="BG7"/>
          <cell r="BH7">
            <v>1644.0839077421999</v>
          </cell>
          <cell r="BI7" t="str">
            <v>P</v>
          </cell>
          <cell r="BJ7" t="str">
            <v>..</v>
          </cell>
          <cell r="BK7"/>
          <cell r="BL7" t="str">
            <v>..</v>
          </cell>
          <cell r="BM7"/>
        </row>
        <row r="8">
          <cell r="A8" t="str">
            <v>Canada</v>
          </cell>
          <cell r="B8">
            <v>1177</v>
          </cell>
          <cell r="C8"/>
          <cell r="D8">
            <v>1373</v>
          </cell>
          <cell r="E8"/>
          <cell r="F8">
            <v>1452</v>
          </cell>
          <cell r="G8"/>
          <cell r="H8">
            <v>1537</v>
          </cell>
          <cell r="I8"/>
          <cell r="J8">
            <v>1641</v>
          </cell>
          <cell r="K8"/>
          <cell r="L8">
            <v>1753</v>
          </cell>
          <cell r="M8"/>
          <cell r="N8">
            <v>1849</v>
          </cell>
          <cell r="O8"/>
          <cell r="P8">
            <v>2103</v>
          </cell>
          <cell r="Q8" t="str">
            <v>A</v>
          </cell>
          <cell r="R8">
            <v>2845</v>
          </cell>
          <cell r="S8" t="str">
            <v>A</v>
          </cell>
          <cell r="T8">
            <v>3033</v>
          </cell>
          <cell r="U8"/>
          <cell r="V8">
            <v>3292</v>
          </cell>
          <cell r="W8"/>
          <cell r="X8">
            <v>3519</v>
          </cell>
          <cell r="Y8"/>
          <cell r="Z8">
            <v>3660</v>
          </cell>
          <cell r="AA8"/>
          <cell r="AB8">
            <v>3675</v>
          </cell>
          <cell r="AC8"/>
          <cell r="AD8">
            <v>3691</v>
          </cell>
          <cell r="AE8"/>
          <cell r="AF8">
            <v>3697</v>
          </cell>
          <cell r="AG8"/>
          <cell r="AH8">
            <v>3879</v>
          </cell>
          <cell r="AI8"/>
          <cell r="AJ8">
            <v>4370</v>
          </cell>
          <cell r="AK8"/>
          <cell r="AL8">
            <v>5082</v>
          </cell>
          <cell r="AM8"/>
          <cell r="AN8">
            <v>5793</v>
          </cell>
          <cell r="AO8"/>
          <cell r="AP8">
            <v>6424</v>
          </cell>
          <cell r="AQ8"/>
          <cell r="AR8">
            <v>7455</v>
          </cell>
          <cell r="AS8"/>
          <cell r="AT8">
            <v>8143</v>
          </cell>
          <cell r="AU8"/>
          <cell r="AV8">
            <v>9058</v>
          </cell>
          <cell r="AW8"/>
          <cell r="AX8">
            <v>9518</v>
          </cell>
          <cell r="AY8"/>
          <cell r="AZ8">
            <v>9625</v>
          </cell>
          <cell r="BA8"/>
          <cell r="BB8">
            <v>10187</v>
          </cell>
          <cell r="BC8"/>
          <cell r="BD8">
            <v>10932</v>
          </cell>
          <cell r="BE8"/>
          <cell r="BF8">
            <v>11063</v>
          </cell>
          <cell r="BG8"/>
          <cell r="BH8">
            <v>11174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120847.179</v>
          </cell>
          <cell r="BC9"/>
          <cell r="BD9">
            <v>143635.29500000001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1185.9000000000001</v>
          </cell>
          <cell r="AE10" t="str">
            <v>A</v>
          </cell>
          <cell r="AF10">
            <v>1440.3</v>
          </cell>
          <cell r="AG10"/>
          <cell r="AH10">
            <v>1778</v>
          </cell>
          <cell r="AI10"/>
          <cell r="AJ10">
            <v>2170.3000000000002</v>
          </cell>
          <cell r="AK10"/>
          <cell r="AL10">
            <v>2917.8</v>
          </cell>
          <cell r="AM10"/>
          <cell r="AN10">
            <v>3764</v>
          </cell>
          <cell r="AO10"/>
          <cell r="AP10">
            <v>4437</v>
          </cell>
          <cell r="AQ10"/>
          <cell r="AR10">
            <v>4618.8</v>
          </cell>
          <cell r="AS10"/>
          <cell r="AT10">
            <v>4921.63</v>
          </cell>
          <cell r="AU10"/>
          <cell r="AV10">
            <v>5181.1932299999999</v>
          </cell>
          <cell r="AW10"/>
          <cell r="AX10">
            <v>6907.4669999999996</v>
          </cell>
          <cell r="AY10"/>
          <cell r="AZ10">
            <v>7918.3320000000003</v>
          </cell>
          <cell r="BA10"/>
          <cell r="BB10">
            <v>9158.4009999999998</v>
          </cell>
          <cell r="BC10"/>
          <cell r="BD10">
            <v>9089.8520000000008</v>
          </cell>
          <cell r="BE10"/>
          <cell r="BF10">
            <v>10022.1</v>
          </cell>
          <cell r="BG10"/>
          <cell r="BH10">
            <v>10616.061</v>
          </cell>
          <cell r="BI10"/>
          <cell r="BJ10" t="str">
            <v>..</v>
          </cell>
          <cell r="BK10"/>
          <cell r="BL10" t="str">
            <v>..</v>
          </cell>
          <cell r="BM10"/>
        </row>
        <row r="11">
          <cell r="A11" t="str">
            <v>Denmark</v>
          </cell>
          <cell r="B11">
            <v>1194.9000000000001</v>
          </cell>
          <cell r="C11"/>
          <cell r="D11">
            <v>1352.1</v>
          </cell>
          <cell r="E11"/>
          <cell r="F11">
            <v>1525</v>
          </cell>
          <cell r="G11"/>
          <cell r="H11">
            <v>1700</v>
          </cell>
          <cell r="I11"/>
          <cell r="J11">
            <v>1874</v>
          </cell>
          <cell r="K11"/>
          <cell r="L11">
            <v>2123</v>
          </cell>
          <cell r="M11"/>
          <cell r="N11">
            <v>2372</v>
          </cell>
          <cell r="O11"/>
          <cell r="P11">
            <v>2662</v>
          </cell>
          <cell r="Q11"/>
          <cell r="R11">
            <v>2951</v>
          </cell>
          <cell r="S11"/>
          <cell r="T11">
            <v>3067</v>
          </cell>
          <cell r="U11"/>
          <cell r="V11">
            <v>3182</v>
          </cell>
          <cell r="W11"/>
          <cell r="X11">
            <v>3384</v>
          </cell>
          <cell r="Y11"/>
          <cell r="Z11">
            <v>3586</v>
          </cell>
          <cell r="AA11"/>
          <cell r="AB11" t="str">
            <v>..</v>
          </cell>
          <cell r="AC11"/>
          <cell r="AD11">
            <v>4548</v>
          </cell>
          <cell r="AE11"/>
          <cell r="AF11">
            <v>4252.6000000000004</v>
          </cell>
          <cell r="AG11" t="str">
            <v>C</v>
          </cell>
          <cell r="AH11">
            <v>4802</v>
          </cell>
          <cell r="AI11"/>
          <cell r="AJ11">
            <v>4773</v>
          </cell>
          <cell r="AK11" t="str">
            <v>C</v>
          </cell>
          <cell r="AL11">
            <v>5133</v>
          </cell>
          <cell r="AM11"/>
          <cell r="AN11">
            <v>5767</v>
          </cell>
          <cell r="AO11"/>
          <cell r="AP11">
            <v>6030.22</v>
          </cell>
          <cell r="AQ11"/>
          <cell r="AR11">
            <v>7936</v>
          </cell>
          <cell r="AS11" t="str">
            <v>A</v>
          </cell>
          <cell r="AT11">
            <v>8373.34</v>
          </cell>
          <cell r="AU11"/>
          <cell r="AV11">
            <v>8892.56</v>
          </cell>
          <cell r="AW11"/>
          <cell r="AX11">
            <v>9347.85</v>
          </cell>
          <cell r="AY11"/>
          <cell r="AZ11">
            <v>10473.726000000001</v>
          </cell>
          <cell r="BA11"/>
          <cell r="BB11">
            <v>11552.58</v>
          </cell>
          <cell r="BC11" t="str">
            <v>A</v>
          </cell>
          <cell r="BD11">
            <v>13581.867</v>
          </cell>
          <cell r="BE11"/>
          <cell r="BF11">
            <v>15057.3598</v>
          </cell>
          <cell r="BG11"/>
          <cell r="BH11">
            <v>15769.4</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4.518542000071581</v>
          </cell>
          <cell r="AE12"/>
          <cell r="AF12">
            <v>6.602056415946171</v>
          </cell>
          <cell r="AG12"/>
          <cell r="AH12">
            <v>14.073309029925914</v>
          </cell>
          <cell r="AI12"/>
          <cell r="AJ12">
            <v>16.150432297285551</v>
          </cell>
          <cell r="AK12"/>
          <cell r="AL12">
            <v>18.758020891386266</v>
          </cell>
          <cell r="AM12"/>
          <cell r="AN12">
            <v>19.409918039911442</v>
          </cell>
          <cell r="AO12"/>
          <cell r="AP12">
            <v>24.657050970687639</v>
          </cell>
          <cell r="AQ12"/>
          <cell r="AR12">
            <v>26.663871604382795</v>
          </cell>
          <cell r="AS12"/>
          <cell r="AT12">
            <v>31.597838257926302</v>
          </cell>
          <cell r="AU12"/>
          <cell r="AV12">
            <v>37.611909010496824</v>
          </cell>
          <cell r="AW12"/>
          <cell r="AX12">
            <v>43.095599999999997</v>
          </cell>
          <cell r="AY12"/>
          <cell r="AZ12">
            <v>61.329599999999999</v>
          </cell>
          <cell r="BA12"/>
          <cell r="BB12">
            <v>72.584500000000006</v>
          </cell>
          <cell r="BC12"/>
          <cell r="BD12">
            <v>89.335700000000003</v>
          </cell>
          <cell r="BE12"/>
          <cell r="BF12">
            <v>83.219399999999993</v>
          </cell>
          <cell r="BG12"/>
          <cell r="BH12">
            <v>88.533299999999997</v>
          </cell>
          <cell r="BI12"/>
          <cell r="BJ12" t="str">
            <v>..</v>
          </cell>
          <cell r="BK12"/>
          <cell r="BL12" t="str">
            <v>..</v>
          </cell>
          <cell r="BM12"/>
        </row>
        <row r="13">
          <cell r="A13" t="str">
            <v>Finland</v>
          </cell>
          <cell r="B13">
            <v>97.044433568291893</v>
          </cell>
          <cell r="C13"/>
          <cell r="D13" t="str">
            <v>..</v>
          </cell>
          <cell r="E13"/>
          <cell r="F13">
            <v>142.11879785997701</v>
          </cell>
          <cell r="G13"/>
          <cell r="H13">
            <v>164.151416226435</v>
          </cell>
          <cell r="I13"/>
          <cell r="J13">
            <v>184.50215532827801</v>
          </cell>
          <cell r="K13" t="str">
            <v>C</v>
          </cell>
          <cell r="L13">
            <v>207.543901253505</v>
          </cell>
          <cell r="M13"/>
          <cell r="N13">
            <v>235.68174135051501</v>
          </cell>
          <cell r="O13"/>
          <cell r="P13">
            <v>269.43705819134101</v>
          </cell>
          <cell r="Q13" t="str">
            <v>C</v>
          </cell>
          <cell r="R13">
            <v>290.20826710933699</v>
          </cell>
          <cell r="S13"/>
          <cell r="T13">
            <v>309.29759676271902</v>
          </cell>
          <cell r="U13" t="str">
            <v>C</v>
          </cell>
          <cell r="V13">
            <v>378.01918351489201</v>
          </cell>
          <cell r="W13" t="str">
            <v>A</v>
          </cell>
          <cell r="X13">
            <v>383.97303611162999</v>
          </cell>
          <cell r="Y13" t="str">
            <v>C</v>
          </cell>
          <cell r="Z13">
            <v>367.52425690369398</v>
          </cell>
          <cell r="AA13"/>
          <cell r="AB13">
            <v>378.65829763544599</v>
          </cell>
          <cell r="AC13"/>
          <cell r="AD13">
            <v>424.57360155943798</v>
          </cell>
          <cell r="AE13"/>
          <cell r="AF13">
            <v>452.425522181465</v>
          </cell>
          <cell r="AG13" t="str">
            <v>C</v>
          </cell>
          <cell r="AH13">
            <v>579.54195700107505</v>
          </cell>
          <cell r="AI13" t="str">
            <v>A</v>
          </cell>
          <cell r="AJ13">
            <v>657.85025556155404</v>
          </cell>
          <cell r="AK13"/>
          <cell r="AL13">
            <v>764.76732041313699</v>
          </cell>
          <cell r="AM13"/>
          <cell r="AN13">
            <v>789.327</v>
          </cell>
          <cell r="AO13"/>
          <cell r="AP13">
            <v>834.11699999999996</v>
          </cell>
          <cell r="AQ13"/>
          <cell r="AR13">
            <v>925.55600000000004</v>
          </cell>
          <cell r="AS13"/>
          <cell r="AT13">
            <v>961.69200000000001</v>
          </cell>
          <cell r="AU13"/>
          <cell r="AV13">
            <v>1039.8489999999999</v>
          </cell>
          <cell r="AW13"/>
          <cell r="AX13">
            <v>1042.0999999999999</v>
          </cell>
          <cell r="AY13"/>
          <cell r="AZ13">
            <v>1079.2390499999999</v>
          </cell>
          <cell r="BA13"/>
          <cell r="BB13">
            <v>1164.6479999999999</v>
          </cell>
          <cell r="BC13"/>
          <cell r="BD13">
            <v>1180.645</v>
          </cell>
          <cell r="BE13"/>
          <cell r="BF13">
            <v>1282.80745288197</v>
          </cell>
          <cell r="BG13"/>
          <cell r="BH13">
            <v>1424.8307020126999</v>
          </cell>
          <cell r="BI13"/>
          <cell r="BJ13" t="str">
            <v>..</v>
          </cell>
          <cell r="BK13"/>
          <cell r="BL13" t="str">
            <v>..</v>
          </cell>
          <cell r="BM13"/>
        </row>
        <row r="14">
          <cell r="A14" t="str">
            <v>France</v>
          </cell>
          <cell r="B14">
            <v>1563.51712078688</v>
          </cell>
          <cell r="C14"/>
          <cell r="D14">
            <v>1818.56432662507</v>
          </cell>
          <cell r="E14"/>
          <cell r="F14">
            <v>2045.1035662398599</v>
          </cell>
          <cell r="G14"/>
          <cell r="H14">
            <v>2251.2146375448401</v>
          </cell>
          <cell r="I14"/>
          <cell r="J14">
            <v>2428.66529360919</v>
          </cell>
          <cell r="K14"/>
          <cell r="L14">
            <v>2596.9690086392902</v>
          </cell>
          <cell r="M14"/>
          <cell r="N14">
            <v>2773.5049706002101</v>
          </cell>
          <cell r="O14"/>
          <cell r="P14">
            <v>2937.9974601993699</v>
          </cell>
          <cell r="Q14"/>
          <cell r="R14">
            <v>3254.4511301807902</v>
          </cell>
          <cell r="S14"/>
          <cell r="T14">
            <v>3491.8904745280602</v>
          </cell>
          <cell r="U14"/>
          <cell r="V14">
            <v>3750.2153342368501</v>
          </cell>
          <cell r="W14"/>
          <cell r="X14">
            <v>3944.69454552661</v>
          </cell>
          <cell r="Y14"/>
          <cell r="Z14">
            <v>4191.8906269770696</v>
          </cell>
          <cell r="AA14"/>
          <cell r="AB14">
            <v>4330.6192326631199</v>
          </cell>
          <cell r="AC14"/>
          <cell r="AD14">
            <v>4561.0663503857704</v>
          </cell>
          <cell r="AE14"/>
          <cell r="AF14">
            <v>4687.3499329986598</v>
          </cell>
          <cell r="AG14"/>
          <cell r="AH14">
            <v>4833.5485405293302</v>
          </cell>
          <cell r="AI14" t="str">
            <v>A</v>
          </cell>
          <cell r="AJ14">
            <v>4986.3024558012203</v>
          </cell>
          <cell r="AK14"/>
          <cell r="AL14">
            <v>5067.8626800232296</v>
          </cell>
          <cell r="AM14"/>
          <cell r="AN14">
            <v>5804.36</v>
          </cell>
          <cell r="AO14" t="str">
            <v>A</v>
          </cell>
          <cell r="AP14">
            <v>6217.29</v>
          </cell>
          <cell r="AQ14"/>
          <cell r="AR14">
            <v>6512.1315000000004</v>
          </cell>
          <cell r="AS14"/>
          <cell r="AT14">
            <v>6692.93</v>
          </cell>
          <cell r="AU14"/>
          <cell r="AV14">
            <v>6650.69</v>
          </cell>
          <cell r="AW14" t="str">
            <v>A</v>
          </cell>
          <cell r="AX14">
            <v>6820.7309999999998</v>
          </cell>
          <cell r="AY14"/>
          <cell r="AZ14">
            <v>7278.8869999999997</v>
          </cell>
          <cell r="BA14"/>
          <cell r="BB14">
            <v>7662.5929999999998</v>
          </cell>
          <cell r="BC14"/>
          <cell r="BD14">
            <v>8228.0480000000007</v>
          </cell>
          <cell r="BE14"/>
          <cell r="BF14">
            <v>8845.3909999999996</v>
          </cell>
          <cell r="BG14"/>
          <cell r="BH14">
            <v>9295.4770000000008</v>
          </cell>
          <cell r="BI14" t="str">
            <v>P</v>
          </cell>
          <cell r="BJ14" t="str">
            <v>..</v>
          </cell>
          <cell r="BK14"/>
          <cell r="BL14" t="str">
            <v>..</v>
          </cell>
          <cell r="BM14"/>
        </row>
        <row r="15">
          <cell r="A15" t="str">
            <v>Germany</v>
          </cell>
          <cell r="B15">
            <v>3313.1713901515</v>
          </cell>
          <cell r="C15"/>
          <cell r="D15">
            <v>3374.5264158950399</v>
          </cell>
          <cell r="E15" t="str">
            <v>C</v>
          </cell>
          <cell r="F15">
            <v>3442.01694421294</v>
          </cell>
          <cell r="G15"/>
          <cell r="H15">
            <v>3579.0431683735301</v>
          </cell>
          <cell r="I15" t="str">
            <v>C</v>
          </cell>
          <cell r="J15">
            <v>3733.9646083759799</v>
          </cell>
          <cell r="K15"/>
          <cell r="L15">
            <v>3988.0766733304999</v>
          </cell>
          <cell r="M15" t="str">
            <v>C</v>
          </cell>
          <cell r="N15">
            <v>4208.9547660072703</v>
          </cell>
          <cell r="O15"/>
          <cell r="P15">
            <v>4411.42635096097</v>
          </cell>
          <cell r="Q15" t="str">
            <v>C</v>
          </cell>
          <cell r="R15">
            <v>4638.43994621209</v>
          </cell>
          <cell r="S15"/>
          <cell r="T15">
            <v>4970.7796689896404</v>
          </cell>
          <cell r="U15" t="str">
            <v>C</v>
          </cell>
          <cell r="V15">
            <v>6145.0637325329899</v>
          </cell>
          <cell r="W15" t="str">
            <v>A</v>
          </cell>
          <cell r="X15">
            <v>6609.5212774116399</v>
          </cell>
          <cell r="Y15" t="str">
            <v>C</v>
          </cell>
          <cell r="Z15">
            <v>6816.4922309198701</v>
          </cell>
          <cell r="AA15" t="str">
            <v>O</v>
          </cell>
          <cell r="AB15">
            <v>7059.4070036761896</v>
          </cell>
          <cell r="AC15"/>
          <cell r="AD15">
            <v>7377.8395872851897</v>
          </cell>
          <cell r="AE15"/>
          <cell r="AF15">
            <v>7652.3010691113204</v>
          </cell>
          <cell r="AG15"/>
          <cell r="AH15">
            <v>7676.7919502206196</v>
          </cell>
          <cell r="AI15"/>
          <cell r="AJ15">
            <v>7768.0575510141498</v>
          </cell>
          <cell r="AK15"/>
          <cell r="AL15">
            <v>7936.6304842445397</v>
          </cell>
          <cell r="AM15"/>
          <cell r="AN15">
            <v>8146.1</v>
          </cell>
          <cell r="AO15"/>
          <cell r="AP15">
            <v>8524.2000000000007</v>
          </cell>
          <cell r="AQ15"/>
          <cell r="AR15">
            <v>9080.3619999999992</v>
          </cell>
          <cell r="AS15"/>
          <cell r="AT15">
            <v>9202.1</v>
          </cell>
          <cell r="AU15"/>
          <cell r="AV15">
            <v>9089.4580000000005</v>
          </cell>
          <cell r="AW15"/>
          <cell r="AX15">
            <v>9221.1</v>
          </cell>
          <cell r="AY15"/>
          <cell r="AZ15">
            <v>9475.0480000000007</v>
          </cell>
          <cell r="BA15"/>
          <cell r="BB15">
            <v>9907.7807316243598</v>
          </cell>
          <cell r="BC15"/>
          <cell r="BD15">
            <v>11112.16</v>
          </cell>
          <cell r="BE15"/>
          <cell r="BF15">
            <v>11808.154</v>
          </cell>
          <cell r="BG15"/>
          <cell r="BH15">
            <v>12600</v>
          </cell>
          <cell r="BI15" t="str">
            <v>C</v>
          </cell>
          <cell r="BJ15" t="str">
            <v>..</v>
          </cell>
          <cell r="BK15"/>
          <cell r="BL15" t="str">
            <v>..</v>
          </cell>
          <cell r="BM15"/>
        </row>
        <row r="16">
          <cell r="A16" t="str">
            <v>Greece</v>
          </cell>
          <cell r="B16">
            <v>1.8174614820249499</v>
          </cell>
          <cell r="C16"/>
          <cell r="D16" t="str">
            <v>..</v>
          </cell>
          <cell r="E16"/>
          <cell r="F16">
            <v>5.46</v>
          </cell>
          <cell r="G16" t="str">
            <v>A</v>
          </cell>
          <cell r="H16" t="str">
            <v>..</v>
          </cell>
          <cell r="I16"/>
          <cell r="J16" t="str">
            <v>..</v>
          </cell>
          <cell r="K16"/>
          <cell r="L16">
            <v>11.6243580337491</v>
          </cell>
          <cell r="M16"/>
          <cell r="N16" t="str">
            <v>..</v>
          </cell>
          <cell r="O16"/>
          <cell r="P16">
            <v>19.587674247982399</v>
          </cell>
          <cell r="Q16"/>
          <cell r="R16">
            <v>42.509757887013897</v>
          </cell>
          <cell r="S16" t="str">
            <v>A</v>
          </cell>
          <cell r="T16" t="str">
            <v>..</v>
          </cell>
          <cell r="U16"/>
          <cell r="V16">
            <v>58.958180484225998</v>
          </cell>
          <cell r="W16"/>
          <cell r="X16" t="str">
            <v>..</v>
          </cell>
          <cell r="Y16"/>
          <cell r="Z16">
            <v>119.856199559795</v>
          </cell>
          <cell r="AA16"/>
          <cell r="AB16" t="str">
            <v>..</v>
          </cell>
          <cell r="AC16"/>
          <cell r="AD16">
            <v>172.1645</v>
          </cell>
          <cell r="AE16" t="str">
            <v>A</v>
          </cell>
          <cell r="AF16" t="str">
            <v>..</v>
          </cell>
          <cell r="AG16"/>
          <cell r="AH16">
            <v>249.04607483492299</v>
          </cell>
          <cell r="AI16"/>
          <cell r="AJ16" t="str">
            <v>..</v>
          </cell>
          <cell r="AK16"/>
          <cell r="AL16">
            <v>376.33308877476202</v>
          </cell>
          <cell r="AM16"/>
          <cell r="AN16" t="str">
            <v>..</v>
          </cell>
          <cell r="AO16"/>
          <cell r="AP16">
            <v>382.5</v>
          </cell>
          <cell r="AQ16"/>
          <cell r="AR16" t="str">
            <v>..</v>
          </cell>
          <cell r="AS16"/>
          <cell r="AT16">
            <v>456.77</v>
          </cell>
          <cell r="AU16"/>
          <cell r="AV16">
            <v>492</v>
          </cell>
          <cell r="AW16" t="str">
            <v>C</v>
          </cell>
          <cell r="AX16">
            <v>547.72</v>
          </cell>
          <cell r="AY16"/>
          <cell r="AZ16">
            <v>584.5</v>
          </cell>
          <cell r="BA16" t="str">
            <v>C</v>
          </cell>
          <cell r="BB16">
            <v>660.5</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3508</v>
          </cell>
          <cell r="O17" t="str">
            <v>V</v>
          </cell>
          <cell r="P17">
            <v>3665</v>
          </cell>
          <cell r="Q17" t="str">
            <v>V</v>
          </cell>
          <cell r="R17">
            <v>4201</v>
          </cell>
          <cell r="S17" t="str">
            <v>V</v>
          </cell>
          <cell r="T17">
            <v>4806</v>
          </cell>
          <cell r="U17" t="str">
            <v>V</v>
          </cell>
          <cell r="V17">
            <v>5424</v>
          </cell>
          <cell r="W17" t="str">
            <v>V</v>
          </cell>
          <cell r="X17">
            <v>6628</v>
          </cell>
          <cell r="Y17" t="str">
            <v>V</v>
          </cell>
          <cell r="Z17">
            <v>7843</v>
          </cell>
          <cell r="AA17" t="str">
            <v>V</v>
          </cell>
          <cell r="AB17">
            <v>10271</v>
          </cell>
          <cell r="AC17" t="str">
            <v>AV</v>
          </cell>
          <cell r="AD17">
            <v>10200.5</v>
          </cell>
          <cell r="AE17" t="str">
            <v>V</v>
          </cell>
          <cell r="AF17">
            <v>11127.2</v>
          </cell>
          <cell r="AG17" t="str">
            <v>V</v>
          </cell>
          <cell r="AH17">
            <v>14198.8</v>
          </cell>
          <cell r="AI17" t="str">
            <v>V</v>
          </cell>
          <cell r="AJ17">
            <v>17283.2</v>
          </cell>
          <cell r="AK17" t="str">
            <v>V</v>
          </cell>
          <cell r="AL17">
            <v>17472</v>
          </cell>
          <cell r="AM17" t="str">
            <v>V</v>
          </cell>
          <cell r="AN17">
            <v>25310.400000000001</v>
          </cell>
          <cell r="AO17" t="str">
            <v>V</v>
          </cell>
          <cell r="AP17">
            <v>36192.699999999997</v>
          </cell>
          <cell r="AQ17" t="str">
            <v>V</v>
          </cell>
          <cell r="AR17">
            <v>43135.3</v>
          </cell>
          <cell r="AS17" t="str">
            <v>V</v>
          </cell>
          <cell r="AT17">
            <v>46972.2</v>
          </cell>
          <cell r="AU17" t="str">
            <v>V</v>
          </cell>
          <cell r="AV17">
            <v>44614.7</v>
          </cell>
          <cell r="AW17" t="str">
            <v>V</v>
          </cell>
          <cell r="AX17">
            <v>52245.8</v>
          </cell>
          <cell r="AY17" t="str">
            <v>V</v>
          </cell>
          <cell r="AZ17">
            <v>57943.3</v>
          </cell>
          <cell r="BA17" t="str">
            <v>V</v>
          </cell>
          <cell r="BB17">
            <v>57364.9</v>
          </cell>
          <cell r="BC17" t="str">
            <v>V</v>
          </cell>
          <cell r="BD17">
            <v>58704.3</v>
          </cell>
          <cell r="BE17" t="str">
            <v>V</v>
          </cell>
          <cell r="BF17">
            <v>62633.3</v>
          </cell>
          <cell r="BG17" t="str">
            <v>V</v>
          </cell>
          <cell r="BH17">
            <v>61819</v>
          </cell>
          <cell r="BI17" t="str">
            <v>V</v>
          </cell>
          <cell r="BJ17" t="str">
            <v>..</v>
          </cell>
          <cell r="BK17"/>
          <cell r="BL17" t="str">
            <v>..</v>
          </cell>
          <cell r="BM17"/>
        </row>
        <row r="18">
          <cell r="A18" t="str">
            <v>Iceland</v>
          </cell>
          <cell r="B18">
            <v>41.6</v>
          </cell>
          <cell r="C18"/>
          <cell r="D18" t="str">
            <v>..</v>
          </cell>
          <cell r="E18"/>
          <cell r="F18">
            <v>122.6</v>
          </cell>
          <cell r="G18"/>
          <cell r="H18" t="str">
            <v>..</v>
          </cell>
          <cell r="I18"/>
          <cell r="J18">
            <v>268.3</v>
          </cell>
          <cell r="K18"/>
          <cell r="L18" t="str">
            <v>..</v>
          </cell>
          <cell r="M18"/>
          <cell r="N18">
            <v>420.4</v>
          </cell>
          <cell r="O18"/>
          <cell r="P18" t="str">
            <v>..</v>
          </cell>
          <cell r="Q18"/>
          <cell r="R18">
            <v>786.76199999999994</v>
          </cell>
          <cell r="S18"/>
          <cell r="T18">
            <v>902.49800000000005</v>
          </cell>
          <cell r="U18"/>
          <cell r="V18">
            <v>1356.627</v>
          </cell>
          <cell r="W18"/>
          <cell r="X18">
            <v>1622.5840000000001</v>
          </cell>
          <cell r="Y18"/>
          <cell r="Z18">
            <v>1320.299</v>
          </cell>
          <cell r="AA18"/>
          <cell r="AB18">
            <v>1452.3289</v>
          </cell>
          <cell r="AC18"/>
          <cell r="AD18">
            <v>1915.3209999999999</v>
          </cell>
          <cell r="AE18"/>
          <cell r="AF18" t="str">
            <v>..</v>
          </cell>
          <cell r="AG18"/>
          <cell r="AH18">
            <v>2731.1570000000002</v>
          </cell>
          <cell r="AI18"/>
          <cell r="AJ18">
            <v>2935.9937749999999</v>
          </cell>
          <cell r="AK18" t="str">
            <v>C</v>
          </cell>
          <cell r="AL18">
            <v>3033.1889999999999</v>
          </cell>
          <cell r="AM18"/>
          <cell r="AN18">
            <v>2963</v>
          </cell>
          <cell r="AO18" t="str">
            <v>C</v>
          </cell>
          <cell r="AP18">
            <v>4280.5969999999998</v>
          </cell>
          <cell r="AQ18"/>
          <cell r="AR18">
            <v>3874</v>
          </cell>
          <cell r="AS18" t="str">
            <v>C</v>
          </cell>
          <cell r="AT18">
            <v>5053</v>
          </cell>
          <cell r="AU18"/>
          <cell r="AV18" t="str">
            <v>..</v>
          </cell>
          <cell r="AW18"/>
          <cell r="AX18">
            <v>6246.37</v>
          </cell>
          <cell r="AY18"/>
          <cell r="AZ18">
            <v>8293.2393499999998</v>
          </cell>
          <cell r="BA18"/>
          <cell r="BB18">
            <v>8832.2469999999994</v>
          </cell>
          <cell r="BC18"/>
          <cell r="BD18">
            <v>9847.9554050000006</v>
          </cell>
          <cell r="BE18" t="str">
            <v>P</v>
          </cell>
          <cell r="BF18" t="str">
            <v>..</v>
          </cell>
          <cell r="BG18"/>
          <cell r="BH18" t="str">
            <v>..</v>
          </cell>
          <cell r="BI18"/>
          <cell r="BJ18" t="str">
            <v>..</v>
          </cell>
          <cell r="BK18"/>
          <cell r="BL18" t="str">
            <v>..</v>
          </cell>
          <cell r="BM18"/>
        </row>
        <row r="19">
          <cell r="A19" t="str">
            <v>Ireland</v>
          </cell>
          <cell r="B19">
            <v>16.961542173080499</v>
          </cell>
          <cell r="C19"/>
          <cell r="D19">
            <v>19.862004865636301</v>
          </cell>
          <cell r="E19"/>
          <cell r="F19">
            <v>22.938707203478099</v>
          </cell>
          <cell r="G19"/>
          <cell r="H19">
            <v>27.6079150392857</v>
          </cell>
          <cell r="I19"/>
          <cell r="J19">
            <v>37.301095530014102</v>
          </cell>
          <cell r="K19"/>
          <cell r="L19">
            <v>46.980308901879702</v>
          </cell>
          <cell r="M19"/>
          <cell r="N19">
            <v>50.940621968500402</v>
          </cell>
          <cell r="O19"/>
          <cell r="P19">
            <v>51.322813130107498</v>
          </cell>
          <cell r="Q19"/>
          <cell r="R19">
            <v>60.896638241463599</v>
          </cell>
          <cell r="S19" t="str">
            <v>C</v>
          </cell>
          <cell r="T19">
            <v>70.450147543564697</v>
          </cell>
          <cell r="U19"/>
          <cell r="V19">
            <v>81.559085991741696</v>
          </cell>
          <cell r="W19" t="str">
            <v>C</v>
          </cell>
          <cell r="X19">
            <v>92.650248106820598</v>
          </cell>
          <cell r="Y19"/>
          <cell r="Z19">
            <v>106.863696156757</v>
          </cell>
          <cell r="AA19" t="str">
            <v>C</v>
          </cell>
          <cell r="AB19">
            <v>121.074604730536</v>
          </cell>
          <cell r="AC19"/>
          <cell r="AD19">
            <v>137.131712470352</v>
          </cell>
          <cell r="AE19" t="str">
            <v>C</v>
          </cell>
          <cell r="AF19">
            <v>153.09286983743701</v>
          </cell>
          <cell r="AG19"/>
          <cell r="AH19">
            <v>178.38178262921801</v>
          </cell>
          <cell r="AI19" t="str">
            <v>C</v>
          </cell>
          <cell r="AJ19">
            <v>203.67069542099901</v>
          </cell>
          <cell r="AK19"/>
          <cell r="AL19">
            <v>220.9</v>
          </cell>
          <cell r="AM19" t="str">
            <v>C</v>
          </cell>
          <cell r="AN19">
            <v>238.1</v>
          </cell>
          <cell r="AO19"/>
          <cell r="AP19">
            <v>280.3</v>
          </cell>
          <cell r="AQ19"/>
          <cell r="AR19">
            <v>322.3</v>
          </cell>
          <cell r="AS19"/>
          <cell r="AT19">
            <v>404.4</v>
          </cell>
          <cell r="AU19"/>
          <cell r="AV19">
            <v>492</v>
          </cell>
          <cell r="AW19"/>
          <cell r="AX19">
            <v>550</v>
          </cell>
          <cell r="AY19"/>
          <cell r="AZ19">
            <v>600.5</v>
          </cell>
          <cell r="BA19"/>
          <cell r="BB19">
            <v>660</v>
          </cell>
          <cell r="BC19"/>
          <cell r="BD19">
            <v>749.75099999999998</v>
          </cell>
          <cell r="BE19"/>
          <cell r="BF19">
            <v>829.24699999999996</v>
          </cell>
          <cell r="BG19" t="str">
            <v>C</v>
          </cell>
          <cell r="BH19">
            <v>800</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909</v>
          </cell>
          <cell r="W20" t="str">
            <v>G</v>
          </cell>
          <cell r="X20">
            <v>1084</v>
          </cell>
          <cell r="Y20" t="str">
            <v>G</v>
          </cell>
          <cell r="Z20">
            <v>1269.5</v>
          </cell>
          <cell r="AA20" t="str">
            <v>G</v>
          </cell>
          <cell r="AB20">
            <v>1550.9</v>
          </cell>
          <cell r="AC20" t="str">
            <v>G</v>
          </cell>
          <cell r="AD20">
            <v>1900</v>
          </cell>
          <cell r="AE20" t="str">
            <v>G</v>
          </cell>
          <cell r="AF20">
            <v>2223</v>
          </cell>
          <cell r="AG20" t="str">
            <v>G</v>
          </cell>
          <cell r="AH20">
            <v>2539</v>
          </cell>
          <cell r="AI20" t="str">
            <v>G</v>
          </cell>
          <cell r="AJ20">
            <v>2772</v>
          </cell>
          <cell r="AK20" t="str">
            <v>G</v>
          </cell>
          <cell r="AL20">
            <v>3209</v>
          </cell>
          <cell r="AM20" t="str">
            <v>G</v>
          </cell>
          <cell r="AN20">
            <v>3302</v>
          </cell>
          <cell r="AO20" t="str">
            <v>G</v>
          </cell>
          <cell r="AP20">
            <v>3547.6</v>
          </cell>
          <cell r="AQ20" t="str">
            <v>G</v>
          </cell>
          <cell r="AR20">
            <v>3820.4</v>
          </cell>
          <cell r="AS20" t="str">
            <v>G</v>
          </cell>
          <cell r="AT20">
            <v>3935.5</v>
          </cell>
          <cell r="AU20" t="str">
            <v>G</v>
          </cell>
          <cell r="AV20">
            <v>3717.6</v>
          </cell>
          <cell r="AW20" t="str">
            <v>G</v>
          </cell>
          <cell r="AX20">
            <v>3847</v>
          </cell>
          <cell r="AY20" t="str">
            <v>G</v>
          </cell>
          <cell r="AZ20">
            <v>4211.5</v>
          </cell>
          <cell r="BA20" t="str">
            <v>G</v>
          </cell>
          <cell r="BB20">
            <v>4204.5</v>
          </cell>
          <cell r="BC20" t="str">
            <v>G</v>
          </cell>
          <cell r="BD20">
            <v>4656.3999999999996</v>
          </cell>
          <cell r="BE20" t="str">
            <v>G</v>
          </cell>
          <cell r="BF20">
            <v>4501.8790836308899</v>
          </cell>
          <cell r="BG20" t="str">
            <v>GP</v>
          </cell>
          <cell r="BH20">
            <v>4714.9911962947299</v>
          </cell>
          <cell r="BI20" t="str">
            <v>GP</v>
          </cell>
          <cell r="BJ20" t="str">
            <v>..</v>
          </cell>
          <cell r="BK20"/>
          <cell r="BL20" t="str">
            <v>..</v>
          </cell>
          <cell r="BM20"/>
        </row>
        <row r="21">
          <cell r="A21" t="str">
            <v>Italy</v>
          </cell>
          <cell r="B21">
            <v>375.05254948948198</v>
          </cell>
          <cell r="C21"/>
          <cell r="D21">
            <v>471.50810579103103</v>
          </cell>
          <cell r="E21"/>
          <cell r="F21">
            <v>599.72576138658303</v>
          </cell>
          <cell r="G21"/>
          <cell r="H21">
            <v>709.33185970964803</v>
          </cell>
          <cell r="I21"/>
          <cell r="J21">
            <v>904.32016196088398</v>
          </cell>
          <cell r="K21"/>
          <cell r="L21">
            <v>1035.2135807506199</v>
          </cell>
          <cell r="M21"/>
          <cell r="N21">
            <v>1219.9238742530699</v>
          </cell>
          <cell r="O21"/>
          <cell r="P21">
            <v>1394.39592618798</v>
          </cell>
          <cell r="Q21"/>
          <cell r="R21">
            <v>1509.86381031571</v>
          </cell>
          <cell r="S21"/>
          <cell r="T21">
            <v>1820.8844840853801</v>
          </cell>
          <cell r="U21"/>
          <cell r="V21">
            <v>1956.0768901031399</v>
          </cell>
          <cell r="W21"/>
          <cell r="X21">
            <v>2060.7673516606701</v>
          </cell>
          <cell r="Y21"/>
          <cell r="Z21">
            <v>2271.17912274631</v>
          </cell>
          <cell r="AA21"/>
          <cell r="AB21">
            <v>2317.0983385581599</v>
          </cell>
          <cell r="AC21"/>
          <cell r="AD21">
            <v>2349.2555273799599</v>
          </cell>
          <cell r="AE21"/>
          <cell r="AF21">
            <v>2624.4428721201102</v>
          </cell>
          <cell r="AG21"/>
          <cell r="AH21">
            <v>3318.9</v>
          </cell>
          <cell r="AI21" t="str">
            <v>A</v>
          </cell>
          <cell r="AJ21">
            <v>3595.4</v>
          </cell>
          <cell r="AK21"/>
          <cell r="AL21">
            <v>3627.5</v>
          </cell>
          <cell r="AM21"/>
          <cell r="AN21">
            <v>3865.1</v>
          </cell>
          <cell r="AO21"/>
          <cell r="AP21">
            <v>4418</v>
          </cell>
          <cell r="AQ21"/>
          <cell r="AR21">
            <v>4792</v>
          </cell>
          <cell r="AS21"/>
          <cell r="AT21">
            <v>5000</v>
          </cell>
          <cell r="AU21"/>
          <cell r="AV21">
            <v>5005</v>
          </cell>
          <cell r="AW21"/>
          <cell r="AX21">
            <v>4711.7</v>
          </cell>
          <cell r="AY21" t="str">
            <v>A</v>
          </cell>
          <cell r="AZ21">
            <v>5093.7</v>
          </cell>
          <cell r="BA21"/>
          <cell r="BB21">
            <v>5495.2</v>
          </cell>
          <cell r="BC21"/>
          <cell r="BD21">
            <v>5786.3</v>
          </cell>
          <cell r="BE21"/>
          <cell r="BF21">
            <v>5812</v>
          </cell>
          <cell r="BG21"/>
          <cell r="BH21">
            <v>5657.4</v>
          </cell>
          <cell r="BI21" t="str">
            <v>P</v>
          </cell>
          <cell r="BJ21" t="str">
            <v>..</v>
          </cell>
          <cell r="BK21"/>
          <cell r="BL21" t="str">
            <v>..</v>
          </cell>
          <cell r="BM21"/>
        </row>
        <row r="22">
          <cell r="A22" t="str">
            <v>Japan</v>
          </cell>
          <cell r="B22">
            <v>1445645</v>
          </cell>
          <cell r="C22" t="str">
            <v>L</v>
          </cell>
          <cell r="D22">
            <v>1540422</v>
          </cell>
          <cell r="E22" t="str">
            <v>L</v>
          </cell>
          <cell r="F22">
            <v>1649646</v>
          </cell>
          <cell r="G22" t="str">
            <v>L</v>
          </cell>
          <cell r="H22">
            <v>1724187</v>
          </cell>
          <cell r="I22" t="str">
            <v>L</v>
          </cell>
          <cell r="J22">
            <v>1789780</v>
          </cell>
          <cell r="K22" t="str">
            <v>L</v>
          </cell>
          <cell r="L22">
            <v>1832575</v>
          </cell>
          <cell r="M22" t="str">
            <v>L</v>
          </cell>
          <cell r="N22">
            <v>1957921</v>
          </cell>
          <cell r="O22" t="str">
            <v>L</v>
          </cell>
          <cell r="P22">
            <v>2014073</v>
          </cell>
          <cell r="Q22" t="str">
            <v>L</v>
          </cell>
          <cell r="R22">
            <v>2129372</v>
          </cell>
          <cell r="S22" t="str">
            <v>L</v>
          </cell>
          <cell r="T22">
            <v>2296992</v>
          </cell>
          <cell r="U22" t="str">
            <v>L</v>
          </cell>
          <cell r="V22">
            <v>2407927</v>
          </cell>
          <cell r="W22" t="str">
            <v>L</v>
          </cell>
          <cell r="X22">
            <v>2576281</v>
          </cell>
          <cell r="Y22" t="str">
            <v>L</v>
          </cell>
          <cell r="Z22">
            <v>2758712</v>
          </cell>
          <cell r="AA22" t="str">
            <v>L</v>
          </cell>
          <cell r="AB22">
            <v>2752551</v>
          </cell>
          <cell r="AC22" t="str">
            <v>L</v>
          </cell>
          <cell r="AD22">
            <v>2982185.9999999902</v>
          </cell>
          <cell r="AE22" t="str">
            <v>L</v>
          </cell>
          <cell r="AF22">
            <v>2088861</v>
          </cell>
          <cell r="AG22" t="str">
            <v>A</v>
          </cell>
          <cell r="AH22">
            <v>2111730</v>
          </cell>
          <cell r="AI22"/>
          <cell r="AJ22">
            <v>2252157.9999999902</v>
          </cell>
          <cell r="AK22"/>
          <cell r="AL22">
            <v>2231159</v>
          </cell>
          <cell r="AM22"/>
          <cell r="AN22">
            <v>2223508</v>
          </cell>
          <cell r="AO22"/>
          <cell r="AP22">
            <v>2248215</v>
          </cell>
          <cell r="AQ22"/>
          <cell r="AR22">
            <v>2158796</v>
          </cell>
          <cell r="AS22"/>
          <cell r="AT22">
            <v>2142357</v>
          </cell>
          <cell r="AU22"/>
          <cell r="AV22">
            <v>2119125</v>
          </cell>
          <cell r="AW22"/>
          <cell r="AX22">
            <v>2234817</v>
          </cell>
          <cell r="AY22"/>
          <cell r="AZ22">
            <v>2192742</v>
          </cell>
          <cell r="BA22"/>
          <cell r="BB22">
            <v>2236149</v>
          </cell>
          <cell r="BC22"/>
          <cell r="BD22">
            <v>2022149</v>
          </cell>
          <cell r="BE22" t="str">
            <v>A</v>
          </cell>
          <cell r="BF22">
            <v>2121208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770912</v>
          </cell>
          <cell r="AE23" t="str">
            <v>G</v>
          </cell>
          <cell r="AF23">
            <v>1018821</v>
          </cell>
          <cell r="AG23" t="str">
            <v>G</v>
          </cell>
          <cell r="AH23">
            <v>1271599</v>
          </cell>
          <cell r="AI23" t="str">
            <v>G</v>
          </cell>
          <cell r="AJ23">
            <v>1265074</v>
          </cell>
          <cell r="AK23" t="str">
            <v>G</v>
          </cell>
          <cell r="AL23">
            <v>1431421</v>
          </cell>
          <cell r="AM23" t="str">
            <v>G</v>
          </cell>
          <cell r="AN23">
            <v>1561864</v>
          </cell>
          <cell r="AO23" t="str">
            <v>G</v>
          </cell>
          <cell r="AP23">
            <v>1676777</v>
          </cell>
          <cell r="AQ23" t="str">
            <v>G</v>
          </cell>
          <cell r="AR23">
            <v>1797096</v>
          </cell>
          <cell r="AS23" t="str">
            <v>G</v>
          </cell>
          <cell r="AT23">
            <v>1932663</v>
          </cell>
          <cell r="AU23" t="str">
            <v>G</v>
          </cell>
          <cell r="AV23">
            <v>2232256.841</v>
          </cell>
          <cell r="AW23" t="str">
            <v>G</v>
          </cell>
          <cell r="AX23">
            <v>2398283.6</v>
          </cell>
          <cell r="AY23" t="str">
            <v>G</v>
          </cell>
          <cell r="AZ23">
            <v>2721874</v>
          </cell>
          <cell r="BA23" t="str">
            <v>G</v>
          </cell>
          <cell r="BB23">
            <v>3334118.57</v>
          </cell>
          <cell r="BC23" t="str">
            <v>A</v>
          </cell>
          <cell r="BD23">
            <v>3844749.3999999901</v>
          </cell>
          <cell r="BE23"/>
          <cell r="BF23">
            <v>4204259.4000000004</v>
          </cell>
          <cell r="BG23"/>
          <cell r="BH23">
            <v>4745458.693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0.9</v>
          </cell>
          <cell r="AO24"/>
          <cell r="AP24">
            <v>1.5</v>
          </cell>
          <cell r="AQ24"/>
          <cell r="AR24" t="str">
            <v>..</v>
          </cell>
          <cell r="AS24"/>
          <cell r="AT24">
            <v>1.5</v>
          </cell>
          <cell r="AU24" t="str">
            <v>C</v>
          </cell>
          <cell r="AV24">
            <v>5.5</v>
          </cell>
          <cell r="AW24"/>
          <cell r="AX24">
            <v>7.1</v>
          </cell>
          <cell r="AY24"/>
          <cell r="AZ24">
            <v>12</v>
          </cell>
          <cell r="BA24"/>
          <cell r="BB24">
            <v>17.600000000000001</v>
          </cell>
          <cell r="BC24" t="str">
            <v>C</v>
          </cell>
          <cell r="BD24">
            <v>37.799999999999997</v>
          </cell>
          <cell r="BE24"/>
          <cell r="BF24">
            <v>49.7</v>
          </cell>
          <cell r="BG24"/>
          <cell r="BH24">
            <v>75.099999999999994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1485.6958999999999</v>
          </cell>
          <cell r="AA25"/>
          <cell r="AB25">
            <v>1946.39</v>
          </cell>
          <cell r="AC25"/>
          <cell r="AD25">
            <v>2605.8560000000002</v>
          </cell>
          <cell r="AE25"/>
          <cell r="AF25">
            <v>2966.3339939821599</v>
          </cell>
          <cell r="AG25"/>
          <cell r="AH25">
            <v>4365.2</v>
          </cell>
          <cell r="AI25"/>
          <cell r="AJ25">
            <v>4582.5659999999998</v>
          </cell>
          <cell r="AK25"/>
          <cell r="AL25">
            <v>5202.0826312843401</v>
          </cell>
          <cell r="AM25"/>
          <cell r="AN25">
            <v>5793.3</v>
          </cell>
          <cell r="AO25"/>
          <cell r="AP25">
            <v>6970.4</v>
          </cell>
          <cell r="AQ25"/>
          <cell r="AR25">
            <v>10804.875</v>
          </cell>
          <cell r="AS25"/>
          <cell r="AT25">
            <v>11353</v>
          </cell>
          <cell r="AU25"/>
          <cell r="AV25">
            <v>10385.2053127451</v>
          </cell>
          <cell r="AW25"/>
          <cell r="AX25">
            <v>10953.4894541227</v>
          </cell>
          <cell r="AY25"/>
          <cell r="AZ25">
            <v>10585.6050221517</v>
          </cell>
          <cell r="BA25"/>
          <cell r="BB25">
            <v>10936.9842040862</v>
          </cell>
          <cell r="BC25"/>
          <cell r="BD25" t="str">
            <v>..</v>
          </cell>
          <cell r="BE25"/>
          <cell r="BF25" t="str">
            <v>..</v>
          </cell>
          <cell r="BG25"/>
          <cell r="BH25" t="str">
            <v>..</v>
          </cell>
          <cell r="BI25"/>
          <cell r="BJ25" t="str">
            <v>..</v>
          </cell>
          <cell r="BK25"/>
          <cell r="BL25" t="str">
            <v>..</v>
          </cell>
          <cell r="BM25"/>
        </row>
        <row r="26">
          <cell r="A26" t="str">
            <v>Netherlands</v>
          </cell>
          <cell r="B26">
            <v>698.821532778814</v>
          </cell>
          <cell r="C26"/>
          <cell r="D26">
            <v>879.87983899877895</v>
          </cell>
          <cell r="E26" t="str">
            <v>A</v>
          </cell>
          <cell r="F26">
            <v>883.05630051140997</v>
          </cell>
          <cell r="G26"/>
          <cell r="H26">
            <v>876.24959727005796</v>
          </cell>
          <cell r="I26"/>
          <cell r="J26">
            <v>922.08139909516206</v>
          </cell>
          <cell r="K26"/>
          <cell r="L26">
            <v>949.76199227666098</v>
          </cell>
          <cell r="M26"/>
          <cell r="N26">
            <v>973.812343729438</v>
          </cell>
          <cell r="O26"/>
          <cell r="P26">
            <v>955.20735486974195</v>
          </cell>
          <cell r="Q26"/>
          <cell r="R26">
            <v>999.22403583048595</v>
          </cell>
          <cell r="S26"/>
          <cell r="T26">
            <v>1411.7102522564201</v>
          </cell>
          <cell r="U26" t="str">
            <v>A</v>
          </cell>
          <cell r="V26">
            <v>1498.8360537457299</v>
          </cell>
          <cell r="W26"/>
          <cell r="X26">
            <v>1534.2309106007599</v>
          </cell>
          <cell r="Y26"/>
          <cell r="Z26">
            <v>1587.7769760993999</v>
          </cell>
          <cell r="AA26"/>
          <cell r="AB26">
            <v>1634.5163383566801</v>
          </cell>
          <cell r="AC26"/>
          <cell r="AD26">
            <v>1730.2639639516999</v>
          </cell>
          <cell r="AE26"/>
          <cell r="AF26">
            <v>1816.02842479274</v>
          </cell>
          <cell r="AG26"/>
          <cell r="AH26">
            <v>1861.4064464017499</v>
          </cell>
          <cell r="AI26"/>
          <cell r="AJ26">
            <v>1864.58290791438</v>
          </cell>
          <cell r="AK26"/>
          <cell r="AL26">
            <v>2245</v>
          </cell>
          <cell r="AM26" t="str">
            <v>A</v>
          </cell>
          <cell r="AN26">
            <v>2583</v>
          </cell>
          <cell r="AO26"/>
          <cell r="AP26">
            <v>2764</v>
          </cell>
          <cell r="AQ26"/>
          <cell r="AR26">
            <v>3040</v>
          </cell>
          <cell r="AS26"/>
          <cell r="AT26">
            <v>3126</v>
          </cell>
          <cell r="AU26"/>
          <cell r="AV26">
            <v>3145</v>
          </cell>
          <cell r="AW26"/>
          <cell r="AX26">
            <v>3387</v>
          </cell>
          <cell r="AY26"/>
          <cell r="AZ26">
            <v>3435</v>
          </cell>
          <cell r="BA26"/>
          <cell r="BB26">
            <v>3588</v>
          </cell>
          <cell r="BC26"/>
          <cell r="BD26">
            <v>3980</v>
          </cell>
          <cell r="BE26"/>
          <cell r="BF26">
            <v>4181</v>
          </cell>
          <cell r="BG26"/>
          <cell r="BH26">
            <v>4395</v>
          </cell>
          <cell r="BI26" t="str">
            <v>P</v>
          </cell>
          <cell r="BJ26" t="str">
            <v>..</v>
          </cell>
          <cell r="BK26"/>
          <cell r="BL26" t="str">
            <v>..</v>
          </cell>
          <cell r="BM26"/>
        </row>
        <row r="27">
          <cell r="A27" t="str">
            <v>New Zealand</v>
          </cell>
          <cell r="B27">
            <v>44.5</v>
          </cell>
          <cell r="C27" t="str">
            <v>B</v>
          </cell>
          <cell r="D27" t="str">
            <v>..</v>
          </cell>
          <cell r="E27"/>
          <cell r="F27">
            <v>48.5</v>
          </cell>
          <cell r="G27" t="str">
            <v>B</v>
          </cell>
          <cell r="H27">
            <v>61.6</v>
          </cell>
          <cell r="I27" t="str">
            <v>A</v>
          </cell>
          <cell r="J27">
            <v>80.099999999999994</v>
          </cell>
          <cell r="K27"/>
          <cell r="L27" t="str">
            <v>..</v>
          </cell>
          <cell r="M27"/>
          <cell r="N27" t="str">
            <v>..</v>
          </cell>
          <cell r="O27"/>
          <cell r="P27" t="str">
            <v>..</v>
          </cell>
          <cell r="Q27"/>
          <cell r="R27">
            <v>119.3</v>
          </cell>
          <cell r="S27"/>
          <cell r="T27">
            <v>202</v>
          </cell>
          <cell r="U27"/>
          <cell r="V27">
            <v>204</v>
          </cell>
          <cell r="W27"/>
          <cell r="X27">
            <v>232.3</v>
          </cell>
          <cell r="Y27" t="str">
            <v>A</v>
          </cell>
          <cell r="Z27">
            <v>233.5</v>
          </cell>
          <cell r="AA27"/>
          <cell r="AB27" t="str">
            <v>..</v>
          </cell>
          <cell r="AC27"/>
          <cell r="AD27">
            <v>273.38263560000001</v>
          </cell>
          <cell r="AE27"/>
          <cell r="AF27" t="str">
            <v>..</v>
          </cell>
          <cell r="AG27"/>
          <cell r="AH27">
            <v>403.55238015499998</v>
          </cell>
          <cell r="AI27"/>
          <cell r="AJ27" t="str">
            <v>..</v>
          </cell>
          <cell r="AK27"/>
          <cell r="AL27">
            <v>374.2</v>
          </cell>
          <cell r="AM27"/>
          <cell r="AN27" t="str">
            <v>..</v>
          </cell>
          <cell r="AO27"/>
          <cell r="AP27">
            <v>435.8</v>
          </cell>
          <cell r="AQ27"/>
          <cell r="AR27" t="str">
            <v>..</v>
          </cell>
          <cell r="AS27"/>
          <cell r="AT27">
            <v>521.9</v>
          </cell>
          <cell r="AU27"/>
          <cell r="AV27" t="str">
            <v>..</v>
          </cell>
          <cell r="AW27"/>
          <cell r="AX27">
            <v>592.9</v>
          </cell>
          <cell r="AY27"/>
          <cell r="AZ27" t="str">
            <v>..</v>
          </cell>
          <cell r="BA27"/>
          <cell r="BB27">
            <v>653</v>
          </cell>
          <cell r="BC27"/>
          <cell r="BD27" t="str">
            <v>..</v>
          </cell>
          <cell r="BE27"/>
          <cell r="BF27">
            <v>802</v>
          </cell>
          <cell r="BG27"/>
          <cell r="BH27" t="str">
            <v>..</v>
          </cell>
          <cell r="BI27"/>
          <cell r="BJ27" t="str">
            <v>..</v>
          </cell>
          <cell r="BK27"/>
          <cell r="BL27" t="str">
            <v>..</v>
          </cell>
          <cell r="BM27"/>
        </row>
        <row r="28">
          <cell r="A28" t="str">
            <v>Norway</v>
          </cell>
          <cell r="B28">
            <v>1220</v>
          </cell>
          <cell r="C28"/>
          <cell r="D28">
            <v>1333.8</v>
          </cell>
          <cell r="E28" t="str">
            <v>C</v>
          </cell>
          <cell r="F28">
            <v>1473.6</v>
          </cell>
          <cell r="G28"/>
          <cell r="H28">
            <v>1588.8</v>
          </cell>
          <cell r="I28" t="str">
            <v>C</v>
          </cell>
          <cell r="J28">
            <v>1802.5</v>
          </cell>
          <cell r="K28"/>
          <cell r="L28" t="str">
            <v>..</v>
          </cell>
          <cell r="M28"/>
          <cell r="N28">
            <v>2165.8000000000002</v>
          </cell>
          <cell r="O28"/>
          <cell r="P28" t="str">
            <v>..</v>
          </cell>
          <cell r="Q28"/>
          <cell r="R28">
            <v>2771.4</v>
          </cell>
          <cell r="S28"/>
          <cell r="T28" t="str">
            <v>..</v>
          </cell>
          <cell r="U28"/>
          <cell r="V28">
            <v>3359</v>
          </cell>
          <cell r="W28"/>
          <cell r="X28" t="str">
            <v>..</v>
          </cell>
          <cell r="Y28"/>
          <cell r="Z28">
            <v>3893.7</v>
          </cell>
          <cell r="AA28"/>
          <cell r="AB28" t="str">
            <v>..</v>
          </cell>
          <cell r="AC28"/>
          <cell r="AD28">
            <v>4139.1000000000004</v>
          </cell>
          <cell r="AE28"/>
          <cell r="AF28" t="str">
            <v>..</v>
          </cell>
          <cell r="AG28"/>
          <cell r="AH28">
            <v>4845.8</v>
          </cell>
          <cell r="AI28"/>
          <cell r="AJ28" t="str">
            <v>..</v>
          </cell>
          <cell r="AK28"/>
          <cell r="AL28">
            <v>5819.4</v>
          </cell>
          <cell r="AM28"/>
          <cell r="AN28" t="str">
            <v>..</v>
          </cell>
          <cell r="AO28"/>
          <cell r="AP28">
            <v>6274.2</v>
          </cell>
          <cell r="AQ28"/>
          <cell r="AR28">
            <v>6810</v>
          </cell>
          <cell r="AS28"/>
          <cell r="AT28">
            <v>7495.1</v>
          </cell>
          <cell r="AU28"/>
          <cell r="AV28">
            <v>8225</v>
          </cell>
          <cell r="AW28"/>
          <cell r="AX28">
            <v>9096.2999999999993</v>
          </cell>
          <cell r="AY28"/>
          <cell r="AZ28">
            <v>9890</v>
          </cell>
          <cell r="BA28"/>
          <cell r="BB28">
            <v>11722.9</v>
          </cell>
          <cell r="BC28" t="str">
            <v>A</v>
          </cell>
          <cell r="BD28">
            <v>12984</v>
          </cell>
          <cell r="BE28"/>
          <cell r="BF28">
            <v>13420.2</v>
          </cell>
          <cell r="BG28"/>
          <cell r="BH28">
            <v>13830</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6</v>
          </cell>
          <cell r="O29"/>
          <cell r="P29">
            <v>7</v>
          </cell>
          <cell r="Q29"/>
          <cell r="R29">
            <v>23</v>
          </cell>
          <cell r="S29"/>
          <cell r="T29" t="str">
            <v>..</v>
          </cell>
          <cell r="U29"/>
          <cell r="V29" t="str">
            <v>..</v>
          </cell>
          <cell r="W29"/>
          <cell r="X29">
            <v>200</v>
          </cell>
          <cell r="Y29"/>
          <cell r="Z29">
            <v>267</v>
          </cell>
          <cell r="AA29"/>
          <cell r="AB29">
            <v>407</v>
          </cell>
          <cell r="AC29"/>
          <cell r="AD29">
            <v>561</v>
          </cell>
          <cell r="AE29"/>
          <cell r="AF29">
            <v>768.5</v>
          </cell>
          <cell r="AG29"/>
          <cell r="AH29">
            <v>961.9</v>
          </cell>
          <cell r="AI29"/>
          <cell r="AJ29">
            <v>1106.7</v>
          </cell>
          <cell r="AK29"/>
          <cell r="AL29">
            <v>1274.3</v>
          </cell>
          <cell r="AM29"/>
          <cell r="AN29">
            <v>1512.4</v>
          </cell>
          <cell r="AO29"/>
          <cell r="AP29">
            <v>1589.9</v>
          </cell>
          <cell r="AQ29"/>
          <cell r="AR29">
            <v>1533.6</v>
          </cell>
          <cell r="AS29"/>
          <cell r="AT29">
            <v>1445.9</v>
          </cell>
          <cell r="AU29"/>
          <cell r="AV29">
            <v>1647.3</v>
          </cell>
          <cell r="AW29"/>
          <cell r="AX29">
            <v>1760.3</v>
          </cell>
          <cell r="AY29"/>
          <cell r="AZ29">
            <v>1826.9</v>
          </cell>
          <cell r="BA29"/>
          <cell r="BB29">
            <v>2262.6</v>
          </cell>
          <cell r="BC29"/>
          <cell r="BD29">
            <v>2592.6</v>
          </cell>
          <cell r="BE29"/>
          <cell r="BF29">
            <v>3361.8</v>
          </cell>
          <cell r="BG29"/>
          <cell r="BH29">
            <v>3874</v>
          </cell>
          <cell r="BI29"/>
          <cell r="BJ29" t="str">
            <v>..</v>
          </cell>
          <cell r="BK29"/>
          <cell r="BL29" t="str">
            <v>..</v>
          </cell>
          <cell r="BM29"/>
        </row>
        <row r="30">
          <cell r="A30" t="str">
            <v>Portugal</v>
          </cell>
          <cell r="B30" t="str">
            <v>..</v>
          </cell>
          <cell r="C30"/>
          <cell r="D30">
            <v>6.72229925878632</v>
          </cell>
          <cell r="E30"/>
          <cell r="F30">
            <v>10.2966849891761</v>
          </cell>
          <cell r="G30" t="str">
            <v>C</v>
          </cell>
          <cell r="H30">
            <v>13.8710707195658</v>
          </cell>
          <cell r="I30"/>
          <cell r="J30">
            <v>21.871788988537599</v>
          </cell>
          <cell r="K30" t="str">
            <v>C</v>
          </cell>
          <cell r="L30">
            <v>29.872507257509401</v>
          </cell>
          <cell r="M30"/>
          <cell r="N30">
            <v>40.270697618738801</v>
          </cell>
          <cell r="O30" t="str">
            <v>C</v>
          </cell>
          <cell r="P30">
            <v>50.668887979968297</v>
          </cell>
          <cell r="Q30"/>
          <cell r="R30">
            <v>72.091758861144598</v>
          </cell>
          <cell r="S30" t="str">
            <v>C</v>
          </cell>
          <cell r="T30">
            <v>93.514629742321006</v>
          </cell>
          <cell r="U30"/>
          <cell r="V30">
            <v>133.017427998524</v>
          </cell>
          <cell r="W30" t="str">
            <v>C</v>
          </cell>
          <cell r="X30">
            <v>172.520226254726</v>
          </cell>
          <cell r="Y30"/>
          <cell r="Z30">
            <v>171.820236740257</v>
          </cell>
          <cell r="AA30" t="str">
            <v>C</v>
          </cell>
          <cell r="AB30">
            <v>171.12308738737801</v>
          </cell>
          <cell r="AC30" t="str">
            <v>C</v>
          </cell>
          <cell r="AD30">
            <v>170.42876667231999</v>
          </cell>
          <cell r="AE30" t="str">
            <v>A</v>
          </cell>
          <cell r="AF30">
            <v>200.70829301383699</v>
          </cell>
          <cell r="AG30" t="str">
            <v>C</v>
          </cell>
          <cell r="AH30">
            <v>230.98781935535399</v>
          </cell>
          <cell r="AI30"/>
          <cell r="AJ30">
            <v>272.67585119861099</v>
          </cell>
          <cell r="AK30" t="str">
            <v>C</v>
          </cell>
          <cell r="AL30">
            <v>314.36388304186897</v>
          </cell>
          <cell r="AM30"/>
          <cell r="AN30">
            <v>347.50617607473202</v>
          </cell>
          <cell r="AO30" t="str">
            <v>C</v>
          </cell>
          <cell r="AP30">
            <v>380.64846910759502</v>
          </cell>
          <cell r="AQ30"/>
          <cell r="AR30">
            <v>386.22291655379797</v>
          </cell>
          <cell r="AS30" t="str">
            <v>C</v>
          </cell>
          <cell r="AT30">
            <v>391.79736400000002</v>
          </cell>
          <cell r="AU30"/>
          <cell r="AV30">
            <v>408.49231856176999</v>
          </cell>
          <cell r="AW30" t="str">
            <v>C</v>
          </cell>
          <cell r="AX30">
            <v>425.18727312354002</v>
          </cell>
          <cell r="AY30"/>
          <cell r="AZ30">
            <v>506.07605065500201</v>
          </cell>
          <cell r="BA30" t="str">
            <v>C</v>
          </cell>
          <cell r="BB30">
            <v>586.96482818646302</v>
          </cell>
          <cell r="BC30"/>
          <cell r="BD30">
            <v>891.26580000041895</v>
          </cell>
          <cell r="BE30" t="str">
            <v>A</v>
          </cell>
          <cell r="BF30">
            <v>1006.3319030547</v>
          </cell>
          <cell r="BG30"/>
          <cell r="BH30">
            <v>1015.5284371763699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7.1034986390493255</v>
          </cell>
          <cell r="U31" t="str">
            <v>T</v>
          </cell>
          <cell r="V31">
            <v>9.3274912036114976</v>
          </cell>
          <cell r="W31" t="str">
            <v>T</v>
          </cell>
          <cell r="X31">
            <v>8.7631945827524387</v>
          </cell>
          <cell r="Y31" t="str">
            <v>AT</v>
          </cell>
          <cell r="Z31">
            <v>4.9790878311093403</v>
          </cell>
          <cell r="AA31" t="str">
            <v>T</v>
          </cell>
          <cell r="AB31">
            <v>7.2694682334196372</v>
          </cell>
          <cell r="AC31" t="str">
            <v>A</v>
          </cell>
          <cell r="AD31">
            <v>10.456084445329616</v>
          </cell>
          <cell r="AE31"/>
          <cell r="AF31">
            <v>10.024563499966806</v>
          </cell>
          <cell r="AG31"/>
          <cell r="AH31">
            <v>17.260837814512382</v>
          </cell>
          <cell r="AI31"/>
          <cell r="AJ31">
            <v>19.252472946956118</v>
          </cell>
          <cell r="AK31"/>
          <cell r="AL31">
            <v>18.28984929960831</v>
          </cell>
          <cell r="AM31"/>
          <cell r="AN31">
            <v>19.219279028082056</v>
          </cell>
          <cell r="AO31"/>
          <cell r="AP31">
            <v>19.28566686583018</v>
          </cell>
          <cell r="AQ31"/>
          <cell r="AR31">
            <v>19.119697271459867</v>
          </cell>
          <cell r="AS31"/>
          <cell r="AT31">
            <v>30.637987120759476</v>
          </cell>
          <cell r="AU31"/>
          <cell r="AV31">
            <v>46.504680342561244</v>
          </cell>
          <cell r="AW31"/>
          <cell r="AX31">
            <v>50.853083715063399</v>
          </cell>
          <cell r="AY31"/>
          <cell r="AZ31">
            <v>64.515700723627432</v>
          </cell>
          <cell r="BA31"/>
          <cell r="BB31">
            <v>70.639978755891917</v>
          </cell>
          <cell r="BC31"/>
          <cell r="BD31">
            <v>76.761634468565362</v>
          </cell>
          <cell r="BE31"/>
          <cell r="BF31">
            <v>75.774604999999994</v>
          </cell>
          <cell r="BG31"/>
          <cell r="BH31">
            <v>115.081155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26.3854114505091</v>
          </cell>
          <cell r="AA32"/>
          <cell r="AB32">
            <v>37.518778167250879</v>
          </cell>
          <cell r="AC32"/>
          <cell r="AD32">
            <v>43.352528793189791</v>
          </cell>
          <cell r="AE32" t="str">
            <v>L</v>
          </cell>
          <cell r="AF32">
            <v>33.199799699549324</v>
          </cell>
          <cell r="AG32"/>
          <cell r="AH32">
            <v>30.007511266900352</v>
          </cell>
          <cell r="AI32"/>
          <cell r="AJ32">
            <v>33.354197963612087</v>
          </cell>
          <cell r="AK32"/>
          <cell r="AL32">
            <v>36.585048405942246</v>
          </cell>
          <cell r="AM32"/>
          <cell r="AN32">
            <v>42.580537472875982</v>
          </cell>
          <cell r="AO32"/>
          <cell r="AP32">
            <v>50.428976798531131</v>
          </cell>
          <cell r="AQ32"/>
          <cell r="AR32">
            <v>52.8317476214322</v>
          </cell>
          <cell r="AS32"/>
          <cell r="AT32">
            <v>43.800701051577398</v>
          </cell>
          <cell r="AU32"/>
          <cell r="AV32">
            <v>48.8925054248039</v>
          </cell>
          <cell r="AW32"/>
          <cell r="AX32">
            <v>69.128693039559295</v>
          </cell>
          <cell r="AY32"/>
          <cell r="AZ32">
            <v>72.997412785845398</v>
          </cell>
          <cell r="BA32"/>
          <cell r="BB32">
            <v>77.87</v>
          </cell>
          <cell r="BC32"/>
          <cell r="BD32">
            <v>82.833625999999995</v>
          </cell>
          <cell r="BE32"/>
          <cell r="BF32">
            <v>95.668767000000003</v>
          </cell>
          <cell r="BG32"/>
          <cell r="BH32">
            <v>103.771</v>
          </cell>
          <cell r="BI32" t="str">
            <v>P</v>
          </cell>
          <cell r="BJ32" t="str">
            <v>..</v>
          </cell>
          <cell r="BK32"/>
          <cell r="BL32" t="str">
            <v>..</v>
          </cell>
          <cell r="BM32"/>
        </row>
        <row r="33">
          <cell r="A33" t="str">
            <v>Spain</v>
          </cell>
          <cell r="B33">
            <v>100.417102400442</v>
          </cell>
          <cell r="C33"/>
          <cell r="D33">
            <v>129.349825105478</v>
          </cell>
          <cell r="E33"/>
          <cell r="F33">
            <v>148.882718497951</v>
          </cell>
          <cell r="G33"/>
          <cell r="H33">
            <v>168.47571310086201</v>
          </cell>
          <cell r="I33"/>
          <cell r="J33">
            <v>192.24574182923999</v>
          </cell>
          <cell r="K33"/>
          <cell r="L33">
            <v>221.040231750267</v>
          </cell>
          <cell r="M33"/>
          <cell r="N33">
            <v>262.44395562126601</v>
          </cell>
          <cell r="O33"/>
          <cell r="P33">
            <v>332.75335665260297</v>
          </cell>
          <cell r="Q33"/>
          <cell r="R33">
            <v>416.324089767168</v>
          </cell>
          <cell r="S33"/>
          <cell r="T33">
            <v>521.20070198213796</v>
          </cell>
          <cell r="U33"/>
          <cell r="V33">
            <v>640.121765052348</v>
          </cell>
          <cell r="W33"/>
          <cell r="X33">
            <v>938.16246559205695</v>
          </cell>
          <cell r="Y33" t="str">
            <v>A</v>
          </cell>
          <cell r="Z33">
            <v>1047.81471998846</v>
          </cell>
          <cell r="AA33"/>
          <cell r="AB33">
            <v>1040.3008666594501</v>
          </cell>
          <cell r="AC33"/>
          <cell r="AD33">
            <v>1136.9123604149399</v>
          </cell>
          <cell r="AE33"/>
          <cell r="AF33">
            <v>1242.7025110285699</v>
          </cell>
          <cell r="AG33"/>
          <cell r="AH33">
            <v>1321.9309316889601</v>
          </cell>
          <cell r="AI33"/>
          <cell r="AJ33">
            <v>1438.6667147476301</v>
          </cell>
          <cell r="AK33"/>
          <cell r="AL33">
            <v>1504.604</v>
          </cell>
          <cell r="AM33"/>
          <cell r="AN33">
            <v>1693.8810000000001</v>
          </cell>
          <cell r="AO33"/>
          <cell r="AP33">
            <v>1925.357</v>
          </cell>
          <cell r="AQ33" t="str">
            <v>C</v>
          </cell>
          <cell r="AR33">
            <v>2141.951</v>
          </cell>
          <cell r="AS33"/>
          <cell r="AT33">
            <v>2491.9589999999998</v>
          </cell>
          <cell r="AU33"/>
          <cell r="AV33">
            <v>2641.6529999999998</v>
          </cell>
          <cell r="AW33"/>
          <cell r="AX33">
            <v>2959.9277000000002</v>
          </cell>
          <cell r="AY33"/>
          <cell r="AZ33">
            <v>3265.7384999999999</v>
          </cell>
          <cell r="BA33"/>
          <cell r="BB33">
            <v>3518.5947000000001</v>
          </cell>
          <cell r="BC33"/>
          <cell r="BD33">
            <v>3932.413</v>
          </cell>
          <cell r="BE33"/>
          <cell r="BF33">
            <v>4058.3591000000001</v>
          </cell>
          <cell r="BG33"/>
          <cell r="BH33">
            <v>4123.1000000000004</v>
          </cell>
          <cell r="BI33" t="str">
            <v>P</v>
          </cell>
          <cell r="BJ33" t="str">
            <v>..</v>
          </cell>
          <cell r="BK33"/>
          <cell r="BL33" t="str">
            <v>..</v>
          </cell>
          <cell r="BM33"/>
        </row>
        <row r="34">
          <cell r="A34" t="str">
            <v>Sweden</v>
          </cell>
          <cell r="B34">
            <v>3995</v>
          </cell>
          <cell r="C34"/>
          <cell r="D34" t="str">
            <v>..</v>
          </cell>
          <cell r="E34"/>
          <cell r="F34">
            <v>5496</v>
          </cell>
          <cell r="G34"/>
          <cell r="H34" t="str">
            <v>..</v>
          </cell>
          <cell r="I34"/>
          <cell r="J34">
            <v>6844</v>
          </cell>
          <cell r="K34"/>
          <cell r="L34" t="str">
            <v>..</v>
          </cell>
          <cell r="M34"/>
          <cell r="N34">
            <v>8821</v>
          </cell>
          <cell r="O34"/>
          <cell r="P34" t="str">
            <v>..</v>
          </cell>
          <cell r="Q34"/>
          <cell r="R34">
            <v>11104</v>
          </cell>
          <cell r="S34"/>
          <cell r="T34" t="str">
            <v>..</v>
          </cell>
          <cell r="U34"/>
          <cell r="V34">
            <v>11432</v>
          </cell>
          <cell r="W34"/>
          <cell r="X34" t="str">
            <v>..</v>
          </cell>
          <cell r="Y34"/>
          <cell r="Z34">
            <v>12589</v>
          </cell>
          <cell r="AA34"/>
          <cell r="AB34" t="str">
            <v>..</v>
          </cell>
          <cell r="AC34"/>
          <cell r="AD34">
            <v>12730</v>
          </cell>
          <cell r="AE34" t="str">
            <v>AJ</v>
          </cell>
          <cell r="AF34" t="str">
            <v>..</v>
          </cell>
          <cell r="AG34"/>
          <cell r="AH34">
            <v>14452</v>
          </cell>
          <cell r="AI34" t="str">
            <v>A</v>
          </cell>
          <cell r="AJ34" t="str">
            <v>..</v>
          </cell>
          <cell r="AK34"/>
          <cell r="AL34">
            <v>16982</v>
          </cell>
          <cell r="AM34"/>
          <cell r="AN34" t="str">
            <v>..</v>
          </cell>
          <cell r="AO34"/>
          <cell r="AP34">
            <v>19012</v>
          </cell>
          <cell r="AQ34"/>
          <cell r="AR34" t="str">
            <v>..</v>
          </cell>
          <cell r="AS34"/>
          <cell r="AT34">
            <v>21062</v>
          </cell>
          <cell r="AU34"/>
          <cell r="AV34">
            <v>21831</v>
          </cell>
          <cell r="AW34"/>
          <cell r="AX34">
            <v>21659</v>
          </cell>
          <cell r="AY34"/>
          <cell r="AZ34">
            <v>22375.829519792602</v>
          </cell>
          <cell r="BA34" t="str">
            <v>C</v>
          </cell>
          <cell r="BB34">
            <v>23535</v>
          </cell>
          <cell r="BC34"/>
          <cell r="BD34">
            <v>25234</v>
          </cell>
          <cell r="BE34" t="str">
            <v>C</v>
          </cell>
          <cell r="BF34">
            <v>28047</v>
          </cell>
          <cell r="BG34"/>
          <cell r="BH34">
            <v>29827</v>
          </cell>
          <cell r="BI34" t="str">
            <v>C</v>
          </cell>
          <cell r="BJ34" t="str">
            <v>..</v>
          </cell>
          <cell r="BK34"/>
          <cell r="BL34" t="str">
            <v>..</v>
          </cell>
          <cell r="BM34"/>
        </row>
        <row r="35">
          <cell r="A35" t="str">
            <v>Switzerland</v>
          </cell>
          <cell r="B35">
            <v>840</v>
          </cell>
          <cell r="C35" t="str">
            <v>E</v>
          </cell>
          <cell r="D35" t="str">
            <v>..</v>
          </cell>
          <cell r="E35"/>
          <cell r="F35">
            <v>810</v>
          </cell>
          <cell r="G35" t="str">
            <v>AJ</v>
          </cell>
          <cell r="H35" t="str">
            <v>..</v>
          </cell>
          <cell r="I35"/>
          <cell r="J35" t="str">
            <v>..</v>
          </cell>
          <cell r="K35"/>
          <cell r="L35">
            <v>900</v>
          </cell>
          <cell r="M35" t="str">
            <v>AC</v>
          </cell>
          <cell r="N35" t="str">
            <v>..</v>
          </cell>
          <cell r="O35"/>
          <cell r="P35">
            <v>1532</v>
          </cell>
          <cell r="Q35" t="str">
            <v>A</v>
          </cell>
          <cell r="R35">
            <v>1650</v>
          </cell>
          <cell r="S35" t="str">
            <v>C</v>
          </cell>
          <cell r="T35" t="str">
            <v>..</v>
          </cell>
          <cell r="U35"/>
          <cell r="V35" t="str">
            <v>..</v>
          </cell>
          <cell r="W35"/>
          <cell r="X35">
            <v>2270</v>
          </cell>
          <cell r="Y35"/>
          <cell r="Z35" t="str">
            <v>..</v>
          </cell>
          <cell r="AA35"/>
          <cell r="AB35">
            <v>2330</v>
          </cell>
          <cell r="AC35"/>
          <cell r="AD35" t="str">
            <v>..</v>
          </cell>
          <cell r="AE35"/>
          <cell r="AF35">
            <v>2430</v>
          </cell>
          <cell r="AG35"/>
          <cell r="AH35" t="str">
            <v>..</v>
          </cell>
          <cell r="AI35"/>
          <cell r="AJ35">
            <v>2390</v>
          </cell>
          <cell r="AK35"/>
          <cell r="AL35" t="str">
            <v>..</v>
          </cell>
          <cell r="AM35"/>
          <cell r="AN35">
            <v>2440</v>
          </cell>
          <cell r="AO35"/>
          <cell r="AP35" t="str">
            <v>..</v>
          </cell>
          <cell r="AQ35"/>
          <cell r="AR35">
            <v>2760</v>
          </cell>
          <cell r="AS35"/>
          <cell r="AT35" t="str">
            <v>..</v>
          </cell>
          <cell r="AU35"/>
          <cell r="AV35">
            <v>3000</v>
          </cell>
          <cell r="AW35"/>
          <cell r="AX35" t="str">
            <v>..</v>
          </cell>
          <cell r="AY35"/>
          <cell r="AZ35">
            <v>3230</v>
          </cell>
          <cell r="BA35"/>
          <cell r="BB35" t="str">
            <v>..</v>
          </cell>
          <cell r="BC35"/>
          <cell r="BD35">
            <v>3940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0.890459</v>
          </cell>
          <cell r="U36"/>
          <cell r="V36">
            <v>2.3660999999999999</v>
          </cell>
          <cell r="W36"/>
          <cell r="X36">
            <v>3.629829</v>
          </cell>
          <cell r="Y36"/>
          <cell r="Z36">
            <v>5.8943209999999997</v>
          </cell>
          <cell r="AA36"/>
          <cell r="AB36">
            <v>9.3259650000000001</v>
          </cell>
          <cell r="AC36"/>
          <cell r="AD36">
            <v>20.370704</v>
          </cell>
          <cell r="AE36"/>
          <cell r="AF36">
            <v>41.464674000000002</v>
          </cell>
          <cell r="AG36"/>
          <cell r="AH36">
            <v>81.086183000000005</v>
          </cell>
          <cell r="AI36"/>
          <cell r="AJ36">
            <v>159.18937</v>
          </cell>
          <cell r="AK36"/>
          <cell r="AL36">
            <v>270.41018500000001</v>
          </cell>
          <cell r="AM36"/>
          <cell r="AN36">
            <v>482.015288</v>
          </cell>
          <cell r="AO36"/>
          <cell r="AP36">
            <v>760.934169</v>
          </cell>
          <cell r="AQ36"/>
          <cell r="AR36">
            <v>1185.03612</v>
          </cell>
          <cell r="AS36"/>
          <cell r="AT36">
            <v>1457.411981</v>
          </cell>
          <cell r="AU36"/>
          <cell r="AV36">
            <v>1966.426258</v>
          </cell>
          <cell r="AW36"/>
          <cell r="AX36">
            <v>2094.6884564652</v>
          </cell>
          <cell r="AY36"/>
          <cell r="AZ36">
            <v>2256.9895444488998</v>
          </cell>
          <cell r="BA36"/>
          <cell r="BB36">
            <v>2934.8496078971898</v>
          </cell>
          <cell r="BC36"/>
          <cell r="BD36">
            <v>3020.8950308680301</v>
          </cell>
          <cell r="BE36"/>
          <cell r="BF36">
            <v>3835.6579128245899</v>
          </cell>
          <cell r="BG36"/>
          <cell r="BH36">
            <v>4263.9981473539601</v>
          </cell>
          <cell r="BI36"/>
          <cell r="BJ36" t="str">
            <v>..</v>
          </cell>
          <cell r="BK36"/>
          <cell r="BL36" t="str">
            <v>..</v>
          </cell>
          <cell r="BM36"/>
        </row>
        <row r="37">
          <cell r="A37" t="str">
            <v>United Kingdom</v>
          </cell>
          <cell r="B37">
            <v>816.4</v>
          </cell>
          <cell r="C37"/>
          <cell r="D37" t="str">
            <v>..</v>
          </cell>
          <cell r="E37"/>
          <cell r="F37">
            <v>950.4</v>
          </cell>
          <cell r="G37"/>
          <cell r="H37" t="str">
            <v>..</v>
          </cell>
          <cell r="I37"/>
          <cell r="J37">
            <v>1170</v>
          </cell>
          <cell r="K37" t="str">
            <v>A</v>
          </cell>
          <cell r="L37">
            <v>1288</v>
          </cell>
          <cell r="M37"/>
          <cell r="N37">
            <v>1460</v>
          </cell>
          <cell r="O37"/>
          <cell r="P37">
            <v>1575</v>
          </cell>
          <cell r="Q37"/>
          <cell r="R37">
            <v>1689</v>
          </cell>
          <cell r="S37"/>
          <cell r="T37">
            <v>1873</v>
          </cell>
          <cell r="U37"/>
          <cell r="V37">
            <v>2020</v>
          </cell>
          <cell r="W37"/>
          <cell r="X37">
            <v>2129.5</v>
          </cell>
          <cell r="Y37"/>
          <cell r="Z37">
            <v>2312</v>
          </cell>
          <cell r="AA37" t="str">
            <v>A</v>
          </cell>
          <cell r="AB37">
            <v>2623</v>
          </cell>
          <cell r="AC37"/>
          <cell r="AD37">
            <v>2696.4</v>
          </cell>
          <cell r="AE37"/>
          <cell r="AF37">
            <v>2792.1</v>
          </cell>
          <cell r="AG37"/>
          <cell r="AH37">
            <v>2893.3</v>
          </cell>
          <cell r="AI37"/>
          <cell r="AJ37">
            <v>3039.9844527771202</v>
          </cell>
          <cell r="AK37"/>
          <cell r="AL37">
            <v>3323.96376968801</v>
          </cell>
          <cell r="AM37"/>
          <cell r="AN37">
            <v>3647.8119616139402</v>
          </cell>
          <cell r="AO37"/>
          <cell r="AP37">
            <v>4149</v>
          </cell>
          <cell r="AQ37"/>
          <cell r="AR37">
            <v>4618.2</v>
          </cell>
          <cell r="AS37"/>
          <cell r="AT37">
            <v>4784.5</v>
          </cell>
          <cell r="AU37"/>
          <cell r="AV37">
            <v>5004.3999999999996</v>
          </cell>
          <cell r="AW37"/>
          <cell r="AX37">
            <v>5580.1</v>
          </cell>
          <cell r="AY37"/>
          <cell r="AZ37">
            <v>6061.4</v>
          </cell>
          <cell r="BA37"/>
          <cell r="BB37">
            <v>6519.3931208828899</v>
          </cell>
          <cell r="BC37"/>
          <cell r="BD37">
            <v>6794.2457383948104</v>
          </cell>
          <cell r="BE37"/>
          <cell r="BF37">
            <v>7228</v>
          </cell>
          <cell r="BG37"/>
          <cell r="BH37">
            <v>7026.8025815000001</v>
          </cell>
          <cell r="BI37" t="str">
            <v>P</v>
          </cell>
          <cell r="BJ37" t="str">
            <v>..</v>
          </cell>
          <cell r="BK37"/>
          <cell r="BL37" t="str">
            <v>..</v>
          </cell>
          <cell r="BM37"/>
        </row>
        <row r="38">
          <cell r="A38" t="str">
            <v>United States</v>
          </cell>
          <cell r="B38">
            <v>7085</v>
          </cell>
          <cell r="C38" t="str">
            <v>J</v>
          </cell>
          <cell r="D38">
            <v>7602.5</v>
          </cell>
          <cell r="E38" t="str">
            <v>J</v>
          </cell>
          <cell r="F38">
            <v>8251</v>
          </cell>
          <cell r="G38" t="str">
            <v>J</v>
          </cell>
          <cell r="H38">
            <v>9153.5</v>
          </cell>
          <cell r="I38" t="str">
            <v>J</v>
          </cell>
          <cell r="J38">
            <v>10307.5</v>
          </cell>
          <cell r="K38" t="str">
            <v>J</v>
          </cell>
          <cell r="L38">
            <v>11540</v>
          </cell>
          <cell r="M38" t="str">
            <v>J</v>
          </cell>
          <cell r="N38">
            <v>12807</v>
          </cell>
          <cell r="O38" t="str">
            <v>J</v>
          </cell>
          <cell r="P38">
            <v>14220</v>
          </cell>
          <cell r="Q38" t="str">
            <v>J</v>
          </cell>
          <cell r="R38">
            <v>15632</v>
          </cell>
          <cell r="S38" t="str">
            <v>J</v>
          </cell>
          <cell r="T38">
            <v>16936</v>
          </cell>
          <cell r="U38" t="str">
            <v>J</v>
          </cell>
          <cell r="V38">
            <v>18202.5</v>
          </cell>
          <cell r="W38" t="str">
            <v>J</v>
          </cell>
          <cell r="X38">
            <v>19385</v>
          </cell>
          <cell r="Y38" t="str">
            <v>J</v>
          </cell>
          <cell r="Z38">
            <v>20488.5</v>
          </cell>
          <cell r="AA38" t="str">
            <v>J</v>
          </cell>
          <cell r="AB38">
            <v>21598</v>
          </cell>
          <cell r="AC38" t="str">
            <v>J</v>
          </cell>
          <cell r="AD38">
            <v>22607.5</v>
          </cell>
          <cell r="AE38" t="str">
            <v>J</v>
          </cell>
          <cell r="AF38">
            <v>23707.5</v>
          </cell>
          <cell r="AG38" t="str">
            <v>J</v>
          </cell>
          <cell r="AH38">
            <v>24872.690999999999</v>
          </cell>
          <cell r="AI38" t="str">
            <v>J</v>
          </cell>
          <cell r="AJ38">
            <v>26171</v>
          </cell>
          <cell r="AK38" t="str">
            <v>AJ</v>
          </cell>
          <cell r="AL38">
            <v>28165</v>
          </cell>
          <cell r="AM38" t="str">
            <v>J</v>
          </cell>
          <cell r="AN38">
            <v>30693</v>
          </cell>
          <cell r="AO38" t="str">
            <v>J</v>
          </cell>
          <cell r="AP38">
            <v>33731</v>
          </cell>
          <cell r="AQ38" t="str">
            <v>J</v>
          </cell>
          <cell r="AR38">
            <v>37202</v>
          </cell>
          <cell r="AS38" t="str">
            <v>J</v>
          </cell>
          <cell r="AT38">
            <v>40470</v>
          </cell>
          <cell r="AU38" t="str">
            <v>J</v>
          </cell>
          <cell r="AV38">
            <v>43128</v>
          </cell>
          <cell r="AW38" t="str">
            <v>J</v>
          </cell>
          <cell r="AX38">
            <v>45190</v>
          </cell>
          <cell r="AY38" t="str">
            <v>J</v>
          </cell>
          <cell r="AZ38">
            <v>46955</v>
          </cell>
          <cell r="BA38" t="str">
            <v>J</v>
          </cell>
          <cell r="BB38">
            <v>49010</v>
          </cell>
          <cell r="BC38" t="str">
            <v>J</v>
          </cell>
          <cell r="BD38">
            <v>51650</v>
          </cell>
          <cell r="BE38" t="str">
            <v>J</v>
          </cell>
          <cell r="BF38">
            <v>54382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966083.8</v>
          </cell>
          <cell r="C40" t="str">
            <v>E</v>
          </cell>
          <cell r="D40">
            <v>1026596</v>
          </cell>
          <cell r="E40" t="str">
            <v>E</v>
          </cell>
          <cell r="F40">
            <v>1090050.3999999999</v>
          </cell>
          <cell r="G40" t="str">
            <v>E</v>
          </cell>
          <cell r="H40">
            <v>1132677</v>
          </cell>
          <cell r="I40" t="str">
            <v>E</v>
          </cell>
          <cell r="J40">
            <v>1174198</v>
          </cell>
          <cell r="K40" t="str">
            <v>E</v>
          </cell>
          <cell r="L40">
            <v>1202395.3999999999</v>
          </cell>
          <cell r="M40" t="str">
            <v>E</v>
          </cell>
          <cell r="N40">
            <v>1283375.8</v>
          </cell>
          <cell r="O40" t="str">
            <v>E</v>
          </cell>
          <cell r="P40">
            <v>1318360.2</v>
          </cell>
          <cell r="Q40" t="str">
            <v>E</v>
          </cell>
          <cell r="R40">
            <v>1389312.4</v>
          </cell>
          <cell r="S40" t="str">
            <v>E</v>
          </cell>
          <cell r="T40">
            <v>1496213.6</v>
          </cell>
          <cell r="U40" t="str">
            <v>E</v>
          </cell>
          <cell r="V40">
            <v>1560295</v>
          </cell>
          <cell r="W40" t="str">
            <v>E</v>
          </cell>
          <cell r="X40">
            <v>1667900</v>
          </cell>
          <cell r="Y40" t="str">
            <v>E</v>
          </cell>
          <cell r="Z40">
            <v>1786404.4</v>
          </cell>
          <cell r="AA40" t="str">
            <v>E</v>
          </cell>
          <cell r="AB40">
            <v>1783415.4</v>
          </cell>
          <cell r="AC40" t="str">
            <v>E</v>
          </cell>
          <cell r="AD40">
            <v>1943004.8</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358.4</v>
          </cell>
          <cell r="AG49"/>
          <cell r="AH49">
            <v>366.5</v>
          </cell>
          <cell r="AI49"/>
          <cell r="AJ49">
            <v>350.8</v>
          </cell>
          <cell r="AK49"/>
          <cell r="AL49">
            <v>390.5</v>
          </cell>
          <cell r="AM49"/>
          <cell r="AN49">
            <v>417.6</v>
          </cell>
          <cell r="AO49"/>
          <cell r="AP49">
            <v>399.3</v>
          </cell>
          <cell r="AQ49"/>
          <cell r="AR49">
            <v>411.9</v>
          </cell>
          <cell r="AS49"/>
          <cell r="AT49">
            <v>422.5</v>
          </cell>
          <cell r="AU49"/>
          <cell r="AV49">
            <v>489.9</v>
          </cell>
          <cell r="AW49"/>
          <cell r="AX49">
            <v>633.1</v>
          </cell>
          <cell r="AY49"/>
          <cell r="AZ49">
            <v>856.9</v>
          </cell>
          <cell r="BA49"/>
          <cell r="BB49">
            <v>1189.5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1372</v>
          </cell>
          <cell r="W50" t="str">
            <v>V</v>
          </cell>
          <cell r="X50">
            <v>1915</v>
          </cell>
          <cell r="Y50" t="str">
            <v>V</v>
          </cell>
          <cell r="Z50">
            <v>2778</v>
          </cell>
          <cell r="AA50" t="str">
            <v>V</v>
          </cell>
          <cell r="AB50">
            <v>3869</v>
          </cell>
          <cell r="AC50" t="str">
            <v>V</v>
          </cell>
          <cell r="AD50">
            <v>4226</v>
          </cell>
          <cell r="AE50" t="str">
            <v>V</v>
          </cell>
          <cell r="AF50">
            <v>4778</v>
          </cell>
          <cell r="AG50" t="str">
            <v>V</v>
          </cell>
          <cell r="AH50">
            <v>5766</v>
          </cell>
          <cell r="AI50" t="str">
            <v>V</v>
          </cell>
          <cell r="AJ50">
            <v>5725</v>
          </cell>
          <cell r="AK50" t="str">
            <v>V</v>
          </cell>
          <cell r="AL50">
            <v>6350</v>
          </cell>
          <cell r="AM50" t="str">
            <v>V</v>
          </cell>
          <cell r="AN50">
            <v>7673.6</v>
          </cell>
          <cell r="AO50"/>
          <cell r="AP50">
            <v>10238</v>
          </cell>
          <cell r="AQ50"/>
          <cell r="AR50">
            <v>13050</v>
          </cell>
          <cell r="AS50"/>
          <cell r="AT50">
            <v>16231</v>
          </cell>
          <cell r="AU50"/>
          <cell r="AV50">
            <v>20094</v>
          </cell>
          <cell r="AW50"/>
          <cell r="AX50">
            <v>24230.41</v>
          </cell>
          <cell r="AY50"/>
          <cell r="AZ50">
            <v>27681.13</v>
          </cell>
          <cell r="BA50"/>
          <cell r="BB50">
            <v>31468.799999999999</v>
          </cell>
          <cell r="BC50"/>
          <cell r="BD50">
            <v>39016.49</v>
          </cell>
          <cell r="BE50"/>
          <cell r="BF50">
            <v>46817.49</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0.42970000000000003</v>
          </cell>
          <cell r="AA51" t="str">
            <v>J</v>
          </cell>
          <cell r="AB51">
            <v>0.72850000000000004</v>
          </cell>
          <cell r="AC51" t="str">
            <v>J</v>
          </cell>
          <cell r="AD51">
            <v>1.4694</v>
          </cell>
          <cell r="AE51" t="str">
            <v>A</v>
          </cell>
          <cell r="AF51">
            <v>2.5636000000000001</v>
          </cell>
          <cell r="AG51"/>
          <cell r="AH51">
            <v>4.1756000000000002</v>
          </cell>
          <cell r="AI51"/>
          <cell r="AJ51">
            <v>8.3673999999999999</v>
          </cell>
          <cell r="AK51"/>
          <cell r="AL51">
            <v>15.476699999999999</v>
          </cell>
          <cell r="AM51"/>
          <cell r="AN51">
            <v>34.859100000000005</v>
          </cell>
          <cell r="AO51"/>
          <cell r="AP51">
            <v>51.969099999999997</v>
          </cell>
          <cell r="AQ51"/>
          <cell r="AR51">
            <v>89.398499999999999</v>
          </cell>
          <cell r="AS51"/>
          <cell r="AT51">
            <v>71.818700000000007</v>
          </cell>
          <cell r="AU51"/>
          <cell r="AV51">
            <v>96.267200000000003</v>
          </cell>
          <cell r="AW51"/>
          <cell r="AX51">
            <v>161.79</v>
          </cell>
          <cell r="AY51"/>
          <cell r="AZ51">
            <v>277.38200000000001</v>
          </cell>
          <cell r="BA51"/>
          <cell r="BB51">
            <v>524.74199999999996</v>
          </cell>
          <cell r="BC51"/>
          <cell r="BD51">
            <v>860</v>
          </cell>
          <cell r="BE51"/>
          <cell r="BF51">
            <v>583.05499999999995</v>
          </cell>
          <cell r="BG51"/>
          <cell r="BH51">
            <v>591.32399999999996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0.76300000000000001</v>
          </cell>
          <cell r="S52"/>
          <cell r="T52">
            <v>0.89200000000000002</v>
          </cell>
          <cell r="U52"/>
          <cell r="V52">
            <v>1.2909999999999999</v>
          </cell>
          <cell r="W52"/>
          <cell r="X52">
            <v>8.0749999999999993</v>
          </cell>
          <cell r="Y52" t="str">
            <v>J</v>
          </cell>
          <cell r="Z52">
            <v>73.236000000000004</v>
          </cell>
          <cell r="AA52" t="str">
            <v>J</v>
          </cell>
          <cell r="AB52">
            <v>303.81</v>
          </cell>
          <cell r="AC52"/>
          <cell r="AD52">
            <v>657.37400000000002</v>
          </cell>
          <cell r="AE52"/>
          <cell r="AF52">
            <v>935.91</v>
          </cell>
          <cell r="AG52"/>
          <cell r="AH52">
            <v>1314.7739999999999</v>
          </cell>
          <cell r="AI52"/>
          <cell r="AJ52">
            <v>1297.1120000000001</v>
          </cell>
          <cell r="AK52"/>
          <cell r="AL52">
            <v>2292.5079999999998</v>
          </cell>
          <cell r="AM52"/>
          <cell r="AN52">
            <v>3489.3</v>
          </cell>
          <cell r="AO52"/>
          <cell r="AP52">
            <v>5487.7</v>
          </cell>
          <cell r="AQ52"/>
          <cell r="AR52">
            <v>7322.9</v>
          </cell>
          <cell r="AS52"/>
          <cell r="AT52">
            <v>10297.700000000001</v>
          </cell>
          <cell r="AU52"/>
          <cell r="AV52">
            <v>10696.1</v>
          </cell>
          <cell r="AW52"/>
          <cell r="AX52">
            <v>13338</v>
          </cell>
          <cell r="AY52"/>
          <cell r="AZ52">
            <v>17639.2</v>
          </cell>
          <cell r="BA52"/>
          <cell r="BB52">
            <v>23471.9</v>
          </cell>
          <cell r="BC52"/>
          <cell r="BD52">
            <v>28868.6</v>
          </cell>
          <cell r="BE52"/>
          <cell r="BF52">
            <v>34642.199999999997</v>
          </cell>
          <cell r="BG52"/>
          <cell r="BH52">
            <v>43714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296.68548399999997</v>
          </cell>
          <cell r="AC53"/>
          <cell r="AD53">
            <v>374.77367900000002</v>
          </cell>
          <cell r="AE53" t="str">
            <v>A</v>
          </cell>
          <cell r="AF53">
            <v>491.927954</v>
          </cell>
          <cell r="AG53"/>
          <cell r="AH53">
            <v>573.94364800000005</v>
          </cell>
          <cell r="AI53"/>
          <cell r="AJ53">
            <v>656.37429399999996</v>
          </cell>
          <cell r="AK53"/>
          <cell r="AL53">
            <v>680.58652900000004</v>
          </cell>
          <cell r="AM53"/>
          <cell r="AN53">
            <v>719.67</v>
          </cell>
          <cell r="AO53"/>
          <cell r="AP53">
            <v>762.56153700000004</v>
          </cell>
          <cell r="AQ53"/>
          <cell r="AR53">
            <v>864.26948200000004</v>
          </cell>
          <cell r="AS53"/>
          <cell r="AT53">
            <v>907.45638099999996</v>
          </cell>
          <cell r="AU53"/>
          <cell r="AV53">
            <v>1029.7277779999999</v>
          </cell>
          <cell r="AW53"/>
          <cell r="AX53">
            <v>1108.053308</v>
          </cell>
          <cell r="AY53"/>
          <cell r="AZ53">
            <v>1198.4531830000001</v>
          </cell>
          <cell r="BA53"/>
          <cell r="BB53">
            <v>1333.2720830000001</v>
          </cell>
          <cell r="BC53"/>
          <cell r="BD53">
            <v>1463.5545400000001</v>
          </cell>
          <cell r="BE53"/>
          <cell r="BF53">
            <v>1635.2124839999999</v>
          </cell>
          <cell r="BG53"/>
          <cell r="BH53" t="str">
            <v>..</v>
          </cell>
          <cell r="BI53"/>
          <cell r="BJ53" t="str">
            <v>..</v>
          </cell>
          <cell r="BK53"/>
          <cell r="BL53" t="str">
            <v>..</v>
          </cell>
          <cell r="BM53"/>
        </row>
        <row r="54">
          <cell r="A54" t="str">
            <v>South Africa</v>
          </cell>
          <cell r="B54" t="str">
            <v>..</v>
          </cell>
          <cell r="C54"/>
          <cell r="D54" t="str">
            <v>..</v>
          </cell>
          <cell r="E54"/>
          <cell r="F54">
            <v>151</v>
          </cell>
          <cell r="G54"/>
          <cell r="H54" t="str">
            <v>..</v>
          </cell>
          <cell r="I54"/>
          <cell r="J54">
            <v>307</v>
          </cell>
          <cell r="K54"/>
          <cell r="L54" t="str">
            <v>..</v>
          </cell>
          <cell r="M54"/>
          <cell r="N54">
            <v>339</v>
          </cell>
          <cell r="O54"/>
          <cell r="P54" t="str">
            <v>..</v>
          </cell>
          <cell r="Q54"/>
          <cell r="R54">
            <v>518</v>
          </cell>
          <cell r="S54"/>
          <cell r="T54" t="str">
            <v>..</v>
          </cell>
          <cell r="U54"/>
          <cell r="V54">
            <v>690</v>
          </cell>
          <cell r="W54"/>
          <cell r="X54" t="str">
            <v>..</v>
          </cell>
          <cell r="Y54"/>
          <cell r="Z54">
            <v>416</v>
          </cell>
          <cell r="AA54"/>
          <cell r="AB54" t="str">
            <v>..</v>
          </cell>
          <cell r="AC54"/>
          <cell r="AD54" t="str">
            <v>..</v>
          </cell>
          <cell r="AE54"/>
          <cell r="AF54" t="str">
            <v>..</v>
          </cell>
          <cell r="AG54"/>
          <cell r="AH54">
            <v>496</v>
          </cell>
          <cell r="AI54"/>
          <cell r="AJ54" t="str">
            <v>..</v>
          </cell>
          <cell r="AK54"/>
          <cell r="AL54" t="str">
            <v>..</v>
          </cell>
          <cell r="AM54"/>
          <cell r="AN54" t="str">
            <v>..</v>
          </cell>
          <cell r="AO54"/>
          <cell r="AP54">
            <v>1896.15698242188</v>
          </cell>
          <cell r="AQ54"/>
          <cell r="AR54" t="str">
            <v>..</v>
          </cell>
          <cell r="AS54"/>
          <cell r="AT54">
            <v>2071.39990234375</v>
          </cell>
          <cell r="AU54"/>
          <cell r="AV54">
            <v>2533.971</v>
          </cell>
          <cell r="AW54"/>
          <cell r="AX54">
            <v>2732.21</v>
          </cell>
          <cell r="AY54"/>
          <cell r="AZ54">
            <v>3298.808</v>
          </cell>
          <cell r="BA54"/>
          <cell r="BB54">
            <v>3621.8620000000001</v>
          </cell>
          <cell r="BC54"/>
          <cell r="BD54">
            <v>4191.366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19925.408449366001</v>
          </cell>
          <cell r="AK55"/>
          <cell r="AL55">
            <v>22333.9948745492</v>
          </cell>
          <cell r="AM55"/>
          <cell r="AN55">
            <v>24047.287993632301</v>
          </cell>
          <cell r="AO55"/>
          <cell r="AP55">
            <v>25521.291184204201</v>
          </cell>
          <cell r="AQ55"/>
          <cell r="AR55">
            <v>27636.842843225601</v>
          </cell>
          <cell r="AS55"/>
          <cell r="AT55">
            <v>28890.108747644099</v>
          </cell>
          <cell r="AU55"/>
          <cell r="AV55">
            <v>30350.235472191802</v>
          </cell>
          <cell r="AW55"/>
          <cell r="AX55">
            <v>32092.175254349098</v>
          </cell>
          <cell r="AY55"/>
          <cell r="AZ55">
            <v>37564.682317844599</v>
          </cell>
          <cell r="BA55"/>
          <cell r="BB55">
            <v>40399.692808975298</v>
          </cell>
          <cell r="BC55"/>
          <cell r="BD55">
            <v>42905.343367965499</v>
          </cell>
          <cell r="BE55"/>
          <cell r="BF55">
            <v>46822.964053765398</v>
          </cell>
          <cell r="BG55"/>
          <cell r="BH55" t="str">
            <v>..</v>
          </cell>
          <cell r="BI55"/>
          <cell r="BJ55" t="str">
            <v>..</v>
          </cell>
          <cell r="BK55"/>
          <cell r="BL55" t="str">
            <v>..</v>
          </cell>
          <cell r="BM55"/>
        </row>
      </sheetData>
      <sheetData sheetId="76">
        <row r="5">
          <cell r="A5" t="str">
            <v>Australia</v>
          </cell>
          <cell r="B5">
            <v>0.2551063553899322</v>
          </cell>
          <cell r="C5"/>
          <cell r="D5" t="str">
            <v>..</v>
          </cell>
          <cell r="E5"/>
          <cell r="F5" t="str">
            <v>..</v>
          </cell>
          <cell r="G5"/>
          <cell r="H5">
            <v>0.28878996289573328</v>
          </cell>
          <cell r="I5"/>
          <cell r="J5" t="str">
            <v>..</v>
          </cell>
          <cell r="K5"/>
          <cell r="L5">
            <v>0.30639477909134505</v>
          </cell>
          <cell r="M5"/>
          <cell r="N5">
            <v>0.3001476636198333</v>
          </cell>
          <cell r="O5"/>
          <cell r="P5">
            <v>0.2889312586512412</v>
          </cell>
          <cell r="Q5"/>
          <cell r="R5" t="str">
            <v>..</v>
          </cell>
          <cell r="S5"/>
          <cell r="T5">
            <v>0.31761919060487775</v>
          </cell>
          <cell r="U5"/>
          <cell r="V5" t="str">
            <v>..</v>
          </cell>
          <cell r="W5"/>
          <cell r="X5">
            <v>0.37807554374007529</v>
          </cell>
          <cell r="Y5"/>
          <cell r="Z5" t="str">
            <v>..</v>
          </cell>
          <cell r="AA5"/>
          <cell r="AB5">
            <v>0.36628261979359561</v>
          </cell>
          <cell r="AC5"/>
          <cell r="AD5">
            <v>0.3833110889711826</v>
          </cell>
          <cell r="AE5"/>
          <cell r="AF5">
            <v>0.41265257168199199</v>
          </cell>
          <cell r="AG5"/>
          <cell r="AH5" t="str">
            <v>..</v>
          </cell>
          <cell r="AI5"/>
          <cell r="AJ5">
            <v>0.41021664370827754</v>
          </cell>
          <cell r="AK5"/>
          <cell r="AL5" t="str">
            <v>..</v>
          </cell>
          <cell r="AM5"/>
          <cell r="AN5">
            <v>0.39352873882629757</v>
          </cell>
          <cell r="AO5"/>
          <cell r="AP5" t="str">
            <v>..</v>
          </cell>
          <cell r="AQ5"/>
          <cell r="AR5">
            <v>0.42642873395576808</v>
          </cell>
          <cell r="AS5"/>
          <cell r="AT5" t="str">
            <v>..</v>
          </cell>
          <cell r="AU5"/>
          <cell r="AV5">
            <v>0.46707474901424467</v>
          </cell>
          <cell r="AW5"/>
          <cell r="AX5" t="str">
            <v>..</v>
          </cell>
          <cell r="AY5"/>
          <cell r="AZ5">
            <v>0.49774054100599746</v>
          </cell>
          <cell r="BA5"/>
          <cell r="BB5" t="str">
            <v>..</v>
          </cell>
          <cell r="BC5"/>
          <cell r="BD5">
            <v>0.53512433070621501</v>
          </cell>
          <cell r="BE5"/>
          <cell r="BF5" t="str">
            <v>..</v>
          </cell>
          <cell r="BG5"/>
          <cell r="BH5" t="str">
            <v>..</v>
          </cell>
          <cell r="BI5"/>
          <cell r="BJ5" t="str">
            <v>..</v>
          </cell>
          <cell r="BK5"/>
          <cell r="BL5" t="str">
            <v>..</v>
          </cell>
          <cell r="BM5"/>
        </row>
        <row r="6">
          <cell r="A6" t="str">
            <v>Austria</v>
          </cell>
          <cell r="B6">
            <v>0.36022554444427207</v>
          </cell>
          <cell r="C6"/>
          <cell r="D6" t="str">
            <v>..</v>
          </cell>
          <cell r="E6"/>
          <cell r="F6" t="str">
            <v>..</v>
          </cell>
          <cell r="G6"/>
          <cell r="H6" t="str">
            <v>..</v>
          </cell>
          <cell r="I6"/>
          <cell r="J6">
            <v>0.42096024354422101</v>
          </cell>
          <cell r="K6"/>
          <cell r="L6" t="str">
            <v>..</v>
          </cell>
          <cell r="M6"/>
          <cell r="N6" t="str">
            <v>..</v>
          </cell>
          <cell r="O6"/>
          <cell r="P6" t="str">
            <v>..</v>
          </cell>
          <cell r="Q6"/>
          <cell r="R6">
            <v>0.42625938982988482</v>
          </cell>
          <cell r="S6"/>
          <cell r="T6" t="str">
            <v>..</v>
          </cell>
          <cell r="U6"/>
          <cell r="V6" t="str">
            <v>..</v>
          </cell>
          <cell r="W6"/>
          <cell r="X6" t="str">
            <v>..</v>
          </cell>
          <cell r="Y6"/>
          <cell r="Z6">
            <v>0.50597809806135507</v>
          </cell>
          <cell r="AA6"/>
          <cell r="AB6" t="str">
            <v>..</v>
          </cell>
          <cell r="AC6"/>
          <cell r="AD6" t="str">
            <v>..</v>
          </cell>
          <cell r="AE6"/>
          <cell r="AF6" t="str">
            <v>..</v>
          </cell>
          <cell r="AG6"/>
          <cell r="AH6" t="str">
            <v>..</v>
          </cell>
          <cell r="AI6"/>
          <cell r="AJ6">
            <v>0.52613943332517243</v>
          </cell>
          <cell r="AK6"/>
          <cell r="AL6" t="str">
            <v>..</v>
          </cell>
          <cell r="AM6"/>
          <cell r="AN6" t="str">
            <v>..</v>
          </cell>
          <cell r="AO6"/>
          <cell r="AP6" t="str">
            <v>..</v>
          </cell>
          <cell r="AQ6"/>
          <cell r="AR6">
            <v>0.57412086438957965</v>
          </cell>
          <cell r="AS6"/>
          <cell r="AT6" t="str">
            <v>..</v>
          </cell>
          <cell r="AU6"/>
          <cell r="AV6">
            <v>0.59718885390402188</v>
          </cell>
          <cell r="AW6"/>
          <cell r="AX6">
            <v>0.60769705318161982</v>
          </cell>
          <cell r="AY6" t="str">
            <v>C</v>
          </cell>
          <cell r="AZ6">
            <v>0.58801439006901002</v>
          </cell>
          <cell r="BA6"/>
          <cell r="BB6">
            <v>0.59750321891909852</v>
          </cell>
          <cell r="BC6"/>
          <cell r="BD6">
            <v>0.66652049542388914</v>
          </cell>
          <cell r="BE6" t="str">
            <v>CP</v>
          </cell>
          <cell r="BF6">
            <v>0.71023139735515317</v>
          </cell>
          <cell r="BG6"/>
          <cell r="BH6">
            <v>0.71946138972874285</v>
          </cell>
          <cell r="BI6" t="str">
            <v>CP</v>
          </cell>
          <cell r="BJ6" t="str">
            <v>..</v>
          </cell>
          <cell r="BK6"/>
          <cell r="BL6" t="str">
            <v>..</v>
          </cell>
          <cell r="BM6"/>
        </row>
        <row r="7">
          <cell r="A7" t="str">
            <v>Belgium</v>
          </cell>
          <cell r="B7" t="str">
            <v>..</v>
          </cell>
          <cell r="C7"/>
          <cell r="D7" t="str">
            <v>..</v>
          </cell>
          <cell r="E7"/>
          <cell r="F7">
            <v>0.29121591982818179</v>
          </cell>
          <cell r="G7" t="str">
            <v>A</v>
          </cell>
          <cell r="H7">
            <v>0.29552410537713975</v>
          </cell>
          <cell r="I7"/>
          <cell r="J7">
            <v>0.29518158652181115</v>
          </cell>
          <cell r="K7"/>
          <cell r="L7">
            <v>0.29190023344339816</v>
          </cell>
          <cell r="M7"/>
          <cell r="N7">
            <v>0.30154742218844444</v>
          </cell>
          <cell r="O7" t="str">
            <v>M</v>
          </cell>
          <cell r="P7">
            <v>0.28112845041550344</v>
          </cell>
          <cell r="Q7" t="str">
            <v>M</v>
          </cell>
          <cell r="R7">
            <v>0.41254045932736505</v>
          </cell>
          <cell r="S7" t="str">
            <v>A</v>
          </cell>
          <cell r="T7" t="str">
            <v>..</v>
          </cell>
          <cell r="U7"/>
          <cell r="V7">
            <v>0.41363527345480156</v>
          </cell>
          <cell r="W7" t="str">
            <v>C</v>
          </cell>
          <cell r="X7" t="str">
            <v>..</v>
          </cell>
          <cell r="Y7"/>
          <cell r="Z7">
            <v>0.36371034078293851</v>
          </cell>
          <cell r="AA7" t="str">
            <v>A</v>
          </cell>
          <cell r="AB7">
            <v>0.36650317540979416</v>
          </cell>
          <cell r="AC7"/>
          <cell r="AD7">
            <v>0.37553623290228533</v>
          </cell>
          <cell r="AE7"/>
          <cell r="AF7">
            <v>0.38019896500303108</v>
          </cell>
          <cell r="AG7"/>
          <cell r="AH7">
            <v>0.39586108463600972</v>
          </cell>
          <cell r="AI7"/>
          <cell r="AJ7">
            <v>0.40414867131764221</v>
          </cell>
          <cell r="AK7" t="str">
            <v>A</v>
          </cell>
          <cell r="AL7">
            <v>0.40594431432526962</v>
          </cell>
          <cell r="AM7"/>
          <cell r="AN7">
            <v>0.39784822038387202</v>
          </cell>
          <cell r="AO7"/>
          <cell r="AP7">
            <v>0.40779196677277907</v>
          </cell>
          <cell r="AQ7"/>
          <cell r="AR7">
            <v>0.40966029258380254</v>
          </cell>
          <cell r="AS7"/>
          <cell r="AT7">
            <v>0.4164344371640103</v>
          </cell>
          <cell r="AU7"/>
          <cell r="AV7">
            <v>0.40361778891619099</v>
          </cell>
          <cell r="AW7"/>
          <cell r="AX7">
            <v>0.4083774575251205</v>
          </cell>
          <cell r="AY7"/>
          <cell r="AZ7">
            <v>0.39631865445100833</v>
          </cell>
          <cell r="BA7"/>
          <cell r="BB7">
            <v>0.40030855780457336</v>
          </cell>
          <cell r="BC7"/>
          <cell r="BD7">
            <v>0.42967648570734529</v>
          </cell>
          <cell r="BE7"/>
          <cell r="BF7">
            <v>0.482611011358482</v>
          </cell>
          <cell r="BG7"/>
          <cell r="BH7">
            <v>0.463935748669766</v>
          </cell>
          <cell r="BI7" t="str">
            <v>P</v>
          </cell>
          <cell r="BJ7" t="str">
            <v>..</v>
          </cell>
          <cell r="BK7"/>
          <cell r="BL7" t="str">
            <v>..</v>
          </cell>
          <cell r="BM7"/>
        </row>
        <row r="8">
          <cell r="A8" t="str">
            <v>Canada</v>
          </cell>
          <cell r="B8">
            <v>0.32651725104099916</v>
          </cell>
          <cell r="C8"/>
          <cell r="D8">
            <v>0.36144990641264257</v>
          </cell>
          <cell r="E8"/>
          <cell r="F8">
            <v>0.35295318751731952</v>
          </cell>
          <cell r="G8"/>
          <cell r="H8">
            <v>0.34187311769599316</v>
          </cell>
          <cell r="I8"/>
          <cell r="J8">
            <v>0.33785313991361171</v>
          </cell>
          <cell r="K8"/>
          <cell r="L8">
            <v>0.34202141877430292</v>
          </cell>
          <cell r="M8"/>
          <cell r="N8">
            <v>0.33079941103750071</v>
          </cell>
          <cell r="O8"/>
          <cell r="P8">
            <v>0.3430142849220511</v>
          </cell>
          <cell r="Q8" t="str">
            <v>A</v>
          </cell>
          <cell r="R8">
            <v>0.43254962537705555</v>
          </cell>
          <cell r="S8" t="str">
            <v>A</v>
          </cell>
          <cell r="T8">
            <v>0.44608123590828935</v>
          </cell>
          <cell r="U8"/>
          <cell r="V8">
            <v>0.48032659874198785</v>
          </cell>
          <cell r="W8"/>
          <cell r="X8">
            <v>0.50236980356327088</v>
          </cell>
          <cell r="Y8"/>
          <cell r="Z8">
            <v>0.50331140399128693</v>
          </cell>
          <cell r="AA8"/>
          <cell r="AB8">
            <v>0.47673222437418356</v>
          </cell>
          <cell r="AC8"/>
          <cell r="AD8">
            <v>0.455439484912873</v>
          </cell>
          <cell r="AE8"/>
          <cell r="AF8">
            <v>0.44176831599877636</v>
          </cell>
          <cell r="AG8"/>
          <cell r="AH8">
            <v>0.43943072254011117</v>
          </cell>
          <cell r="AI8"/>
          <cell r="AJ8">
            <v>0.47760972181692796</v>
          </cell>
          <cell r="AK8"/>
          <cell r="AL8">
            <v>0.51728297170008175</v>
          </cell>
          <cell r="AM8"/>
          <cell r="AN8">
            <v>0.53809434903402176</v>
          </cell>
          <cell r="AO8"/>
          <cell r="AP8">
            <v>0.57975827761974208</v>
          </cell>
          <cell r="AQ8"/>
          <cell r="AR8">
            <v>0.64662743244239551</v>
          </cell>
          <cell r="AS8"/>
          <cell r="AT8">
            <v>0.67121396336060335</v>
          </cell>
          <cell r="AU8"/>
          <cell r="AV8">
            <v>0.70167773641148157</v>
          </cell>
          <cell r="AW8"/>
          <cell r="AX8">
            <v>0.69280013393068351</v>
          </cell>
          <cell r="AY8"/>
          <cell r="AZ8">
            <v>0.66360775093853097</v>
          </cell>
          <cell r="BA8"/>
          <cell r="BB8">
            <v>0.66599589824456118</v>
          </cell>
          <cell r="BC8"/>
          <cell r="BD8">
            <v>0.68179351859589954</v>
          </cell>
          <cell r="BE8"/>
          <cell r="BF8">
            <v>0.72355189880868687</v>
          </cell>
          <cell r="BG8"/>
          <cell r="BH8">
            <v>0.68779668695463769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0.14076586736267938</v>
          </cell>
          <cell r="BC9"/>
          <cell r="BD9">
            <v>0.1610162104467493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7.7324024109394693E-2</v>
          </cell>
          <cell r="AE10" t="str">
            <v>A</v>
          </cell>
          <cell r="AF10">
            <v>8.1762059520599464E-2</v>
          </cell>
          <cell r="AG10"/>
          <cell r="AH10">
            <v>9.4327410548117593E-2</v>
          </cell>
          <cell r="AI10"/>
          <cell r="AJ10">
            <v>0.10527347189029014</v>
          </cell>
          <cell r="AK10"/>
          <cell r="AL10">
            <v>0.1357733258322503</v>
          </cell>
          <cell r="AM10"/>
          <cell r="AN10">
            <v>0.16583726007238858</v>
          </cell>
          <cell r="AO10"/>
          <cell r="AP10">
            <v>0.18120876908317837</v>
          </cell>
          <cell r="AQ10"/>
          <cell r="AR10">
            <v>0.17989273737794689</v>
          </cell>
          <cell r="AS10"/>
          <cell r="AT10">
            <v>0.18308906602304151</v>
          </cell>
          <cell r="AU10"/>
          <cell r="AV10">
            <v>0.17688251936041993</v>
          </cell>
          <cell r="AW10"/>
          <cell r="AX10">
            <v>0.22167339097885272</v>
          </cell>
          <cell r="AY10"/>
          <cell r="AZ10">
            <v>0.23618488223613979</v>
          </cell>
          <cell r="BA10"/>
          <cell r="BB10">
            <v>0.25005374636901434</v>
          </cell>
          <cell r="BC10"/>
          <cell r="BD10">
            <v>0.23619753711336969</v>
          </cell>
          <cell r="BE10"/>
          <cell r="BF10">
            <v>0.26802612840896173</v>
          </cell>
          <cell r="BG10"/>
          <cell r="BH10">
            <v>0.28120250463745716</v>
          </cell>
          <cell r="BI10"/>
          <cell r="BJ10" t="str">
            <v>..</v>
          </cell>
          <cell r="BK10"/>
          <cell r="BL10" t="str">
            <v>..</v>
          </cell>
          <cell r="BM10"/>
        </row>
        <row r="11">
          <cell r="A11" t="str">
            <v>Denmark</v>
          </cell>
          <cell r="B11">
            <v>0.2778397834761015</v>
          </cell>
          <cell r="C11"/>
          <cell r="D11">
            <v>0.27532743622324307</v>
          </cell>
          <cell r="E11"/>
          <cell r="F11">
            <v>0.28166256639848697</v>
          </cell>
          <cell r="G11"/>
          <cell r="H11">
            <v>0.28441077615700816</v>
          </cell>
          <cell r="I11"/>
          <cell r="J11">
            <v>0.28895673358620905</v>
          </cell>
          <cell r="K11"/>
          <cell r="L11">
            <v>0.30381391648050965</v>
          </cell>
          <cell r="M11"/>
          <cell r="N11">
            <v>0.32297683335648092</v>
          </cell>
          <cell r="O11"/>
          <cell r="P11">
            <v>0.34924620808094325</v>
          </cell>
          <cell r="Q11"/>
          <cell r="R11">
            <v>0.36678934409215597</v>
          </cell>
          <cell r="S11"/>
          <cell r="T11">
            <v>0.36483760146934269</v>
          </cell>
          <cell r="U11"/>
          <cell r="V11">
            <v>0.36392207813002148</v>
          </cell>
          <cell r="W11"/>
          <cell r="X11">
            <v>0.3732647985042935</v>
          </cell>
          <cell r="Y11"/>
          <cell r="Z11">
            <v>0.39328411981017958</v>
          </cell>
          <cell r="AA11"/>
          <cell r="AB11" t="str">
            <v>..</v>
          </cell>
          <cell r="AC11"/>
          <cell r="AD11">
            <v>0.44608134020567997</v>
          </cell>
          <cell r="AE11"/>
          <cell r="AF11">
            <v>0.3976295199198121</v>
          </cell>
          <cell r="AG11" t="str">
            <v>C</v>
          </cell>
          <cell r="AH11">
            <v>0.42660137646016805</v>
          </cell>
          <cell r="AI11"/>
          <cell r="AJ11">
            <v>0.41018721828096061</v>
          </cell>
          <cell r="AK11" t="str">
            <v>C</v>
          </cell>
          <cell r="AL11">
            <v>0.42300075897856815</v>
          </cell>
          <cell r="AM11"/>
          <cell r="AN11">
            <v>0.44568507754858527</v>
          </cell>
          <cell r="AO11"/>
          <cell r="AP11">
            <v>0.4514952332677703</v>
          </cell>
          <cell r="AQ11"/>
          <cell r="AR11">
            <v>0.57811510872075278</v>
          </cell>
          <cell r="AS11" t="str">
            <v>A</v>
          </cell>
          <cell r="AT11">
            <v>0.59780151054231168</v>
          </cell>
          <cell r="AU11"/>
          <cell r="AV11">
            <v>0.606512160853374</v>
          </cell>
          <cell r="AW11"/>
          <cell r="AX11">
            <v>0.60493820768972406</v>
          </cell>
          <cell r="AY11"/>
          <cell r="AZ11">
            <v>0.6419065503269985</v>
          </cell>
          <cell r="BA11"/>
          <cell r="BB11">
            <v>0.68146200237839061</v>
          </cell>
          <cell r="BC11" t="str">
            <v>A</v>
          </cell>
          <cell r="BD11">
            <v>0.77471131995400289</v>
          </cell>
          <cell r="BE11"/>
          <cell r="BF11">
            <v>0.90280655387000774</v>
          </cell>
          <cell r="BG11"/>
          <cell r="BH11">
            <v>0.89872156694676075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0.1633417140314759</v>
          </cell>
          <cell r="AE12"/>
          <cell r="AF12">
            <v>0.18157538434539289</v>
          </cell>
          <cell r="AG12"/>
          <cell r="AH12">
            <v>0.31402023849946914</v>
          </cell>
          <cell r="AI12"/>
          <cell r="AJ12">
            <v>0.3209360088619716</v>
          </cell>
          <cell r="AK12"/>
          <cell r="AL12">
            <v>0.35006263009207345</v>
          </cell>
          <cell r="AM12"/>
          <cell r="AN12">
            <v>0.31510453396320803</v>
          </cell>
          <cell r="AO12"/>
          <cell r="AP12">
            <v>0.35371559198381269</v>
          </cell>
          <cell r="AQ12"/>
          <cell r="AR12">
            <v>0.34288612475653624</v>
          </cell>
          <cell r="AS12"/>
          <cell r="AT12">
            <v>0.36240631623814612</v>
          </cell>
          <cell r="AU12"/>
          <cell r="AV12">
            <v>0.38834119101519038</v>
          </cell>
          <cell r="AW12"/>
          <cell r="AX12">
            <v>0.38541050540872573</v>
          </cell>
          <cell r="AY12"/>
          <cell r="AZ12">
            <v>0.45799907577827315</v>
          </cell>
          <cell r="BA12"/>
          <cell r="BB12">
            <v>0.45169381842644613</v>
          </cell>
          <cell r="BC12"/>
          <cell r="BD12">
            <v>0.54793029715146224</v>
          </cell>
          <cell r="BE12"/>
          <cell r="BF12">
            <v>0.60131519832379332</v>
          </cell>
          <cell r="BG12"/>
          <cell r="BH12">
            <v>0.61888616860547818</v>
          </cell>
          <cell r="BI12"/>
          <cell r="BJ12" t="str">
            <v>..</v>
          </cell>
          <cell r="BK12"/>
          <cell r="BL12" t="str">
            <v>..</v>
          </cell>
          <cell r="BM12"/>
        </row>
        <row r="13">
          <cell r="A13" t="str">
            <v>Finland</v>
          </cell>
          <cell r="B13">
            <v>0.25816555884089359</v>
          </cell>
          <cell r="C13"/>
          <cell r="D13" t="str">
            <v>..</v>
          </cell>
          <cell r="E13"/>
          <cell r="F13">
            <v>0.30169358664312523</v>
          </cell>
          <cell r="G13"/>
          <cell r="H13">
            <v>0.31159510302848276</v>
          </cell>
          <cell r="I13"/>
          <cell r="J13">
            <v>0.32193148841981123</v>
          </cell>
          <cell r="K13" t="str">
            <v>C</v>
          </cell>
          <cell r="L13">
            <v>0.33659406625608984</v>
          </cell>
          <cell r="M13"/>
          <cell r="N13">
            <v>0.3540306460027865</v>
          </cell>
          <cell r="O13"/>
          <cell r="P13">
            <v>0.35732936115451774</v>
          </cell>
          <cell r="Q13" t="str">
            <v>C</v>
          </cell>
          <cell r="R13">
            <v>0.34429330190570401</v>
          </cell>
          <cell r="S13"/>
          <cell r="T13">
            <v>0.34629584482368114</v>
          </cell>
          <cell r="U13" t="str">
            <v>C</v>
          </cell>
          <cell r="V13">
            <v>0.44359597675920531</v>
          </cell>
          <cell r="W13" t="str">
            <v>A</v>
          </cell>
          <cell r="X13">
            <v>0.46260139526478566</v>
          </cell>
          <cell r="Y13" t="str">
            <v>C</v>
          </cell>
          <cell r="Z13">
            <v>0.43797728257941937</v>
          </cell>
          <cell r="AA13"/>
          <cell r="AB13">
            <v>0.42832710922067552</v>
          </cell>
          <cell r="AC13"/>
          <cell r="AD13">
            <v>0.44196952194311917</v>
          </cell>
          <cell r="AE13"/>
          <cell r="AF13">
            <v>0.4563915648802746</v>
          </cell>
          <cell r="AG13" t="str">
            <v>C</v>
          </cell>
          <cell r="AH13">
            <v>0.5397112655998092</v>
          </cell>
          <cell r="AI13" t="str">
            <v>A</v>
          </cell>
          <cell r="AJ13">
            <v>0.56404408395842787</v>
          </cell>
          <cell r="AK13"/>
          <cell r="AL13">
            <v>0.62521343057458401</v>
          </cell>
          <cell r="AM13"/>
          <cell r="AN13">
            <v>0.59709293089753768</v>
          </cell>
          <cell r="AO13"/>
          <cell r="AP13">
            <v>0.59884340359542809</v>
          </cell>
          <cell r="AQ13"/>
          <cell r="AR13">
            <v>0.64433120309650116</v>
          </cell>
          <cell r="AS13"/>
          <cell r="AT13">
            <v>0.66081590863802209</v>
          </cell>
          <cell r="AU13"/>
          <cell r="AV13">
            <v>0.68291608106865609</v>
          </cell>
          <cell r="AW13"/>
          <cell r="AX13">
            <v>0.66194919614556402</v>
          </cell>
          <cell r="AY13"/>
          <cell r="AZ13">
            <v>0.65106569541217985</v>
          </cell>
          <cell r="BA13"/>
          <cell r="BB13">
            <v>0.64763832508480224</v>
          </cell>
          <cell r="BC13"/>
          <cell r="BD13">
            <v>0.63594863480401398</v>
          </cell>
          <cell r="BE13"/>
          <cell r="BF13">
            <v>0.74036455463646855</v>
          </cell>
          <cell r="BG13"/>
          <cell r="BH13">
            <v>0.79046157457168531</v>
          </cell>
          <cell r="BI13"/>
          <cell r="BJ13" t="str">
            <v>..</v>
          </cell>
          <cell r="BK13"/>
          <cell r="BL13" t="str">
            <v>..</v>
          </cell>
          <cell r="BM13"/>
        </row>
        <row r="14">
          <cell r="A14" t="str">
            <v>France</v>
          </cell>
          <cell r="B14">
            <v>0.31181456555679982</v>
          </cell>
          <cell r="C14"/>
          <cell r="D14">
            <v>0.31589512524708691</v>
          </cell>
          <cell r="E14"/>
          <cell r="F14">
            <v>0.3198250303567956</v>
          </cell>
          <cell r="G14"/>
          <cell r="H14">
            <v>0.32389601519919359</v>
          </cell>
          <cell r="I14"/>
          <cell r="J14">
            <v>0.32622943841435614</v>
          </cell>
          <cell r="K14"/>
          <cell r="L14">
            <v>0.32424807866540672</v>
          </cell>
          <cell r="M14"/>
          <cell r="N14">
            <v>0.32975997542650071</v>
          </cell>
          <cell r="O14"/>
          <cell r="P14">
            <v>0.3231579688590468</v>
          </cell>
          <cell r="Q14"/>
          <cell r="R14">
            <v>0.33228469503840197</v>
          </cell>
          <cell r="S14"/>
          <cell r="T14">
            <v>0.33810606585645769</v>
          </cell>
          <cell r="U14"/>
          <cell r="V14">
            <v>0.35010357655890068</v>
          </cell>
          <cell r="W14"/>
          <cell r="X14">
            <v>0.35602431166702225</v>
          </cell>
          <cell r="Y14"/>
          <cell r="Z14">
            <v>0.3743318646595219</v>
          </cell>
          <cell r="AA14"/>
          <cell r="AB14">
            <v>0.37401236488257644</v>
          </cell>
          <cell r="AC14"/>
          <cell r="AD14">
            <v>0.38130251666749043</v>
          </cell>
          <cell r="AE14"/>
          <cell r="AF14">
            <v>0.38213944390662796</v>
          </cell>
          <cell r="AG14"/>
          <cell r="AH14">
            <v>0.3821460668428569</v>
          </cell>
          <cell r="AI14" t="str">
            <v>A</v>
          </cell>
          <cell r="AJ14">
            <v>0.37743465639151058</v>
          </cell>
          <cell r="AK14"/>
          <cell r="AL14">
            <v>0.37072752420114058</v>
          </cell>
          <cell r="AM14"/>
          <cell r="AN14">
            <v>0.40319160124239778</v>
          </cell>
          <cell r="AO14" t="str">
            <v>A</v>
          </cell>
          <cell r="AP14">
            <v>0.41571829989911424</v>
          </cell>
          <cell r="AQ14"/>
          <cell r="AR14">
            <v>0.4220631315142771</v>
          </cell>
          <cell r="AS14"/>
          <cell r="AT14">
            <v>0.42149499597771301</v>
          </cell>
          <cell r="AU14"/>
          <cell r="AV14">
            <v>0.40171563706456426</v>
          </cell>
          <cell r="AW14" t="str">
            <v>A</v>
          </cell>
          <cell r="AX14">
            <v>0.39700486692100195</v>
          </cell>
          <cell r="AY14"/>
          <cell r="AZ14">
            <v>0.40480641419075003</v>
          </cell>
          <cell r="BA14"/>
          <cell r="BB14">
            <v>0.40611750924881979</v>
          </cell>
          <cell r="BC14"/>
          <cell r="BD14">
            <v>0.4256191434387116</v>
          </cell>
          <cell r="BE14"/>
          <cell r="BF14">
            <v>0.46820060649015388</v>
          </cell>
          <cell r="BG14"/>
          <cell r="BH14">
            <v>0.480932825006611</v>
          </cell>
          <cell r="BI14" t="str">
            <v>P</v>
          </cell>
          <cell r="BJ14" t="str">
            <v>..</v>
          </cell>
          <cell r="BK14"/>
          <cell r="BL14" t="str">
            <v>..</v>
          </cell>
          <cell r="BM14"/>
        </row>
        <row r="15">
          <cell r="A15" t="str">
            <v>Germany</v>
          </cell>
          <cell r="B15">
            <v>0.40121234092826263</v>
          </cell>
          <cell r="C15"/>
          <cell r="D15">
            <v>0.39229100055742666</v>
          </cell>
          <cell r="E15" t="str">
            <v>C</v>
          </cell>
          <cell r="F15">
            <v>0.3831828898007214</v>
          </cell>
          <cell r="G15"/>
          <cell r="H15">
            <v>0.3799408883623705</v>
          </cell>
          <cell r="I15" t="str">
            <v>C</v>
          </cell>
          <cell r="J15">
            <v>0.37930990221310024</v>
          </cell>
          <cell r="K15"/>
          <cell r="L15">
            <v>0.38453006598309758</v>
          </cell>
          <cell r="M15" t="str">
            <v>C</v>
          </cell>
          <cell r="N15">
            <v>0.39515878493773249</v>
          </cell>
          <cell r="O15"/>
          <cell r="P15">
            <v>0.39272372681684781</v>
          </cell>
          <cell r="Q15" t="str">
            <v>C</v>
          </cell>
          <cell r="R15">
            <v>0.38632418388320505</v>
          </cell>
          <cell r="S15"/>
          <cell r="T15">
            <v>0.38041292963768025</v>
          </cell>
          <cell r="U15" t="str">
            <v>C</v>
          </cell>
          <cell r="V15">
            <v>0.40043423253831556</v>
          </cell>
          <cell r="W15" t="str">
            <v>A</v>
          </cell>
          <cell r="X15">
            <v>0.40096586249767285</v>
          </cell>
          <cell r="Y15" t="str">
            <v>C</v>
          </cell>
          <cell r="Z15">
            <v>0.40170264782367082</v>
          </cell>
          <cell r="AA15" t="str">
            <v>O</v>
          </cell>
          <cell r="AB15">
            <v>0.39610632946224833</v>
          </cell>
          <cell r="AC15"/>
          <cell r="AD15">
            <v>0.39912575533054856</v>
          </cell>
          <cell r="AE15"/>
          <cell r="AF15">
            <v>0.40812272368593711</v>
          </cell>
          <cell r="AG15"/>
          <cell r="AH15">
            <v>0.40137989910177868</v>
          </cell>
          <cell r="AI15"/>
          <cell r="AJ15">
            <v>0.39639013884850482</v>
          </cell>
          <cell r="AK15"/>
          <cell r="AL15">
            <v>0.39679184502772424</v>
          </cell>
          <cell r="AM15"/>
          <cell r="AN15">
            <v>0.39785592185592189</v>
          </cell>
          <cell r="AO15"/>
          <cell r="AP15">
            <v>0.40554736191065233</v>
          </cell>
          <cell r="AQ15"/>
          <cell r="AR15">
            <v>0.42586821123721974</v>
          </cell>
          <cell r="AS15"/>
          <cell r="AT15">
            <v>0.42850291036088473</v>
          </cell>
          <cell r="AU15"/>
          <cell r="AV15">
            <v>0.41396629776381105</v>
          </cell>
          <cell r="AW15"/>
          <cell r="AX15">
            <v>0.41454324761733502</v>
          </cell>
          <cell r="AY15"/>
          <cell r="AZ15">
            <v>0.40948390163792731</v>
          </cell>
          <cell r="BA15"/>
          <cell r="BB15">
            <v>0.4079794412857467</v>
          </cell>
          <cell r="BC15"/>
          <cell r="BD15">
            <v>0.44919395262349421</v>
          </cell>
          <cell r="BE15"/>
          <cell r="BF15">
            <v>0.4972901242366814</v>
          </cell>
          <cell r="BG15"/>
          <cell r="BH15">
            <v>0.50872093023255816</v>
          </cell>
          <cell r="BI15" t="str">
            <v>C</v>
          </cell>
          <cell r="BJ15" t="str">
            <v>..</v>
          </cell>
          <cell r="BK15"/>
          <cell r="BL15" t="str">
            <v>..</v>
          </cell>
          <cell r="BM15"/>
        </row>
        <row r="16">
          <cell r="A16" t="str">
            <v>Greece</v>
          </cell>
          <cell r="B16">
            <v>2.239273374813041E-2</v>
          </cell>
          <cell r="C16"/>
          <cell r="D16" t="str">
            <v>..</v>
          </cell>
          <cell r="E16"/>
          <cell r="F16">
            <v>4.4830087040555251E-2</v>
          </cell>
          <cell r="G16" t="str">
            <v>A</v>
          </cell>
          <cell r="H16" t="str">
            <v>..</v>
          </cell>
          <cell r="I16"/>
          <cell r="J16" t="str">
            <v>..</v>
          </cell>
          <cell r="K16"/>
          <cell r="L16">
            <v>5.2634045738932891E-2</v>
          </cell>
          <cell r="M16"/>
          <cell r="N16" t="str">
            <v>..</v>
          </cell>
          <cell r="O16"/>
          <cell r="P16">
            <v>6.4702719260204267E-2</v>
          </cell>
          <cell r="Q16"/>
          <cell r="R16">
            <v>0.11814880875847009</v>
          </cell>
          <cell r="S16" t="str">
            <v>A</v>
          </cell>
          <cell r="T16" t="str">
            <v>..</v>
          </cell>
          <cell r="U16"/>
          <cell r="V16">
            <v>0.10993609402580959</v>
          </cell>
          <cell r="W16"/>
          <cell r="X16" t="str">
            <v>..</v>
          </cell>
          <cell r="Y16"/>
          <cell r="Z16">
            <v>0.17169577910679779</v>
          </cell>
          <cell r="AA16"/>
          <cell r="AB16" t="str">
            <v>..</v>
          </cell>
          <cell r="AC16"/>
          <cell r="AD16">
            <v>0.19400543843033824</v>
          </cell>
          <cell r="AE16" t="str">
            <v>A</v>
          </cell>
          <cell r="AF16" t="str">
            <v>..</v>
          </cell>
          <cell r="AG16"/>
          <cell r="AH16">
            <v>0.2308171962140565</v>
          </cell>
          <cell r="AI16"/>
          <cell r="AJ16" t="str">
            <v>..</v>
          </cell>
          <cell r="AK16"/>
          <cell r="AL16">
            <v>0.30104296388911195</v>
          </cell>
          <cell r="AM16"/>
          <cell r="AN16" t="str">
            <v>..</v>
          </cell>
          <cell r="AO16"/>
          <cell r="AP16">
            <v>0.26361453453056982</v>
          </cell>
          <cell r="AQ16"/>
          <cell r="AR16" t="str">
            <v>..</v>
          </cell>
          <cell r="AS16"/>
          <cell r="AT16">
            <v>0.26732747636106108</v>
          </cell>
          <cell r="AU16"/>
          <cell r="AV16">
            <v>0.26799824742512718</v>
          </cell>
          <cell r="AW16" t="str">
            <v>C</v>
          </cell>
          <cell r="AX16">
            <v>0.28371973734308764</v>
          </cell>
          <cell r="AY16"/>
          <cell r="AZ16">
            <v>0.27980851097124776</v>
          </cell>
          <cell r="BA16" t="str">
            <v>C</v>
          </cell>
          <cell r="BB16">
            <v>0.29649265933041796</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0.21279303235994235</v>
          </cell>
          <cell r="W17" t="str">
            <v>V</v>
          </cell>
          <cell r="X17">
            <v>0.22076328438105874</v>
          </cell>
          <cell r="Y17" t="str">
            <v>V</v>
          </cell>
          <cell r="Z17">
            <v>0.21664673494445774</v>
          </cell>
          <cell r="AA17" t="str">
            <v>V</v>
          </cell>
          <cell r="AB17">
            <v>0.23063908131755978</v>
          </cell>
          <cell r="AC17" t="str">
            <v>AV</v>
          </cell>
          <cell r="AD17">
            <v>0.17808667123267821</v>
          </cell>
          <cell r="AE17" t="str">
            <v>V</v>
          </cell>
          <cell r="AF17">
            <v>0.15870681728163086</v>
          </cell>
          <cell r="AG17" t="str">
            <v>V</v>
          </cell>
          <cell r="AH17">
            <v>0.16335670720518036</v>
          </cell>
          <cell r="AI17" t="str">
            <v>V</v>
          </cell>
          <cell r="AJ17">
            <v>0.16810973042837479</v>
          </cell>
          <cell r="AK17" t="str">
            <v>V</v>
          </cell>
          <cell r="AL17">
            <v>0.15268089457092363</v>
          </cell>
          <cell r="AM17" t="str">
            <v>V</v>
          </cell>
          <cell r="AN17">
            <v>0.19337083899232696</v>
          </cell>
          <cell r="AO17" t="str">
            <v>V</v>
          </cell>
          <cell r="AP17">
            <v>0.23962489683126831</v>
          </cell>
          <cell r="AQ17" t="str">
            <v>V</v>
          </cell>
          <cell r="AR17">
            <v>0.25196713789577507</v>
          </cell>
          <cell r="AS17" t="str">
            <v>V</v>
          </cell>
          <cell r="AT17">
            <v>0.25067597157338473</v>
          </cell>
          <cell r="AU17" t="str">
            <v>V</v>
          </cell>
          <cell r="AV17">
            <v>0.21589480347900011</v>
          </cell>
          <cell r="AW17" t="str">
            <v>V</v>
          </cell>
          <cell r="AX17">
            <v>0.23728371553767386</v>
          </cell>
          <cell r="AY17" t="str">
            <v>V</v>
          </cell>
          <cell r="AZ17">
            <v>0.24473588065476001</v>
          </cell>
          <cell r="BA17" t="str">
            <v>V</v>
          </cell>
          <cell r="BB17">
            <v>0.22953445577671791</v>
          </cell>
          <cell r="BC17" t="str">
            <v>V</v>
          </cell>
          <cell r="BD17">
            <v>0.22114471565566171</v>
          </cell>
          <cell r="BE17" t="str">
            <v>V</v>
          </cell>
          <cell r="BF17">
            <v>0.24444299088166016</v>
          </cell>
          <cell r="BG17" t="str">
            <v>V</v>
          </cell>
          <cell r="BH17">
            <v>0.2311192656763795</v>
          </cell>
          <cell r="BI17" t="str">
            <v>V</v>
          </cell>
          <cell r="BJ17" t="str">
            <v>..</v>
          </cell>
          <cell r="BK17"/>
          <cell r="BL17" t="str">
            <v>..</v>
          </cell>
          <cell r="BM17"/>
        </row>
        <row r="18">
          <cell r="A18" t="str">
            <v>Iceland</v>
          </cell>
          <cell r="B18">
            <v>0.16733522069176077</v>
          </cell>
          <cell r="C18"/>
          <cell r="D18" t="str">
            <v>..</v>
          </cell>
          <cell r="E18"/>
          <cell r="F18">
            <v>0.18110379577278457</v>
          </cell>
          <cell r="G18"/>
          <cell r="H18" t="str">
            <v>..</v>
          </cell>
          <cell r="I18"/>
          <cell r="J18">
            <v>0.219870804037161</v>
          </cell>
          <cell r="K18"/>
          <cell r="L18" t="str">
            <v>..</v>
          </cell>
          <cell r="M18"/>
          <cell r="N18">
            <v>0.19985984911656726</v>
          </cell>
          <cell r="O18"/>
          <cell r="P18" t="str">
            <v>..</v>
          </cell>
          <cell r="Q18"/>
          <cell r="R18">
            <v>0.2468040793922216</v>
          </cell>
          <cell r="S18"/>
          <cell r="T18">
            <v>0.24297463551969981</v>
          </cell>
          <cell r="U18"/>
          <cell r="V18">
            <v>0.33779762070054437</v>
          </cell>
          <cell r="W18"/>
          <cell r="X18">
            <v>0.40418605864848317</v>
          </cell>
          <cell r="Y18"/>
          <cell r="Z18">
            <v>0.3187834081543317</v>
          </cell>
          <cell r="AA18"/>
          <cell r="AB18">
            <v>0.32986015073764363</v>
          </cell>
          <cell r="AC18"/>
          <cell r="AD18">
            <v>0.42186495069257535</v>
          </cell>
          <cell r="AE18"/>
          <cell r="AF18" t="str">
            <v>..</v>
          </cell>
          <cell r="AG18"/>
          <cell r="AH18">
            <v>0.51891346672310068</v>
          </cell>
          <cell r="AI18"/>
          <cell r="AJ18">
            <v>0.49900741333682902</v>
          </cell>
          <cell r="AK18" t="str">
            <v>C</v>
          </cell>
          <cell r="AL18">
            <v>0.47963244884726591</v>
          </cell>
          <cell r="AM18"/>
          <cell r="AN18">
            <v>0.4333475504212414</v>
          </cell>
          <cell r="AO18" t="str">
            <v>C</v>
          </cell>
          <cell r="AP18">
            <v>0.55455801306133912</v>
          </cell>
          <cell r="AQ18"/>
          <cell r="AR18">
            <v>0.4744933366977554</v>
          </cell>
          <cell r="AS18" t="str">
            <v>C</v>
          </cell>
          <cell r="AT18">
            <v>0.60048249423250044</v>
          </cell>
          <cell r="AU18"/>
          <cell r="AV18" t="str">
            <v>..</v>
          </cell>
          <cell r="AW18"/>
          <cell r="AX18">
            <v>0.60896212175325548</v>
          </cell>
          <cell r="AY18"/>
          <cell r="AZ18">
            <v>0.70967198652976027</v>
          </cell>
          <cell r="BA18"/>
          <cell r="BB18">
            <v>0.67497451331830838</v>
          </cell>
          <cell r="BC18"/>
          <cell r="BD18">
            <v>0.66451078640550598</v>
          </cell>
          <cell r="BE18" t="str">
            <v>P</v>
          </cell>
          <cell r="BF18" t="str">
            <v>..</v>
          </cell>
          <cell r="BG18"/>
          <cell r="BH18" t="str">
            <v>..</v>
          </cell>
          <cell r="BI18"/>
          <cell r="BJ18" t="str">
            <v>..</v>
          </cell>
          <cell r="BK18"/>
          <cell r="BL18" t="str">
            <v>..</v>
          </cell>
          <cell r="BM18"/>
        </row>
        <row r="19">
          <cell r="A19" t="str">
            <v>Ireland</v>
          </cell>
          <cell r="B19">
            <v>0.10608254670406625</v>
          </cell>
          <cell r="C19"/>
          <cell r="D19">
            <v>0.10544136576890338</v>
          </cell>
          <cell r="E19"/>
          <cell r="F19">
            <v>0.11026475375067851</v>
          </cell>
          <cell r="G19"/>
          <cell r="H19">
            <v>0.11954563413018635</v>
          </cell>
          <cell r="I19"/>
          <cell r="J19">
            <v>0.1489581738112484</v>
          </cell>
          <cell r="K19"/>
          <cell r="L19">
            <v>0.17683597346515464</v>
          </cell>
          <cell r="M19"/>
          <cell r="N19">
            <v>0.1792608868067769</v>
          </cell>
          <cell r="O19"/>
          <cell r="P19">
            <v>0.16625303264505115</v>
          </cell>
          <cell r="Q19"/>
          <cell r="R19">
            <v>0.17667194676762621</v>
          </cell>
          <cell r="S19" t="str">
            <v>C</v>
          </cell>
          <cell r="T19">
            <v>0.18981863917940006</v>
          </cell>
          <cell r="U19"/>
          <cell r="V19">
            <v>0.21177518774271287</v>
          </cell>
          <cell r="W19" t="str">
            <v>C</v>
          </cell>
          <cell r="X19">
            <v>0.22642394877604721</v>
          </cell>
          <cell r="Y19"/>
          <cell r="Z19">
            <v>0.24179713348050658</v>
          </cell>
          <cell r="AA19" t="str">
            <v>C</v>
          </cell>
          <cell r="AB19">
            <v>0.25472531618666933</v>
          </cell>
          <cell r="AC19"/>
          <cell r="AD19">
            <v>0.2554050455913971</v>
          </cell>
          <cell r="AE19" t="str">
            <v>C</v>
          </cell>
          <cell r="AF19">
            <v>0.25786238651295557</v>
          </cell>
          <cell r="AG19"/>
          <cell r="AH19">
            <v>0.25994256215754086</v>
          </cell>
          <cell r="AI19" t="str">
            <v>C</v>
          </cell>
          <cell r="AJ19">
            <v>0.25672973811999233</v>
          </cell>
          <cell r="AK19"/>
          <cell r="AL19">
            <v>0.24170866114404319</v>
          </cell>
          <cell r="AM19" t="str">
            <v>C</v>
          </cell>
          <cell r="AN19">
            <v>0.22493258738944727</v>
          </cell>
          <cell r="AO19"/>
          <cell r="AP19">
            <v>0.23729715695739148</v>
          </cell>
          <cell r="AQ19"/>
          <cell r="AR19">
            <v>0.24540052625901645</v>
          </cell>
          <cell r="AS19"/>
          <cell r="AT19">
            <v>0.28684639882626167</v>
          </cell>
          <cell r="AU19"/>
          <cell r="AV19">
            <v>0.32677891426653838</v>
          </cell>
          <cell r="AW19"/>
          <cell r="AX19">
            <v>0.33647065774474849</v>
          </cell>
          <cell r="AY19"/>
          <cell r="AZ19">
            <v>0.33679713258166749</v>
          </cell>
          <cell r="BA19"/>
          <cell r="BB19">
            <v>0.34749110907096259</v>
          </cell>
          <cell r="BC19"/>
          <cell r="BD19">
            <v>0.41655189955803162</v>
          </cell>
          <cell r="BE19"/>
          <cell r="BF19">
            <v>0.51635622225403044</v>
          </cell>
          <cell r="BG19" t="str">
            <v>C</v>
          </cell>
          <cell r="BH19">
            <v>0.51284590007988062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0.61633245364724309</v>
          </cell>
          <cell r="W20" t="str">
            <v>G</v>
          </cell>
          <cell r="X20">
            <v>0.60867077289034388</v>
          </cell>
          <cell r="Y20" t="str">
            <v>G</v>
          </cell>
          <cell r="Z20">
            <v>0.61629594035300406</v>
          </cell>
          <cell r="AA20" t="str">
            <v>G</v>
          </cell>
          <cell r="AB20">
            <v>0.62276559577648527</v>
          </cell>
          <cell r="AC20" t="str">
            <v>G</v>
          </cell>
          <cell r="AD20">
            <v>0.65735211634202484</v>
          </cell>
          <cell r="AE20" t="str">
            <v>G</v>
          </cell>
          <cell r="AF20">
            <v>0.66269598470589008</v>
          </cell>
          <cell r="AG20" t="str">
            <v>G</v>
          </cell>
          <cell r="AH20">
            <v>0.67857863268985663</v>
          </cell>
          <cell r="AI20" t="str">
            <v>G</v>
          </cell>
          <cell r="AJ20">
            <v>0.66423124332379158</v>
          </cell>
          <cell r="AK20" t="str">
            <v>G</v>
          </cell>
          <cell r="AL20">
            <v>0.69964990401813876</v>
          </cell>
          <cell r="AM20" t="str">
            <v>G</v>
          </cell>
          <cell r="AN20">
            <v>0.64842348861035382</v>
          </cell>
          <cell r="AO20" t="str">
            <v>G</v>
          </cell>
          <cell r="AP20">
            <v>0.68612230558449638</v>
          </cell>
          <cell r="AQ20" t="str">
            <v>G</v>
          </cell>
          <cell r="AR20">
            <v>0.71375997074117714</v>
          </cell>
          <cell r="AS20" t="str">
            <v>G</v>
          </cell>
          <cell r="AT20">
            <v>0.7281892729985795</v>
          </cell>
          <cell r="AU20" t="str">
            <v>G</v>
          </cell>
          <cell r="AV20">
            <v>0.65532338701902071</v>
          </cell>
          <cell r="AW20" t="str">
            <v>G</v>
          </cell>
          <cell r="AX20">
            <v>0.63987810126232192</v>
          </cell>
          <cell r="AY20" t="str">
            <v>G</v>
          </cell>
          <cell r="AZ20">
            <v>0.64969440615087837</v>
          </cell>
          <cell r="BA20" t="str">
            <v>G</v>
          </cell>
          <cell r="BB20">
            <v>0.61244390604305721</v>
          </cell>
          <cell r="BC20" t="str">
            <v>G</v>
          </cell>
          <cell r="BD20">
            <v>0.64353884381817406</v>
          </cell>
          <cell r="BE20" t="str">
            <v>G</v>
          </cell>
          <cell r="BF20">
            <v>0.58750321156788954</v>
          </cell>
          <cell r="BG20" t="str">
            <v>GP</v>
          </cell>
          <cell r="BH20">
            <v>0.57993438889705373</v>
          </cell>
          <cell r="BI20" t="str">
            <v>GP</v>
          </cell>
          <cell r="BJ20" t="str">
            <v>..</v>
          </cell>
          <cell r="BK20"/>
          <cell r="BL20" t="str">
            <v>..</v>
          </cell>
          <cell r="BM20"/>
        </row>
        <row r="21">
          <cell r="A21" t="str">
            <v>Italy</v>
          </cell>
          <cell r="B21">
            <v>0.15394196295650031</v>
          </cell>
          <cell r="C21"/>
          <cell r="D21">
            <v>0.16397301746193332</v>
          </cell>
          <cell r="E21"/>
          <cell r="F21">
            <v>0.17911195711009145</v>
          </cell>
          <cell r="G21"/>
          <cell r="H21">
            <v>0.18528603247689757</v>
          </cell>
          <cell r="I21"/>
          <cell r="J21">
            <v>0.21047892799719858</v>
          </cell>
          <cell r="K21"/>
          <cell r="L21">
            <v>0.21792562430770743</v>
          </cell>
          <cell r="M21"/>
          <cell r="N21">
            <v>0.2347584901425461</v>
          </cell>
          <cell r="O21"/>
          <cell r="P21">
            <v>0.24147262292972191</v>
          </cell>
          <cell r="Q21"/>
          <cell r="R21">
            <v>0.23814089980708106</v>
          </cell>
          <cell r="S21"/>
          <cell r="T21">
            <v>0.25962490544489808</v>
          </cell>
          <cell r="U21"/>
          <cell r="V21">
            <v>0.25542717693505973</v>
          </cell>
          <cell r="W21"/>
          <cell r="X21">
            <v>0.25454124941139439</v>
          </cell>
          <cell r="Y21"/>
          <cell r="Z21">
            <v>0.27236001015339795</v>
          </cell>
          <cell r="AA21"/>
          <cell r="AB21">
            <v>0.26270912703172877</v>
          </cell>
          <cell r="AC21"/>
          <cell r="AD21">
            <v>0.24672953941499665</v>
          </cell>
          <cell r="AE21"/>
          <cell r="AF21">
            <v>0.26006273417463993</v>
          </cell>
          <cell r="AG21"/>
          <cell r="AH21">
            <v>0.31478567326223184</v>
          </cell>
          <cell r="AI21" t="str">
            <v>A</v>
          </cell>
          <cell r="AJ21">
            <v>0.32742582251295638</v>
          </cell>
          <cell r="AK21"/>
          <cell r="AL21">
            <v>0.31988590289573154</v>
          </cell>
          <cell r="AM21"/>
          <cell r="AN21">
            <v>0.32255079873445497</v>
          </cell>
          <cell r="AO21"/>
          <cell r="AP21">
            <v>0.35182505061657787</v>
          </cell>
          <cell r="AQ21"/>
          <cell r="AR21">
            <v>0.3680850484516866</v>
          </cell>
          <cell r="AS21"/>
          <cell r="AT21">
            <v>0.37261985345185111</v>
          </cell>
          <cell r="AU21"/>
          <cell r="AV21">
            <v>0.35808104381597228</v>
          </cell>
          <cell r="AW21"/>
          <cell r="AX21">
            <v>0.3280261321765382</v>
          </cell>
          <cell r="AY21" t="str">
            <v>A</v>
          </cell>
          <cell r="AZ21">
            <v>0.34116498327902195</v>
          </cell>
          <cell r="BA21"/>
          <cell r="BB21">
            <v>0.35357121841080269</v>
          </cell>
          <cell r="BC21"/>
          <cell r="BD21">
            <v>0.36735056982257974</v>
          </cell>
          <cell r="BE21"/>
          <cell r="BF21">
            <v>0.38066782830546236</v>
          </cell>
          <cell r="BG21"/>
          <cell r="BH21">
            <v>0.36357942555079298</v>
          </cell>
          <cell r="BI21" t="str">
            <v>P</v>
          </cell>
          <cell r="BJ21" t="str">
            <v>..</v>
          </cell>
          <cell r="BK21"/>
          <cell r="BL21" t="str">
            <v>..</v>
          </cell>
          <cell r="BM21"/>
        </row>
        <row r="22">
          <cell r="A22" t="str">
            <v>Japan</v>
          </cell>
          <cell r="B22">
            <v>0.55374227883748384</v>
          </cell>
          <cell r="C22" t="str">
            <v>L</v>
          </cell>
          <cell r="D22">
            <v>0.56202017902371004</v>
          </cell>
          <cell r="E22" t="str">
            <v>L</v>
          </cell>
          <cell r="F22">
            <v>0.57870477723328873</v>
          </cell>
          <cell r="G22" t="str">
            <v>L</v>
          </cell>
          <cell r="H22">
            <v>0.5690857559487601</v>
          </cell>
          <cell r="I22" t="str">
            <v>L</v>
          </cell>
          <cell r="J22">
            <v>0.55002137356911562</v>
          </cell>
          <cell r="K22" t="str">
            <v>L</v>
          </cell>
          <cell r="L22">
            <v>0.53810714427288031</v>
          </cell>
          <cell r="M22" t="str">
            <v>L</v>
          </cell>
          <cell r="N22">
            <v>0.55281923775631037</v>
          </cell>
          <cell r="O22" t="str">
            <v>L</v>
          </cell>
          <cell r="P22">
            <v>0.52898504476380248</v>
          </cell>
          <cell r="Q22" t="str">
            <v>L</v>
          </cell>
          <cell r="R22">
            <v>0.51920427618890175</v>
          </cell>
          <cell r="S22" t="str">
            <v>L</v>
          </cell>
          <cell r="T22">
            <v>0.51876480698132932</v>
          </cell>
          <cell r="U22" t="str">
            <v>L</v>
          </cell>
          <cell r="V22">
            <v>0.51295593856101274</v>
          </cell>
          <cell r="W22" t="str">
            <v>L</v>
          </cell>
          <cell r="X22">
            <v>0.53585132413222769</v>
          </cell>
          <cell r="Y22" t="str">
            <v>L</v>
          </cell>
          <cell r="Z22">
            <v>0.57032141866293107</v>
          </cell>
          <cell r="AA22" t="str">
            <v>L</v>
          </cell>
          <cell r="AB22">
            <v>0.56352734351888001</v>
          </cell>
          <cell r="AC22" t="str">
            <v>L</v>
          </cell>
          <cell r="AD22">
            <v>0.60226045635247005</v>
          </cell>
          <cell r="AE22" t="str">
            <v>L</v>
          </cell>
          <cell r="AF22">
            <v>0.41362617665567419</v>
          </cell>
          <cell r="AG22" t="str">
            <v>A</v>
          </cell>
          <cell r="AH22">
            <v>0.40953246628827905</v>
          </cell>
          <cell r="AI22"/>
          <cell r="AJ22">
            <v>0.44605543929615132</v>
          </cell>
          <cell r="AK22"/>
          <cell r="AL22">
            <v>0.44835827362012554</v>
          </cell>
          <cell r="AM22"/>
          <cell r="AN22">
            <v>0.44205818049229217</v>
          </cell>
          <cell r="AO22"/>
          <cell r="AP22">
            <v>0.45170303686994911</v>
          </cell>
          <cell r="AQ22"/>
          <cell r="AR22">
            <v>0.43939393322616455</v>
          </cell>
          <cell r="AS22"/>
          <cell r="AT22">
            <v>0.43695354216041804</v>
          </cell>
          <cell r="AU22"/>
          <cell r="AV22">
            <v>0.42524668471634364</v>
          </cell>
          <cell r="AW22"/>
          <cell r="AX22">
            <v>0.44541833288688198</v>
          </cell>
          <cell r="AY22"/>
          <cell r="AZ22">
            <v>0.43218252429021486</v>
          </cell>
          <cell r="BA22"/>
          <cell r="BB22">
            <v>0.43376537572518953</v>
          </cell>
          <cell r="BC22"/>
          <cell r="BD22">
            <v>0.40091966812166124</v>
          </cell>
          <cell r="BE22" t="str">
            <v>A</v>
          </cell>
          <cell r="BF22">
            <v>0.45042316727492254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0.18818631155688609</v>
          </cell>
          <cell r="AE23" t="str">
            <v>G</v>
          </cell>
          <cell r="AF23">
            <v>0.22102511190955429</v>
          </cell>
          <cell r="AG23" t="str">
            <v>G</v>
          </cell>
          <cell r="AH23">
            <v>0.25114849768996922</v>
          </cell>
          <cell r="AI23" t="str">
            <v>G</v>
          </cell>
          <cell r="AJ23">
            <v>0.25249607206954033</v>
          </cell>
          <cell r="AK23" t="str">
            <v>G</v>
          </cell>
          <cell r="AL23">
            <v>0.26073004799591992</v>
          </cell>
          <cell r="AM23" t="str">
            <v>G</v>
          </cell>
          <cell r="AN23">
            <v>0.25891425578049054</v>
          </cell>
          <cell r="AO23" t="str">
            <v>G</v>
          </cell>
          <cell r="AP23">
            <v>0.25740522213709138</v>
          </cell>
          <cell r="AQ23" t="str">
            <v>G</v>
          </cell>
          <cell r="AR23">
            <v>0.24940995560268076</v>
          </cell>
          <cell r="AS23" t="str">
            <v>G</v>
          </cell>
          <cell r="AT23">
            <v>0.25193957558051694</v>
          </cell>
          <cell r="AU23" t="str">
            <v>G</v>
          </cell>
          <cell r="AV23">
            <v>0.26995725576002788</v>
          </cell>
          <cell r="AW23" t="str">
            <v>G</v>
          </cell>
          <cell r="AX23">
            <v>0.27718102553866791</v>
          </cell>
          <cell r="AY23" t="str">
            <v>G</v>
          </cell>
          <cell r="AZ23">
            <v>0.2995205029184243</v>
          </cell>
          <cell r="BA23" t="str">
            <v>G</v>
          </cell>
          <cell r="BB23">
            <v>0.34195631955676487</v>
          </cell>
          <cell r="BC23" t="str">
            <v>A</v>
          </cell>
          <cell r="BD23">
            <v>0.37456696943782358</v>
          </cell>
          <cell r="BE23"/>
          <cell r="BF23">
            <v>0.3947525005708723</v>
          </cell>
          <cell r="BG23"/>
          <cell r="BH23">
            <v>0.40462525031902186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4.090797523703899E-3</v>
          </cell>
          <cell r="AO24"/>
          <cell r="AP24">
            <v>6.6453130606982892E-3</v>
          </cell>
          <cell r="AQ24"/>
          <cell r="AR24" t="str">
            <v>..</v>
          </cell>
          <cell r="AS24"/>
          <cell r="AT24">
            <v>5.8062343473599051E-3</v>
          </cell>
          <cell r="AU24" t="str">
            <v>C</v>
          </cell>
          <cell r="AV24">
            <v>2.0032124242876755E-2</v>
          </cell>
          <cell r="AW24"/>
          <cell r="AX24">
            <v>2.3445884586807561E-2</v>
          </cell>
          <cell r="AY24"/>
          <cell r="AZ24">
            <v>3.5377149898880314E-2</v>
          </cell>
          <cell r="BA24"/>
          <cell r="BB24">
            <v>4.6945226123951404E-2</v>
          </cell>
          <cell r="BC24" t="str">
            <v>C</v>
          </cell>
          <cell r="BD24">
            <v>9.5850290974097585E-2</v>
          </cell>
          <cell r="BE24"/>
          <cell r="BF24">
            <v>0.13291399902654535</v>
          </cell>
          <cell r="BG24"/>
          <cell r="BH24">
            <v>0.18650554177252282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0.10787894672117404</v>
          </cell>
          <cell r="AA25"/>
          <cell r="AB25">
            <v>0.12501350269607153</v>
          </cell>
          <cell r="AC25"/>
          <cell r="AD25">
            <v>0.12939006102895306</v>
          </cell>
          <cell r="AE25"/>
          <cell r="AF25">
            <v>0.10713316682140471</v>
          </cell>
          <cell r="AG25"/>
          <cell r="AH25">
            <v>0.12543644495525033</v>
          </cell>
          <cell r="AI25"/>
          <cell r="AJ25">
            <v>0.10867361406609762</v>
          </cell>
          <cell r="AK25"/>
          <cell r="AL25">
            <v>0.1032718516887874</v>
          </cell>
          <cell r="AM25"/>
          <cell r="AN25">
            <v>9.6223847567780421E-2</v>
          </cell>
          <cell r="AO25"/>
          <cell r="AP25">
            <v>0.10943822627942047</v>
          </cell>
          <cell r="AQ25"/>
          <cell r="AR25">
            <v>0.15735916014165732</v>
          </cell>
          <cell r="AS25"/>
          <cell r="AT25">
            <v>0.15025537325417299</v>
          </cell>
          <cell r="AU25"/>
          <cell r="AV25">
            <v>0.12130399877991849</v>
          </cell>
          <cell r="AW25"/>
          <cell r="AX25">
            <v>0.11879304216137823</v>
          </cell>
          <cell r="AY25"/>
          <cell r="AZ25">
            <v>0.10233505901356672</v>
          </cell>
          <cell r="BA25"/>
          <cell r="BB25">
            <v>9.6866747264364672E-2</v>
          </cell>
          <cell r="BC25"/>
          <cell r="BD25" t="str">
            <v>..</v>
          </cell>
          <cell r="BE25"/>
          <cell r="BF25" t="str">
            <v>..</v>
          </cell>
          <cell r="BG25"/>
          <cell r="BH25" t="str">
            <v>..</v>
          </cell>
          <cell r="BI25"/>
          <cell r="BJ25" t="str">
            <v>..</v>
          </cell>
          <cell r="BK25"/>
          <cell r="BL25" t="str">
            <v>..</v>
          </cell>
          <cell r="BM25"/>
        </row>
        <row r="26">
          <cell r="A26" t="str">
            <v>Netherlands</v>
          </cell>
          <cell r="B26">
            <v>0.40593049948523346</v>
          </cell>
          <cell r="C26"/>
          <cell r="D26">
            <v>0.49465354849884696</v>
          </cell>
          <cell r="E26" t="str">
            <v>A</v>
          </cell>
          <cell r="F26">
            <v>0.47970811948556075</v>
          </cell>
          <cell r="G26"/>
          <cell r="H26">
            <v>0.45145397731526204</v>
          </cell>
          <cell r="I26"/>
          <cell r="J26">
            <v>0.45914214677068421</v>
          </cell>
          <cell r="K26"/>
          <cell r="L26">
            <v>0.45913052352867911</v>
          </cell>
          <cell r="M26"/>
          <cell r="N26">
            <v>0.46672722048696508</v>
          </cell>
          <cell r="O26"/>
          <cell r="P26">
            <v>0.43898203775333278</v>
          </cell>
          <cell r="Q26"/>
          <cell r="R26">
            <v>0.433922639182587</v>
          </cell>
          <cell r="S26"/>
          <cell r="T26">
            <v>0.57939612736871449</v>
          </cell>
          <cell r="U26" t="str">
            <v>A</v>
          </cell>
          <cell r="V26">
            <v>0.58235495045972996</v>
          </cell>
          <cell r="W26"/>
          <cell r="X26">
            <v>0.571836238897931</v>
          </cell>
          <cell r="Y26"/>
          <cell r="Z26">
            <v>0.57525441776271402</v>
          </cell>
          <cell r="AA26"/>
          <cell r="AB26">
            <v>0.56353304913555002</v>
          </cell>
          <cell r="AC26"/>
          <cell r="AD26">
            <v>0.56681461567370217</v>
          </cell>
          <cell r="AE26"/>
          <cell r="AF26">
            <v>0.56794371465426341</v>
          </cell>
          <cell r="AG26"/>
          <cell r="AH26">
            <v>0.54389398177337633</v>
          </cell>
          <cell r="AI26"/>
          <cell r="AJ26">
            <v>0.51441878584200917</v>
          </cell>
          <cell r="AK26"/>
          <cell r="AL26">
            <v>0.58131555983666194</v>
          </cell>
          <cell r="AM26" t="str">
            <v>A</v>
          </cell>
          <cell r="AN26">
            <v>0.61800172265288544</v>
          </cell>
          <cell r="AO26"/>
          <cell r="AP26">
            <v>0.61733496228762352</v>
          </cell>
          <cell r="AQ26"/>
          <cell r="AR26">
            <v>0.65346270748515745</v>
          </cell>
          <cell r="AS26"/>
          <cell r="AT26">
            <v>0.65542148465756012</v>
          </cell>
          <cell r="AU26"/>
          <cell r="AV26">
            <v>0.64028958597999941</v>
          </cell>
          <cell r="AW26"/>
          <cell r="AX26">
            <v>0.65971052206144443</v>
          </cell>
          <cell r="AY26"/>
          <cell r="AZ26">
            <v>0.63585676840374961</v>
          </cell>
          <cell r="BA26"/>
          <cell r="BB26">
            <v>0.62752176125840153</v>
          </cell>
          <cell r="BC26"/>
          <cell r="BD26">
            <v>0.66949153967914865</v>
          </cell>
          <cell r="BE26"/>
          <cell r="BF26">
            <v>0.73203827399346932</v>
          </cell>
          <cell r="BG26"/>
          <cell r="BH26">
            <v>0.74692308476684788</v>
          </cell>
          <cell r="BI26" t="str">
            <v>P</v>
          </cell>
          <cell r="BJ26" t="str">
            <v>..</v>
          </cell>
          <cell r="BK26"/>
          <cell r="BL26" t="str">
            <v>..</v>
          </cell>
          <cell r="BM26"/>
        </row>
        <row r="27">
          <cell r="A27" t="str">
            <v>New Zealand</v>
          </cell>
          <cell r="B27">
            <v>0.15450063901065023</v>
          </cell>
          <cell r="C27" t="str">
            <v>B</v>
          </cell>
          <cell r="D27" t="str">
            <v>..</v>
          </cell>
          <cell r="E27"/>
          <cell r="F27">
            <v>0.13373705493107438</v>
          </cell>
          <cell r="G27" t="str">
            <v>B</v>
          </cell>
          <cell r="H27">
            <v>0.15029792321508892</v>
          </cell>
          <cell r="I27" t="str">
            <v>A</v>
          </cell>
          <cell r="J27">
            <v>0.16933496258625813</v>
          </cell>
          <cell r="K27"/>
          <cell r="L27" t="str">
            <v>..</v>
          </cell>
          <cell r="M27"/>
          <cell r="N27" t="str">
            <v>..</v>
          </cell>
          <cell r="O27"/>
          <cell r="P27" t="str">
            <v>..</v>
          </cell>
          <cell r="Q27"/>
          <cell r="R27">
            <v>0.16421032288131679</v>
          </cell>
          <cell r="S27"/>
          <cell r="T27">
            <v>0.27125810187001143</v>
          </cell>
          <cell r="U27"/>
          <cell r="V27">
            <v>0.27447798627194236</v>
          </cell>
          <cell r="W27"/>
          <cell r="X27">
            <v>0.30313673416011622</v>
          </cell>
          <cell r="Y27" t="str">
            <v>A</v>
          </cell>
          <cell r="Z27">
            <v>0.28179556619515633</v>
          </cell>
          <cell r="AA27"/>
          <cell r="AB27" t="str">
            <v>..</v>
          </cell>
          <cell r="AC27"/>
          <cell r="AD27">
            <v>0.28915698882074137</v>
          </cell>
          <cell r="AE27"/>
          <cell r="AF27" t="str">
            <v>..</v>
          </cell>
          <cell r="AG27"/>
          <cell r="AH27">
            <v>0.39183557296684579</v>
          </cell>
          <cell r="AI27"/>
          <cell r="AJ27" t="str">
            <v>..</v>
          </cell>
          <cell r="AK27"/>
          <cell r="AL27">
            <v>0.33657629238231046</v>
          </cell>
          <cell r="AM27"/>
          <cell r="AN27" t="str">
            <v>..</v>
          </cell>
          <cell r="AO27"/>
          <cell r="AP27">
            <v>0.34498556897183519</v>
          </cell>
          <cell r="AQ27"/>
          <cell r="AR27" t="str">
            <v>..</v>
          </cell>
          <cell r="AS27"/>
          <cell r="AT27">
            <v>0.36747240428169609</v>
          </cell>
          <cell r="AU27"/>
          <cell r="AV27" t="str">
            <v>..</v>
          </cell>
          <cell r="AW27"/>
          <cell r="AX27">
            <v>0.36923906434537113</v>
          </cell>
          <cell r="AY27"/>
          <cell r="AZ27" t="str">
            <v>..</v>
          </cell>
          <cell r="BA27"/>
          <cell r="BB27">
            <v>0.35827840825203422</v>
          </cell>
          <cell r="BC27"/>
          <cell r="BD27" t="str">
            <v>..</v>
          </cell>
          <cell r="BE27"/>
          <cell r="BF27">
            <v>0.42704529298926336</v>
          </cell>
          <cell r="BG27"/>
          <cell r="BH27" t="str">
            <v>..</v>
          </cell>
          <cell r="BI27"/>
          <cell r="BJ27" t="str">
            <v>..</v>
          </cell>
          <cell r="BK27"/>
          <cell r="BL27" t="str">
            <v>..</v>
          </cell>
          <cell r="BM27"/>
        </row>
        <row r="28">
          <cell r="A28" t="str">
            <v>Norway</v>
          </cell>
          <cell r="B28">
            <v>0.33811217009813566</v>
          </cell>
          <cell r="C28"/>
          <cell r="D28">
            <v>0.33413162852218525</v>
          </cell>
          <cell r="E28" t="str">
            <v>C</v>
          </cell>
          <cell r="F28">
            <v>0.33228479621173684</v>
          </cell>
          <cell r="G28"/>
          <cell r="H28">
            <v>0.31861644099339026</v>
          </cell>
          <cell r="I28" t="str">
            <v>C</v>
          </cell>
          <cell r="J28">
            <v>0.32628450198395459</v>
          </cell>
          <cell r="K28"/>
          <cell r="L28" t="str">
            <v>..</v>
          </cell>
          <cell r="M28"/>
          <cell r="N28">
            <v>0.34771468066216388</v>
          </cell>
          <cell r="O28"/>
          <cell r="P28" t="str">
            <v>..</v>
          </cell>
          <cell r="Q28"/>
          <cell r="R28">
            <v>0.39832128433246616</v>
          </cell>
          <cell r="S28"/>
          <cell r="T28" t="str">
            <v>..</v>
          </cell>
          <cell r="U28"/>
          <cell r="V28">
            <v>0.43301316055777356</v>
          </cell>
          <cell r="W28"/>
          <cell r="X28" t="str">
            <v>..</v>
          </cell>
          <cell r="Y28"/>
          <cell r="Z28">
            <v>0.46447683282078683</v>
          </cell>
          <cell r="AA28"/>
          <cell r="AB28" t="str">
            <v>..</v>
          </cell>
          <cell r="AC28"/>
          <cell r="AD28">
            <v>0.43872563827791367</v>
          </cell>
          <cell r="AE28"/>
          <cell r="AF28" t="str">
            <v>..</v>
          </cell>
          <cell r="AG28"/>
          <cell r="AH28">
            <v>0.43297965018875512</v>
          </cell>
          <cell r="AI28"/>
          <cell r="AJ28" t="str">
            <v>..</v>
          </cell>
          <cell r="AK28"/>
          <cell r="AL28">
            <v>0.46914527750950075</v>
          </cell>
          <cell r="AM28"/>
          <cell r="AN28" t="str">
            <v>..</v>
          </cell>
          <cell r="AO28"/>
          <cell r="AP28">
            <v>0.40824081406115087</v>
          </cell>
          <cell r="AQ28"/>
          <cell r="AR28">
            <v>0.44442791163911671</v>
          </cell>
          <cell r="AS28"/>
          <cell r="AT28">
            <v>0.47073830502555897</v>
          </cell>
          <cell r="AU28"/>
          <cell r="AV28">
            <v>0.46924598873125017</v>
          </cell>
          <cell r="AW28"/>
          <cell r="AX28">
            <v>0.46435588825809493</v>
          </cell>
          <cell r="AY28"/>
          <cell r="AZ28">
            <v>0.45350309358808988</v>
          </cell>
          <cell r="BA28"/>
          <cell r="BB28">
            <v>0.50826705167476349</v>
          </cell>
          <cell r="BC28" t="str">
            <v>A</v>
          </cell>
          <cell r="BD28">
            <v>0.50720453890247874</v>
          </cell>
          <cell r="BE28"/>
          <cell r="BF28">
            <v>0.56947321118272565</v>
          </cell>
          <cell r="BG28"/>
          <cell r="BH28">
            <v>0.54810785874907764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0.15897321147877888</v>
          </cell>
          <cell r="Y29"/>
          <cell r="Z29">
            <v>0.15659596803721174</v>
          </cell>
          <cell r="AA29"/>
          <cell r="AB29">
            <v>0.16519740011913986</v>
          </cell>
          <cell r="AC29"/>
          <cell r="AD29">
            <v>0.16635925295502668</v>
          </cell>
          <cell r="AE29"/>
          <cell r="AF29">
            <v>0.18192104839549658</v>
          </cell>
          <cell r="AG29"/>
          <cell r="AH29">
            <v>0.18664876308083972</v>
          </cell>
          <cell r="AI29"/>
          <cell r="AJ29">
            <v>0.18417312639997871</v>
          </cell>
          <cell r="AK29"/>
          <cell r="AL29">
            <v>0.19142601338765305</v>
          </cell>
          <cell r="AM29"/>
          <cell r="AN29">
            <v>0.20317634320197536</v>
          </cell>
          <cell r="AO29"/>
          <cell r="AP29">
            <v>0.20394733466399168</v>
          </cell>
          <cell r="AQ29"/>
          <cell r="AR29">
            <v>0.18966630306538143</v>
          </cell>
          <cell r="AS29"/>
          <cell r="AT29">
            <v>0.17148665252930659</v>
          </cell>
          <cell r="AU29"/>
          <cell r="AV29">
            <v>0.17817547791437452</v>
          </cell>
          <cell r="AW29"/>
          <cell r="AX29">
            <v>0.17901926366467269</v>
          </cell>
          <cell r="AY29"/>
          <cell r="AZ29">
            <v>0.17234401635423871</v>
          </cell>
          <cell r="BA29"/>
          <cell r="BB29">
            <v>0.19227745876946165</v>
          </cell>
          <cell r="BC29"/>
          <cell r="BD29">
            <v>0.20327230303144347</v>
          </cell>
          <cell r="BE29"/>
          <cell r="BF29">
            <v>0.25025197898413387</v>
          </cell>
          <cell r="BG29"/>
          <cell r="BH29">
            <v>0.27371089516321617</v>
          </cell>
          <cell r="BI29"/>
          <cell r="BJ29" t="str">
            <v>..</v>
          </cell>
          <cell r="BK29"/>
          <cell r="BL29" t="str">
            <v>..</v>
          </cell>
          <cell r="BM29"/>
        </row>
        <row r="30">
          <cell r="A30" t="str">
            <v>Portugal</v>
          </cell>
          <cell r="B30" t="str">
            <v>..</v>
          </cell>
          <cell r="C30"/>
          <cell r="D30">
            <v>5.6363091440142371E-2</v>
          </cell>
          <cell r="E30"/>
          <cell r="F30">
            <v>6.9404955777496266E-2</v>
          </cell>
          <cell r="G30" t="str">
            <v>C</v>
          </cell>
          <cell r="H30">
            <v>7.6429938904786165E-2</v>
          </cell>
          <cell r="I30"/>
          <cell r="J30">
            <v>9.6294040885442161E-2</v>
          </cell>
          <cell r="K30" t="str">
            <v>C</v>
          </cell>
          <cell r="L30">
            <v>0.10484659506008577</v>
          </cell>
          <cell r="M30"/>
          <cell r="N30">
            <v>0.12067894592051297</v>
          </cell>
          <cell r="O30" t="str">
            <v>C</v>
          </cell>
          <cell r="P30">
            <v>0.12707194160785754</v>
          </cell>
          <cell r="Q30"/>
          <cell r="R30">
            <v>0.1536985994914479</v>
          </cell>
          <cell r="S30" t="str">
            <v>C</v>
          </cell>
          <cell r="T30">
            <v>0.16951305162915389</v>
          </cell>
          <cell r="U30"/>
          <cell r="V30">
            <v>0.20986068284673276</v>
          </cell>
          <cell r="W30" t="str">
            <v>C</v>
          </cell>
          <cell r="X30">
            <v>0.24159725650377226</v>
          </cell>
          <cell r="Y30"/>
          <cell r="Z30">
            <v>0.22876157805766842</v>
          </cell>
          <cell r="AA30" t="str">
            <v>C</v>
          </cell>
          <cell r="AB30">
            <v>0.21034784454930971</v>
          </cell>
          <cell r="AC30" t="str">
            <v>C</v>
          </cell>
          <cell r="AD30">
            <v>0.19423121998821588</v>
          </cell>
          <cell r="AE30" t="str">
            <v>A</v>
          </cell>
          <cell r="AF30">
            <v>0.21561389735165423</v>
          </cell>
          <cell r="AG30" t="str">
            <v>C</v>
          </cell>
          <cell r="AH30">
            <v>0.22874293617968655</v>
          </cell>
          <cell r="AI30"/>
          <cell r="AJ30">
            <v>0.2476523180280979</v>
          </cell>
          <cell r="AK30" t="str">
            <v>C</v>
          </cell>
          <cell r="AL30">
            <v>0.26557732790560867</v>
          </cell>
          <cell r="AM30"/>
          <cell r="AN30">
            <v>0.27361075217977837</v>
          </cell>
          <cell r="AO30" t="str">
            <v>C</v>
          </cell>
          <cell r="AP30">
            <v>0.28377568108121837</v>
          </cell>
          <cell r="AQ30"/>
          <cell r="AR30">
            <v>0.27559378413324614</v>
          </cell>
          <cell r="AS30" t="str">
            <v>C</v>
          </cell>
          <cell r="AT30">
            <v>0.27395562560264702</v>
          </cell>
          <cell r="AU30"/>
          <cell r="AV30">
            <v>0.27447405050133278</v>
          </cell>
          <cell r="AW30" t="str">
            <v>C</v>
          </cell>
          <cell r="AX30">
            <v>0.27658342448340062</v>
          </cell>
          <cell r="AY30"/>
          <cell r="AZ30">
            <v>0.31575778319872094</v>
          </cell>
          <cell r="BA30" t="str">
            <v>C</v>
          </cell>
          <cell r="BB30">
            <v>0.34666170652026645</v>
          </cell>
          <cell r="BC30"/>
          <cell r="BD30">
            <v>0.51822870968160173</v>
          </cell>
          <cell r="BE30" t="str">
            <v>A</v>
          </cell>
          <cell r="BF30">
            <v>0.59692282960490339</v>
          </cell>
          <cell r="BG30"/>
          <cell r="BH30">
            <v>0.5876948292268398</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7.239646486880176E-2</v>
          </cell>
          <cell r="U31" t="str">
            <v>T</v>
          </cell>
          <cell r="V31">
            <v>8.2670537510411674E-2</v>
          </cell>
          <cell r="W31" t="str">
            <v>T</v>
          </cell>
          <cell r="X31">
            <v>7.4732553250976483E-2</v>
          </cell>
          <cell r="Y31" t="str">
            <v>AT</v>
          </cell>
          <cell r="Z31">
            <v>3.6119150245741242E-2</v>
          </cell>
          <cell r="AA31" t="str">
            <v>T</v>
          </cell>
          <cell r="AB31">
            <v>4.3766774321313692E-2</v>
          </cell>
          <cell r="AC31" t="str">
            <v>A</v>
          </cell>
          <cell r="AD31">
            <v>5.4123315714391537E-2</v>
          </cell>
          <cell r="AE31"/>
          <cell r="AF31">
            <v>4.6566499043042588E-2</v>
          </cell>
          <cell r="AG31"/>
          <cell r="AH31">
            <v>7.2319860388854906E-2</v>
          </cell>
          <cell r="AI31"/>
          <cell r="AJ31">
            <v>7.3561741081550031E-2</v>
          </cell>
          <cell r="AK31"/>
          <cell r="AL31">
            <v>6.5067288275857088E-2</v>
          </cell>
          <cell r="AM31"/>
          <cell r="AN31">
            <v>6.1645548942875675E-2</v>
          </cell>
          <cell r="AO31"/>
          <cell r="AP31">
            <v>5.6921468373256574E-2</v>
          </cell>
          <cell r="AQ31"/>
          <cell r="AR31">
            <v>5.1946292311250676E-2</v>
          </cell>
          <cell r="AS31"/>
          <cell r="AT31">
            <v>7.5440815736135092E-2</v>
          </cell>
          <cell r="AU31"/>
          <cell r="AV31">
            <v>0.10297445397270723</v>
          </cell>
          <cell r="AW31"/>
          <cell r="AX31">
            <v>0.10312051897047673</v>
          </cell>
          <cell r="AY31"/>
          <cell r="AZ31">
            <v>0.11729792572035204</v>
          </cell>
          <cell r="BA31"/>
          <cell r="BB31">
            <v>0.11495574862381282</v>
          </cell>
          <cell r="BC31"/>
          <cell r="BD31">
            <v>0.11468548395147887</v>
          </cell>
          <cell r="BE31"/>
          <cell r="BF31">
            <v>0.12047699171681106</v>
          </cell>
          <cell r="BG31"/>
          <cell r="BH31">
            <v>0.17466333448956833</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0.42946144024396382</v>
          </cell>
          <cell r="AA32"/>
          <cell r="AB32">
            <v>0.47294967044313585</v>
          </cell>
          <cell r="AC32"/>
          <cell r="AD32">
            <v>0.41858869057358444</v>
          </cell>
          <cell r="AE32" t="str">
            <v>L</v>
          </cell>
          <cell r="AF32">
            <v>0.27790473252283804</v>
          </cell>
          <cell r="AG32"/>
          <cell r="AH32">
            <v>0.22052141327605004</v>
          </cell>
          <cell r="AI32"/>
          <cell r="AJ32">
            <v>0.22123564153058661</v>
          </cell>
          <cell r="AK32"/>
          <cell r="AL32">
            <v>0.21619529547977942</v>
          </cell>
          <cell r="AM32"/>
          <cell r="AN32">
            <v>0.22935105316298532</v>
          </cell>
          <cell r="AO32"/>
          <cell r="AP32">
            <v>0.24285731408511441</v>
          </cell>
          <cell r="AQ32"/>
          <cell r="AR32">
            <v>0.22777475965576749</v>
          </cell>
          <cell r="AS32"/>
          <cell r="AT32">
            <v>0.17384495081350113</v>
          </cell>
          <cell r="AU32"/>
          <cell r="AV32">
            <v>0.17998556977263169</v>
          </cell>
          <cell r="AW32"/>
          <cell r="AX32">
            <v>0.24067985724558338</v>
          </cell>
          <cell r="AY32"/>
          <cell r="AZ32">
            <v>0.23513423107110987</v>
          </cell>
          <cell r="BA32"/>
          <cell r="BB32">
            <v>0.22530298397724957</v>
          </cell>
          <cell r="BC32"/>
          <cell r="BD32">
            <v>0.22219601204940265</v>
          </cell>
          <cell r="BE32"/>
          <cell r="BF32">
            <v>0.27093483632739224</v>
          </cell>
          <cell r="BG32"/>
          <cell r="BH32">
            <v>0.29300774246955535</v>
          </cell>
          <cell r="BI32" t="str">
            <v>P</v>
          </cell>
          <cell r="BJ32" t="str">
            <v>..</v>
          </cell>
          <cell r="BK32"/>
          <cell r="BL32" t="str">
            <v>..</v>
          </cell>
          <cell r="BM32"/>
        </row>
        <row r="33">
          <cell r="A33" t="str">
            <v>Spain</v>
          </cell>
          <cell r="B33">
            <v>9.1899697153094012E-2</v>
          </cell>
          <cell r="C33"/>
          <cell r="D33">
            <v>0.10293940126939734</v>
          </cell>
          <cell r="E33"/>
          <cell r="F33">
            <v>0.10405689798026897</v>
          </cell>
          <cell r="G33"/>
          <cell r="H33">
            <v>0.10434893536894992</v>
          </cell>
          <cell r="I33"/>
          <cell r="J33">
            <v>0.10715910441011817</v>
          </cell>
          <cell r="K33"/>
          <cell r="L33">
            <v>0.10761952221069992</v>
          </cell>
          <cell r="M33"/>
          <cell r="N33">
            <v>0.11427013227191268</v>
          </cell>
          <cell r="O33"/>
          <cell r="P33">
            <v>0.13013533980367803</v>
          </cell>
          <cell r="Q33"/>
          <cell r="R33">
            <v>0.14530107285284558</v>
          </cell>
          <cell r="S33"/>
          <cell r="T33">
            <v>0.16331151743028993</v>
          </cell>
          <cell r="U33"/>
          <cell r="V33">
            <v>0.18290907311192786</v>
          </cell>
          <cell r="W33"/>
          <cell r="X33">
            <v>0.24890037592300071</v>
          </cell>
          <cell r="Y33" t="str">
            <v>A</v>
          </cell>
          <cell r="Z33">
            <v>0.26869769158804196</v>
          </cell>
          <cell r="AA33"/>
          <cell r="AB33">
            <v>0.25082940070410309</v>
          </cell>
          <cell r="AC33"/>
          <cell r="AD33">
            <v>0.25422621849374222</v>
          </cell>
          <cell r="AE33"/>
          <cell r="AF33">
            <v>0.26225375083697966</v>
          </cell>
          <cell r="AG33"/>
          <cell r="AH33">
            <v>0.26232900230174178</v>
          </cell>
          <cell r="AI33"/>
          <cell r="AJ33">
            <v>0.26667013561763175</v>
          </cell>
          <cell r="AK33"/>
          <cell r="AL33">
            <v>0.25944042680130081</v>
          </cell>
          <cell r="AM33"/>
          <cell r="AN33">
            <v>0.26875780428170465</v>
          </cell>
          <cell r="AO33"/>
          <cell r="AP33">
            <v>0.28285870852297268</v>
          </cell>
          <cell r="AQ33" t="str">
            <v>C</v>
          </cell>
          <cell r="AR33">
            <v>0.29373743496350824</v>
          </cell>
          <cell r="AS33"/>
          <cell r="AT33">
            <v>0.31828671565365441</v>
          </cell>
          <cell r="AU33"/>
          <cell r="AV33">
            <v>0.31409287526663349</v>
          </cell>
          <cell r="AW33"/>
          <cell r="AX33">
            <v>0.32569913687620489</v>
          </cell>
          <cell r="AY33"/>
          <cell r="AZ33">
            <v>0.33178823388371648</v>
          </cell>
          <cell r="BA33"/>
          <cell r="BB33">
            <v>0.33397922427024396</v>
          </cell>
          <cell r="BC33"/>
          <cell r="BD33">
            <v>0.36139383011495013</v>
          </cell>
          <cell r="BE33"/>
          <cell r="BF33">
            <v>0.38507497765472326</v>
          </cell>
          <cell r="BG33"/>
          <cell r="BH33">
            <v>0.38802323753918488</v>
          </cell>
          <cell r="BI33" t="str">
            <v>P</v>
          </cell>
          <cell r="BJ33" t="str">
            <v>..</v>
          </cell>
          <cell r="BK33"/>
          <cell r="BL33" t="str">
            <v>..</v>
          </cell>
          <cell r="BM33"/>
        </row>
        <row r="34">
          <cell r="A34" t="str">
            <v>Sweden</v>
          </cell>
          <cell r="B34">
            <v>0.65459073741817608</v>
          </cell>
          <cell r="C34"/>
          <cell r="D34" t="str">
            <v>..</v>
          </cell>
          <cell r="E34"/>
          <cell r="F34">
            <v>0.73375485965736742</v>
          </cell>
          <cell r="G34"/>
          <cell r="H34" t="str">
            <v>..</v>
          </cell>
          <cell r="I34"/>
          <cell r="J34">
            <v>0.74816865934166843</v>
          </cell>
          <cell r="K34"/>
          <cell r="L34" t="str">
            <v>..</v>
          </cell>
          <cell r="M34"/>
          <cell r="N34">
            <v>0.81114433789803175</v>
          </cell>
          <cell r="O34"/>
          <cell r="P34" t="str">
            <v>..</v>
          </cell>
          <cell r="Q34"/>
          <cell r="R34">
            <v>0.84290239594095129</v>
          </cell>
          <cell r="S34"/>
          <cell r="T34" t="str">
            <v>..</v>
          </cell>
          <cell r="U34"/>
          <cell r="V34">
            <v>0.73336912934227083</v>
          </cell>
          <cell r="W34"/>
          <cell r="X34" t="str">
            <v>..</v>
          </cell>
          <cell r="Y34"/>
          <cell r="Z34">
            <v>0.80055146415896306</v>
          </cell>
          <cell r="AA34"/>
          <cell r="AB34" t="str">
            <v>..</v>
          </cell>
          <cell r="AC34"/>
          <cell r="AD34">
            <v>0.70348009891825436</v>
          </cell>
          <cell r="AE34" t="str">
            <v>AJ</v>
          </cell>
          <cell r="AF34" t="str">
            <v>..</v>
          </cell>
          <cell r="AG34"/>
          <cell r="AH34">
            <v>0.74765078727855527</v>
          </cell>
          <cell r="AI34" t="str">
            <v>A</v>
          </cell>
          <cell r="AJ34" t="str">
            <v>..</v>
          </cell>
          <cell r="AK34"/>
          <cell r="AL34">
            <v>0.79413735648873629</v>
          </cell>
          <cell r="AM34"/>
          <cell r="AN34" t="str">
            <v>..</v>
          </cell>
          <cell r="AO34"/>
          <cell r="AP34">
            <v>0.80956592499038715</v>
          </cell>
          <cell r="AQ34"/>
          <cell r="AR34" t="str">
            <v>..</v>
          </cell>
          <cell r="AS34"/>
          <cell r="AT34">
            <v>0.8276267482740749</v>
          </cell>
          <cell r="AU34"/>
          <cell r="AV34">
            <v>0.82041911988807037</v>
          </cell>
          <cell r="AW34"/>
          <cell r="AX34">
            <v>0.78208982171067476</v>
          </cell>
          <cell r="AY34"/>
          <cell r="AZ34">
            <v>0.75992465629899342</v>
          </cell>
          <cell r="BA34" t="str">
            <v>C</v>
          </cell>
          <cell r="BB34">
            <v>0.75287474352354977</v>
          </cell>
          <cell r="BC34"/>
          <cell r="BD34">
            <v>0.78749937584261243</v>
          </cell>
          <cell r="BE34" t="str">
            <v>C</v>
          </cell>
          <cell r="BF34">
            <v>0.90654244575435805</v>
          </cell>
          <cell r="BG34"/>
          <cell r="BH34">
            <v>0.90247508186027203</v>
          </cell>
          <cell r="BI34" t="str">
            <v>C</v>
          </cell>
          <cell r="BJ34" t="str">
            <v>..</v>
          </cell>
          <cell r="BK34"/>
          <cell r="BL34" t="str">
            <v>..</v>
          </cell>
          <cell r="BM34"/>
        </row>
        <row r="35">
          <cell r="A35" t="str">
            <v>Switzerland</v>
          </cell>
          <cell r="B35">
            <v>0.425067512527113</v>
          </cell>
          <cell r="C35" t="str">
            <v>E</v>
          </cell>
          <cell r="D35" t="str">
            <v>..</v>
          </cell>
          <cell r="E35"/>
          <cell r="F35">
            <v>0.37554991713861341</v>
          </cell>
          <cell r="G35" t="str">
            <v>AJ</v>
          </cell>
          <cell r="H35" t="str">
            <v>..</v>
          </cell>
          <cell r="I35"/>
          <cell r="J35" t="str">
            <v>..</v>
          </cell>
          <cell r="K35"/>
          <cell r="L35">
            <v>0.35085155603219503</v>
          </cell>
          <cell r="M35" t="str">
            <v>AC</v>
          </cell>
          <cell r="N35" t="str">
            <v>..</v>
          </cell>
          <cell r="O35"/>
          <cell r="P35">
            <v>0.5419095942339891</v>
          </cell>
          <cell r="Q35" t="str">
            <v>A</v>
          </cell>
          <cell r="R35">
            <v>0.5407213216067418</v>
          </cell>
          <cell r="S35" t="str">
            <v>C</v>
          </cell>
          <cell r="T35" t="str">
            <v>..</v>
          </cell>
          <cell r="U35"/>
          <cell r="V35" t="str">
            <v>..</v>
          </cell>
          <cell r="W35"/>
          <cell r="X35">
            <v>0.64318493645774222</v>
          </cell>
          <cell r="Y35"/>
          <cell r="Z35" t="str">
            <v>..</v>
          </cell>
          <cell r="AA35"/>
          <cell r="AB35">
            <v>0.630443009548044</v>
          </cell>
          <cell r="AC35"/>
          <cell r="AD35" t="str">
            <v>..</v>
          </cell>
          <cell r="AE35"/>
          <cell r="AF35">
            <v>0.64512200625473903</v>
          </cell>
          <cell r="AG35"/>
          <cell r="AH35" t="str">
            <v>..</v>
          </cell>
          <cell r="AI35"/>
          <cell r="AJ35">
            <v>0.6046614518996517</v>
          </cell>
          <cell r="AK35"/>
          <cell r="AL35" t="str">
            <v>..</v>
          </cell>
          <cell r="AM35"/>
          <cell r="AN35">
            <v>0.5781130812788684</v>
          </cell>
          <cell r="AO35"/>
          <cell r="AP35" t="str">
            <v>..</v>
          </cell>
          <cell r="AQ35"/>
          <cell r="AR35">
            <v>0.63556633202501189</v>
          </cell>
          <cell r="AS35"/>
          <cell r="AT35" t="str">
            <v>..</v>
          </cell>
          <cell r="AU35"/>
          <cell r="AV35">
            <v>0.66463018878665803</v>
          </cell>
          <cell r="AW35"/>
          <cell r="AX35" t="str">
            <v>..</v>
          </cell>
          <cell r="AY35"/>
          <cell r="AZ35">
            <v>0.65845202951405823</v>
          </cell>
          <cell r="BA35"/>
          <cell r="BB35" t="str">
            <v>..</v>
          </cell>
          <cell r="BC35"/>
          <cell r="BD35">
            <v>0.72289912068156825</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0.1685296438364253</v>
          </cell>
          <cell r="U36"/>
          <cell r="V36">
            <v>0.2793401339840812</v>
          </cell>
          <cell r="W36"/>
          <cell r="X36">
            <v>0.24696829286699645</v>
          </cell>
          <cell r="Y36"/>
          <cell r="Z36">
            <v>0.22124866971087553</v>
          </cell>
          <cell r="AA36"/>
          <cell r="AB36">
            <v>0.17934139374501909</v>
          </cell>
          <cell r="AC36"/>
          <cell r="AD36">
            <v>0.1952217913599098</v>
          </cell>
          <cell r="AE36"/>
          <cell r="AF36">
            <v>0.20881280503862043</v>
          </cell>
          <cell r="AG36"/>
          <cell r="AH36">
            <v>0.20918715386460321</v>
          </cell>
          <cell r="AI36"/>
          <cell r="AJ36">
            <v>0.22675531858591969</v>
          </cell>
          <cell r="AK36"/>
          <cell r="AL36">
            <v>0.25852843651433027</v>
          </cell>
          <cell r="AM36"/>
          <cell r="AN36">
            <v>0.28922417514718907</v>
          </cell>
          <cell r="AO36"/>
          <cell r="AP36">
            <v>0.3167601512639513</v>
          </cell>
          <cell r="AQ36"/>
          <cell r="AR36">
            <v>0.33812181643849348</v>
          </cell>
          <cell r="AS36"/>
          <cell r="AT36">
            <v>0.32046481108558766</v>
          </cell>
          <cell r="AU36"/>
          <cell r="AV36">
            <v>0.35175493519979528</v>
          </cell>
          <cell r="AW36"/>
          <cell r="AX36">
            <v>0.3227902749050397</v>
          </cell>
          <cell r="AY36"/>
          <cell r="AZ36">
            <v>0.29760244830159621</v>
          </cell>
          <cell r="BA36"/>
          <cell r="BB36">
            <v>0.34806981931821884</v>
          </cell>
          <cell r="BC36"/>
          <cell r="BD36">
            <v>0.31781022394967451</v>
          </cell>
          <cell r="BE36"/>
          <cell r="BF36">
            <v>0.40266897996516055</v>
          </cell>
          <cell r="BG36"/>
          <cell r="BH36">
            <v>0.38631926759948382</v>
          </cell>
          <cell r="BI36"/>
          <cell r="BJ36" t="str">
            <v>..</v>
          </cell>
          <cell r="BK36"/>
          <cell r="BL36" t="str">
            <v>..</v>
          </cell>
          <cell r="BM36"/>
        </row>
        <row r="37">
          <cell r="A37" t="str">
            <v>United Kingdom</v>
          </cell>
          <cell r="B37">
            <v>0.31855907038813169</v>
          </cell>
          <cell r="C37"/>
          <cell r="D37" t="str">
            <v>..</v>
          </cell>
          <cell r="E37"/>
          <cell r="F37">
            <v>0.30936795060008393</v>
          </cell>
          <cell r="G37"/>
          <cell r="H37" t="str">
            <v>..</v>
          </cell>
          <cell r="I37"/>
          <cell r="J37">
            <v>0.32342062926044485</v>
          </cell>
          <cell r="K37" t="str">
            <v>A</v>
          </cell>
          <cell r="L37">
            <v>0.33097862258415156</v>
          </cell>
          <cell r="M37"/>
          <cell r="N37">
            <v>0.34059230401362367</v>
          </cell>
          <cell r="O37"/>
          <cell r="P37">
            <v>0.32914672629621117</v>
          </cell>
          <cell r="Q37"/>
          <cell r="R37">
            <v>0.32154646908089873</v>
          </cell>
          <cell r="S37"/>
          <cell r="T37">
            <v>0.32843342691260302</v>
          </cell>
          <cell r="U37"/>
          <cell r="V37">
            <v>0.33741798404447237</v>
          </cell>
          <cell r="W37"/>
          <cell r="X37">
            <v>0.34231931584362141</v>
          </cell>
          <cell r="Y37"/>
          <cell r="Z37">
            <v>0.3534109043772814</v>
          </cell>
          <cell r="AA37" t="str">
            <v>A</v>
          </cell>
          <cell r="AB37">
            <v>0.37850637890754085</v>
          </cell>
          <cell r="AC37"/>
          <cell r="AD37">
            <v>0.36772467290178462</v>
          </cell>
          <cell r="AE37"/>
          <cell r="AF37">
            <v>0.35717118274177911</v>
          </cell>
          <cell r="AG37"/>
          <cell r="AH37">
            <v>0.34855088700797743</v>
          </cell>
          <cell r="AI37"/>
          <cell r="AJ37">
            <v>0.34580565767989607</v>
          </cell>
          <cell r="AK37"/>
          <cell r="AL37">
            <v>0.35790421001669054</v>
          </cell>
          <cell r="AM37"/>
          <cell r="AN37">
            <v>0.37354722898396064</v>
          </cell>
          <cell r="AO37"/>
          <cell r="AP37">
            <v>0.40603702384354318</v>
          </cell>
          <cell r="AQ37"/>
          <cell r="AR37">
            <v>0.42937472804965582</v>
          </cell>
          <cell r="AS37"/>
          <cell r="AT37">
            <v>0.4197865138372936</v>
          </cell>
          <cell r="AU37"/>
          <cell r="AV37">
            <v>0.41600856556682037</v>
          </cell>
          <cell r="AW37"/>
          <cell r="AX37">
            <v>0.44496347058907965</v>
          </cell>
          <cell r="AY37"/>
          <cell r="AZ37">
            <v>0.45630599467163713</v>
          </cell>
          <cell r="BA37"/>
          <cell r="BB37">
            <v>0.46406494103498175</v>
          </cell>
          <cell r="BC37"/>
          <cell r="BD37">
            <v>0.47000136543081739</v>
          </cell>
          <cell r="BE37"/>
          <cell r="BF37">
            <v>0.51814028641086063</v>
          </cell>
          <cell r="BG37"/>
          <cell r="BH37">
            <v>0.48281002238564463</v>
          </cell>
          <cell r="BI37" t="str">
            <v>P</v>
          </cell>
          <cell r="BJ37" t="str">
            <v>..</v>
          </cell>
          <cell r="BK37"/>
          <cell r="BL37" t="str">
            <v>..</v>
          </cell>
          <cell r="BM37"/>
        </row>
        <row r="38">
          <cell r="A38" t="str">
            <v>United States</v>
          </cell>
          <cell r="B38">
            <v>0.2282685740060571</v>
          </cell>
          <cell r="C38" t="str">
            <v>J</v>
          </cell>
          <cell r="D38">
            <v>0.23553923846701985</v>
          </cell>
          <cell r="E38" t="str">
            <v>J</v>
          </cell>
          <cell r="F38">
            <v>0.23527902135789444</v>
          </cell>
          <cell r="G38" t="str">
            <v>J</v>
          </cell>
          <cell r="H38">
            <v>0.23468105835298944</v>
          </cell>
          <cell r="I38" t="str">
            <v>J</v>
          </cell>
          <cell r="J38">
            <v>0.2463080672911489</v>
          </cell>
          <cell r="K38" t="str">
            <v>J</v>
          </cell>
          <cell r="L38">
            <v>0.26079096045197742</v>
          </cell>
          <cell r="M38" t="str">
            <v>J</v>
          </cell>
          <cell r="N38">
            <v>0.27254735050010637</v>
          </cell>
          <cell r="O38" t="str">
            <v>J</v>
          </cell>
          <cell r="P38">
            <v>0.28098879601636134</v>
          </cell>
          <cell r="Q38" t="str">
            <v>J</v>
          </cell>
          <cell r="R38">
            <v>0.28737407162291345</v>
          </cell>
          <cell r="S38" t="str">
            <v>J</v>
          </cell>
          <cell r="T38">
            <v>0.29429345937304507</v>
          </cell>
          <cell r="U38" t="str">
            <v>J</v>
          </cell>
          <cell r="V38">
            <v>0.30627439763090591</v>
          </cell>
          <cell r="W38" t="str">
            <v>J</v>
          </cell>
          <cell r="X38">
            <v>0.3081141222284034</v>
          </cell>
          <cell r="Y38" t="str">
            <v>J</v>
          </cell>
          <cell r="Z38">
            <v>0.30976067006334757</v>
          </cell>
          <cell r="AA38" t="str">
            <v>J</v>
          </cell>
          <cell r="AB38">
            <v>0.30720432401678399</v>
          </cell>
          <cell r="AC38" t="str">
            <v>J</v>
          </cell>
          <cell r="AD38">
            <v>0.30719633660810131</v>
          </cell>
          <cell r="AE38" t="str">
            <v>J</v>
          </cell>
          <cell r="AF38">
            <v>0.30457097341949407</v>
          </cell>
          <cell r="AG38" t="str">
            <v>J</v>
          </cell>
          <cell r="AH38">
            <v>0.30043473166725049</v>
          </cell>
          <cell r="AI38" t="str">
            <v>J</v>
          </cell>
          <cell r="AJ38">
            <v>0.2994051023910308</v>
          </cell>
          <cell r="AK38" t="str">
            <v>AJ</v>
          </cell>
          <cell r="AL38">
            <v>0.30281690140845074</v>
          </cell>
          <cell r="AM38" t="str">
            <v>J</v>
          </cell>
          <cell r="AN38">
            <v>0.31006788701660803</v>
          </cell>
          <cell r="AO38" t="str">
            <v>J</v>
          </cell>
          <cell r="AP38">
            <v>0.32960064100684983</v>
          </cell>
          <cell r="AQ38" t="str">
            <v>J</v>
          </cell>
          <cell r="AR38">
            <v>0.35128703896054841</v>
          </cell>
          <cell r="AS38" t="str">
            <v>J</v>
          </cell>
          <cell r="AT38">
            <v>0.36494638976310495</v>
          </cell>
          <cell r="AU38" t="str">
            <v>J</v>
          </cell>
          <cell r="AV38">
            <v>0.36555968061842037</v>
          </cell>
          <cell r="AW38" t="str">
            <v>J</v>
          </cell>
          <cell r="AX38">
            <v>0.35966985824916625</v>
          </cell>
          <cell r="AY38" t="str">
            <v>J</v>
          </cell>
          <cell r="AZ38">
            <v>0.35266063314431634</v>
          </cell>
          <cell r="BA38" t="str">
            <v>J</v>
          </cell>
          <cell r="BB38">
            <v>0.35102923691787591</v>
          </cell>
          <cell r="BC38" t="str">
            <v>J</v>
          </cell>
          <cell r="BD38">
            <v>0.36323869670096276</v>
          </cell>
          <cell r="BE38" t="str">
            <v>J</v>
          </cell>
          <cell r="BF38">
            <v>0.39226463544822415</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0.37005035465828473</v>
          </cell>
          <cell r="C40" t="str">
            <v>E</v>
          </cell>
          <cell r="D40">
            <v>0.37455169278614858</v>
          </cell>
          <cell r="E40" t="str">
            <v>E</v>
          </cell>
          <cell r="F40">
            <v>0.3823956011805304</v>
          </cell>
          <cell r="G40" t="str">
            <v>E</v>
          </cell>
          <cell r="H40">
            <v>0.37385176131752168</v>
          </cell>
          <cell r="I40" t="str">
            <v>E</v>
          </cell>
          <cell r="J40">
            <v>0.36084546525389066</v>
          </cell>
          <cell r="K40" t="str">
            <v>E</v>
          </cell>
          <cell r="L40">
            <v>0.35306470675461998</v>
          </cell>
          <cell r="M40" t="str">
            <v>E</v>
          </cell>
          <cell r="N40">
            <v>0.36236131667768773</v>
          </cell>
          <cell r="O40" t="str">
            <v>E</v>
          </cell>
          <cell r="P40">
            <v>0.34625995652184188</v>
          </cell>
          <cell r="Q40" t="str">
            <v>E</v>
          </cell>
          <cell r="R40">
            <v>0.338755717198435</v>
          </cell>
          <cell r="S40" t="str">
            <v>E</v>
          </cell>
          <cell r="T40">
            <v>0.33791278306883088</v>
          </cell>
          <cell r="U40" t="str">
            <v>E</v>
          </cell>
          <cell r="V40">
            <v>0.33238656577091219</v>
          </cell>
          <cell r="W40" t="str">
            <v>E</v>
          </cell>
          <cell r="X40">
            <v>0.34691340871595239</v>
          </cell>
          <cell r="Y40" t="str">
            <v>E</v>
          </cell>
          <cell r="Z40">
            <v>0.36931172652806898</v>
          </cell>
          <cell r="AA40" t="str">
            <v>E</v>
          </cell>
          <cell r="AB40">
            <v>0.36511706513436476</v>
          </cell>
          <cell r="AC40" t="str">
            <v>E</v>
          </cell>
          <cell r="AD40">
            <v>0.3923950275211015</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0.27390474709893187</v>
          </cell>
          <cell r="C42" t="str">
            <v>B</v>
          </cell>
          <cell r="D42">
            <v>0.28124525953215518</v>
          </cell>
          <cell r="E42" t="str">
            <v>B</v>
          </cell>
          <cell r="F42">
            <v>0.28288040168187523</v>
          </cell>
          <cell r="G42" t="str">
            <v>B</v>
          </cell>
          <cell r="H42">
            <v>0.28163765859430806</v>
          </cell>
          <cell r="I42" t="str">
            <v>B</v>
          </cell>
          <cell r="J42">
            <v>0.28722759995361102</v>
          </cell>
          <cell r="K42" t="str">
            <v>B</v>
          </cell>
          <cell r="L42">
            <v>0.29371932809423834</v>
          </cell>
          <cell r="M42" t="str">
            <v>B</v>
          </cell>
          <cell r="N42">
            <v>0.30337883698381862</v>
          </cell>
          <cell r="O42" t="str">
            <v>B</v>
          </cell>
          <cell r="P42">
            <v>0.3054212945986185</v>
          </cell>
          <cell r="Q42" t="str">
            <v>B</v>
          </cell>
          <cell r="R42">
            <v>0.31209770016123456</v>
          </cell>
          <cell r="S42" t="str">
            <v>B</v>
          </cell>
          <cell r="T42">
            <v>0.32336636462023866</v>
          </cell>
          <cell r="U42" t="str">
            <v>B</v>
          </cell>
          <cell r="V42">
            <v>0.32493586355303355</v>
          </cell>
          <cell r="W42" t="str">
            <v>AB</v>
          </cell>
          <cell r="X42">
            <v>0.33237227182747564</v>
          </cell>
          <cell r="Y42" t="str">
            <v>B</v>
          </cell>
          <cell r="Z42">
            <v>0.33864053802009175</v>
          </cell>
          <cell r="AA42" t="str">
            <v>B</v>
          </cell>
          <cell r="AB42">
            <v>0.33607926850521813</v>
          </cell>
          <cell r="AC42" t="str">
            <v>B</v>
          </cell>
          <cell r="AD42">
            <v>0.33430702975271004</v>
          </cell>
          <cell r="AE42" t="str">
            <v>AB</v>
          </cell>
          <cell r="AF42">
            <v>0.33761759526593071</v>
          </cell>
          <cell r="AG42" t="str">
            <v>B</v>
          </cell>
          <cell r="AH42">
            <v>0.33913895549505046</v>
          </cell>
          <cell r="AI42" t="str">
            <v>B</v>
          </cell>
          <cell r="AJ42">
            <v>0.34379134452589138</v>
          </cell>
          <cell r="AK42" t="str">
            <v>B</v>
          </cell>
          <cell r="AL42">
            <v>0.34855762293465709</v>
          </cell>
          <cell r="AM42" t="str">
            <v>B</v>
          </cell>
          <cell r="AN42">
            <v>0.35391571704634822</v>
          </cell>
          <cell r="AO42" t="str">
            <v>B</v>
          </cell>
          <cell r="AP42">
            <v>0.37060651184242294</v>
          </cell>
          <cell r="AQ42" t="str">
            <v>B</v>
          </cell>
          <cell r="AR42">
            <v>0.38730084838440998</v>
          </cell>
          <cell r="AS42" t="str">
            <v>B</v>
          </cell>
          <cell r="AT42">
            <v>0.39315279183340768</v>
          </cell>
          <cell r="AU42" t="str">
            <v>B</v>
          </cell>
          <cell r="AV42">
            <v>0.38974315427106787</v>
          </cell>
          <cell r="AW42" t="str">
            <v>B</v>
          </cell>
          <cell r="AX42">
            <v>0.39003403084040672</v>
          </cell>
          <cell r="AY42" t="str">
            <v>B</v>
          </cell>
          <cell r="AZ42">
            <v>0.38518733813462347</v>
          </cell>
          <cell r="BA42" t="str">
            <v>B</v>
          </cell>
          <cell r="BB42">
            <v>0.38788024564030354</v>
          </cell>
          <cell r="BC42" t="str">
            <v>B</v>
          </cell>
          <cell r="BD42">
            <v>0.40010091031733969</v>
          </cell>
          <cell r="BE42" t="str">
            <v>B</v>
          </cell>
          <cell r="BF42">
            <v>0.43617364763806959</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0.34106087988139178</v>
          </cell>
          <cell r="AE44" t="str">
            <v>B</v>
          </cell>
          <cell r="AF44">
            <v>0.34425003274458638</v>
          </cell>
          <cell r="AG44" t="str">
            <v>B</v>
          </cell>
          <cell r="AH44">
            <v>0.35224638877985792</v>
          </cell>
          <cell r="AI44" t="str">
            <v>B</v>
          </cell>
          <cell r="AJ44">
            <v>0.35331428133486287</v>
          </cell>
          <cell r="AK44" t="str">
            <v>B</v>
          </cell>
          <cell r="AL44">
            <v>0.35893072921493335</v>
          </cell>
          <cell r="AM44" t="str">
            <v>B</v>
          </cell>
          <cell r="AN44">
            <v>0.36955972690839128</v>
          </cell>
          <cell r="AO44" t="str">
            <v>B</v>
          </cell>
          <cell r="AP44">
            <v>0.38352952086953929</v>
          </cell>
          <cell r="AQ44" t="str">
            <v>B</v>
          </cell>
          <cell r="AR44">
            <v>0.39859773868652904</v>
          </cell>
          <cell r="AS44" t="str">
            <v>B</v>
          </cell>
          <cell r="AT44">
            <v>0.39966575442665309</v>
          </cell>
          <cell r="AU44" t="str">
            <v>B</v>
          </cell>
          <cell r="AV44">
            <v>0.39085807008821633</v>
          </cell>
          <cell r="AW44" t="str">
            <v>B</v>
          </cell>
          <cell r="AX44">
            <v>0.39393851253002737</v>
          </cell>
          <cell r="AY44" t="str">
            <v>B</v>
          </cell>
          <cell r="AZ44">
            <v>0.39546932067745233</v>
          </cell>
          <cell r="BA44" t="str">
            <v>B</v>
          </cell>
          <cell r="BB44">
            <v>0.39967994944762547</v>
          </cell>
          <cell r="BC44" t="str">
            <v>B</v>
          </cell>
          <cell r="BD44">
            <v>0.42656771239298463</v>
          </cell>
          <cell r="BE44" t="str">
            <v>B</v>
          </cell>
          <cell r="BF44">
            <v>0.46519988397766066</v>
          </cell>
          <cell r="BG44" t="str">
            <v>BP</v>
          </cell>
          <cell r="BH44">
            <v>0.46716861846862856</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0.34779837311459072</v>
          </cell>
          <cell r="AE45" t="str">
            <v>B</v>
          </cell>
          <cell r="AF45">
            <v>0.35089834038118611</v>
          </cell>
          <cell r="AG45" t="str">
            <v>B</v>
          </cell>
          <cell r="AH45">
            <v>0.35842291780599927</v>
          </cell>
          <cell r="AI45" t="str">
            <v>B</v>
          </cell>
          <cell r="AJ45">
            <v>0.35909137068849989</v>
          </cell>
          <cell r="AK45" t="str">
            <v>B</v>
          </cell>
          <cell r="AL45">
            <v>0.3646110762961135</v>
          </cell>
          <cell r="AM45" t="str">
            <v>B</v>
          </cell>
          <cell r="AN45">
            <v>0.37514045688431541</v>
          </cell>
          <cell r="AO45" t="str">
            <v>B</v>
          </cell>
          <cell r="AP45">
            <v>0.38959333550970282</v>
          </cell>
          <cell r="AQ45" t="str">
            <v>B</v>
          </cell>
          <cell r="AR45">
            <v>0.40499153007088107</v>
          </cell>
          <cell r="AS45" t="str">
            <v>B</v>
          </cell>
          <cell r="AT45">
            <v>0.40676583162514446</v>
          </cell>
          <cell r="AU45" t="str">
            <v>B</v>
          </cell>
          <cell r="AV45">
            <v>0.39821888897903907</v>
          </cell>
          <cell r="AW45" t="str">
            <v>B</v>
          </cell>
          <cell r="AX45">
            <v>0.40127617846831892</v>
          </cell>
          <cell r="AY45" t="str">
            <v>B</v>
          </cell>
          <cell r="AZ45">
            <v>0.40299871289299749</v>
          </cell>
          <cell r="BA45" t="str">
            <v>B</v>
          </cell>
          <cell r="BB45">
            <v>0.40699038700259194</v>
          </cell>
          <cell r="BC45" t="str">
            <v>B</v>
          </cell>
          <cell r="BD45">
            <v>0.43457197556996802</v>
          </cell>
          <cell r="BE45" t="str">
            <v>B</v>
          </cell>
          <cell r="BF45">
            <v>0.4753244652905938</v>
          </cell>
          <cell r="BG45" t="str">
            <v>BP</v>
          </cell>
          <cell r="BH45">
            <v>0.47713004841941642</v>
          </cell>
          <cell r="BI45" t="str">
            <v>BP</v>
          </cell>
          <cell r="BJ45" t="str">
            <v>..</v>
          </cell>
          <cell r="BK45"/>
          <cell r="BL45" t="str">
            <v>..</v>
          </cell>
          <cell r="BM45"/>
        </row>
        <row r="46">
          <cell r="A46" t="str">
            <v>EU-15</v>
          </cell>
          <cell r="B46">
            <v>0.28786175170524325</v>
          </cell>
          <cell r="C46" t="str">
            <v>B</v>
          </cell>
          <cell r="D46" t="str">
            <v>..</v>
          </cell>
          <cell r="E46"/>
          <cell r="F46">
            <v>0.29805833950974242</v>
          </cell>
          <cell r="G46" t="str">
            <v>B</v>
          </cell>
          <cell r="H46" t="str">
            <v>..</v>
          </cell>
          <cell r="I46"/>
          <cell r="J46">
            <v>0.30778665115362902</v>
          </cell>
          <cell r="K46" t="str">
            <v>B</v>
          </cell>
          <cell r="L46">
            <v>0.31295432128873341</v>
          </cell>
          <cell r="M46" t="str">
            <v>B</v>
          </cell>
          <cell r="N46">
            <v>0.32301417944342437</v>
          </cell>
          <cell r="O46" t="str">
            <v>B</v>
          </cell>
          <cell r="P46">
            <v>0.32107479132414052</v>
          </cell>
          <cell r="Q46" t="str">
            <v>B</v>
          </cell>
          <cell r="R46">
            <v>0.32596455974871408</v>
          </cell>
          <cell r="S46" t="str">
            <v>B</v>
          </cell>
          <cell r="T46">
            <v>0.33655740977378962</v>
          </cell>
          <cell r="U46" t="str">
            <v>B</v>
          </cell>
          <cell r="V46">
            <v>0.34883800244663271</v>
          </cell>
          <cell r="W46" t="str">
            <v>AB</v>
          </cell>
          <cell r="X46">
            <v>0.35780665531783284</v>
          </cell>
          <cell r="Y46" t="str">
            <v>B</v>
          </cell>
          <cell r="Z46">
            <v>0.36839575310058387</v>
          </cell>
          <cell r="AA46" t="str">
            <v>B</v>
          </cell>
          <cell r="AB46">
            <v>0.36723958426750097</v>
          </cell>
          <cell r="AC46" t="str">
            <v>B</v>
          </cell>
          <cell r="AD46">
            <v>0.3648557624181174</v>
          </cell>
          <cell r="AE46" t="str">
            <v>B</v>
          </cell>
          <cell r="AF46">
            <v>0.36879784786761322</v>
          </cell>
          <cell r="AG46" t="str">
            <v>B</v>
          </cell>
          <cell r="AH46">
            <v>0.37630550480328639</v>
          </cell>
          <cell r="AI46" t="str">
            <v>B</v>
          </cell>
          <cell r="AJ46">
            <v>0.37684981070916929</v>
          </cell>
          <cell r="AK46" t="str">
            <v>B</v>
          </cell>
          <cell r="AL46">
            <v>0.38233117974222364</v>
          </cell>
          <cell r="AM46" t="str">
            <v>B</v>
          </cell>
          <cell r="AN46">
            <v>0.39203763880730064</v>
          </cell>
          <cell r="AO46" t="str">
            <v>B</v>
          </cell>
          <cell r="AP46">
            <v>0.40693362268520283</v>
          </cell>
          <cell r="AQ46" t="str">
            <v>B</v>
          </cell>
          <cell r="AR46">
            <v>0.42453156180053425</v>
          </cell>
          <cell r="AS46" t="str">
            <v>B</v>
          </cell>
          <cell r="AT46">
            <v>0.42758383090378677</v>
          </cell>
          <cell r="AU46" t="str">
            <v>B</v>
          </cell>
          <cell r="AV46">
            <v>0.41862840847786165</v>
          </cell>
          <cell r="AW46" t="str">
            <v>B</v>
          </cell>
          <cell r="AX46">
            <v>0.42067205242414019</v>
          </cell>
          <cell r="AY46" t="str">
            <v>B</v>
          </cell>
          <cell r="AZ46">
            <v>0.42255004250398853</v>
          </cell>
          <cell r="BA46" t="str">
            <v>B</v>
          </cell>
          <cell r="BB46">
            <v>0.42671040118546794</v>
          </cell>
          <cell r="BC46" t="str">
            <v>B</v>
          </cell>
          <cell r="BD46">
            <v>0.45737143737986019</v>
          </cell>
          <cell r="BE46" t="str">
            <v>B</v>
          </cell>
          <cell r="BF46">
            <v>0.49978121658866603</v>
          </cell>
          <cell r="BG46" t="str">
            <v>BP</v>
          </cell>
          <cell r="BH46">
            <v>0.50007460148885763</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0.13169208157266216</v>
          </cell>
          <cell r="AG49"/>
          <cell r="AH49">
            <v>0.1251455478575014</v>
          </cell>
          <cell r="AI49"/>
          <cell r="AJ49">
            <v>0.11734482251093835</v>
          </cell>
          <cell r="AK49"/>
          <cell r="AL49">
            <v>0.13773133043880037</v>
          </cell>
          <cell r="AM49"/>
          <cell r="AN49">
            <v>0.14693670743550408</v>
          </cell>
          <cell r="AO49"/>
          <cell r="AP49">
            <v>0.1486060506816228</v>
          </cell>
          <cell r="AQ49"/>
          <cell r="AR49">
            <v>0.13177426578795828</v>
          </cell>
          <cell r="AS49"/>
          <cell r="AT49">
            <v>0.11239422306994512</v>
          </cell>
          <cell r="AU49"/>
          <cell r="AV49">
            <v>0.10943988848256313</v>
          </cell>
          <cell r="AW49"/>
          <cell r="AX49">
            <v>0.11901740613115414</v>
          </cell>
          <cell r="AY49"/>
          <cell r="AZ49">
            <v>0.13093657315655088</v>
          </cell>
          <cell r="BA49"/>
          <cell r="BB49">
            <v>0.1464079285524385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6.2989235689169656E-2</v>
          </cell>
          <cell r="W50" t="str">
            <v>V</v>
          </cell>
          <cell r="X50">
            <v>7.1127515926718288E-2</v>
          </cell>
          <cell r="Y50" t="str">
            <v>V</v>
          </cell>
          <cell r="Z50">
            <v>7.8621325618373414E-2</v>
          </cell>
          <cell r="AA50" t="str">
            <v>V</v>
          </cell>
          <cell r="AB50">
            <v>8.0273279472841214E-2</v>
          </cell>
          <cell r="AC50" t="str">
            <v>V</v>
          </cell>
          <cell r="AD50">
            <v>6.9513748455899332E-2</v>
          </cell>
          <cell r="AE50" t="str">
            <v>V</v>
          </cell>
          <cell r="AF50">
            <v>6.7128811442602992E-2</v>
          </cell>
          <cell r="AG50" t="str">
            <v>V</v>
          </cell>
          <cell r="AH50">
            <v>7.3012262983181545E-2</v>
          </cell>
          <cell r="AI50" t="str">
            <v>V</v>
          </cell>
          <cell r="AJ50">
            <v>6.7829921367063575E-2</v>
          </cell>
          <cell r="AK50" t="str">
            <v>V</v>
          </cell>
          <cell r="AL50">
            <v>7.0809640411389624E-2</v>
          </cell>
          <cell r="AM50" t="str">
            <v>V</v>
          </cell>
          <cell r="AN50">
            <v>7.7343491117477764E-2</v>
          </cell>
          <cell r="AO50"/>
          <cell r="AP50">
            <v>9.3365410349377537E-2</v>
          </cell>
          <cell r="AQ50"/>
          <cell r="AR50">
            <v>0.10844933389185045</v>
          </cell>
          <cell r="AS50"/>
          <cell r="AT50">
            <v>0.1195013300131376</v>
          </cell>
          <cell r="AU50"/>
          <cell r="AV50">
            <v>0.12568306791235412</v>
          </cell>
          <cell r="AW50"/>
          <cell r="AX50">
            <v>0.13101954532509869</v>
          </cell>
          <cell r="AY50"/>
          <cell r="AZ50">
            <v>0.12796710106054929</v>
          </cell>
          <cell r="BA50"/>
          <cell r="BB50">
            <v>0.11838818628679369</v>
          </cell>
          <cell r="BC50"/>
          <cell r="BD50">
            <v>0.12423836373065913</v>
          </cell>
          <cell r="BE50"/>
          <cell r="BF50">
            <v>0.13749352655126321</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2.0226041628063011E-2</v>
          </cell>
          <cell r="AA51" t="str">
            <v>BJ</v>
          </cell>
          <cell r="AB51">
            <v>1.3803335891913741E-2</v>
          </cell>
          <cell r="AC51" t="str">
            <v>BJ</v>
          </cell>
          <cell r="AD51">
            <v>1.9210605446534797E-2</v>
          </cell>
          <cell r="AE51" t="str">
            <v>A</v>
          </cell>
          <cell r="AF51">
            <v>2.2518929744733927E-2</v>
          </cell>
          <cell r="AG51"/>
          <cell r="AH51">
            <v>1.6355788137784082E-2</v>
          </cell>
          <cell r="AI51"/>
          <cell r="AJ51">
            <v>2.2384817468258253E-2</v>
          </cell>
          <cell r="AK51"/>
          <cell r="AL51">
            <v>2.8041868841884785E-2</v>
          </cell>
          <cell r="AM51"/>
          <cell r="AN51">
            <v>4.30441096208415E-2</v>
          </cell>
          <cell r="AO51"/>
          <cell r="AP51">
            <v>4.4061848747475534E-2</v>
          </cell>
          <cell r="AQ51"/>
          <cell r="AR51">
            <v>5.8808225395843891E-2</v>
          </cell>
          <cell r="AS51"/>
          <cell r="AT51">
            <v>3.6377233983495724E-2</v>
          </cell>
          <cell r="AU51"/>
          <cell r="AV51">
            <v>3.8916593900585363E-2</v>
          </cell>
          <cell r="AW51"/>
          <cell r="AX51">
            <v>5.5991494857669681E-2</v>
          </cell>
          <cell r="AY51"/>
          <cell r="AZ51">
            <v>8.0482088236608337E-2</v>
          </cell>
          <cell r="BA51"/>
          <cell r="BB51">
            <v>0.12613784197758304</v>
          </cell>
          <cell r="BC51"/>
          <cell r="BD51">
            <v>0.16708762385855838</v>
          </cell>
          <cell r="BE51"/>
          <cell r="BF51">
            <v>0.11707755405290081</v>
          </cell>
          <cell r="BG51"/>
          <cell r="BH51">
            <v>0.11512403220304927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0.13329817004561012</v>
          </cell>
          <cell r="S52"/>
          <cell r="T52">
            <v>0.13861122613401661</v>
          </cell>
          <cell r="U52"/>
          <cell r="V52">
            <v>9.240980268041328E-2</v>
          </cell>
          <cell r="W52"/>
          <cell r="X52">
            <v>4.2532166248956553E-2</v>
          </cell>
          <cell r="Y52" t="str">
            <v>J</v>
          </cell>
          <cell r="Z52">
            <v>4.2745530026115718E-2</v>
          </cell>
          <cell r="AA52" t="str">
            <v>J</v>
          </cell>
          <cell r="AB52">
            <v>4.9796208148018099E-2</v>
          </cell>
          <cell r="AC52"/>
          <cell r="AD52">
            <v>4.6065928691359496E-2</v>
          </cell>
          <cell r="AE52"/>
          <cell r="AF52">
            <v>4.6661906586214892E-2</v>
          </cell>
          <cell r="AG52"/>
          <cell r="AH52">
            <v>5.6185362011190121E-2</v>
          </cell>
          <cell r="AI52"/>
          <cell r="AJ52">
            <v>4.9378541599797258E-2</v>
          </cell>
          <cell r="AK52"/>
          <cell r="AL52">
            <v>4.7580263621205925E-2</v>
          </cell>
          <cell r="AM52"/>
          <cell r="AN52">
            <v>4.7811672895737505E-2</v>
          </cell>
          <cell r="AO52"/>
          <cell r="AP52">
            <v>6.142329642741505E-2</v>
          </cell>
          <cell r="AQ52"/>
          <cell r="AR52">
            <v>6.768422503364685E-2</v>
          </cell>
          <cell r="AS52"/>
          <cell r="AT52">
            <v>7.7964246817011973E-2</v>
          </cell>
          <cell r="AU52"/>
          <cell r="AV52">
            <v>6.2817760503290063E-2</v>
          </cell>
          <cell r="AW52"/>
          <cell r="AX52">
            <v>6.1722095040781445E-2</v>
          </cell>
          <cell r="AY52"/>
          <cell r="AZ52">
            <v>6.5531329716914777E-2</v>
          </cell>
          <cell r="BA52"/>
          <cell r="BB52">
            <v>7.0597460504203971E-2</v>
          </cell>
          <cell r="BC52"/>
          <cell r="BD52">
            <v>6.993896229850799E-2</v>
          </cell>
          <cell r="BE52"/>
          <cell r="BF52">
            <v>8.9315391038298747E-2</v>
          </cell>
          <cell r="BG52"/>
          <cell r="BH52">
            <v>9.7273751682132842E-2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0.26522454810391377</v>
          </cell>
          <cell r="AC53"/>
          <cell r="AD53">
            <v>0.30370638492706648</v>
          </cell>
          <cell r="AE53" t="str">
            <v>A</v>
          </cell>
          <cell r="AF53">
            <v>0.36654145356461609</v>
          </cell>
          <cell r="AG53"/>
          <cell r="AH53">
            <v>0.38928324696817607</v>
          </cell>
          <cell r="AI53"/>
          <cell r="AJ53">
            <v>0.46133224672823625</v>
          </cell>
          <cell r="AK53"/>
          <cell r="AL53">
            <v>0.47306317527177688</v>
          </cell>
          <cell r="AM53"/>
          <cell r="AN53">
            <v>0.44264503272154704</v>
          </cell>
          <cell r="AO53"/>
          <cell r="AP53">
            <v>0.48528760882293048</v>
          </cell>
          <cell r="AQ53"/>
          <cell r="AR53">
            <v>0.53251354405422058</v>
          </cell>
          <cell r="AS53"/>
          <cell r="AT53">
            <v>0.54282148001483488</v>
          </cell>
          <cell r="AU53"/>
          <cell r="AV53">
            <v>0.54058491946830178</v>
          </cell>
          <cell r="AW53"/>
          <cell r="AX53">
            <v>0.53076838343775745</v>
          </cell>
          <cell r="AY53"/>
          <cell r="AZ53">
            <v>0.518983896363723</v>
          </cell>
          <cell r="BA53"/>
          <cell r="BB53">
            <v>0.49887825177546452</v>
          </cell>
          <cell r="BC53"/>
          <cell r="BD53">
            <v>0.54620026721203796</v>
          </cell>
          <cell r="BE53"/>
          <cell r="BF53">
            <v>0.61322231164145968</v>
          </cell>
          <cell r="BG53"/>
          <cell r="BH53" t="str">
            <v>..</v>
          </cell>
          <cell r="BI53"/>
          <cell r="BJ53" t="str">
            <v>..</v>
          </cell>
          <cell r="BK53"/>
          <cell r="BL53" t="str">
            <v>..</v>
          </cell>
          <cell r="BM53"/>
        </row>
        <row r="54">
          <cell r="A54" t="str">
            <v>South Africa</v>
          </cell>
          <cell r="B54" t="str">
            <v>..</v>
          </cell>
          <cell r="C54"/>
          <cell r="D54" t="str">
            <v>..</v>
          </cell>
          <cell r="E54"/>
          <cell r="F54">
            <v>0.16004171683426885</v>
          </cell>
          <cell r="G54"/>
          <cell r="H54" t="str">
            <v>..</v>
          </cell>
          <cell r="I54"/>
          <cell r="J54">
            <v>0.24059843963682959</v>
          </cell>
          <cell r="K54"/>
          <cell r="L54" t="str">
            <v>..</v>
          </cell>
          <cell r="M54"/>
          <cell r="N54">
            <v>0.19410582489249745</v>
          </cell>
          <cell r="O54"/>
          <cell r="P54" t="str">
            <v>..</v>
          </cell>
          <cell r="Q54"/>
          <cell r="R54">
            <v>0.20581993616403294</v>
          </cell>
          <cell r="S54"/>
          <cell r="T54" t="str">
            <v>..</v>
          </cell>
          <cell r="U54"/>
          <cell r="V54">
            <v>0.20784403383700872</v>
          </cell>
          <cell r="W54"/>
          <cell r="X54" t="str">
            <v>..</v>
          </cell>
          <cell r="Y54"/>
          <cell r="Z54">
            <v>9.76221038971401E-2</v>
          </cell>
          <cell r="AA54"/>
          <cell r="AB54" t="str">
            <v>..</v>
          </cell>
          <cell r="AC54"/>
          <cell r="AD54" t="str">
            <v>..</v>
          </cell>
          <cell r="AE54"/>
          <cell r="AF54" t="str">
            <v>..</v>
          </cell>
          <cell r="AG54"/>
          <cell r="AH54">
            <v>7.2331675732431128E-2</v>
          </cell>
          <cell r="AI54"/>
          <cell r="AJ54" t="str">
            <v>..</v>
          </cell>
          <cell r="AK54"/>
          <cell r="AL54" t="str">
            <v>..</v>
          </cell>
          <cell r="AM54"/>
          <cell r="AN54" t="str">
            <v>..</v>
          </cell>
          <cell r="AO54"/>
          <cell r="AP54">
            <v>0.18589646761462225</v>
          </cell>
          <cell r="AQ54"/>
          <cell r="AR54" t="str">
            <v>..</v>
          </cell>
          <cell r="AS54"/>
          <cell r="AT54">
            <v>0.16277718465897259</v>
          </cell>
          <cell r="AU54"/>
          <cell r="AV54">
            <v>0.17904467901245907</v>
          </cell>
          <cell r="AW54"/>
          <cell r="AX54">
            <v>0.17390626332680281</v>
          </cell>
          <cell r="AY54"/>
          <cell r="AZ54">
            <v>0.1866451815129607</v>
          </cell>
          <cell r="BA54"/>
          <cell r="BB54">
            <v>0.17964106130149998</v>
          </cell>
          <cell r="BC54"/>
          <cell r="BD54">
            <v>0.18430562072063317</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0.2164823095409322</v>
          </cell>
          <cell r="AK55"/>
          <cell r="AL55">
            <v>0.2314631719099903</v>
          </cell>
          <cell r="AM55"/>
          <cell r="AN55">
            <v>0.23604945478335579</v>
          </cell>
          <cell r="AO55"/>
          <cell r="AP55">
            <v>0.25700197972349115</v>
          </cell>
          <cell r="AQ55"/>
          <cell r="AR55">
            <v>0.2654418083764295</v>
          </cell>
          <cell r="AS55"/>
          <cell r="AT55">
            <v>0.2700954992727278</v>
          </cell>
          <cell r="AU55"/>
          <cell r="AV55">
            <v>0.26704316503431502</v>
          </cell>
          <cell r="AW55"/>
          <cell r="AX55">
            <v>0.27335104433505453</v>
          </cell>
          <cell r="AY55"/>
          <cell r="AZ55">
            <v>0.30681399349779648</v>
          </cell>
          <cell r="BA55"/>
          <cell r="BB55">
            <v>0.31292094332265624</v>
          </cell>
          <cell r="BC55"/>
          <cell r="BD55">
            <v>0.33997490812680908</v>
          </cell>
          <cell r="BE55"/>
          <cell r="BF55">
            <v>0.37526874300435303</v>
          </cell>
          <cell r="BG55"/>
          <cell r="BH55" t="str">
            <v>..</v>
          </cell>
          <cell r="BI55"/>
          <cell r="BJ55" t="str">
            <v>..</v>
          </cell>
          <cell r="BK55"/>
          <cell r="BL55" t="str">
            <v>..</v>
          </cell>
          <cell r="BM55"/>
        </row>
      </sheetData>
      <sheetData sheetId="77"/>
      <sheetData sheetId="78"/>
      <sheetData sheetId="79">
        <row r="5">
          <cell r="A5" t="str">
            <v>Australia</v>
          </cell>
          <cell r="B5">
            <v>1.4364640883977902</v>
          </cell>
          <cell r="C5"/>
          <cell r="D5" t="str">
            <v>..</v>
          </cell>
          <cell r="E5"/>
          <cell r="F5" t="str">
            <v>..</v>
          </cell>
          <cell r="G5"/>
          <cell r="H5">
            <v>1.604200087501823</v>
          </cell>
          <cell r="I5"/>
          <cell r="J5" t="str">
            <v>..</v>
          </cell>
          <cell r="K5"/>
          <cell r="L5">
            <v>2.0982193489849155</v>
          </cell>
          <cell r="M5"/>
          <cell r="N5">
            <v>2.337873551534865</v>
          </cell>
          <cell r="O5"/>
          <cell r="P5">
            <v>2.5724671451207008</v>
          </cell>
          <cell r="Q5"/>
          <cell r="R5" t="str">
            <v>..</v>
          </cell>
          <cell r="S5"/>
          <cell r="T5">
            <v>2.2433973589435774</v>
          </cell>
          <cell r="U5"/>
          <cell r="V5" t="str">
            <v>..</v>
          </cell>
          <cell r="W5"/>
          <cell r="X5">
            <v>2.4598867390278434</v>
          </cell>
          <cell r="Y5"/>
          <cell r="Z5" t="str">
            <v>..</v>
          </cell>
          <cell r="AA5"/>
          <cell r="AB5">
            <v>4.1976388281591603</v>
          </cell>
          <cell r="AC5"/>
          <cell r="AD5">
            <v>4.6638222745328823</v>
          </cell>
          <cell r="AE5"/>
          <cell r="AF5">
            <v>5.7939538111549105</v>
          </cell>
          <cell r="AG5"/>
          <cell r="AH5" t="str">
            <v>..</v>
          </cell>
          <cell r="AI5"/>
          <cell r="AJ5">
            <v>5.9567140229345226</v>
          </cell>
          <cell r="AK5"/>
          <cell r="AL5" t="str">
            <v>..</v>
          </cell>
          <cell r="AM5"/>
          <cell r="AN5">
            <v>5.31579324682773</v>
          </cell>
          <cell r="AO5"/>
          <cell r="AP5" t="str">
            <v>..</v>
          </cell>
          <cell r="AQ5"/>
          <cell r="AR5">
            <v>5.4408677396780964</v>
          </cell>
          <cell r="AS5" t="str">
            <v>V</v>
          </cell>
          <cell r="AT5" t="str">
            <v>..</v>
          </cell>
          <cell r="AU5"/>
          <cell r="AV5">
            <v>6.2026252542059526</v>
          </cell>
          <cell r="AW5"/>
          <cell r="AX5" t="str">
            <v>..</v>
          </cell>
          <cell r="AY5"/>
          <cell r="AZ5">
            <v>6.761755774362749</v>
          </cell>
          <cell r="BA5"/>
          <cell r="BB5" t="str">
            <v>..</v>
          </cell>
          <cell r="BC5"/>
          <cell r="BD5">
            <v>5.8641377975614475</v>
          </cell>
          <cell r="BE5"/>
          <cell r="BF5" t="str">
            <v>..</v>
          </cell>
          <cell r="BG5"/>
          <cell r="BH5" t="str">
            <v>..</v>
          </cell>
          <cell r="BI5"/>
          <cell r="BJ5" t="str">
            <v>..</v>
          </cell>
          <cell r="BK5"/>
          <cell r="BL5" t="str">
            <v>..</v>
          </cell>
          <cell r="BM5"/>
        </row>
        <row r="6">
          <cell r="A6" t="str">
            <v>Austria</v>
          </cell>
          <cell r="B6">
            <v>1.0181458915538617</v>
          </cell>
          <cell r="C6"/>
          <cell r="D6" t="str">
            <v>..</v>
          </cell>
          <cell r="E6"/>
          <cell r="F6" t="str">
            <v>..</v>
          </cell>
          <cell r="G6"/>
          <cell r="H6" t="str">
            <v>..</v>
          </cell>
          <cell r="I6"/>
          <cell r="J6">
            <v>1.7210296130604639</v>
          </cell>
          <cell r="K6"/>
          <cell r="L6" t="str">
            <v>..</v>
          </cell>
          <cell r="M6"/>
          <cell r="N6" t="str">
            <v>..</v>
          </cell>
          <cell r="O6"/>
          <cell r="P6" t="str">
            <v>..</v>
          </cell>
          <cell r="Q6"/>
          <cell r="R6">
            <v>1.8173264332280403</v>
          </cell>
          <cell r="S6"/>
          <cell r="T6" t="str">
            <v>..</v>
          </cell>
          <cell r="U6"/>
          <cell r="V6" t="str">
            <v>..</v>
          </cell>
          <cell r="W6"/>
          <cell r="X6" t="str">
            <v>..</v>
          </cell>
          <cell r="Y6"/>
          <cell r="Z6">
            <v>1.9690652805602185</v>
          </cell>
          <cell r="AA6"/>
          <cell r="AB6" t="str">
            <v>..</v>
          </cell>
          <cell r="AC6"/>
          <cell r="AD6" t="str">
            <v>..</v>
          </cell>
          <cell r="AE6"/>
          <cell r="AF6" t="str">
            <v>..</v>
          </cell>
          <cell r="AG6"/>
          <cell r="AH6" t="str">
            <v>..</v>
          </cell>
          <cell r="AI6"/>
          <cell r="AJ6">
            <v>1.7473143571342977</v>
          </cell>
          <cell r="AK6"/>
          <cell r="AL6" t="str">
            <v>..</v>
          </cell>
          <cell r="AM6"/>
          <cell r="AN6" t="str">
            <v>..</v>
          </cell>
          <cell r="AO6"/>
          <cell r="AP6" t="str">
            <v>..</v>
          </cell>
          <cell r="AQ6"/>
          <cell r="AR6">
            <v>4.0539323783828181</v>
          </cell>
          <cell r="AS6"/>
          <cell r="AT6" t="str">
            <v>..</v>
          </cell>
          <cell r="AU6"/>
          <cell r="AV6">
            <v>4.4680943659931982</v>
          </cell>
          <cell r="AW6"/>
          <cell r="AX6" t="str">
            <v>..</v>
          </cell>
          <cell r="AY6"/>
          <cell r="AZ6">
            <v>5.0415583392421013</v>
          </cell>
          <cell r="BA6"/>
          <cell r="BB6">
            <v>5.7362926371041674</v>
          </cell>
          <cell r="BC6"/>
          <cell r="BD6" t="str">
            <v>..</v>
          </cell>
          <cell r="BE6"/>
          <cell r="BF6">
            <v>5.1995932054030929</v>
          </cell>
          <cell r="BG6"/>
          <cell r="BH6" t="str">
            <v>..</v>
          </cell>
          <cell r="BI6"/>
          <cell r="BJ6" t="str">
            <v>..</v>
          </cell>
          <cell r="BK6"/>
          <cell r="BL6" t="str">
            <v>..</v>
          </cell>
          <cell r="BM6"/>
        </row>
        <row r="7">
          <cell r="A7" t="str">
            <v>Belgium</v>
          </cell>
          <cell r="B7" t="str">
            <v>..</v>
          </cell>
          <cell r="C7"/>
          <cell r="D7" t="str">
            <v>..</v>
          </cell>
          <cell r="E7"/>
          <cell r="F7">
            <v>9.3474633104071998</v>
          </cell>
          <cell r="G7" t="str">
            <v>A</v>
          </cell>
          <cell r="H7">
            <v>8.9319117762114502</v>
          </cell>
          <cell r="I7"/>
          <cell r="J7">
            <v>8.7399571505088538</v>
          </cell>
          <cell r="K7"/>
          <cell r="L7">
            <v>8.5589723023583577</v>
          </cell>
          <cell r="M7"/>
          <cell r="N7">
            <v>8.7430707282281048</v>
          </cell>
          <cell r="O7" t="str">
            <v>L</v>
          </cell>
          <cell r="P7">
            <v>9.7135650799206079</v>
          </cell>
          <cell r="Q7" t="str">
            <v>L</v>
          </cell>
          <cell r="R7">
            <v>12.590631920638303</v>
          </cell>
          <cell r="S7" t="str">
            <v>A</v>
          </cell>
          <cell r="T7" t="str">
            <v>..</v>
          </cell>
          <cell r="U7"/>
          <cell r="V7">
            <v>15.358111949775417</v>
          </cell>
          <cell r="W7" t="str">
            <v>C</v>
          </cell>
          <cell r="X7" t="str">
            <v>..</v>
          </cell>
          <cell r="Y7"/>
          <cell r="Z7">
            <v>12.092316082454801</v>
          </cell>
          <cell r="AA7" t="str">
            <v>A</v>
          </cell>
          <cell r="AB7">
            <v>12.218349411232976</v>
          </cell>
          <cell r="AC7"/>
          <cell r="AD7">
            <v>13.076768874341704</v>
          </cell>
          <cell r="AE7"/>
          <cell r="AF7">
            <v>12.007078049656458</v>
          </cell>
          <cell r="AG7"/>
          <cell r="AH7">
            <v>11.226634779237028</v>
          </cell>
          <cell r="AI7"/>
          <cell r="AJ7">
            <v>11.144786545500374</v>
          </cell>
          <cell r="AK7" t="str">
            <v>A</v>
          </cell>
          <cell r="AL7">
            <v>10.534903665561362</v>
          </cell>
          <cell r="AM7"/>
          <cell r="AN7">
            <v>11.827937701985498</v>
          </cell>
          <cell r="AO7"/>
          <cell r="AP7">
            <v>12.673187608290048</v>
          </cell>
          <cell r="AQ7"/>
          <cell r="AR7">
            <v>11.367999706098495</v>
          </cell>
          <cell r="AS7"/>
          <cell r="AT7">
            <v>11.559582668501941</v>
          </cell>
          <cell r="AU7"/>
          <cell r="AV7">
            <v>9.9949528501526856</v>
          </cell>
          <cell r="AW7"/>
          <cell r="AX7">
            <v>10.863358014552873</v>
          </cell>
          <cell r="AY7"/>
          <cell r="AZ7">
            <v>11.297509827508605</v>
          </cell>
          <cell r="BA7"/>
          <cell r="BB7">
            <v>11.143335828765299</v>
          </cell>
          <cell r="BC7"/>
          <cell r="BD7">
            <v>10.604080630772463</v>
          </cell>
          <cell r="BE7"/>
          <cell r="BF7">
            <v>10.990376591425242</v>
          </cell>
          <cell r="BG7"/>
          <cell r="BH7" t="str">
            <v>..</v>
          </cell>
          <cell r="BI7"/>
          <cell r="BJ7" t="str">
            <v>..</v>
          </cell>
          <cell r="BK7"/>
          <cell r="BL7" t="str">
            <v>..</v>
          </cell>
          <cell r="BM7"/>
        </row>
        <row r="8">
          <cell r="A8" t="str">
            <v>Canada</v>
          </cell>
          <cell r="B8">
            <v>4.0781648258283774</v>
          </cell>
          <cell r="C8"/>
          <cell r="D8">
            <v>3.2774945375091042</v>
          </cell>
          <cell r="E8"/>
          <cell r="F8">
            <v>3.8567493112947657</v>
          </cell>
          <cell r="G8"/>
          <cell r="H8">
            <v>3.9037085230969422</v>
          </cell>
          <cell r="I8"/>
          <cell r="J8">
            <v>4.2656916514320535</v>
          </cell>
          <cell r="K8"/>
          <cell r="L8">
            <v>4.050199657729606</v>
          </cell>
          <cell r="M8"/>
          <cell r="N8">
            <v>5.029745808545159</v>
          </cell>
          <cell r="O8"/>
          <cell r="P8">
            <v>5.1355206847360915</v>
          </cell>
          <cell r="Q8" t="str">
            <v>A</v>
          </cell>
          <cell r="R8">
            <v>4.9209138840070299</v>
          </cell>
          <cell r="S8" t="str">
            <v>A</v>
          </cell>
          <cell r="T8">
            <v>4.9785690735245627</v>
          </cell>
          <cell r="U8"/>
          <cell r="V8">
            <v>6.9562575941676794</v>
          </cell>
          <cell r="W8"/>
          <cell r="X8">
            <v>8.3262290423415752</v>
          </cell>
          <cell r="Y8"/>
          <cell r="Z8">
            <v>8.5792349726775967</v>
          </cell>
          <cell r="AA8"/>
          <cell r="AB8">
            <v>8.0544217687074831</v>
          </cell>
          <cell r="AC8"/>
          <cell r="AD8">
            <v>8.0465998374424288</v>
          </cell>
          <cell r="AE8"/>
          <cell r="AF8">
            <v>9.0614011360562614</v>
          </cell>
          <cell r="AG8"/>
          <cell r="AH8">
            <v>9.8221191028615618</v>
          </cell>
          <cell r="AI8"/>
          <cell r="AJ8">
            <v>9.4050343249427915</v>
          </cell>
          <cell r="AK8"/>
          <cell r="AL8">
            <v>9.0515545060999614</v>
          </cell>
          <cell r="AM8"/>
          <cell r="AN8">
            <v>9.5460037976868648</v>
          </cell>
          <cell r="AO8"/>
          <cell r="AP8">
            <v>9.3866749688667497</v>
          </cell>
          <cell r="AQ8"/>
          <cell r="AR8">
            <v>8.6250838363514415</v>
          </cell>
          <cell r="AS8"/>
          <cell r="AT8">
            <v>8.3384502026280245</v>
          </cell>
          <cell r="AU8"/>
          <cell r="AV8">
            <v>8.3351733274453519</v>
          </cell>
          <cell r="AW8"/>
          <cell r="AX8">
            <v>8.4366463542761085</v>
          </cell>
          <cell r="AY8"/>
          <cell r="AZ8">
            <v>8.3948051948051958</v>
          </cell>
          <cell r="BA8"/>
          <cell r="BB8">
            <v>8.5402964562677912</v>
          </cell>
          <cell r="BC8"/>
          <cell r="BD8">
            <v>8.1595316502012452</v>
          </cell>
          <cell r="BE8"/>
          <cell r="BF8">
            <v>8.1623429449516411</v>
          </cell>
          <cell r="BG8"/>
          <cell r="BH8">
            <v>8.1618041882942549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7.336604853639157</v>
          </cell>
          <cell r="BC9"/>
          <cell r="BD9">
            <v>7.3294721885731491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1.9563200944430388</v>
          </cell>
          <cell r="AE10" t="str">
            <v>A</v>
          </cell>
          <cell r="AF10">
            <v>0.43046587516489621</v>
          </cell>
          <cell r="AG10"/>
          <cell r="AH10">
            <v>1.4904386951631048</v>
          </cell>
          <cell r="AI10"/>
          <cell r="AJ10">
            <v>2.0458001197991056</v>
          </cell>
          <cell r="AK10"/>
          <cell r="AL10">
            <v>1.2509424909178148</v>
          </cell>
          <cell r="AM10"/>
          <cell r="AN10">
            <v>1.0626992561105209</v>
          </cell>
          <cell r="AO10"/>
          <cell r="AP10">
            <v>0.69867027270678383</v>
          </cell>
          <cell r="AQ10"/>
          <cell r="AR10">
            <v>0.91582229150428662</v>
          </cell>
          <cell r="AS10"/>
          <cell r="AT10">
            <v>0.98266224807634861</v>
          </cell>
          <cell r="AU10"/>
          <cell r="AV10">
            <v>0.59139774642220777</v>
          </cell>
          <cell r="AW10"/>
          <cell r="AX10">
            <v>0.84200185104033076</v>
          </cell>
          <cell r="AY10"/>
          <cell r="AZ10">
            <v>0.69010746202609341</v>
          </cell>
          <cell r="BA10"/>
          <cell r="BB10">
            <v>0.73107740095678275</v>
          </cell>
          <cell r="BC10"/>
          <cell r="BD10">
            <v>0.6246526346083523</v>
          </cell>
          <cell r="BE10"/>
          <cell r="BF10">
            <v>1.0549784975204797</v>
          </cell>
          <cell r="BG10"/>
          <cell r="BH10">
            <v>1.0673544547266638</v>
          </cell>
          <cell r="BI10"/>
          <cell r="BJ10" t="str">
            <v>..</v>
          </cell>
          <cell r="BK10"/>
          <cell r="BL10" t="str">
            <v>..</v>
          </cell>
          <cell r="BM10"/>
        </row>
        <row r="11">
          <cell r="A11" t="str">
            <v>Denmark</v>
          </cell>
          <cell r="B11">
            <v>0.66951209306218085</v>
          </cell>
          <cell r="C11"/>
          <cell r="D11">
            <v>0.78396568301161151</v>
          </cell>
          <cell r="E11"/>
          <cell r="F11">
            <v>0.85245901639344268</v>
          </cell>
          <cell r="G11"/>
          <cell r="H11">
            <v>0.88235294117647056</v>
          </cell>
          <cell r="I11"/>
          <cell r="J11">
            <v>0.96051227321237997</v>
          </cell>
          <cell r="K11"/>
          <cell r="L11">
            <v>1.1304757418747056</v>
          </cell>
          <cell r="M11"/>
          <cell r="N11">
            <v>1.2647554806070826</v>
          </cell>
          <cell r="O11"/>
          <cell r="P11">
            <v>1.389932381667919</v>
          </cell>
          <cell r="Q11"/>
          <cell r="R11">
            <v>1.4571331751948491</v>
          </cell>
          <cell r="S11"/>
          <cell r="T11">
            <v>1.5650472774698401</v>
          </cell>
          <cell r="U11"/>
          <cell r="V11">
            <v>1.6341923318667504</v>
          </cell>
          <cell r="W11"/>
          <cell r="X11">
            <v>1.7287234042553192</v>
          </cell>
          <cell r="Y11"/>
          <cell r="Z11">
            <v>1.8126045733407696</v>
          </cell>
          <cell r="AA11"/>
          <cell r="AB11" t="str">
            <v>..</v>
          </cell>
          <cell r="AC11"/>
          <cell r="AD11">
            <v>1.8469656992084433</v>
          </cell>
          <cell r="AE11"/>
          <cell r="AF11">
            <v>1.8859050933546535</v>
          </cell>
          <cell r="AG11" t="str">
            <v>C</v>
          </cell>
          <cell r="AH11">
            <v>3.4152436484798003</v>
          </cell>
          <cell r="AI11"/>
          <cell r="AJ11" t="str">
            <v>..</v>
          </cell>
          <cell r="AK11"/>
          <cell r="AL11">
            <v>2.08455094486655</v>
          </cell>
          <cell r="AM11"/>
          <cell r="AN11">
            <v>2.028784463325819</v>
          </cell>
          <cell r="AO11"/>
          <cell r="AP11">
            <v>3.0088454484247671</v>
          </cell>
          <cell r="AQ11"/>
          <cell r="AR11">
            <v>4.2338709677419351</v>
          </cell>
          <cell r="AS11" t="str">
            <v>A</v>
          </cell>
          <cell r="AT11">
            <v>2.698445303785586</v>
          </cell>
          <cell r="AU11"/>
          <cell r="AV11">
            <v>3.0153296688467663</v>
          </cell>
          <cell r="AW11"/>
          <cell r="AX11">
            <v>2.3553009515557051</v>
          </cell>
          <cell r="AY11"/>
          <cell r="AZ11">
            <v>2.4889518782523048</v>
          </cell>
          <cell r="BA11"/>
          <cell r="BB11">
            <v>2.1345881179788408</v>
          </cell>
          <cell r="BC11" t="str">
            <v>A</v>
          </cell>
          <cell r="BD11" t="str">
            <v>..</v>
          </cell>
          <cell r="BE11"/>
          <cell r="BF11">
            <v>3.4402511919785566</v>
          </cell>
          <cell r="BG11"/>
          <cell r="BH11">
            <v>3.440206983144571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9.0523338048090523</v>
          </cell>
          <cell r="AE12"/>
          <cell r="AF12">
            <v>12.584704743465636</v>
          </cell>
          <cell r="AG12"/>
          <cell r="AH12">
            <v>8.9918256130790208</v>
          </cell>
          <cell r="AI12"/>
          <cell r="AJ12">
            <v>7.5187969924812039</v>
          </cell>
          <cell r="AK12"/>
          <cell r="AL12">
            <v>9.8126064735945491</v>
          </cell>
          <cell r="AM12"/>
          <cell r="AN12">
            <v>7.3756997036549228</v>
          </cell>
          <cell r="AO12"/>
          <cell r="AP12">
            <v>5.1062726801451523</v>
          </cell>
          <cell r="AQ12"/>
          <cell r="AR12">
            <v>7.1907957813998085</v>
          </cell>
          <cell r="AS12"/>
          <cell r="AT12">
            <v>6.2702265372168293</v>
          </cell>
          <cell r="AU12"/>
          <cell r="AV12">
            <v>6.4740866610025485</v>
          </cell>
          <cell r="AW12"/>
          <cell r="AX12">
            <v>5.220254503940077</v>
          </cell>
          <cell r="AY12"/>
          <cell r="AZ12">
            <v>4.9812814693068281</v>
          </cell>
          <cell r="BA12"/>
          <cell r="BB12">
            <v>5.582459064951883</v>
          </cell>
          <cell r="BC12"/>
          <cell r="BD12">
            <v>4.4283528309511206</v>
          </cell>
          <cell r="BE12"/>
          <cell r="BF12">
            <v>4.2623474814766746</v>
          </cell>
          <cell r="BG12"/>
          <cell r="BH12">
            <v>4.1591130117142363</v>
          </cell>
          <cell r="BI12"/>
          <cell r="BJ12" t="str">
            <v>..</v>
          </cell>
          <cell r="BK12"/>
          <cell r="BL12" t="str">
            <v>..</v>
          </cell>
          <cell r="BM12"/>
        </row>
        <row r="13">
          <cell r="A13" t="str">
            <v>Finland</v>
          </cell>
          <cell r="B13">
            <v>2.1299826689774686</v>
          </cell>
          <cell r="C13"/>
          <cell r="D13" t="str">
            <v>..</v>
          </cell>
          <cell r="E13"/>
          <cell r="F13">
            <v>2.6177514792899346</v>
          </cell>
          <cell r="G13"/>
          <cell r="H13" t="str">
            <v>..</v>
          </cell>
          <cell r="I13"/>
          <cell r="J13" t="str">
            <v>..</v>
          </cell>
          <cell r="K13"/>
          <cell r="L13" t="str">
            <v>..</v>
          </cell>
          <cell r="M13"/>
          <cell r="N13">
            <v>3.839292085920222</v>
          </cell>
          <cell r="O13"/>
          <cell r="P13" t="str">
            <v>..</v>
          </cell>
          <cell r="Q13"/>
          <cell r="R13">
            <v>4.798609098811939</v>
          </cell>
          <cell r="S13"/>
          <cell r="T13" t="str">
            <v>..</v>
          </cell>
          <cell r="U13"/>
          <cell r="V13">
            <v>3.5771489588894876</v>
          </cell>
          <cell r="W13" t="str">
            <v>A</v>
          </cell>
          <cell r="X13" t="str">
            <v>..</v>
          </cell>
          <cell r="Y13"/>
          <cell r="Z13">
            <v>4.557935200439319</v>
          </cell>
          <cell r="AA13"/>
          <cell r="AB13" t="str">
            <v>..</v>
          </cell>
          <cell r="AC13"/>
          <cell r="AD13">
            <v>5.7162097924259196</v>
          </cell>
          <cell r="AE13"/>
          <cell r="AF13" t="str">
            <v>..</v>
          </cell>
          <cell r="AG13"/>
          <cell r="AH13">
            <v>5.2266527366649163</v>
          </cell>
          <cell r="AI13" t="str">
            <v>A</v>
          </cell>
          <cell r="AJ13">
            <v>4.5175640435649651</v>
          </cell>
          <cell r="AK13"/>
          <cell r="AL13">
            <v>4.7106947285082832</v>
          </cell>
          <cell r="AM13"/>
          <cell r="AN13">
            <v>5.5696815134918731</v>
          </cell>
          <cell r="AO13"/>
          <cell r="AP13">
            <v>6.6965425713658879</v>
          </cell>
          <cell r="AQ13"/>
          <cell r="AR13">
            <v>6.1612695504107799</v>
          </cell>
          <cell r="AS13"/>
          <cell r="AT13">
            <v>5.8189108363176567</v>
          </cell>
          <cell r="AU13"/>
          <cell r="AV13">
            <v>5.829211741320135</v>
          </cell>
          <cell r="AW13"/>
          <cell r="AX13">
            <v>6.5088475194319164</v>
          </cell>
          <cell r="AY13"/>
          <cell r="AZ13">
            <v>6.560970898893995</v>
          </cell>
          <cell r="BA13"/>
          <cell r="BB13">
            <v>7.0034894663451972</v>
          </cell>
          <cell r="BC13"/>
          <cell r="BD13">
            <v>7.2109736627013197</v>
          </cell>
          <cell r="BE13"/>
          <cell r="BF13">
            <v>6.390918996519364</v>
          </cell>
          <cell r="BG13"/>
          <cell r="BH13">
            <v>5.7086310834261704</v>
          </cell>
          <cell r="BI13"/>
          <cell r="BJ13" t="str">
            <v>..</v>
          </cell>
          <cell r="BK13"/>
          <cell r="BL13" t="str">
            <v>..</v>
          </cell>
          <cell r="BM13"/>
        </row>
        <row r="14">
          <cell r="A14" t="str">
            <v>France</v>
          </cell>
          <cell r="B14">
            <v>1.3260530421216847</v>
          </cell>
          <cell r="C14"/>
          <cell r="D14">
            <v>1.3077374465588041</v>
          </cell>
          <cell r="E14"/>
          <cell r="F14">
            <v>1.2896011926947453</v>
          </cell>
          <cell r="G14"/>
          <cell r="H14">
            <v>1.530439493465156</v>
          </cell>
          <cell r="I14"/>
          <cell r="J14">
            <v>1.9207833783189976</v>
          </cell>
          <cell r="K14"/>
          <cell r="L14">
            <v>2.0193718814206023</v>
          </cell>
          <cell r="M14"/>
          <cell r="N14">
            <v>3.5453196284285129</v>
          </cell>
          <cell r="O14"/>
          <cell r="P14">
            <v>4.0161892901619094</v>
          </cell>
          <cell r="Q14"/>
          <cell r="R14">
            <v>4.6407592351436522</v>
          </cell>
          <cell r="S14"/>
          <cell r="T14">
            <v>4.8582642445198134</v>
          </cell>
          <cell r="U14"/>
          <cell r="V14">
            <v>4.1837738518199377</v>
          </cell>
          <cell r="W14"/>
          <cell r="X14">
            <v>3.6640837858205719</v>
          </cell>
          <cell r="Y14"/>
          <cell r="Z14">
            <v>3.2912681383423577</v>
          </cell>
          <cell r="AA14"/>
          <cell r="AB14">
            <v>3.1541521455979207</v>
          </cell>
          <cell r="AC14"/>
          <cell r="AD14">
            <v>3.3373849889002236</v>
          </cell>
          <cell r="AE14"/>
          <cell r="AF14">
            <v>3.1873028262919907</v>
          </cell>
          <cell r="AG14"/>
          <cell r="AH14">
            <v>3.0467419415883366</v>
          </cell>
          <cell r="AI14" t="str">
            <v>A</v>
          </cell>
          <cell r="AJ14">
            <v>3.356976886388658</v>
          </cell>
          <cell r="AK14"/>
          <cell r="AL14">
            <v>3.4232770808892123</v>
          </cell>
          <cell r="AM14"/>
          <cell r="AN14">
            <v>2.7000392808164899</v>
          </cell>
          <cell r="AO14" t="str">
            <v>A</v>
          </cell>
          <cell r="AP14">
            <v>3.0740274299574248</v>
          </cell>
          <cell r="AQ14"/>
          <cell r="AR14">
            <v>2.8555320174354586</v>
          </cell>
          <cell r="AS14"/>
          <cell r="AT14">
            <v>2.6573712858195138</v>
          </cell>
          <cell r="AU14"/>
          <cell r="AV14">
            <v>1.7565094749567338</v>
          </cell>
          <cell r="AW14" t="str">
            <v>A</v>
          </cell>
          <cell r="AX14">
            <v>1.642800456432016</v>
          </cell>
          <cell r="AY14"/>
          <cell r="AZ14">
            <v>1.7443051389587447</v>
          </cell>
          <cell r="BA14"/>
          <cell r="BB14">
            <v>1.6314908021344734</v>
          </cell>
          <cell r="BC14"/>
          <cell r="BD14">
            <v>2.151470190742689</v>
          </cell>
          <cell r="BE14"/>
          <cell r="BF14">
            <v>1.8295652504225082</v>
          </cell>
          <cell r="BG14"/>
          <cell r="BH14">
            <v>1.8295652504225115</v>
          </cell>
          <cell r="BI14" t="str">
            <v>P</v>
          </cell>
          <cell r="BJ14" t="str">
            <v>..</v>
          </cell>
          <cell r="BK14"/>
          <cell r="BL14" t="str">
            <v>..</v>
          </cell>
          <cell r="BM14"/>
        </row>
        <row r="15">
          <cell r="A15" t="str">
            <v>Germany</v>
          </cell>
          <cell r="B15">
            <v>1.7746913580246881</v>
          </cell>
          <cell r="C15"/>
          <cell r="D15">
            <v>3.4848484848484795</v>
          </cell>
          <cell r="E15" t="str">
            <v>C</v>
          </cell>
          <cell r="F15">
            <v>5.1871657754010885</v>
          </cell>
          <cell r="G15"/>
          <cell r="H15">
            <v>5.2857142857142891</v>
          </cell>
          <cell r="I15" t="str">
            <v>C</v>
          </cell>
          <cell r="J15">
            <v>5.3977817335341607</v>
          </cell>
          <cell r="K15"/>
          <cell r="L15">
            <v>5.7692307692307674</v>
          </cell>
          <cell r="M15" t="str">
            <v>C</v>
          </cell>
          <cell r="N15">
            <v>6.3775510204081707</v>
          </cell>
          <cell r="O15"/>
          <cell r="P15">
            <v>6.838201205377846</v>
          </cell>
          <cell r="Q15" t="str">
            <v>C</v>
          </cell>
          <cell r="R15">
            <v>7.1241181657848376</v>
          </cell>
          <cell r="S15"/>
          <cell r="T15">
            <v>7.8893231845299336</v>
          </cell>
          <cell r="U15" t="str">
            <v>C</v>
          </cell>
          <cell r="V15">
            <v>7.0390308436020579</v>
          </cell>
          <cell r="W15" t="str">
            <v>A</v>
          </cell>
          <cell r="X15">
            <v>7.6351231134593229</v>
          </cell>
          <cell r="Y15" t="str">
            <v>C</v>
          </cell>
          <cell r="Z15">
            <v>8.4114042259542785</v>
          </cell>
          <cell r="AA15" t="str">
            <v>O</v>
          </cell>
          <cell r="AB15">
            <v>8.2863764757007363</v>
          </cell>
          <cell r="AC15"/>
          <cell r="AD15">
            <v>8.2024698887025469</v>
          </cell>
          <cell r="AE15"/>
          <cell r="AF15">
            <v>9.2171902770168224</v>
          </cell>
          <cell r="AG15"/>
          <cell r="AH15">
            <v>9.7365879649672049</v>
          </cell>
          <cell r="AI15"/>
          <cell r="AJ15">
            <v>10.536431251234124</v>
          </cell>
          <cell r="AK15"/>
          <cell r="AL15">
            <v>11.309888099364155</v>
          </cell>
          <cell r="AM15"/>
          <cell r="AN15">
            <v>11.630105203717116</v>
          </cell>
          <cell r="AO15"/>
          <cell r="AP15">
            <v>12.188827104009761</v>
          </cell>
          <cell r="AQ15"/>
          <cell r="AR15">
            <v>11.82772228684275</v>
          </cell>
          <cell r="AS15"/>
          <cell r="AT15">
            <v>12.594951152454332</v>
          </cell>
          <cell r="AU15"/>
          <cell r="AV15">
            <v>13.177903456949796</v>
          </cell>
          <cell r="AW15"/>
          <cell r="AX15">
            <v>14.144733274771989</v>
          </cell>
          <cell r="AY15"/>
          <cell r="AZ15">
            <v>15.071163755582029</v>
          </cell>
          <cell r="BA15"/>
          <cell r="BB15">
            <v>15.458557688013119</v>
          </cell>
          <cell r="BC15"/>
          <cell r="BD15">
            <v>15.137471022735452</v>
          </cell>
          <cell r="BE15"/>
          <cell r="BF15">
            <v>14.311950877334425</v>
          </cell>
          <cell r="BG15"/>
          <cell r="BH15" t="str">
            <v>..</v>
          </cell>
          <cell r="BI15"/>
          <cell r="BJ15" t="str">
            <v>..</v>
          </cell>
          <cell r="BK15"/>
          <cell r="BL15" t="str">
            <v>..</v>
          </cell>
          <cell r="BM15"/>
        </row>
        <row r="16">
          <cell r="A16" t="str">
            <v>Greece</v>
          </cell>
          <cell r="B16">
            <v>0</v>
          </cell>
          <cell r="C16"/>
          <cell r="D16" t="str">
            <v>..</v>
          </cell>
          <cell r="E16"/>
          <cell r="F16">
            <v>0</v>
          </cell>
          <cell r="G16" t="str">
            <v>A</v>
          </cell>
          <cell r="H16" t="str">
            <v>..</v>
          </cell>
          <cell r="I16"/>
          <cell r="J16" t="str">
            <v>..</v>
          </cell>
          <cell r="K16"/>
          <cell r="L16">
            <v>0</v>
          </cell>
          <cell r="M16"/>
          <cell r="N16" t="str">
            <v>..</v>
          </cell>
          <cell r="O16"/>
          <cell r="P16">
            <v>4.7644018278522706</v>
          </cell>
          <cell r="Q16"/>
          <cell r="R16">
            <v>6.1580095545798565</v>
          </cell>
          <cell r="S16" t="str">
            <v>A</v>
          </cell>
          <cell r="T16" t="str">
            <v>..</v>
          </cell>
          <cell r="U16"/>
          <cell r="V16">
            <v>6.0676953708312595</v>
          </cell>
          <cell r="W16"/>
          <cell r="X16" t="str">
            <v>..</v>
          </cell>
          <cell r="Y16"/>
          <cell r="Z16">
            <v>3.7976508655517605</v>
          </cell>
          <cell r="AA16"/>
          <cell r="AB16" t="str">
            <v>..</v>
          </cell>
          <cell r="AC16"/>
          <cell r="AD16">
            <v>5.5603801792330705</v>
          </cell>
          <cell r="AE16" t="str">
            <v>A</v>
          </cell>
          <cell r="AF16" t="str">
            <v>..</v>
          </cell>
          <cell r="AG16"/>
          <cell r="AH16">
            <v>5.5593492763878354</v>
          </cell>
          <cell r="AI16"/>
          <cell r="AJ16" t="str">
            <v>..</v>
          </cell>
          <cell r="AK16"/>
          <cell r="AL16">
            <v>4.9934378545722344</v>
          </cell>
          <cell r="AM16"/>
          <cell r="AN16" t="str">
            <v>..</v>
          </cell>
          <cell r="AO16"/>
          <cell r="AP16">
            <v>6.8496732026143787</v>
          </cell>
          <cell r="AQ16"/>
          <cell r="AR16" t="str">
            <v>..</v>
          </cell>
          <cell r="AS16"/>
          <cell r="AT16">
            <v>7.5201961599929952</v>
          </cell>
          <cell r="AU16"/>
          <cell r="AV16" t="str">
            <v>..</v>
          </cell>
          <cell r="AW16"/>
          <cell r="AX16">
            <v>8.9078361206455838</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36.031927023945272</v>
          </cell>
          <cell r="O17" t="str">
            <v>V</v>
          </cell>
          <cell r="P17">
            <v>31.159618008185539</v>
          </cell>
          <cell r="Q17" t="str">
            <v>V</v>
          </cell>
          <cell r="R17">
            <v>28.540823613425374</v>
          </cell>
          <cell r="S17" t="str">
            <v>V</v>
          </cell>
          <cell r="T17">
            <v>22.659176029962545</v>
          </cell>
          <cell r="U17" t="str">
            <v>V</v>
          </cell>
          <cell r="V17">
            <v>14.435840707964601</v>
          </cell>
          <cell r="W17" t="str">
            <v>V</v>
          </cell>
          <cell r="X17">
            <v>10.712130356065177</v>
          </cell>
          <cell r="Y17" t="str">
            <v>V</v>
          </cell>
          <cell r="Z17">
            <v>9.2566619915848527</v>
          </cell>
          <cell r="AA17" t="str">
            <v>V</v>
          </cell>
          <cell r="AB17">
            <v>2.3464122286048097</v>
          </cell>
          <cell r="AC17" t="str">
            <v>AV</v>
          </cell>
          <cell r="AD17">
            <v>2.0851919023577277</v>
          </cell>
          <cell r="AE17" t="str">
            <v>V</v>
          </cell>
          <cell r="AF17">
            <v>2.9243655187288802</v>
          </cell>
          <cell r="AG17" t="str">
            <v>V</v>
          </cell>
          <cell r="AH17">
            <v>1.9135419894638985</v>
          </cell>
          <cell r="AI17" t="str">
            <v>V</v>
          </cell>
          <cell r="AJ17">
            <v>5.3994630623958528</v>
          </cell>
          <cell r="AK17" t="str">
            <v>V</v>
          </cell>
          <cell r="AL17">
            <v>6.0914606227106223</v>
          </cell>
          <cell r="AM17" t="str">
            <v>V</v>
          </cell>
          <cell r="AN17">
            <v>5.4665275934003406</v>
          </cell>
          <cell r="AO17" t="str">
            <v>V</v>
          </cell>
          <cell r="AP17">
            <v>4.3544692714276643</v>
          </cell>
          <cell r="AQ17" t="str">
            <v>V</v>
          </cell>
          <cell r="AR17">
            <v>11.76762419642381</v>
          </cell>
          <cell r="AS17" t="str">
            <v>V</v>
          </cell>
          <cell r="AT17">
            <v>10.617769659500725</v>
          </cell>
          <cell r="AU17" t="str">
            <v>V</v>
          </cell>
          <cell r="AV17">
            <v>12.876697590704408</v>
          </cell>
          <cell r="AW17" t="str">
            <v>V</v>
          </cell>
          <cell r="AX17">
            <v>11.787933192715968</v>
          </cell>
          <cell r="AY17" t="str">
            <v>V</v>
          </cell>
          <cell r="AZ17">
            <v>12.979412632694373</v>
          </cell>
          <cell r="BA17" t="str">
            <v>V</v>
          </cell>
          <cell r="BB17">
            <v>13.700189488694306</v>
          </cell>
          <cell r="BC17" t="str">
            <v>V</v>
          </cell>
          <cell r="BD17">
            <v>14.651737606955539</v>
          </cell>
          <cell r="BE17" t="str">
            <v>V</v>
          </cell>
          <cell r="BF17">
            <v>15.519380265769165</v>
          </cell>
          <cell r="BG17" t="str">
            <v>V</v>
          </cell>
          <cell r="BH17">
            <v>13.555702939225805</v>
          </cell>
          <cell r="BI17" t="str">
            <v>V</v>
          </cell>
          <cell r="BJ17" t="str">
            <v>..</v>
          </cell>
          <cell r="BK17"/>
          <cell r="BL17" t="str">
            <v>..</v>
          </cell>
          <cell r="BM17"/>
        </row>
        <row r="18">
          <cell r="A18" t="str">
            <v>Iceland</v>
          </cell>
          <cell r="B18">
            <v>1.2019230769230769</v>
          </cell>
          <cell r="C18"/>
          <cell r="D18" t="str">
            <v>..</v>
          </cell>
          <cell r="E18"/>
          <cell r="F18">
            <v>1.8760195758564437</v>
          </cell>
          <cell r="G18"/>
          <cell r="H18" t="str">
            <v>..</v>
          </cell>
          <cell r="I18"/>
          <cell r="J18">
            <v>0.55907566157286614</v>
          </cell>
          <cell r="K18"/>
          <cell r="L18" t="str">
            <v>..</v>
          </cell>
          <cell r="M18"/>
          <cell r="N18">
            <v>24.310180780209325</v>
          </cell>
          <cell r="O18"/>
          <cell r="P18" t="str">
            <v>..</v>
          </cell>
          <cell r="Q18"/>
          <cell r="R18">
            <v>6.8180720472010599</v>
          </cell>
          <cell r="S18"/>
          <cell r="T18">
            <v>6.818076051138064</v>
          </cell>
          <cell r="U18"/>
          <cell r="V18">
            <v>4.9474910937199388</v>
          </cell>
          <cell r="W18"/>
          <cell r="X18">
            <v>4.5755412354614622</v>
          </cell>
          <cell r="Y18"/>
          <cell r="Z18">
            <v>4.2635796891461704</v>
          </cell>
          <cell r="AA18"/>
          <cell r="AB18">
            <v>4.2635796891461704</v>
          </cell>
          <cell r="AC18"/>
          <cell r="AD18">
            <v>5.3915766599958967</v>
          </cell>
          <cell r="AE18"/>
          <cell r="AF18" t="str">
            <v>..</v>
          </cell>
          <cell r="AG18"/>
          <cell r="AH18">
            <v>9.2275178614777555</v>
          </cell>
          <cell r="AI18"/>
          <cell r="AJ18">
            <v>9.2275178614777555</v>
          </cell>
          <cell r="AK18" t="str">
            <v>C</v>
          </cell>
          <cell r="AL18">
            <v>4.0148503769465078</v>
          </cell>
          <cell r="AM18"/>
          <cell r="AN18" t="str">
            <v>..</v>
          </cell>
          <cell r="AO18"/>
          <cell r="AP18">
            <v>10.9252517814688</v>
          </cell>
          <cell r="AQ18"/>
          <cell r="AR18" t="str">
            <v>..</v>
          </cell>
          <cell r="AS18"/>
          <cell r="AT18">
            <v>9.4597268949139135</v>
          </cell>
          <cell r="AU18"/>
          <cell r="AV18" t="str">
            <v>..</v>
          </cell>
          <cell r="AW18"/>
          <cell r="AX18">
            <v>11.305766389118801</v>
          </cell>
          <cell r="AY18"/>
          <cell r="AZ18">
            <v>12.732169004624231</v>
          </cell>
          <cell r="BA18"/>
          <cell r="BB18">
            <v>13.740954029025684</v>
          </cell>
          <cell r="BC18"/>
          <cell r="BD18">
            <v>13.740954029025682</v>
          </cell>
          <cell r="BE18" t="str">
            <v>P</v>
          </cell>
          <cell r="BF18" t="str">
            <v>..</v>
          </cell>
          <cell r="BG18"/>
          <cell r="BH18" t="str">
            <v>..</v>
          </cell>
          <cell r="BI18"/>
          <cell r="BJ18" t="str">
            <v>..</v>
          </cell>
          <cell r="BK18"/>
          <cell r="BL18" t="str">
            <v>..</v>
          </cell>
          <cell r="BM18"/>
        </row>
        <row r="19">
          <cell r="A19" t="str">
            <v>Ireland</v>
          </cell>
          <cell r="B19">
            <v>7.1416273028753867</v>
          </cell>
          <cell r="C19"/>
          <cell r="D19">
            <v>7.1420352115377197</v>
          </cell>
          <cell r="E19"/>
          <cell r="F19">
            <v>7.1677266864832268</v>
          </cell>
          <cell r="G19"/>
          <cell r="H19">
            <v>7.1747228993239069</v>
          </cell>
          <cell r="I19"/>
          <cell r="J19">
            <v>6.910338019539088</v>
          </cell>
          <cell r="K19"/>
          <cell r="L19">
            <v>6.7567567567567499</v>
          </cell>
          <cell r="M19"/>
          <cell r="N19">
            <v>7.0465365537525848</v>
          </cell>
          <cell r="O19"/>
          <cell r="P19">
            <v>7.7906976744186025</v>
          </cell>
          <cell r="Q19"/>
          <cell r="R19">
            <v>9.2035029190992468</v>
          </cell>
          <cell r="S19" t="str">
            <v>C</v>
          </cell>
          <cell r="T19">
            <v>10.229976209357664</v>
          </cell>
          <cell r="U19"/>
          <cell r="V19">
            <v>8.5874861831145957</v>
          </cell>
          <cell r="W19" t="str">
            <v>C</v>
          </cell>
          <cell r="X19">
            <v>7.333351606183526</v>
          </cell>
          <cell r="Y19"/>
          <cell r="Z19">
            <v>7.125543594496313</v>
          </cell>
          <cell r="AA19" t="str">
            <v>C</v>
          </cell>
          <cell r="AB19">
            <v>6.9656228370073761</v>
          </cell>
          <cell r="AC19"/>
          <cell r="AD19">
            <v>6.9444444444444242</v>
          </cell>
          <cell r="AE19" t="str">
            <v>C</v>
          </cell>
          <cell r="AF19">
            <v>6.3839456037672964</v>
          </cell>
          <cell r="AG19"/>
          <cell r="AH19">
            <v>6.4795085894931601</v>
          </cell>
          <cell r="AI19" t="str">
            <v>C</v>
          </cell>
          <cell r="AJ19">
            <v>6.5513402867570232</v>
          </cell>
          <cell r="AK19"/>
          <cell r="AL19">
            <v>5.8986564190765058</v>
          </cell>
          <cell r="AM19" t="str">
            <v>C</v>
          </cell>
          <cell r="AN19">
            <v>5.3338933221335569</v>
          </cell>
          <cell r="AO19"/>
          <cell r="AP19">
            <v>4.3881555476275418</v>
          </cell>
          <cell r="AQ19"/>
          <cell r="AR19">
            <v>3.7232392181197644</v>
          </cell>
          <cell r="AS19"/>
          <cell r="AT19">
            <v>3.0168150346191891</v>
          </cell>
          <cell r="AU19"/>
          <cell r="AV19">
            <v>2.5813008130081299</v>
          </cell>
          <cell r="AW19"/>
          <cell r="AX19">
            <v>2.7272727272727271</v>
          </cell>
          <cell r="AY19"/>
          <cell r="AZ19">
            <v>1.8318068276436303</v>
          </cell>
          <cell r="BA19"/>
          <cell r="BB19">
            <v>2.2727272727272729</v>
          </cell>
          <cell r="BC19"/>
          <cell r="BD19">
            <v>3.0471449854685093</v>
          </cell>
          <cell r="BE19"/>
          <cell r="BF19">
            <v>3.497148617963044</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7.4367436743674364</v>
          </cell>
          <cell r="W20" t="str">
            <v>G</v>
          </cell>
          <cell r="X20">
            <v>4.3357933579335795</v>
          </cell>
          <cell r="Y20" t="str">
            <v>G</v>
          </cell>
          <cell r="Z20">
            <v>4.174871996849153</v>
          </cell>
          <cell r="AA20" t="str">
            <v>G</v>
          </cell>
          <cell r="AB20">
            <v>2.6371784125346571</v>
          </cell>
          <cell r="AC20" t="str">
            <v>G</v>
          </cell>
          <cell r="AD20">
            <v>2.2526315789473683</v>
          </cell>
          <cell r="AE20" t="str">
            <v>G</v>
          </cell>
          <cell r="AF20">
            <v>4.0935672514619883</v>
          </cell>
          <cell r="AG20" t="str">
            <v>G</v>
          </cell>
          <cell r="AH20">
            <v>4.3205986608901146</v>
          </cell>
          <cell r="AI20" t="str">
            <v>G</v>
          </cell>
          <cell r="AJ20">
            <v>3.6075036075036073</v>
          </cell>
          <cell r="AK20" t="str">
            <v>G</v>
          </cell>
          <cell r="AL20">
            <v>4.1134309753817391</v>
          </cell>
          <cell r="AM20" t="str">
            <v>G</v>
          </cell>
          <cell r="AN20">
            <v>3.6947304663840095</v>
          </cell>
          <cell r="AO20" t="str">
            <v>G</v>
          </cell>
          <cell r="AP20">
            <v>4.8765362498590603</v>
          </cell>
          <cell r="AQ20" t="str">
            <v>G</v>
          </cell>
          <cell r="AR20">
            <v>7.3395455973196526</v>
          </cell>
          <cell r="AS20" t="str">
            <v>G</v>
          </cell>
          <cell r="AT20">
            <v>7.5721001143437938</v>
          </cell>
          <cell r="AU20" t="str">
            <v>G</v>
          </cell>
          <cell r="AV20">
            <v>7.5989885947923401</v>
          </cell>
          <cell r="AW20" t="str">
            <v>G</v>
          </cell>
          <cell r="AX20">
            <v>7.2783987522744997</v>
          </cell>
          <cell r="AY20" t="str">
            <v>G</v>
          </cell>
          <cell r="AZ20">
            <v>7.2470616170010675</v>
          </cell>
          <cell r="BA20" t="str">
            <v>G</v>
          </cell>
          <cell r="BB20">
            <v>7.2470686169580203</v>
          </cell>
          <cell r="BC20" t="str">
            <v>G</v>
          </cell>
          <cell r="BD20">
            <v>7.2452731724078694</v>
          </cell>
          <cell r="BE20" t="str">
            <v>G</v>
          </cell>
          <cell r="BF20" t="str">
            <v>..</v>
          </cell>
          <cell r="BG20"/>
          <cell r="BH20" t="str">
            <v>..</v>
          </cell>
          <cell r="BI20"/>
          <cell r="BJ20" t="str">
            <v>..</v>
          </cell>
          <cell r="BK20"/>
          <cell r="BL20" t="str">
            <v>..</v>
          </cell>
          <cell r="BM20"/>
        </row>
        <row r="21">
          <cell r="A21" t="str">
            <v>Italy</v>
          </cell>
          <cell r="B21">
            <v>2.6920847201127089</v>
          </cell>
          <cell r="C21"/>
          <cell r="D21">
            <v>2.309283906209088</v>
          </cell>
          <cell r="E21"/>
          <cell r="F21">
            <v>0.50213953985038395</v>
          </cell>
          <cell r="G21"/>
          <cell r="H21">
            <v>0.65229515573100882</v>
          </cell>
          <cell r="I21"/>
          <cell r="J21">
            <v>1.4585313145342567</v>
          </cell>
          <cell r="K21"/>
          <cell r="L21">
            <v>1.1234486415994727</v>
          </cell>
          <cell r="M21"/>
          <cell r="N21">
            <v>0.9945802509798507</v>
          </cell>
          <cell r="O21"/>
          <cell r="P21">
            <v>1.6973421873998817</v>
          </cell>
          <cell r="Q21"/>
          <cell r="R21">
            <v>2.5954129017781424</v>
          </cell>
          <cell r="S21"/>
          <cell r="T21">
            <v>2.378178212474944</v>
          </cell>
          <cell r="U21"/>
          <cell r="V21">
            <v>3.9917433510768139</v>
          </cell>
          <cell r="W21"/>
          <cell r="X21">
            <v>4.7156008643171399</v>
          </cell>
          <cell r="Y21"/>
          <cell r="Z21">
            <v>4.7753146250150031</v>
          </cell>
          <cell r="AA21"/>
          <cell r="AB21">
            <v>5.2405334369918073</v>
          </cell>
          <cell r="AC21"/>
          <cell r="AD21">
            <v>4.679527074544823</v>
          </cell>
          <cell r="AE21"/>
          <cell r="AF21">
            <v>3.8287911555937741</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1.4177473098881508</v>
          </cell>
          <cell r="AY21" t="str">
            <v>A</v>
          </cell>
          <cell r="AZ21">
            <v>1.227005909260459</v>
          </cell>
          <cell r="BA21"/>
          <cell r="BB21">
            <v>1.3466297859950505</v>
          </cell>
          <cell r="BC21"/>
          <cell r="BD21">
            <v>1.187287212899435</v>
          </cell>
          <cell r="BE21"/>
          <cell r="BF21">
            <v>1.0908465244322092</v>
          </cell>
          <cell r="BG21"/>
          <cell r="BH21">
            <v>1.0711634319652137</v>
          </cell>
          <cell r="BI21" t="str">
            <v>P</v>
          </cell>
          <cell r="BJ21" t="str">
            <v>..</v>
          </cell>
          <cell r="BK21"/>
          <cell r="BL21" t="str">
            <v>..</v>
          </cell>
          <cell r="BM21"/>
        </row>
        <row r="22">
          <cell r="A22" t="str">
            <v>Japan</v>
          </cell>
          <cell r="B22">
            <v>0.97783342383503569</v>
          </cell>
          <cell r="C22" t="str">
            <v>M</v>
          </cell>
          <cell r="D22">
            <v>1.0799638021269498</v>
          </cell>
          <cell r="E22" t="str">
            <v>M</v>
          </cell>
          <cell r="F22">
            <v>1.1576423062887431</v>
          </cell>
          <cell r="G22" t="str">
            <v>M</v>
          </cell>
          <cell r="H22">
            <v>1.4887596299009331</v>
          </cell>
          <cell r="I22" t="str">
            <v>M</v>
          </cell>
          <cell r="J22">
            <v>1.5475645051347093</v>
          </cell>
          <cell r="K22" t="str">
            <v>M</v>
          </cell>
          <cell r="L22">
            <v>1.6841875503048986</v>
          </cell>
          <cell r="M22" t="str">
            <v>M</v>
          </cell>
          <cell r="N22">
            <v>1.82034923778845</v>
          </cell>
          <cell r="O22" t="str">
            <v>M</v>
          </cell>
          <cell r="P22">
            <v>2.1478367467316231</v>
          </cell>
          <cell r="Q22" t="str">
            <v>M</v>
          </cell>
          <cell r="R22">
            <v>2.1513385167082126</v>
          </cell>
          <cell r="S22" t="str">
            <v>M</v>
          </cell>
          <cell r="T22">
            <v>2.324300650589989</v>
          </cell>
          <cell r="U22" t="str">
            <v>M</v>
          </cell>
          <cell r="V22">
            <v>2.3664753956411468</v>
          </cell>
          <cell r="W22" t="str">
            <v>M</v>
          </cell>
          <cell r="X22">
            <v>2.5143608170071512</v>
          </cell>
          <cell r="Y22" t="str">
            <v>M</v>
          </cell>
          <cell r="Z22">
            <v>2.4339256870597583</v>
          </cell>
          <cell r="AA22" t="str">
            <v>M</v>
          </cell>
          <cell r="AB22">
            <v>2.3193030755833406</v>
          </cell>
          <cell r="AC22" t="str">
            <v>M</v>
          </cell>
          <cell r="AD22">
            <v>2.3563922572234</v>
          </cell>
          <cell r="AE22" t="str">
            <v>M</v>
          </cell>
          <cell r="AF22">
            <v>2.3645900804313928</v>
          </cell>
          <cell r="AG22" t="str">
            <v>A</v>
          </cell>
          <cell r="AH22">
            <v>2.4295246077860333</v>
          </cell>
          <cell r="AI22"/>
          <cell r="AJ22">
            <v>2.2633847181236937</v>
          </cell>
          <cell r="AK22"/>
          <cell r="AL22">
            <v>2.2607980874514095</v>
          </cell>
          <cell r="AM22"/>
          <cell r="AN22">
            <v>2.5033415665695826</v>
          </cell>
          <cell r="AO22"/>
          <cell r="AP22">
            <v>2.3429253874740628</v>
          </cell>
          <cell r="AQ22"/>
          <cell r="AR22">
            <v>2.8133737509241263</v>
          </cell>
          <cell r="AS22"/>
          <cell r="AT22">
            <v>2.8772515505118892</v>
          </cell>
          <cell r="AU22"/>
          <cell r="AV22">
            <v>2.767132660885979</v>
          </cell>
          <cell r="AW22"/>
          <cell r="AX22">
            <v>2.8183068233327382</v>
          </cell>
          <cell r="AY22"/>
          <cell r="AZ22">
            <v>2.937418082017857</v>
          </cell>
          <cell r="BA22"/>
          <cell r="BB22">
            <v>3.0282418568708969</v>
          </cell>
          <cell r="BC22"/>
          <cell r="BD22">
            <v>2.9902346464083509</v>
          </cell>
          <cell r="BE22" t="str">
            <v>A</v>
          </cell>
          <cell r="BF22">
            <v>2.542654940015312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22.442509650906977</v>
          </cell>
          <cell r="AE23" t="str">
            <v>G</v>
          </cell>
          <cell r="AF23">
            <v>19.540527727638125</v>
          </cell>
          <cell r="AG23" t="str">
            <v>G</v>
          </cell>
          <cell r="AH23">
            <v>14.905642423436948</v>
          </cell>
          <cell r="AI23" t="str">
            <v>G</v>
          </cell>
          <cell r="AJ23">
            <v>13.055283722533229</v>
          </cell>
          <cell r="AK23" t="str">
            <v>G</v>
          </cell>
          <cell r="AL23">
            <v>10.793470264862679</v>
          </cell>
          <cell r="AM23" t="str">
            <v>G</v>
          </cell>
          <cell r="AN23">
            <v>15.893765398267712</v>
          </cell>
          <cell r="AO23" t="str">
            <v>G</v>
          </cell>
          <cell r="AP23">
            <v>14.255622542532489</v>
          </cell>
          <cell r="AQ23" t="str">
            <v>G</v>
          </cell>
          <cell r="AR23">
            <v>13.864312201462806</v>
          </cell>
          <cell r="AS23" t="str">
            <v>G</v>
          </cell>
          <cell r="AT23">
            <v>13.572154069281609</v>
          </cell>
          <cell r="AU23" t="str">
            <v>G</v>
          </cell>
          <cell r="AV23">
            <v>16.130998673500134</v>
          </cell>
          <cell r="AW23" t="str">
            <v>G</v>
          </cell>
          <cell r="AX23">
            <v>15.194449897418302</v>
          </cell>
          <cell r="AY23" t="str">
            <v>G</v>
          </cell>
          <cell r="AZ23">
            <v>13.721342237859396</v>
          </cell>
          <cell r="BA23" t="str">
            <v>G</v>
          </cell>
          <cell r="BB23">
            <v>14.151811390852338</v>
          </cell>
          <cell r="BC23" t="str">
            <v>A</v>
          </cell>
          <cell r="BD23">
            <v>12.022772611827087</v>
          </cell>
          <cell r="BE23"/>
          <cell r="BF23">
            <v>11.281076498082182</v>
          </cell>
          <cell r="BG23"/>
          <cell r="BH23">
            <v>11.281500511746021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v>1.4084507042253522</v>
          </cell>
          <cell r="AY24"/>
          <cell r="AZ24" t="str">
            <v>..</v>
          </cell>
          <cell r="BA24"/>
          <cell r="BB24">
            <v>1.1363636363636365</v>
          </cell>
          <cell r="BC24" t="str">
            <v>C</v>
          </cell>
          <cell r="BD24" t="str">
            <v>..</v>
          </cell>
          <cell r="BE24"/>
          <cell r="BF24">
            <v>0.2012072434607646</v>
          </cell>
          <cell r="BG24"/>
          <cell r="BH24">
            <v>0.13315579227696406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3.4016786342346372</v>
          </cell>
          <cell r="AA25" t="str">
            <v>C</v>
          </cell>
          <cell r="AB25">
            <v>1.7459501949763405</v>
          </cell>
          <cell r="AC25"/>
          <cell r="AD25">
            <v>1.3660770203725761</v>
          </cell>
          <cell r="AE25"/>
          <cell r="AF25">
            <v>3.3422062451877852</v>
          </cell>
          <cell r="AG25"/>
          <cell r="AH25">
            <v>2.661962796664529</v>
          </cell>
          <cell r="AI25"/>
          <cell r="AJ25">
            <v>5.3014861106201199</v>
          </cell>
          <cell r="AK25"/>
          <cell r="AL25">
            <v>7.7964390177298517</v>
          </cell>
          <cell r="AM25"/>
          <cell r="AN25">
            <v>2.0333833911587522</v>
          </cell>
          <cell r="AO25"/>
          <cell r="AP25">
            <v>1.0788476988408127</v>
          </cell>
          <cell r="AQ25"/>
          <cell r="AR25">
            <v>2.639540022443573</v>
          </cell>
          <cell r="AS25"/>
          <cell r="AT25">
            <v>2.0267770633312781</v>
          </cell>
          <cell r="AU25"/>
          <cell r="AV25">
            <v>0.92719399472852204</v>
          </cell>
          <cell r="AW25" t="str">
            <v>C</v>
          </cell>
          <cell r="AX25">
            <v>1.1622688873095426</v>
          </cell>
          <cell r="AY25" t="str">
            <v>C</v>
          </cell>
          <cell r="AZ25">
            <v>1.5451832904941725</v>
          </cell>
          <cell r="BA25"/>
          <cell r="BB25">
            <v>1.3425913145704189</v>
          </cell>
          <cell r="BC25"/>
          <cell r="BD25" t="str">
            <v>..</v>
          </cell>
          <cell r="BE25"/>
          <cell r="BF25" t="str">
            <v>..</v>
          </cell>
          <cell r="BG25"/>
          <cell r="BH25" t="str">
            <v>..</v>
          </cell>
          <cell r="BI25"/>
          <cell r="BJ25" t="str">
            <v>..</v>
          </cell>
          <cell r="BK25"/>
          <cell r="BL25" t="str">
            <v>..</v>
          </cell>
          <cell r="BM25"/>
        </row>
        <row r="26">
          <cell r="A26" t="str">
            <v>Netherlands</v>
          </cell>
          <cell r="B26">
            <v>0.25974025974026033</v>
          </cell>
          <cell r="C26"/>
          <cell r="D26">
            <v>0.46415678184631265</v>
          </cell>
          <cell r="E26" t="str">
            <v>A</v>
          </cell>
          <cell r="F26">
            <v>0.61664953751284746</v>
          </cell>
          <cell r="G26"/>
          <cell r="H26">
            <v>0.88037286380113944</v>
          </cell>
          <cell r="I26"/>
          <cell r="J26">
            <v>1.0334645669291331</v>
          </cell>
          <cell r="K26"/>
          <cell r="L26">
            <v>1.1944577161968493</v>
          </cell>
          <cell r="M26"/>
          <cell r="N26">
            <v>1.0717614165890035</v>
          </cell>
          <cell r="O26"/>
          <cell r="P26">
            <v>1.1876484560570106</v>
          </cell>
          <cell r="Q26"/>
          <cell r="R26">
            <v>1.0899182561307867</v>
          </cell>
          <cell r="S26"/>
          <cell r="T26">
            <v>0.86788813886209992</v>
          </cell>
          <cell r="U26" t="str">
            <v>A</v>
          </cell>
          <cell r="V26">
            <v>1.150469270360279</v>
          </cell>
          <cell r="W26"/>
          <cell r="X26">
            <v>1.2126589766341318</v>
          </cell>
          <cell r="Y26"/>
          <cell r="Z26">
            <v>1.5147184909974263</v>
          </cell>
          <cell r="AA26"/>
          <cell r="AB26">
            <v>3.9977790116601888</v>
          </cell>
          <cell r="AC26"/>
          <cell r="AD26">
            <v>4.0388145816942043</v>
          </cell>
          <cell r="AE26"/>
          <cell r="AF26">
            <v>3.773113443278354</v>
          </cell>
          <cell r="AG26"/>
          <cell r="AH26">
            <v>4.3393466601657709</v>
          </cell>
          <cell r="AI26"/>
          <cell r="AJ26">
            <v>4.964711608663908</v>
          </cell>
          <cell r="AK26"/>
          <cell r="AL26">
            <v>4.9888641425389757</v>
          </cell>
          <cell r="AM26" t="str">
            <v>A</v>
          </cell>
          <cell r="AN26" t="str">
            <v>..</v>
          </cell>
          <cell r="AO26"/>
          <cell r="AP26">
            <v>5.2460202604920401</v>
          </cell>
          <cell r="AQ26"/>
          <cell r="AR26" t="str">
            <v>..</v>
          </cell>
          <cell r="AS26"/>
          <cell r="AT26">
            <v>5.7261676263595653</v>
          </cell>
          <cell r="AU26"/>
          <cell r="AV26" t="str">
            <v>..</v>
          </cell>
          <cell r="AW26"/>
          <cell r="AX26">
            <v>7.7649837614408028</v>
          </cell>
          <cell r="AY26"/>
          <cell r="AZ26" t="str">
            <v>..</v>
          </cell>
          <cell r="BA26"/>
          <cell r="BB26">
            <v>7.4693422519509474</v>
          </cell>
          <cell r="BC26"/>
          <cell r="BD26" t="str">
            <v>..</v>
          </cell>
          <cell r="BE26"/>
          <cell r="BF26">
            <v>8.2276967232719453</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6.4543168482816435</v>
          </cell>
          <cell r="S27"/>
          <cell r="T27">
            <v>4.6039603960396045</v>
          </cell>
          <cell r="U27"/>
          <cell r="V27">
            <v>4.6078431372549025</v>
          </cell>
          <cell r="W27"/>
          <cell r="X27">
            <v>3.9603960396039599</v>
          </cell>
          <cell r="Y27" t="str">
            <v>A</v>
          </cell>
          <cell r="Z27">
            <v>5.224839400428265</v>
          </cell>
          <cell r="AA27"/>
          <cell r="AB27" t="str">
            <v>..</v>
          </cell>
          <cell r="AC27"/>
          <cell r="AD27">
            <v>9.3779312514609465</v>
          </cell>
          <cell r="AE27"/>
          <cell r="AF27" t="str">
            <v>..</v>
          </cell>
          <cell r="AG27"/>
          <cell r="AH27">
            <v>4.6486995003729925</v>
          </cell>
          <cell r="AI27"/>
          <cell r="AJ27" t="str">
            <v>..</v>
          </cell>
          <cell r="AK27"/>
          <cell r="AL27">
            <v>5.799037947621593</v>
          </cell>
          <cell r="AM27"/>
          <cell r="AN27" t="str">
            <v>..</v>
          </cell>
          <cell r="AO27"/>
          <cell r="AP27">
            <v>5.3235429095915556</v>
          </cell>
          <cell r="AQ27"/>
          <cell r="AR27" t="str">
            <v>..</v>
          </cell>
          <cell r="AS27"/>
          <cell r="AT27">
            <v>7.3194098486300065</v>
          </cell>
          <cell r="AU27"/>
          <cell r="AV27" t="str">
            <v>..</v>
          </cell>
          <cell r="AW27"/>
          <cell r="AX27">
            <v>8.0114690504300903</v>
          </cell>
          <cell r="AY27"/>
          <cell r="AZ27" t="str">
            <v>..</v>
          </cell>
          <cell r="BA27"/>
          <cell r="BB27">
            <v>4.5941807044410412</v>
          </cell>
          <cell r="BC27"/>
          <cell r="BD27" t="str">
            <v>..</v>
          </cell>
          <cell r="BE27"/>
          <cell r="BF27">
            <v>5.2369077306733169</v>
          </cell>
          <cell r="BG27"/>
          <cell r="BH27" t="str">
            <v>..</v>
          </cell>
          <cell r="BI27"/>
          <cell r="BJ27" t="str">
            <v>..</v>
          </cell>
          <cell r="BK27"/>
          <cell r="BL27" t="str">
            <v>..</v>
          </cell>
          <cell r="BM27"/>
        </row>
        <row r="28">
          <cell r="A28" t="str">
            <v>Norway</v>
          </cell>
          <cell r="B28">
            <v>2.8688524590163933</v>
          </cell>
          <cell r="C28"/>
          <cell r="D28" t="str">
            <v>..</v>
          </cell>
          <cell r="E28"/>
          <cell r="F28">
            <v>3.5152008686210641</v>
          </cell>
          <cell r="G28"/>
          <cell r="H28" t="str">
            <v>..</v>
          </cell>
          <cell r="I28"/>
          <cell r="J28">
            <v>4.9597780859916787</v>
          </cell>
          <cell r="K28"/>
          <cell r="L28" t="str">
            <v>..</v>
          </cell>
          <cell r="M28"/>
          <cell r="N28">
            <v>4.5156524148120782</v>
          </cell>
          <cell r="O28"/>
          <cell r="P28" t="str">
            <v>..</v>
          </cell>
          <cell r="Q28"/>
          <cell r="R28">
            <v>3.8500396911308363</v>
          </cell>
          <cell r="S28"/>
          <cell r="T28" t="str">
            <v>..</v>
          </cell>
          <cell r="U28"/>
          <cell r="V28">
            <v>4.662101816016671</v>
          </cell>
          <cell r="W28"/>
          <cell r="X28" t="str">
            <v>..</v>
          </cell>
          <cell r="Y28"/>
          <cell r="Z28">
            <v>5.7426098569484036</v>
          </cell>
          <cell r="AA28"/>
          <cell r="AB28" t="str">
            <v>..</v>
          </cell>
          <cell r="AC28"/>
          <cell r="AD28">
            <v>5.3103331642144429</v>
          </cell>
          <cell r="AE28"/>
          <cell r="AF28" t="str">
            <v>..</v>
          </cell>
          <cell r="AG28"/>
          <cell r="AH28">
            <v>5.2478434933344333</v>
          </cell>
          <cell r="AI28"/>
          <cell r="AJ28" t="str">
            <v>..</v>
          </cell>
          <cell r="AK28"/>
          <cell r="AL28">
            <v>5.0795614668178857</v>
          </cell>
          <cell r="AM28"/>
          <cell r="AN28" t="str">
            <v>..</v>
          </cell>
          <cell r="AO28"/>
          <cell r="AP28">
            <v>5.8206623952057637</v>
          </cell>
          <cell r="AQ28"/>
          <cell r="AR28" t="str">
            <v>..</v>
          </cell>
          <cell r="AS28"/>
          <cell r="AT28">
            <v>4.9832557270750222</v>
          </cell>
          <cell r="AU28"/>
          <cell r="AV28" t="str">
            <v>..</v>
          </cell>
          <cell r="AW28"/>
          <cell r="AX28">
            <v>4.7370909050932797</v>
          </cell>
          <cell r="AY28"/>
          <cell r="AZ28" t="str">
            <v>..</v>
          </cell>
          <cell r="BA28"/>
          <cell r="BB28">
            <v>4.0280135461361954</v>
          </cell>
          <cell r="BC28" t="str">
            <v>A</v>
          </cell>
          <cell r="BD28" t="str">
            <v>..</v>
          </cell>
          <cell r="BE28"/>
          <cell r="BF28">
            <v>3.8099283170146494</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11.351351351351353</v>
          </cell>
          <cell r="AC29"/>
          <cell r="AD29">
            <v>11.443850267379679</v>
          </cell>
          <cell r="AE29"/>
          <cell r="AF29">
            <v>11.294729993493819</v>
          </cell>
          <cell r="AG29"/>
          <cell r="AH29">
            <v>10.44807152510656</v>
          </cell>
          <cell r="AI29"/>
          <cell r="AJ29">
            <v>9.7225987169061163</v>
          </cell>
          <cell r="AK29"/>
          <cell r="AL29">
            <v>9.8014596248920984</v>
          </cell>
          <cell r="AM29"/>
          <cell r="AN29">
            <v>7.8484527902671246</v>
          </cell>
          <cell r="AO29"/>
          <cell r="AP29">
            <v>6.295993458708093</v>
          </cell>
          <cell r="AQ29"/>
          <cell r="AR29">
            <v>5.8229003651538864</v>
          </cell>
          <cell r="AS29"/>
          <cell r="AT29">
            <v>5.975516979044194</v>
          </cell>
          <cell r="AU29"/>
          <cell r="AV29">
            <v>5.5606143386147027</v>
          </cell>
          <cell r="AW29"/>
          <cell r="AX29">
            <v>5.4024882122365501</v>
          </cell>
          <cell r="AY29"/>
          <cell r="AZ29">
            <v>5.4025945590891675</v>
          </cell>
          <cell r="BA29"/>
          <cell r="BB29">
            <v>11.340935207283657</v>
          </cell>
          <cell r="BC29"/>
          <cell r="BD29">
            <v>3.8494175730926483</v>
          </cell>
          <cell r="BE29"/>
          <cell r="BF29">
            <v>3.322624784341722</v>
          </cell>
          <cell r="BG29"/>
          <cell r="BH29">
            <v>2.9168817759421786</v>
          </cell>
          <cell r="BI29"/>
          <cell r="BJ29" t="str">
            <v>..</v>
          </cell>
          <cell r="BK29"/>
          <cell r="BL29" t="str">
            <v>..</v>
          </cell>
          <cell r="BM29"/>
        </row>
        <row r="30">
          <cell r="A30" t="str">
            <v>Portugal</v>
          </cell>
          <cell r="B30" t="str">
            <v>..</v>
          </cell>
          <cell r="C30"/>
          <cell r="D30">
            <v>7.4200489723222412E-3</v>
          </cell>
          <cell r="E30"/>
          <cell r="F30">
            <v>0.3100324565227896</v>
          </cell>
          <cell r="G30" t="str">
            <v>C</v>
          </cell>
          <cell r="H30">
            <v>0.45668668416699509</v>
          </cell>
          <cell r="I30"/>
          <cell r="J30">
            <v>0.73319802047937233</v>
          </cell>
          <cell r="K30" t="str">
            <v>C</v>
          </cell>
          <cell r="L30">
            <v>0.86159394880528983</v>
          </cell>
          <cell r="M30"/>
          <cell r="N30">
            <v>0.78032587895040162</v>
          </cell>
          <cell r="O30" t="str">
            <v>C</v>
          </cell>
          <cell r="P30">
            <v>0.73241322281506527</v>
          </cell>
          <cell r="Q30"/>
          <cell r="R30">
            <v>0.71230393479599585</v>
          </cell>
          <cell r="S30" t="str">
            <v>C</v>
          </cell>
          <cell r="T30">
            <v>0.70140815020268854</v>
          </cell>
          <cell r="U30"/>
          <cell r="V30">
            <v>0.54898078567249919</v>
          </cell>
          <cell r="W30" t="str">
            <v>C</v>
          </cell>
          <cell r="X30">
            <v>0.46635749641485874</v>
          </cell>
          <cell r="Y30"/>
          <cell r="Z30">
            <v>0.46635749641485713</v>
          </cell>
          <cell r="AA30" t="str">
            <v>C</v>
          </cell>
          <cell r="AB30">
            <v>0.46635749641485702</v>
          </cell>
          <cell r="AC30" t="str">
            <v>C</v>
          </cell>
          <cell r="AD30">
            <v>0.92864940485074843</v>
          </cell>
          <cell r="AE30" t="str">
            <v>A</v>
          </cell>
          <cell r="AF30">
            <v>1.3963030339178479</v>
          </cell>
          <cell r="AG30" t="str">
            <v>C</v>
          </cell>
          <cell r="AH30">
            <v>1.7413499348937198</v>
          </cell>
          <cell r="AI30"/>
          <cell r="AJ30">
            <v>1.4508859157145313</v>
          </cell>
          <cell r="AK30" t="str">
            <v>C</v>
          </cell>
          <cell r="AL30">
            <v>1.2374592022442152</v>
          </cell>
          <cell r="AM30"/>
          <cell r="AN30">
            <v>0.98598395408545025</v>
          </cell>
          <cell r="AO30" t="str">
            <v>C</v>
          </cell>
          <cell r="AP30">
            <v>0.77829958933430476</v>
          </cell>
          <cell r="AQ30"/>
          <cell r="AR30">
            <v>1.1609630199950307</v>
          </cell>
          <cell r="AS30" t="str">
            <v>C</v>
          </cell>
          <cell r="AT30">
            <v>1.5327374688513729</v>
          </cell>
          <cell r="AU30"/>
          <cell r="AV30">
            <v>1.3487451822397929</v>
          </cell>
          <cell r="AW30" t="str">
            <v>C</v>
          </cell>
          <cell r="AX30">
            <v>1.1792017893692255</v>
          </cell>
          <cell r="AY30"/>
          <cell r="AZ30">
            <v>1.2988548431664242</v>
          </cell>
          <cell r="BA30" t="str">
            <v>C</v>
          </cell>
          <cell r="BB30">
            <v>1.3855294669630904</v>
          </cell>
          <cell r="BC30"/>
          <cell r="BD30">
            <v>0.92004917443332457</v>
          </cell>
          <cell r="BE30" t="str">
            <v>A</v>
          </cell>
          <cell r="BF30">
            <v>0.92592006899966295</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5.1401869158878508</v>
          </cell>
          <cell r="U31" t="str">
            <v>T</v>
          </cell>
          <cell r="V31">
            <v>6.04982206405694</v>
          </cell>
          <cell r="W31" t="str">
            <v>T</v>
          </cell>
          <cell r="X31">
            <v>0.75757575757575757</v>
          </cell>
          <cell r="Y31" t="str">
            <v>AT</v>
          </cell>
          <cell r="Z31">
            <v>0</v>
          </cell>
          <cell r="AA31" t="str">
            <v>T</v>
          </cell>
          <cell r="AB31">
            <v>0.91324200913242004</v>
          </cell>
          <cell r="AC31" t="str">
            <v>AO</v>
          </cell>
          <cell r="AD31">
            <v>0.95238095238095233</v>
          </cell>
          <cell r="AE31" t="str">
            <v>O</v>
          </cell>
          <cell r="AF31">
            <v>0.66225165562913901</v>
          </cell>
          <cell r="AG31" t="str">
            <v>O</v>
          </cell>
          <cell r="AH31">
            <v>0.38461538461538458</v>
          </cell>
          <cell r="AI31" t="str">
            <v>O</v>
          </cell>
          <cell r="AJ31">
            <v>0.51724137931034486</v>
          </cell>
          <cell r="AK31" t="str">
            <v>O</v>
          </cell>
          <cell r="AL31">
            <v>0.90744101633393837</v>
          </cell>
          <cell r="AM31" t="str">
            <v>O</v>
          </cell>
          <cell r="AN31">
            <v>0.34542314335060448</v>
          </cell>
          <cell r="AO31" t="str">
            <v>A</v>
          </cell>
          <cell r="AP31">
            <v>0.34423407917383819</v>
          </cell>
          <cell r="AQ31"/>
          <cell r="AR31">
            <v>0</v>
          </cell>
          <cell r="AS31"/>
          <cell r="AT31">
            <v>0</v>
          </cell>
          <cell r="AU31"/>
          <cell r="AV31">
            <v>0.57102069950035683</v>
          </cell>
          <cell r="AW31"/>
          <cell r="AX31">
            <v>0.71801566579634468</v>
          </cell>
          <cell r="AY31"/>
          <cell r="AZ31">
            <v>4.6974686149413456</v>
          </cell>
          <cell r="BA31"/>
          <cell r="BB31">
            <v>6.8135895869555014</v>
          </cell>
          <cell r="BC31"/>
          <cell r="BD31">
            <v>2.4540317687925861</v>
          </cell>
          <cell r="BE31"/>
          <cell r="BF31">
            <v>2.1241879122959473</v>
          </cell>
          <cell r="BG31"/>
          <cell r="BH31">
            <v>2.3273497732969401</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2.609520797089989</v>
          </cell>
          <cell r="AA32"/>
          <cell r="AB32">
            <v>3.9150261372483599</v>
          </cell>
          <cell r="AC32"/>
          <cell r="AD32">
            <v>3.1571854846472229</v>
          </cell>
          <cell r="AE32" t="str">
            <v>M</v>
          </cell>
          <cell r="AF32">
            <v>2.8531925590749121</v>
          </cell>
          <cell r="AG32"/>
          <cell r="AH32">
            <v>10.457516339869279</v>
          </cell>
          <cell r="AI32"/>
          <cell r="AJ32">
            <v>11.297385212060552</v>
          </cell>
          <cell r="AK32"/>
          <cell r="AL32">
            <v>9.1724180959551589</v>
          </cell>
          <cell r="AM32"/>
          <cell r="AN32">
            <v>7.6048608388867107</v>
          </cell>
          <cell r="AO32"/>
          <cell r="AP32">
            <v>6.7150470011915804</v>
          </cell>
          <cell r="AQ32"/>
          <cell r="AR32">
            <v>8.978247476422915</v>
          </cell>
          <cell r="AS32"/>
          <cell r="AT32">
            <v>10.085362600510644</v>
          </cell>
          <cell r="AU32"/>
          <cell r="AV32">
            <v>9.5778638854275115</v>
          </cell>
          <cell r="AW32"/>
          <cell r="AX32">
            <v>9.0184715682723624</v>
          </cell>
          <cell r="AY32"/>
          <cell r="AZ32">
            <v>9.470591261697475</v>
          </cell>
          <cell r="BA32"/>
          <cell r="BB32">
            <v>10.563562347502248</v>
          </cell>
          <cell r="BC32"/>
          <cell r="BD32">
            <v>10.082440433067607</v>
          </cell>
          <cell r="BE32"/>
          <cell r="BF32">
            <v>9.1790699048102091</v>
          </cell>
          <cell r="BG32"/>
          <cell r="BH32">
            <v>12.02551772653246</v>
          </cell>
          <cell r="BI32" t="str">
            <v>P</v>
          </cell>
          <cell r="BJ32" t="str">
            <v>..</v>
          </cell>
          <cell r="BK32"/>
          <cell r="BL32" t="str">
            <v>..</v>
          </cell>
          <cell r="BM32"/>
        </row>
        <row r="33">
          <cell r="A33" t="str">
            <v>Spain</v>
          </cell>
          <cell r="B33">
            <v>0</v>
          </cell>
          <cell r="C33"/>
          <cell r="D33" t="str">
            <v>..</v>
          </cell>
          <cell r="E33"/>
          <cell r="F33" t="str">
            <v>..</v>
          </cell>
          <cell r="G33"/>
          <cell r="H33">
            <v>1.1579623287671239</v>
          </cell>
          <cell r="I33"/>
          <cell r="J33">
            <v>1.1223309469472007</v>
          </cell>
          <cell r="K33"/>
          <cell r="L33">
            <v>1.5405949208766139</v>
          </cell>
          <cell r="M33"/>
          <cell r="N33">
            <v>2.6502851123273876</v>
          </cell>
          <cell r="O33"/>
          <cell r="P33">
            <v>8.0721749103683713</v>
          </cell>
          <cell r="Q33"/>
          <cell r="R33">
            <v>9.175767462339671</v>
          </cell>
          <cell r="S33"/>
          <cell r="T33">
            <v>8.9353728357193454</v>
          </cell>
          <cell r="U33"/>
          <cell r="V33">
            <v>10.042410238547035</v>
          </cell>
          <cell r="W33"/>
          <cell r="X33">
            <v>7.3473498226424461</v>
          </cell>
          <cell r="Y33" t="str">
            <v>A</v>
          </cell>
          <cell r="Z33">
            <v>5.924572262401945</v>
          </cell>
          <cell r="AA33"/>
          <cell r="AB33">
            <v>5.9250165374960941</v>
          </cell>
          <cell r="AC33" t="str">
            <v>C</v>
          </cell>
          <cell r="AD33">
            <v>8.3315579994956721</v>
          </cell>
          <cell r="AE33"/>
          <cell r="AF33">
            <v>7.4748885588361551</v>
          </cell>
          <cell r="AG33"/>
          <cell r="AH33">
            <v>6.4536250834277666</v>
          </cell>
          <cell r="AI33"/>
          <cell r="AJ33">
            <v>6.9708071887506771</v>
          </cell>
          <cell r="AK33"/>
          <cell r="AL33">
            <v>7.7169806806309165</v>
          </cell>
          <cell r="AM33"/>
          <cell r="AN33">
            <v>6.9091630403788695</v>
          </cell>
          <cell r="AO33"/>
          <cell r="AP33">
            <v>8.723317286092918</v>
          </cell>
          <cell r="AQ33" t="str">
            <v>C</v>
          </cell>
          <cell r="AR33">
            <v>7.6371028095413944</v>
          </cell>
          <cell r="AS33"/>
          <cell r="AT33">
            <v>6.4295199078315504</v>
          </cell>
          <cell r="AU33"/>
          <cell r="AV33">
            <v>7.4743351984533923</v>
          </cell>
          <cell r="AW33"/>
          <cell r="AX33">
            <v>6.9139695540536339</v>
          </cell>
          <cell r="AY33"/>
          <cell r="AZ33">
            <v>7.8909563640812017</v>
          </cell>
          <cell r="BA33"/>
          <cell r="BB33">
            <v>9.0147637634991042</v>
          </cell>
          <cell r="BC33"/>
          <cell r="BD33">
            <v>8.8185549178074627</v>
          </cell>
          <cell r="BE33"/>
          <cell r="BF33">
            <v>7.9867993938732518</v>
          </cell>
          <cell r="BG33"/>
          <cell r="BH33" t="str">
            <v>..</v>
          </cell>
          <cell r="BI33"/>
          <cell r="BJ33" t="str">
            <v>..</v>
          </cell>
          <cell r="BK33"/>
          <cell r="BL33" t="str">
            <v>..</v>
          </cell>
          <cell r="BM33"/>
        </row>
        <row r="34">
          <cell r="A34" t="str">
            <v>Sweden</v>
          </cell>
          <cell r="B34">
            <v>2.2778473091364204</v>
          </cell>
          <cell r="C34"/>
          <cell r="D34" t="str">
            <v>..</v>
          </cell>
          <cell r="E34"/>
          <cell r="F34">
            <v>3.7117903930131009</v>
          </cell>
          <cell r="G34"/>
          <cell r="H34" t="str">
            <v>..</v>
          </cell>
          <cell r="I34"/>
          <cell r="J34">
            <v>5.508474576271186</v>
          </cell>
          <cell r="K34"/>
          <cell r="L34" t="str">
            <v>..</v>
          </cell>
          <cell r="M34"/>
          <cell r="N34">
            <v>5.8723500736877901</v>
          </cell>
          <cell r="O34"/>
          <cell r="P34" t="str">
            <v>..</v>
          </cell>
          <cell r="Q34"/>
          <cell r="R34">
            <v>7.8890489913544668</v>
          </cell>
          <cell r="S34"/>
          <cell r="T34" t="str">
            <v>..</v>
          </cell>
          <cell r="U34"/>
          <cell r="V34">
            <v>5.1696990902729185</v>
          </cell>
          <cell r="W34"/>
          <cell r="X34" t="str">
            <v>..</v>
          </cell>
          <cell r="Y34"/>
          <cell r="Z34">
            <v>5.1235205337993488</v>
          </cell>
          <cell r="AA34"/>
          <cell r="AB34" t="str">
            <v>..</v>
          </cell>
          <cell r="AC34"/>
          <cell r="AD34">
            <v>4.5483110761979573</v>
          </cell>
          <cell r="AE34" t="str">
            <v>AJ</v>
          </cell>
          <cell r="AF34" t="str">
            <v>..</v>
          </cell>
          <cell r="AG34"/>
          <cell r="AH34">
            <v>4.5806808746194294</v>
          </cell>
          <cell r="AI34" t="str">
            <v>A</v>
          </cell>
          <cell r="AJ34" t="str">
            <v>..</v>
          </cell>
          <cell r="AK34"/>
          <cell r="AL34">
            <v>3.7922506183017313</v>
          </cell>
          <cell r="AM34"/>
          <cell r="AN34" t="str">
            <v>..</v>
          </cell>
          <cell r="AO34"/>
          <cell r="AP34">
            <v>5.4439301493793391</v>
          </cell>
          <cell r="AQ34"/>
          <cell r="AR34" t="str">
            <v>..</v>
          </cell>
          <cell r="AS34"/>
          <cell r="AT34">
            <v>5.2796505555028013</v>
          </cell>
          <cell r="AU34"/>
          <cell r="AV34" t="str">
            <v>..</v>
          </cell>
          <cell r="AW34"/>
          <cell r="AX34">
            <v>5.0833371808486083</v>
          </cell>
          <cell r="AY34"/>
          <cell r="AZ34">
            <v>5.0543389628510749</v>
          </cell>
          <cell r="BA34" t="str">
            <v>C</v>
          </cell>
          <cell r="BB34">
            <v>4.9203314212874449</v>
          </cell>
          <cell r="BC34"/>
          <cell r="BD34" t="str">
            <v>..</v>
          </cell>
          <cell r="BE34"/>
          <cell r="BF34">
            <v>4.4924590865333185</v>
          </cell>
          <cell r="BG34"/>
          <cell r="BH34" t="str">
            <v>..</v>
          </cell>
          <cell r="BI34"/>
          <cell r="BJ34" t="str">
            <v>..</v>
          </cell>
          <cell r="BK34"/>
          <cell r="BL34" t="str">
            <v>..</v>
          </cell>
          <cell r="BM34"/>
        </row>
        <row r="35">
          <cell r="A35" t="str">
            <v>Switzerland</v>
          </cell>
          <cell r="B35">
            <v>9.5238095238095237</v>
          </cell>
          <cell r="C35" t="str">
            <v>E</v>
          </cell>
          <cell r="D35" t="str">
            <v>..</v>
          </cell>
          <cell r="E35"/>
          <cell r="F35" t="str">
            <v>..</v>
          </cell>
          <cell r="G35"/>
          <cell r="H35" t="str">
            <v>..</v>
          </cell>
          <cell r="I35"/>
          <cell r="J35" t="str">
            <v>..</v>
          </cell>
          <cell r="K35"/>
          <cell r="L35">
            <v>3.3333333333333335</v>
          </cell>
          <cell r="M35" t="str">
            <v>AC</v>
          </cell>
          <cell r="N35" t="str">
            <v>..</v>
          </cell>
          <cell r="O35"/>
          <cell r="P35">
            <v>9.7911227154047005</v>
          </cell>
          <cell r="Q35" t="str">
            <v>A</v>
          </cell>
          <cell r="R35">
            <v>9.6969696969696972</v>
          </cell>
          <cell r="S35" t="str">
            <v>C</v>
          </cell>
          <cell r="T35" t="str">
            <v>..</v>
          </cell>
          <cell r="U35"/>
          <cell r="V35" t="str">
            <v>..</v>
          </cell>
          <cell r="W35"/>
          <cell r="X35">
            <v>1.7621145374449341</v>
          </cell>
          <cell r="Y35"/>
          <cell r="Z35" t="str">
            <v>..</v>
          </cell>
          <cell r="AA35"/>
          <cell r="AB35">
            <v>1.7167381974248928</v>
          </cell>
          <cell r="AC35"/>
          <cell r="AD35" t="str">
            <v>..</v>
          </cell>
          <cell r="AE35"/>
          <cell r="AF35">
            <v>6.1728395061728394</v>
          </cell>
          <cell r="AG35"/>
          <cell r="AH35" t="str">
            <v>..</v>
          </cell>
          <cell r="AI35"/>
          <cell r="AJ35">
            <v>7.1129707112970717</v>
          </cell>
          <cell r="AK35"/>
          <cell r="AL35" t="str">
            <v>..</v>
          </cell>
          <cell r="AM35"/>
          <cell r="AN35">
            <v>5.1229508196721314</v>
          </cell>
          <cell r="AO35"/>
          <cell r="AP35" t="str">
            <v>..</v>
          </cell>
          <cell r="AQ35"/>
          <cell r="AR35">
            <v>5.9782608695652177</v>
          </cell>
          <cell r="AS35"/>
          <cell r="AT35" t="str">
            <v>..</v>
          </cell>
          <cell r="AU35"/>
          <cell r="AV35">
            <v>8.6666666666666679</v>
          </cell>
          <cell r="AW35"/>
          <cell r="AX35" t="str">
            <v>..</v>
          </cell>
          <cell r="AY35"/>
          <cell r="AZ35">
            <v>8.6687306501547994</v>
          </cell>
          <cell r="BA35"/>
          <cell r="BB35" t="str">
            <v>..</v>
          </cell>
          <cell r="BC35"/>
          <cell r="BD35">
            <v>6.8527918781725887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10.349157007790364</v>
          </cell>
          <cell r="U36"/>
          <cell r="V36">
            <v>10.439964498541904</v>
          </cell>
          <cell r="W36"/>
          <cell r="X36">
            <v>14.538095320743757</v>
          </cell>
          <cell r="Y36"/>
          <cell r="Z36">
            <v>12.676676414467417</v>
          </cell>
          <cell r="AA36"/>
          <cell r="AB36">
            <v>14.669634724127745</v>
          </cell>
          <cell r="AC36"/>
          <cell r="AD36">
            <v>13.065007473477596</v>
          </cell>
          <cell r="AE36"/>
          <cell r="AF36">
            <v>17.951215533492434</v>
          </cell>
          <cell r="AG36"/>
          <cell r="AH36">
            <v>18.953039138616255</v>
          </cell>
          <cell r="AI36"/>
          <cell r="AJ36">
            <v>17.694652601489661</v>
          </cell>
          <cell r="AK36"/>
          <cell r="AL36">
            <v>18.529745098173724</v>
          </cell>
          <cell r="AM36"/>
          <cell r="AN36">
            <v>19.3531720512566</v>
          </cell>
          <cell r="AO36"/>
          <cell r="AP36">
            <v>21.117858094239423</v>
          </cell>
          <cell r="AQ36"/>
          <cell r="AR36">
            <v>21.958235922800394</v>
          </cell>
          <cell r="AS36"/>
          <cell r="AT36">
            <v>20.753415296645624</v>
          </cell>
          <cell r="AU36" t="str">
            <v>O</v>
          </cell>
          <cell r="AV36">
            <v>21.557654261144432</v>
          </cell>
          <cell r="AW36" t="str">
            <v>O</v>
          </cell>
          <cell r="AX36">
            <v>22.725466856880754</v>
          </cell>
          <cell r="AY36" t="str">
            <v>O</v>
          </cell>
          <cell r="AZ36">
            <v>23.836008240107436</v>
          </cell>
          <cell r="BA36" t="str">
            <v>O</v>
          </cell>
          <cell r="BB36">
            <v>23.319675225215221</v>
          </cell>
          <cell r="BC36" t="str">
            <v>O</v>
          </cell>
          <cell r="BD36">
            <v>17.444266265585551</v>
          </cell>
          <cell r="BE36" t="str">
            <v>A</v>
          </cell>
          <cell r="BF36">
            <v>15.989918694728575</v>
          </cell>
          <cell r="BG36"/>
          <cell r="BH36">
            <v>16.223550221040707</v>
          </cell>
          <cell r="BI36"/>
          <cell r="BJ36" t="str">
            <v>..</v>
          </cell>
          <cell r="BK36"/>
          <cell r="BL36" t="str">
            <v>..</v>
          </cell>
          <cell r="BM36"/>
        </row>
        <row r="37">
          <cell r="A37" t="str">
            <v>United Kingdom</v>
          </cell>
          <cell r="B37">
            <v>2.80499755022048</v>
          </cell>
          <cell r="C37"/>
          <cell r="D37" t="str">
            <v>..</v>
          </cell>
          <cell r="E37"/>
          <cell r="F37">
            <v>3.0723905723905722</v>
          </cell>
          <cell r="G37"/>
          <cell r="H37" t="str">
            <v>..</v>
          </cell>
          <cell r="I37"/>
          <cell r="J37">
            <v>5.2136752136752138</v>
          </cell>
          <cell r="K37" t="str">
            <v>A</v>
          </cell>
          <cell r="L37">
            <v>5.6677018633540373</v>
          </cell>
          <cell r="M37"/>
          <cell r="N37">
            <v>5.6849315068493151</v>
          </cell>
          <cell r="O37"/>
          <cell r="P37">
            <v>7.3015873015873023</v>
          </cell>
          <cell r="Q37"/>
          <cell r="R37">
            <v>7.6968620485494386</v>
          </cell>
          <cell r="S37"/>
          <cell r="T37">
            <v>7.5814201815269628</v>
          </cell>
          <cell r="U37"/>
          <cell r="V37">
            <v>7.7722772277227721</v>
          </cell>
          <cell r="W37"/>
          <cell r="X37">
            <v>7.7482977224700624</v>
          </cell>
          <cell r="Y37"/>
          <cell r="Z37">
            <v>7.6124567474048446</v>
          </cell>
          <cell r="AA37" t="str">
            <v>A</v>
          </cell>
          <cell r="AB37">
            <v>5.9664506290507058</v>
          </cell>
          <cell r="AC37"/>
          <cell r="AD37">
            <v>6.2972852692478858</v>
          </cell>
          <cell r="AE37"/>
          <cell r="AF37">
            <v>6.7404462590881415</v>
          </cell>
          <cell r="AG37"/>
          <cell r="AH37">
            <v>7.0957038675560771</v>
          </cell>
          <cell r="AI37"/>
          <cell r="AJ37">
            <v>7.2763530023295653</v>
          </cell>
          <cell r="AK37"/>
          <cell r="AL37">
            <v>7.2864813452143338</v>
          </cell>
          <cell r="AM37"/>
          <cell r="AN37">
            <v>7.0966377303468384</v>
          </cell>
          <cell r="AO37"/>
          <cell r="AP37">
            <v>6.0255483248975654</v>
          </cell>
          <cell r="AQ37"/>
          <cell r="AR37">
            <v>5.5757654497423239</v>
          </cell>
          <cell r="AS37"/>
          <cell r="AT37">
            <v>5.1687741665795803</v>
          </cell>
          <cell r="AU37"/>
          <cell r="AV37">
            <v>4.8637199264647117</v>
          </cell>
          <cell r="AW37"/>
          <cell r="AX37">
            <v>4.5948997329796955</v>
          </cell>
          <cell r="AY37"/>
          <cell r="AZ37">
            <v>4.7810736793480055</v>
          </cell>
          <cell r="BA37"/>
          <cell r="BB37">
            <v>4.5359436763026899</v>
          </cell>
          <cell r="BC37"/>
          <cell r="BD37">
            <v>4.5972726337360141</v>
          </cell>
          <cell r="BE37"/>
          <cell r="BF37">
            <v>3.8599889319313783</v>
          </cell>
          <cell r="BG37"/>
          <cell r="BH37">
            <v>4.5980172226644473</v>
          </cell>
          <cell r="BI37" t="str">
            <v>P</v>
          </cell>
          <cell r="BJ37" t="str">
            <v>..</v>
          </cell>
          <cell r="BK37"/>
          <cell r="BL37" t="str">
            <v>..</v>
          </cell>
          <cell r="BM37"/>
        </row>
        <row r="38">
          <cell r="A38" t="str">
            <v>United States</v>
          </cell>
          <cell r="B38">
            <v>4.4318983768525051</v>
          </cell>
          <cell r="C38" t="str">
            <v>J</v>
          </cell>
          <cell r="D38">
            <v>4.7747451496218352</v>
          </cell>
          <cell r="E38" t="str">
            <v>J</v>
          </cell>
          <cell r="F38">
            <v>5.2357290025451464</v>
          </cell>
          <cell r="G38" t="str">
            <v>J</v>
          </cell>
          <cell r="H38">
            <v>5.6535751351941883</v>
          </cell>
          <cell r="I38" t="str">
            <v>J</v>
          </cell>
          <cell r="J38">
            <v>6.1120543293718166</v>
          </cell>
          <cell r="K38" t="str">
            <v>J</v>
          </cell>
          <cell r="L38">
            <v>6.4558058925476596</v>
          </cell>
          <cell r="M38" t="str">
            <v>J</v>
          </cell>
          <cell r="N38">
            <v>6.4886390255329118</v>
          </cell>
          <cell r="O38" t="str">
            <v>J</v>
          </cell>
          <cell r="P38">
            <v>6.5611814345991561</v>
          </cell>
          <cell r="Q38" t="str">
            <v>J</v>
          </cell>
          <cell r="R38">
            <v>6.7841606960081888</v>
          </cell>
          <cell r="S38" t="str">
            <v>J</v>
          </cell>
          <cell r="T38">
            <v>6.8817902692489374</v>
          </cell>
          <cell r="U38" t="str">
            <v>J</v>
          </cell>
          <cell r="V38">
            <v>6.8204916907018269</v>
          </cell>
          <cell r="W38" t="str">
            <v>J</v>
          </cell>
          <cell r="X38">
            <v>6.8068093887026047</v>
          </cell>
          <cell r="Y38" t="str">
            <v>J</v>
          </cell>
          <cell r="Z38">
            <v>6.7891744149156841</v>
          </cell>
          <cell r="AA38" t="str">
            <v>J</v>
          </cell>
          <cell r="AB38">
            <v>6.7390499120288911</v>
          </cell>
          <cell r="AC38" t="str">
            <v>J</v>
          </cell>
          <cell r="AD38">
            <v>6.8428618821187657</v>
          </cell>
          <cell r="AE38" t="str">
            <v>J</v>
          </cell>
          <cell r="AF38">
            <v>7.0484024043024354</v>
          </cell>
          <cell r="AG38" t="str">
            <v>J</v>
          </cell>
          <cell r="AH38">
            <v>7.2666636661913673</v>
          </cell>
          <cell r="AI38" t="str">
            <v>J</v>
          </cell>
          <cell r="AJ38">
            <v>7.4471743532918122</v>
          </cell>
          <cell r="AK38" t="str">
            <v>AJ</v>
          </cell>
          <cell r="AL38">
            <v>7.3921533818569145</v>
          </cell>
          <cell r="AM38" t="str">
            <v>J</v>
          </cell>
          <cell r="AN38">
            <v>7.0830482520444393</v>
          </cell>
          <cell r="AO38" t="str">
            <v>J</v>
          </cell>
          <cell r="AP38">
            <v>6.4925439506685247</v>
          </cell>
          <cell r="AQ38" t="str">
            <v>J</v>
          </cell>
          <cell r="AR38">
            <v>5.8061394548680179</v>
          </cell>
          <cell r="AS38" t="str">
            <v>J</v>
          </cell>
          <cell r="AT38">
            <v>5.2606869285890783</v>
          </cell>
          <cell r="AU38" t="str">
            <v>J</v>
          </cell>
          <cell r="AV38">
            <v>5.0779076238174738</v>
          </cell>
          <cell r="AW38" t="str">
            <v>J</v>
          </cell>
          <cell r="AX38">
            <v>5.1405178136755918</v>
          </cell>
          <cell r="AY38" t="str">
            <v>J</v>
          </cell>
          <cell r="AZ38">
            <v>5.3434139069321693</v>
          </cell>
          <cell r="BA38" t="str">
            <v>J</v>
          </cell>
          <cell r="BB38">
            <v>5.5927361762905532</v>
          </cell>
          <cell r="BC38" t="str">
            <v>J</v>
          </cell>
          <cell r="BD38">
            <v>5.8160696999031947</v>
          </cell>
          <cell r="BE38" t="str">
            <v>J</v>
          </cell>
          <cell r="BF38">
            <v>6.0295686072597556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1.4632271030732529</v>
          </cell>
          <cell r="C40" t="str">
            <v>E</v>
          </cell>
          <cell r="D40">
            <v>1.6205011513779521</v>
          </cell>
          <cell r="E40" t="str">
            <v>E</v>
          </cell>
          <cell r="F40">
            <v>1.7519373416128283</v>
          </cell>
          <cell r="G40" t="str">
            <v>E</v>
          </cell>
          <cell r="H40">
            <v>2.2662241751178844</v>
          </cell>
          <cell r="I40" t="str">
            <v>E</v>
          </cell>
          <cell r="J40">
            <v>2.3588866613637562</v>
          </cell>
          <cell r="K40" t="str">
            <v>E</v>
          </cell>
          <cell r="L40">
            <v>2.5668760875166359</v>
          </cell>
          <cell r="M40" t="str">
            <v>E</v>
          </cell>
          <cell r="N40">
            <v>2.7771288815014277</v>
          </cell>
          <cell r="O40" t="str">
            <v>E</v>
          </cell>
          <cell r="P40">
            <v>3.2812732059114045</v>
          </cell>
          <cell r="Q40" t="str">
            <v>E</v>
          </cell>
          <cell r="R40">
            <v>3.2973145564669259</v>
          </cell>
          <cell r="S40" t="str">
            <v>E</v>
          </cell>
          <cell r="T40">
            <v>3.5682739416350708</v>
          </cell>
          <cell r="U40" t="str">
            <v>E</v>
          </cell>
          <cell r="V40">
            <v>3.6520657952502575</v>
          </cell>
          <cell r="W40" t="str">
            <v>E</v>
          </cell>
          <cell r="X40">
            <v>3.8838059835721568</v>
          </cell>
          <cell r="Y40" t="str">
            <v>E</v>
          </cell>
          <cell r="Z40">
            <v>3.7586674103579236</v>
          </cell>
          <cell r="AA40" t="str">
            <v>E</v>
          </cell>
          <cell r="AB40">
            <v>3.579648353378579</v>
          </cell>
          <cell r="AC40" t="str">
            <v>E</v>
          </cell>
          <cell r="AD40">
            <v>3.6166148431542733</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2.8863113895388284</v>
          </cell>
          <cell r="C42" t="str">
            <v>B</v>
          </cell>
          <cell r="D42">
            <v>3.1716196132262731</v>
          </cell>
          <cell r="E42" t="str">
            <v>B</v>
          </cell>
          <cell r="F42">
            <v>3.5186325439660675</v>
          </cell>
          <cell r="G42" t="str">
            <v>B</v>
          </cell>
          <cell r="H42">
            <v>3.8788917520525845</v>
          </cell>
          <cell r="I42" t="str">
            <v>B</v>
          </cell>
          <cell r="J42">
            <v>4.2591324636156509</v>
          </cell>
          <cell r="K42" t="str">
            <v>B</v>
          </cell>
          <cell r="L42">
            <v>4.5116892160067401</v>
          </cell>
          <cell r="M42" t="str">
            <v>B</v>
          </cell>
          <cell r="N42">
            <v>4.8391678314131621</v>
          </cell>
          <cell r="O42" t="str">
            <v>B</v>
          </cell>
          <cell r="P42">
            <v>5.3949479562121656</v>
          </cell>
          <cell r="Q42" t="str">
            <v>B</v>
          </cell>
          <cell r="R42">
            <v>5.7291064461725965</v>
          </cell>
          <cell r="S42" t="str">
            <v>B</v>
          </cell>
          <cell r="T42">
            <v>5.7690458608124535</v>
          </cell>
          <cell r="U42" t="str">
            <v>B</v>
          </cell>
          <cell r="V42">
            <v>6.01419052793009</v>
          </cell>
          <cell r="W42" t="str">
            <v>AB</v>
          </cell>
          <cell r="X42">
            <v>6.0923474375730597</v>
          </cell>
          <cell r="Y42" t="str">
            <v>B</v>
          </cell>
          <cell r="Z42">
            <v>6.0737849946571458</v>
          </cell>
          <cell r="AA42" t="str">
            <v>B</v>
          </cell>
          <cell r="AB42">
            <v>5.9904156342598602</v>
          </cell>
          <cell r="AC42" t="str">
            <v>B</v>
          </cell>
          <cell r="AD42">
            <v>6.1320412682536531</v>
          </cell>
          <cell r="AE42" t="str">
            <v>AB</v>
          </cell>
          <cell r="AF42">
            <v>6.2489976904239537</v>
          </cell>
          <cell r="AG42" t="str">
            <v>B</v>
          </cell>
          <cell r="AH42">
            <v>6.3259359841947456</v>
          </cell>
          <cell r="AI42" t="str">
            <v>B</v>
          </cell>
          <cell r="AJ42">
            <v>6.3831332191852859</v>
          </cell>
          <cell r="AK42" t="str">
            <v>B</v>
          </cell>
          <cell r="AL42">
            <v>6.43629362598685</v>
          </cell>
          <cell r="AM42" t="str">
            <v>B</v>
          </cell>
          <cell r="AN42">
            <v>6.4460223690702954</v>
          </cell>
          <cell r="AO42" t="str">
            <v>B</v>
          </cell>
          <cell r="AP42">
            <v>6.2986737007511255</v>
          </cell>
          <cell r="AQ42" t="str">
            <v>B</v>
          </cell>
          <cell r="AR42">
            <v>6.1206167632721682</v>
          </cell>
          <cell r="AS42" t="str">
            <v>B</v>
          </cell>
          <cell r="AT42">
            <v>5.9122892464706363</v>
          </cell>
          <cell r="AU42" t="str">
            <v>B</v>
          </cell>
          <cell r="AV42">
            <v>6.0205169809473196</v>
          </cell>
          <cell r="AW42" t="str">
            <v>B</v>
          </cell>
          <cell r="AX42">
            <v>6.1325442519929059</v>
          </cell>
          <cell r="AY42" t="str">
            <v>B</v>
          </cell>
          <cell r="AZ42">
            <v>6.3355158441775572</v>
          </cell>
          <cell r="BA42" t="str">
            <v>B</v>
          </cell>
          <cell r="BB42">
            <v>6.588031225038395</v>
          </cell>
          <cell r="BC42" t="str">
            <v>B</v>
          </cell>
          <cell r="BD42">
            <v>6.4465983124497139</v>
          </cell>
          <cell r="BE42" t="str">
            <v>B</v>
          </cell>
          <cell r="BF42">
            <v>6.2899714032320739</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5.9892153162767556</v>
          </cell>
          <cell r="AE44" t="str">
            <v>B</v>
          </cell>
          <cell r="AF44">
            <v>6.1172284095175282</v>
          </cell>
          <cell r="AG44" t="str">
            <v>B</v>
          </cell>
          <cell r="AH44">
            <v>6.1222897657100122</v>
          </cell>
          <cell r="AI44" t="str">
            <v>B</v>
          </cell>
          <cell r="AJ44">
            <v>6.3273672572515567</v>
          </cell>
          <cell r="AK44" t="str">
            <v>B</v>
          </cell>
          <cell r="AL44">
            <v>6.469541027574274</v>
          </cell>
          <cell r="AM44" t="str">
            <v>B</v>
          </cell>
          <cell r="AN44">
            <v>6.2986279123689375</v>
          </cell>
          <cell r="AO44" t="str">
            <v>B</v>
          </cell>
          <cell r="AP44">
            <v>6.4082024928262067</v>
          </cell>
          <cell r="AQ44" t="str">
            <v>B</v>
          </cell>
          <cell r="AR44">
            <v>6.2514038016578111</v>
          </cell>
          <cell r="AS44" t="str">
            <v>B</v>
          </cell>
          <cell r="AT44">
            <v>6.2210947607204341</v>
          </cell>
          <cell r="AU44" t="str">
            <v>B</v>
          </cell>
          <cell r="AV44">
            <v>6.2344683752534591</v>
          </cell>
          <cell r="AW44" t="str">
            <v>B</v>
          </cell>
          <cell r="AX44">
            <v>6.4458874687747736</v>
          </cell>
          <cell r="AY44" t="str">
            <v>B</v>
          </cell>
          <cell r="AZ44">
            <v>6.6719340684870243</v>
          </cell>
          <cell r="BA44" t="str">
            <v>B</v>
          </cell>
          <cell r="BB44">
            <v>6.8625486912041982</v>
          </cell>
          <cell r="BC44" t="str">
            <v>B</v>
          </cell>
          <cell r="BD44">
            <v>6.7426379498619546</v>
          </cell>
          <cell r="BE44" t="str">
            <v>B</v>
          </cell>
          <cell r="BF44">
            <v>6.3773739943008305</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5.9738736784649058</v>
          </cell>
          <cell r="AE45" t="str">
            <v>B</v>
          </cell>
          <cell r="AF45">
            <v>6.1065000986419111</v>
          </cell>
          <cell r="AG45" t="str">
            <v>B</v>
          </cell>
          <cell r="AH45">
            <v>6.1126955304871684</v>
          </cell>
          <cell r="AI45" t="str">
            <v>B</v>
          </cell>
          <cell r="AJ45">
            <v>6.3153556351692997</v>
          </cell>
          <cell r="AK45" t="str">
            <v>B</v>
          </cell>
          <cell r="AL45">
            <v>6.4505868768433023</v>
          </cell>
          <cell r="AM45" t="str">
            <v>B</v>
          </cell>
          <cell r="AN45">
            <v>6.2823482177916485</v>
          </cell>
          <cell r="AO45" t="str">
            <v>B</v>
          </cell>
          <cell r="AP45">
            <v>6.3940679013785084</v>
          </cell>
          <cell r="AQ45" t="str">
            <v>B</v>
          </cell>
          <cell r="AR45">
            <v>6.2360780261419215</v>
          </cell>
          <cell r="AS45" t="str">
            <v>B</v>
          </cell>
          <cell r="AT45">
            <v>6.2023903384303516</v>
          </cell>
          <cell r="AU45" t="str">
            <v>B</v>
          </cell>
          <cell r="AV45">
            <v>6.2200504831458217</v>
          </cell>
          <cell r="AW45" t="str">
            <v>B</v>
          </cell>
          <cell r="AX45">
            <v>6.4283030287467691</v>
          </cell>
          <cell r="AY45" t="str">
            <v>B</v>
          </cell>
          <cell r="AZ45">
            <v>6.6673054832152951</v>
          </cell>
          <cell r="BA45" t="str">
            <v>B</v>
          </cell>
          <cell r="BB45">
            <v>6.8613193770902861</v>
          </cell>
          <cell r="BC45" t="str">
            <v>B</v>
          </cell>
          <cell r="BD45">
            <v>6.7675150715181029</v>
          </cell>
          <cell r="BE45" t="str">
            <v>B</v>
          </cell>
          <cell r="BF45">
            <v>6.3836985347165491</v>
          </cell>
          <cell r="BG45" t="str">
            <v>BP</v>
          </cell>
          <cell r="BH45" t="str">
            <v>..</v>
          </cell>
          <cell r="BI45"/>
          <cell r="BJ45" t="str">
            <v>..</v>
          </cell>
          <cell r="BK45"/>
          <cell r="BL45" t="str">
            <v>..</v>
          </cell>
          <cell r="BM45"/>
        </row>
        <row r="46">
          <cell r="A46" t="str">
            <v>EU-15</v>
          </cell>
          <cell r="B46">
            <v>2.0226862165172643</v>
          </cell>
          <cell r="C46" t="str">
            <v>B</v>
          </cell>
          <cell r="D46" t="str">
            <v>..</v>
          </cell>
          <cell r="E46"/>
          <cell r="F46">
            <v>2.969584917630617</v>
          </cell>
          <cell r="G46" t="str">
            <v>B</v>
          </cell>
          <cell r="H46" t="str">
            <v>..</v>
          </cell>
          <cell r="I46"/>
          <cell r="J46">
            <v>3.7372860635663105</v>
          </cell>
          <cell r="K46" t="str">
            <v>B</v>
          </cell>
          <cell r="L46">
            <v>3.9290771936763358</v>
          </cell>
          <cell r="M46" t="str">
            <v>B</v>
          </cell>
          <cell r="N46">
            <v>4.3800373013055598</v>
          </cell>
          <cell r="O46" t="str">
            <v>B</v>
          </cell>
          <cell r="P46">
            <v>5.226017456218905</v>
          </cell>
          <cell r="Q46" t="str">
            <v>B</v>
          </cell>
          <cell r="R46">
            <v>5.8780521833101096</v>
          </cell>
          <cell r="S46" t="str">
            <v>B</v>
          </cell>
          <cell r="T46">
            <v>5.8678290549054566</v>
          </cell>
          <cell r="U46" t="str">
            <v>B</v>
          </cell>
          <cell r="V46">
            <v>5.8364753861887371</v>
          </cell>
          <cell r="W46" t="str">
            <v>AB</v>
          </cell>
          <cell r="X46">
            <v>5.8119883070741993</v>
          </cell>
          <cell r="Y46" t="str">
            <v>B</v>
          </cell>
          <cell r="Z46">
            <v>5.8044410094714705</v>
          </cell>
          <cell r="AA46" t="str">
            <v>B</v>
          </cell>
          <cell r="AB46">
            <v>5.7276691989281359</v>
          </cell>
          <cell r="AC46" t="str">
            <v>B</v>
          </cell>
          <cell r="AD46">
            <v>5.9110545820603617</v>
          </cell>
          <cell r="AE46" t="str">
            <v>B</v>
          </cell>
          <cell r="AF46">
            <v>6.0378059328534608</v>
          </cell>
          <cell r="AG46" t="str">
            <v>B</v>
          </cell>
          <cell r="AH46">
            <v>6.046904225610767</v>
          </cell>
          <cell r="AI46" t="str">
            <v>B</v>
          </cell>
          <cell r="AJ46">
            <v>6.232483177008949</v>
          </cell>
          <cell r="AK46" t="str">
            <v>B</v>
          </cell>
          <cell r="AL46">
            <v>6.3819238179413373</v>
          </cell>
          <cell r="AM46" t="str">
            <v>B</v>
          </cell>
          <cell r="AN46">
            <v>6.2630202065390082</v>
          </cell>
          <cell r="AO46" t="str">
            <v>B</v>
          </cell>
          <cell r="AP46">
            <v>6.4534326742548647</v>
          </cell>
          <cell r="AQ46" t="str">
            <v>B</v>
          </cell>
          <cell r="AR46">
            <v>6.2099820715846237</v>
          </cell>
          <cell r="AS46" t="str">
            <v>B</v>
          </cell>
          <cell r="AT46">
            <v>6.1959283279871507</v>
          </cell>
          <cell r="AU46" t="str">
            <v>B</v>
          </cell>
          <cell r="AV46">
            <v>6.2279198737618691</v>
          </cell>
          <cell r="AW46" t="str">
            <v>B</v>
          </cell>
          <cell r="AX46">
            <v>6.4696377869840669</v>
          </cell>
          <cell r="AY46" t="str">
            <v>B</v>
          </cell>
          <cell r="AZ46">
            <v>6.7095287023785852</v>
          </cell>
          <cell r="BA46" t="str">
            <v>B</v>
          </cell>
          <cell r="BB46">
            <v>6.8071515927770641</v>
          </cell>
          <cell r="BC46" t="str">
            <v>B</v>
          </cell>
          <cell r="BD46">
            <v>6.8680181887875875</v>
          </cell>
          <cell r="BE46" t="str">
            <v>B</v>
          </cell>
          <cell r="BF46">
            <v>6.4799971914948893</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0.48460661345496003</v>
          </cell>
          <cell r="AK49" t="str">
            <v>C</v>
          </cell>
          <cell r="AL49">
            <v>0.20486555697823305</v>
          </cell>
          <cell r="AM49" t="str">
            <v>C</v>
          </cell>
          <cell r="AN49">
            <v>0.16762452107279691</v>
          </cell>
          <cell r="AO49" t="str">
            <v>C</v>
          </cell>
          <cell r="AP49">
            <v>0.27548209366391185</v>
          </cell>
          <cell r="AQ49" t="str">
            <v>C</v>
          </cell>
          <cell r="AR49">
            <v>0.4127215343529983</v>
          </cell>
          <cell r="AS49"/>
          <cell r="AT49">
            <v>0.21301775147928992</v>
          </cell>
          <cell r="AU49"/>
          <cell r="AV49">
            <v>0.14288630332720964</v>
          </cell>
          <cell r="AW49"/>
          <cell r="AX49">
            <v>0.55283525509398201</v>
          </cell>
          <cell r="AY49"/>
          <cell r="AZ49">
            <v>0.79355817481619795</v>
          </cell>
          <cell r="BA49"/>
          <cell r="BB49">
            <v>0.66414459857082808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32.357693911592996</v>
          </cell>
          <cell r="AO50" t="str">
            <v>V</v>
          </cell>
          <cell r="AP50" t="str">
            <v>..</v>
          </cell>
          <cell r="AQ50"/>
          <cell r="AR50" t="str">
            <v>..</v>
          </cell>
          <cell r="AS50"/>
          <cell r="AT50">
            <v>35.894276384695949</v>
          </cell>
          <cell r="AU50" t="str">
            <v>V</v>
          </cell>
          <cell r="AV50">
            <v>37.1006270528516</v>
          </cell>
          <cell r="AW50" t="str">
            <v>V</v>
          </cell>
          <cell r="AX50">
            <v>36.699915519382465</v>
          </cell>
          <cell r="AY50" t="str">
            <v>V</v>
          </cell>
          <cell r="AZ50">
            <v>36.566028915727067</v>
          </cell>
          <cell r="BA50" t="str">
            <v>V</v>
          </cell>
          <cell r="BB50">
            <v>35.050272015456578</v>
          </cell>
          <cell r="BC50" t="str">
            <v>V</v>
          </cell>
          <cell r="BD50">
            <v>34.573919898996557</v>
          </cell>
          <cell r="BE50" t="str">
            <v>V</v>
          </cell>
          <cell r="BF50">
            <v>36.6679845502183</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24.063299976727951</v>
          </cell>
          <cell r="AA51" t="str">
            <v>J</v>
          </cell>
          <cell r="AB51">
            <v>20.219629375428958</v>
          </cell>
          <cell r="AC51" t="str">
            <v>J</v>
          </cell>
          <cell r="AD51">
            <v>18.619844834626377</v>
          </cell>
          <cell r="AE51" t="str">
            <v>A</v>
          </cell>
          <cell r="AF51">
            <v>16.203775940084256</v>
          </cell>
          <cell r="AG51"/>
          <cell r="AH51">
            <v>18.359038222051918</v>
          </cell>
          <cell r="AI51"/>
          <cell r="AJ51">
            <v>12.237971173841338</v>
          </cell>
          <cell r="AK51"/>
          <cell r="AL51">
            <v>16.677327854129111</v>
          </cell>
          <cell r="AM51"/>
          <cell r="AN51">
            <v>6.4898405294456829</v>
          </cell>
          <cell r="AO51"/>
          <cell r="AP51">
            <v>6.0391655810856841</v>
          </cell>
          <cell r="AQ51"/>
          <cell r="AR51">
            <v>5.5738071667869153</v>
          </cell>
          <cell r="AS51"/>
          <cell r="AT51">
            <v>8.4860906699787098</v>
          </cell>
          <cell r="AU51"/>
          <cell r="AV51">
            <v>6.5932113949507212</v>
          </cell>
          <cell r="AW51"/>
          <cell r="AX51">
            <v>7.4584337721738061</v>
          </cell>
          <cell r="AY51"/>
          <cell r="AZ51">
            <v>5.6106740884412112</v>
          </cell>
          <cell r="BA51"/>
          <cell r="BB51">
            <v>5.5573977306943227</v>
          </cell>
          <cell r="BC51"/>
          <cell r="BD51">
            <v>2.4883720930232558</v>
          </cell>
          <cell r="BE51"/>
          <cell r="BF51">
            <v>3.8245105521777538</v>
          </cell>
          <cell r="BG51"/>
          <cell r="BH51">
            <v>4.3438115144996656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27.016227247292719</v>
          </cell>
          <cell r="AC52"/>
          <cell r="AD52">
            <v>27.536075354364481</v>
          </cell>
          <cell r="AE52"/>
          <cell r="AF52">
            <v>23.682405359489696</v>
          </cell>
          <cell r="AG52"/>
          <cell r="AH52">
            <v>22.838373743320147</v>
          </cell>
          <cell r="AI52"/>
          <cell r="AJ52">
            <v>24.692162280512399</v>
          </cell>
          <cell r="AK52"/>
          <cell r="AL52">
            <v>23.813482875523228</v>
          </cell>
          <cell r="AM52"/>
          <cell r="AN52">
            <v>27.280543375462123</v>
          </cell>
          <cell r="AO52"/>
          <cell r="AP52">
            <v>26.495617471800575</v>
          </cell>
          <cell r="AQ52"/>
          <cell r="AR52">
            <v>27.164101653716425</v>
          </cell>
          <cell r="AS52"/>
          <cell r="AT52">
            <v>27.871272225836837</v>
          </cell>
          <cell r="AU52"/>
          <cell r="AV52">
            <v>32.612821495685345</v>
          </cell>
          <cell r="AW52"/>
          <cell r="AX52">
            <v>29.323736692157741</v>
          </cell>
          <cell r="AY52"/>
          <cell r="AZ52">
            <v>29.307451585105902</v>
          </cell>
          <cell r="BA52"/>
          <cell r="BB52">
            <v>30.96425939101649</v>
          </cell>
          <cell r="BC52"/>
          <cell r="BD52">
            <v>28.558710848465115</v>
          </cell>
          <cell r="BE52"/>
          <cell r="BF52">
            <v>22.429002776959894</v>
          </cell>
          <cell r="BG52"/>
          <cell r="BH52">
            <v>24.532186484878988</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2.9408408805063075</v>
          </cell>
          <cell r="AC53"/>
          <cell r="AD53">
            <v>2.6939183741342734</v>
          </cell>
          <cell r="AE53" t="str">
            <v>A</v>
          </cell>
          <cell r="AF53">
            <v>1.2236584546687501</v>
          </cell>
          <cell r="AG53"/>
          <cell r="AH53">
            <v>5.3864251495296616</v>
          </cell>
          <cell r="AI53"/>
          <cell r="AJ53">
            <v>4.1265997537679322</v>
          </cell>
          <cell r="AK53"/>
          <cell r="AL53">
            <v>5.3362961875491361</v>
          </cell>
          <cell r="AM53"/>
          <cell r="AN53">
            <v>6.0166465185432214</v>
          </cell>
          <cell r="AO53"/>
          <cell r="AP53">
            <v>4.279327295785178</v>
          </cell>
          <cell r="AQ53"/>
          <cell r="AR53">
            <v>2.4803240709591545</v>
          </cell>
          <cell r="AS53"/>
          <cell r="AT53">
            <v>3.9913355350575248</v>
          </cell>
          <cell r="AU53"/>
          <cell r="AV53">
            <v>2.6495454995873677</v>
          </cell>
          <cell r="AW53"/>
          <cell r="AX53">
            <v>1.7095293036208326</v>
          </cell>
          <cell r="AY53"/>
          <cell r="AZ53">
            <v>1.9114630696424959</v>
          </cell>
          <cell r="BA53"/>
          <cell r="BB53">
            <v>1.9077672385344622</v>
          </cell>
          <cell r="BC53"/>
          <cell r="BD53">
            <v>1.289794775943232</v>
          </cell>
          <cell r="BE53"/>
          <cell r="BF53">
            <v>3.0875792897872718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21.106480598671759</v>
          </cell>
          <cell r="AQ54"/>
          <cell r="AR54" t="str">
            <v>..</v>
          </cell>
          <cell r="AS54"/>
          <cell r="AT54">
            <v>25.513374225377401</v>
          </cell>
          <cell r="AU54"/>
          <cell r="AV54">
            <v>18.049879525061652</v>
          </cell>
          <cell r="AW54"/>
          <cell r="AX54">
            <v>11.592813143938423</v>
          </cell>
          <cell r="AY54"/>
          <cell r="AZ54">
            <v>20.689079206792275</v>
          </cell>
          <cell r="BA54"/>
          <cell r="BB54">
            <v>14.351844438026628</v>
          </cell>
          <cell r="BC54"/>
          <cell r="BD54">
            <v>10.836180853688274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3.030714338818167</v>
          </cell>
          <cell r="AK55"/>
          <cell r="AL55">
            <v>4.7502300720655732</v>
          </cell>
          <cell r="AM55"/>
          <cell r="AN55">
            <v>4.1259406469474627</v>
          </cell>
          <cell r="AO55"/>
          <cell r="AP55">
            <v>3.2326109997436054</v>
          </cell>
          <cell r="AQ55"/>
          <cell r="AR55">
            <v>3.2537998004822954</v>
          </cell>
          <cell r="AS55"/>
          <cell r="AT55">
            <v>4.2118911475712526</v>
          </cell>
          <cell r="AU55"/>
          <cell r="AV55">
            <v>5.1574240343922098</v>
          </cell>
          <cell r="AW55"/>
          <cell r="AX55">
            <v>5.7776150359556446</v>
          </cell>
          <cell r="AY55"/>
          <cell r="AZ55">
            <v>5.5581141227425119</v>
          </cell>
          <cell r="BA55"/>
          <cell r="BB55">
            <v>5.3126927662694259</v>
          </cell>
          <cell r="BC55"/>
          <cell r="BD55">
            <v>6.001915582050402</v>
          </cell>
          <cell r="BE55"/>
          <cell r="BF55">
            <v>6.2577899242170663</v>
          </cell>
          <cell r="BG55"/>
          <cell r="BH55" t="str">
            <v>..</v>
          </cell>
          <cell r="BI55"/>
          <cell r="BJ55" t="str">
            <v>..</v>
          </cell>
          <cell r="BK55"/>
          <cell r="BL55" t="str">
            <v>..</v>
          </cell>
          <cell r="BM55"/>
        </row>
      </sheetData>
      <sheetData sheetId="80">
        <row r="5">
          <cell r="A5" t="str">
            <v>Australia</v>
          </cell>
          <cell r="B5">
            <v>13610</v>
          </cell>
          <cell r="C5"/>
          <cell r="D5" t="str">
            <v>..</v>
          </cell>
          <cell r="E5"/>
          <cell r="F5" t="str">
            <v>..</v>
          </cell>
          <cell r="G5"/>
          <cell r="H5">
            <v>15662</v>
          </cell>
          <cell r="I5"/>
          <cell r="J5">
            <v>15063</v>
          </cell>
          <cell r="K5"/>
          <cell r="L5">
            <v>17604</v>
          </cell>
          <cell r="M5"/>
          <cell r="N5">
            <v>18471</v>
          </cell>
          <cell r="O5"/>
          <cell r="P5">
            <v>19318</v>
          </cell>
          <cell r="Q5"/>
          <cell r="R5" t="str">
            <v>..</v>
          </cell>
          <cell r="S5"/>
          <cell r="T5">
            <v>20667</v>
          </cell>
          <cell r="U5"/>
          <cell r="V5" t="str">
            <v>..</v>
          </cell>
          <cell r="W5"/>
          <cell r="X5">
            <v>27914</v>
          </cell>
          <cell r="Y5"/>
          <cell r="Z5" t="str">
            <v>..</v>
          </cell>
          <cell r="AA5"/>
          <cell r="AB5">
            <v>32272</v>
          </cell>
          <cell r="AC5"/>
          <cell r="AD5" t="str">
            <v>..</v>
          </cell>
          <cell r="AE5"/>
          <cell r="AF5">
            <v>35472.31</v>
          </cell>
          <cell r="AG5"/>
          <cell r="AH5" t="str">
            <v>..</v>
          </cell>
          <cell r="AI5"/>
          <cell r="AJ5">
            <v>38136.800000000003</v>
          </cell>
          <cell r="AK5"/>
          <cell r="AL5" t="str">
            <v>..</v>
          </cell>
          <cell r="AM5"/>
          <cell r="AN5">
            <v>39507.01</v>
          </cell>
          <cell r="AO5"/>
          <cell r="AP5" t="str">
            <v>..</v>
          </cell>
          <cell r="AQ5"/>
          <cell r="AR5">
            <v>42780</v>
          </cell>
          <cell r="AS5"/>
          <cell r="AT5" t="str">
            <v>..</v>
          </cell>
          <cell r="AU5"/>
          <cell r="AV5">
            <v>47417.2</v>
          </cell>
          <cell r="AW5"/>
          <cell r="AX5" t="str">
            <v>..</v>
          </cell>
          <cell r="AY5"/>
          <cell r="AZ5">
            <v>50866.9</v>
          </cell>
          <cell r="BA5"/>
          <cell r="BB5" t="str">
            <v>..</v>
          </cell>
          <cell r="BC5"/>
          <cell r="BD5">
            <v>53339.6</v>
          </cell>
          <cell r="BE5"/>
          <cell r="BF5" t="str">
            <v>..</v>
          </cell>
          <cell r="BG5"/>
          <cell r="BH5" t="str">
            <v>..</v>
          </cell>
          <cell r="BI5"/>
          <cell r="BJ5" t="str">
            <v>..</v>
          </cell>
          <cell r="BK5"/>
          <cell r="BL5" t="str">
            <v>..</v>
          </cell>
          <cell r="BM5"/>
        </row>
        <row r="6">
          <cell r="A6" t="str">
            <v>Austria</v>
          </cell>
          <cell r="B6">
            <v>3051</v>
          </cell>
          <cell r="C6"/>
          <cell r="D6" t="str">
            <v>..</v>
          </cell>
          <cell r="E6"/>
          <cell r="F6" t="str">
            <v>..</v>
          </cell>
          <cell r="G6"/>
          <cell r="H6" t="str">
            <v>..</v>
          </cell>
          <cell r="I6"/>
          <cell r="J6">
            <v>3474</v>
          </cell>
          <cell r="K6"/>
          <cell r="L6" t="str">
            <v>..</v>
          </cell>
          <cell r="M6"/>
          <cell r="N6" t="str">
            <v>..</v>
          </cell>
          <cell r="O6"/>
          <cell r="P6" t="str">
            <v>..</v>
          </cell>
          <cell r="Q6"/>
          <cell r="R6">
            <v>3977</v>
          </cell>
          <cell r="S6"/>
          <cell r="T6" t="str">
            <v>..</v>
          </cell>
          <cell r="U6"/>
          <cell r="V6" t="str">
            <v>..</v>
          </cell>
          <cell r="W6"/>
          <cell r="X6" t="str">
            <v>..</v>
          </cell>
          <cell r="Y6"/>
          <cell r="Z6">
            <v>4857</v>
          </cell>
          <cell r="AA6"/>
          <cell r="AB6" t="str">
            <v>..</v>
          </cell>
          <cell r="AC6"/>
          <cell r="AD6" t="str">
            <v>..</v>
          </cell>
          <cell r="AE6"/>
          <cell r="AF6" t="str">
            <v>..</v>
          </cell>
          <cell r="AG6"/>
          <cell r="AH6" t="str">
            <v>..</v>
          </cell>
          <cell r="AI6"/>
          <cell r="AJ6">
            <v>5955.3</v>
          </cell>
          <cell r="AK6"/>
          <cell r="AL6" t="str">
            <v>..</v>
          </cell>
          <cell r="AM6"/>
          <cell r="AN6" t="str">
            <v>..</v>
          </cell>
          <cell r="AO6"/>
          <cell r="AP6" t="str">
            <v>..</v>
          </cell>
          <cell r="AQ6"/>
          <cell r="AR6">
            <v>6976.6</v>
          </cell>
          <cell r="AS6"/>
          <cell r="AT6" t="str">
            <v>..</v>
          </cell>
          <cell r="AU6"/>
          <cell r="AV6">
            <v>8280.7999999999993</v>
          </cell>
          <cell r="AW6"/>
          <cell r="AX6">
            <v>8962.4</v>
          </cell>
          <cell r="AY6" t="str">
            <v>C</v>
          </cell>
          <cell r="AZ6">
            <v>9261.2999999999993</v>
          </cell>
          <cell r="BA6"/>
          <cell r="BB6">
            <v>10112</v>
          </cell>
          <cell r="BC6"/>
          <cell r="BD6">
            <v>11016.3</v>
          </cell>
          <cell r="BE6" t="str">
            <v>CP</v>
          </cell>
          <cell r="BF6">
            <v>11262</v>
          </cell>
          <cell r="BG6"/>
          <cell r="BH6">
            <v>11677.4</v>
          </cell>
          <cell r="BI6" t="str">
            <v>CP</v>
          </cell>
          <cell r="BJ6" t="str">
            <v>..</v>
          </cell>
          <cell r="BK6"/>
          <cell r="BL6" t="str">
            <v>..</v>
          </cell>
          <cell r="BM6"/>
        </row>
        <row r="7">
          <cell r="A7" t="str">
            <v>Belgium</v>
          </cell>
          <cell r="B7">
            <v>6588</v>
          </cell>
          <cell r="C7" t="str">
            <v>CU</v>
          </cell>
          <cell r="D7">
            <v>6608</v>
          </cell>
          <cell r="E7" t="str">
            <v>U</v>
          </cell>
          <cell r="F7">
            <v>6589</v>
          </cell>
          <cell r="G7" t="str">
            <v>CU</v>
          </cell>
          <cell r="H7">
            <v>6570</v>
          </cell>
          <cell r="I7" t="str">
            <v>U</v>
          </cell>
          <cell r="J7">
            <v>6650</v>
          </cell>
          <cell r="K7" t="str">
            <v>CU</v>
          </cell>
          <cell r="L7">
            <v>6731</v>
          </cell>
          <cell r="M7" t="str">
            <v>U</v>
          </cell>
          <cell r="N7">
            <v>6793</v>
          </cell>
          <cell r="O7" t="str">
            <v>U</v>
          </cell>
          <cell r="P7">
            <v>7020</v>
          </cell>
          <cell r="Q7" t="str">
            <v>U</v>
          </cell>
          <cell r="R7">
            <v>8245</v>
          </cell>
          <cell r="S7" t="str">
            <v>AU</v>
          </cell>
          <cell r="T7" t="str">
            <v>..</v>
          </cell>
          <cell r="U7"/>
          <cell r="V7">
            <v>8405</v>
          </cell>
          <cell r="W7" t="str">
            <v>CU</v>
          </cell>
          <cell r="X7" t="str">
            <v>..</v>
          </cell>
          <cell r="Y7"/>
          <cell r="Z7">
            <v>9228.7420000000002</v>
          </cell>
          <cell r="AA7" t="str">
            <v>AU</v>
          </cell>
          <cell r="AB7">
            <v>9697.3256999999994</v>
          </cell>
          <cell r="AC7" t="str">
            <v>U</v>
          </cell>
          <cell r="AD7">
            <v>9823.741</v>
          </cell>
          <cell r="AE7" t="str">
            <v>U</v>
          </cell>
          <cell r="AF7">
            <v>9386.4402499999997</v>
          </cell>
          <cell r="AG7" t="str">
            <v>U</v>
          </cell>
          <cell r="AH7">
            <v>9859.8525000000009</v>
          </cell>
          <cell r="AI7" t="str">
            <v>U</v>
          </cell>
          <cell r="AJ7">
            <v>10661.7695</v>
          </cell>
          <cell r="AK7" t="str">
            <v>AU</v>
          </cell>
          <cell r="AL7">
            <v>11672.9383</v>
          </cell>
          <cell r="AM7" t="str">
            <v>U</v>
          </cell>
          <cell r="AN7">
            <v>11777.682150000001</v>
          </cell>
          <cell r="AO7"/>
          <cell r="AP7">
            <v>12033.629611971301</v>
          </cell>
          <cell r="AQ7"/>
          <cell r="AR7">
            <v>12065.966</v>
          </cell>
          <cell r="AS7"/>
          <cell r="AT7">
            <v>12389.19125</v>
          </cell>
          <cell r="AU7"/>
          <cell r="AV7">
            <v>13549.209625</v>
          </cell>
          <cell r="AW7"/>
          <cell r="AX7">
            <v>13853.23875</v>
          </cell>
          <cell r="AY7"/>
          <cell r="AZ7">
            <v>14712.936799999999</v>
          </cell>
          <cell r="BA7"/>
          <cell r="BB7">
            <v>15460.944</v>
          </cell>
          <cell r="BC7"/>
          <cell r="BD7">
            <v>16462.259582545499</v>
          </cell>
          <cell r="BE7"/>
          <cell r="BF7">
            <v>17251.620500000001</v>
          </cell>
          <cell r="BG7"/>
          <cell r="BH7">
            <v>17264.280352664598</v>
          </cell>
          <cell r="BI7" t="str">
            <v>P</v>
          </cell>
          <cell r="BJ7" t="str">
            <v>..</v>
          </cell>
          <cell r="BK7"/>
          <cell r="BL7" t="str">
            <v>..</v>
          </cell>
          <cell r="BM7"/>
        </row>
        <row r="8">
          <cell r="A8" t="str">
            <v>Canada</v>
          </cell>
          <cell r="B8">
            <v>18350</v>
          </cell>
          <cell r="C8"/>
          <cell r="D8">
            <v>19410</v>
          </cell>
          <cell r="E8"/>
          <cell r="F8">
            <v>20200</v>
          </cell>
          <cell r="G8"/>
          <cell r="H8">
            <v>21310</v>
          </cell>
          <cell r="I8"/>
          <cell r="J8">
            <v>21880</v>
          </cell>
          <cell r="K8"/>
          <cell r="L8">
            <v>23170</v>
          </cell>
          <cell r="M8"/>
          <cell r="N8">
            <v>24250</v>
          </cell>
          <cell r="O8"/>
          <cell r="P8">
            <v>25320</v>
          </cell>
          <cell r="Q8"/>
          <cell r="R8">
            <v>26230</v>
          </cell>
          <cell r="S8"/>
          <cell r="T8">
            <v>27300</v>
          </cell>
          <cell r="U8"/>
          <cell r="V8">
            <v>28680</v>
          </cell>
          <cell r="W8"/>
          <cell r="X8">
            <v>30060</v>
          </cell>
          <cell r="Y8"/>
          <cell r="Z8">
            <v>30230</v>
          </cell>
          <cell r="AA8"/>
          <cell r="AB8">
            <v>30220</v>
          </cell>
          <cell r="AC8"/>
          <cell r="AD8">
            <v>30150</v>
          </cell>
          <cell r="AE8"/>
          <cell r="AF8">
            <v>33790</v>
          </cell>
          <cell r="AG8"/>
          <cell r="AH8">
            <v>33430</v>
          </cell>
          <cell r="AI8"/>
          <cell r="AJ8">
            <v>32840</v>
          </cell>
          <cell r="AK8"/>
          <cell r="AL8">
            <v>33020</v>
          </cell>
          <cell r="AM8"/>
          <cell r="AN8">
            <v>33300</v>
          </cell>
          <cell r="AO8"/>
          <cell r="AP8">
            <v>34200</v>
          </cell>
          <cell r="AQ8"/>
          <cell r="AR8">
            <v>34910</v>
          </cell>
          <cell r="AS8"/>
          <cell r="AT8">
            <v>38900</v>
          </cell>
          <cell r="AU8"/>
          <cell r="AV8">
            <v>41380</v>
          </cell>
          <cell r="AW8"/>
          <cell r="AX8">
            <v>43420</v>
          </cell>
          <cell r="AY8"/>
          <cell r="AZ8">
            <v>43530</v>
          </cell>
          <cell r="BA8"/>
          <cell r="BB8">
            <v>47310</v>
          </cell>
          <cell r="BC8"/>
          <cell r="BD8">
            <v>49300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2994.36</v>
          </cell>
          <cell r="BC9"/>
          <cell r="BD9">
            <v>3238.44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2685</v>
          </cell>
          <cell r="AE10" t="str">
            <v>A</v>
          </cell>
          <cell r="AF10">
            <v>3505</v>
          </cell>
          <cell r="AG10"/>
          <cell r="AH10">
            <v>2848</v>
          </cell>
          <cell r="AI10"/>
          <cell r="AJ10">
            <v>2884</v>
          </cell>
          <cell r="AK10"/>
          <cell r="AL10">
            <v>3380</v>
          </cell>
          <cell r="AM10"/>
          <cell r="AN10">
            <v>3768</v>
          </cell>
          <cell r="AO10"/>
          <cell r="AP10">
            <v>4249</v>
          </cell>
          <cell r="AQ10"/>
          <cell r="AR10">
            <v>4283</v>
          </cell>
          <cell r="AS10"/>
          <cell r="AT10">
            <v>4318</v>
          </cell>
          <cell r="AU10"/>
          <cell r="AV10">
            <v>4273.92335</v>
          </cell>
          <cell r="AW10"/>
          <cell r="AX10">
            <v>7575.4934999999996</v>
          </cell>
          <cell r="AY10" t="str">
            <v>A</v>
          </cell>
          <cell r="AZ10">
            <v>8352.2014999999992</v>
          </cell>
          <cell r="BA10"/>
          <cell r="BB10">
            <v>8663.5025000000005</v>
          </cell>
          <cell r="BC10"/>
          <cell r="BD10">
            <v>9357.8884999999991</v>
          </cell>
          <cell r="BE10"/>
          <cell r="BF10">
            <v>9664.3045000000093</v>
          </cell>
          <cell r="BG10"/>
          <cell r="BH10">
            <v>10114.540000000001</v>
          </cell>
          <cell r="BI10"/>
          <cell r="BJ10" t="str">
            <v>..</v>
          </cell>
          <cell r="BK10"/>
          <cell r="BL10" t="str">
            <v>..</v>
          </cell>
          <cell r="BM10"/>
        </row>
        <row r="11">
          <cell r="A11" t="str">
            <v>Denmark</v>
          </cell>
          <cell r="B11">
            <v>2611</v>
          </cell>
          <cell r="C11" t="str">
            <v>U</v>
          </cell>
          <cell r="D11">
            <v>2719</v>
          </cell>
          <cell r="E11" t="str">
            <v>U</v>
          </cell>
          <cell r="F11">
            <v>2810</v>
          </cell>
          <cell r="G11" t="str">
            <v>U</v>
          </cell>
          <cell r="H11">
            <v>2906</v>
          </cell>
          <cell r="I11" t="str">
            <v>U</v>
          </cell>
          <cell r="J11">
            <v>2997</v>
          </cell>
          <cell r="K11" t="str">
            <v>U</v>
          </cell>
          <cell r="L11">
            <v>3181</v>
          </cell>
          <cell r="M11" t="str">
            <v>U</v>
          </cell>
          <cell r="N11">
            <v>3366</v>
          </cell>
          <cell r="O11" t="str">
            <v>U</v>
          </cell>
          <cell r="P11">
            <v>3659</v>
          </cell>
          <cell r="Q11" t="str">
            <v>U</v>
          </cell>
          <cell r="R11">
            <v>3952</v>
          </cell>
          <cell r="S11" t="str">
            <v>U</v>
          </cell>
          <cell r="T11">
            <v>4045</v>
          </cell>
          <cell r="U11" t="str">
            <v>U</v>
          </cell>
          <cell r="V11">
            <v>4138</v>
          </cell>
          <cell r="W11" t="str">
            <v>U</v>
          </cell>
          <cell r="X11">
            <v>4383</v>
          </cell>
          <cell r="Y11" t="str">
            <v>U</v>
          </cell>
          <cell r="Z11">
            <v>4627</v>
          </cell>
          <cell r="AA11" t="str">
            <v>U</v>
          </cell>
          <cell r="AB11" t="str">
            <v>..</v>
          </cell>
          <cell r="AC11"/>
          <cell r="AD11">
            <v>5520</v>
          </cell>
          <cell r="AE11" t="str">
            <v>U</v>
          </cell>
          <cell r="AF11">
            <v>5831.5</v>
          </cell>
          <cell r="AG11" t="str">
            <v>CU</v>
          </cell>
          <cell r="AH11">
            <v>6143</v>
          </cell>
          <cell r="AI11" t="str">
            <v>U</v>
          </cell>
          <cell r="AJ11" t="str">
            <v>..</v>
          </cell>
          <cell r="AK11"/>
          <cell r="AL11">
            <v>5722</v>
          </cell>
          <cell r="AM11" t="str">
            <v>U</v>
          </cell>
          <cell r="AN11">
            <v>5866</v>
          </cell>
          <cell r="AO11" t="str">
            <v>U</v>
          </cell>
          <cell r="AP11">
            <v>6105</v>
          </cell>
          <cell r="AQ11" t="str">
            <v>U</v>
          </cell>
          <cell r="AR11">
            <v>7379.1</v>
          </cell>
          <cell r="AS11" t="str">
            <v>A</v>
          </cell>
          <cell r="AT11">
            <v>7668.63</v>
          </cell>
          <cell r="AU11"/>
          <cell r="AV11">
            <v>7846</v>
          </cell>
          <cell r="AW11"/>
          <cell r="AX11">
            <v>8242.2900000000009</v>
          </cell>
          <cell r="AY11"/>
          <cell r="AZ11">
            <v>8762.6299999999992</v>
          </cell>
          <cell r="BA11"/>
          <cell r="BB11">
            <v>9641.9500000000007</v>
          </cell>
          <cell r="BC11" t="str">
            <v>A</v>
          </cell>
          <cell r="BD11">
            <v>10954.24</v>
          </cell>
          <cell r="BE11"/>
          <cell r="BF11">
            <v>12409.2</v>
          </cell>
          <cell r="BG11"/>
          <cell r="BH11">
            <v>12535.3</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1626</v>
          </cell>
          <cell r="AE12"/>
          <cell r="AF12">
            <v>1669</v>
          </cell>
          <cell r="AG12"/>
          <cell r="AH12">
            <v>2185</v>
          </cell>
          <cell r="AI12"/>
          <cell r="AJ12">
            <v>2044</v>
          </cell>
          <cell r="AK12"/>
          <cell r="AL12">
            <v>1991</v>
          </cell>
          <cell r="AM12"/>
          <cell r="AN12">
            <v>1806</v>
          </cell>
          <cell r="AO12"/>
          <cell r="AP12">
            <v>1765</v>
          </cell>
          <cell r="AQ12"/>
          <cell r="AR12">
            <v>2090</v>
          </cell>
          <cell r="AS12"/>
          <cell r="AT12">
            <v>1974</v>
          </cell>
          <cell r="AU12"/>
          <cell r="AV12">
            <v>2162</v>
          </cell>
          <cell r="AW12"/>
          <cell r="AX12">
            <v>1905</v>
          </cell>
          <cell r="AY12"/>
          <cell r="AZ12">
            <v>2042</v>
          </cell>
          <cell r="BA12"/>
          <cell r="BB12">
            <v>2084</v>
          </cell>
          <cell r="BC12"/>
          <cell r="BD12">
            <v>2126</v>
          </cell>
          <cell r="BE12"/>
          <cell r="BF12">
            <v>2397</v>
          </cell>
          <cell r="BG12"/>
          <cell r="BH12">
            <v>2179</v>
          </cell>
          <cell r="BI12"/>
          <cell r="BJ12" t="str">
            <v>..</v>
          </cell>
          <cell r="BK12"/>
          <cell r="BL12" t="str">
            <v>..</v>
          </cell>
          <cell r="BM12"/>
        </row>
        <row r="13">
          <cell r="A13" t="str">
            <v>Finland</v>
          </cell>
          <cell r="B13" t="str">
            <v>..</v>
          </cell>
          <cell r="C13"/>
          <cell r="D13" t="str">
            <v>..</v>
          </cell>
          <cell r="E13"/>
          <cell r="F13">
            <v>3773</v>
          </cell>
          <cell r="G13" t="str">
            <v>U</v>
          </cell>
          <cell r="H13" t="str">
            <v>..</v>
          </cell>
          <cell r="I13"/>
          <cell r="J13" t="str">
            <v>..</v>
          </cell>
          <cell r="K13"/>
          <cell r="L13" t="str">
            <v>..</v>
          </cell>
          <cell r="M13"/>
          <cell r="N13">
            <v>3230</v>
          </cell>
          <cell r="O13" t="str">
            <v>U</v>
          </cell>
          <cell r="P13" t="str">
            <v>..</v>
          </cell>
          <cell r="Q13"/>
          <cell r="R13" t="str">
            <v>..</v>
          </cell>
          <cell r="S13"/>
          <cell r="T13" t="str">
            <v>..</v>
          </cell>
          <cell r="U13"/>
          <cell r="V13">
            <v>5455</v>
          </cell>
          <cell r="W13" t="str">
            <v>U</v>
          </cell>
          <cell r="X13" t="str">
            <v>..</v>
          </cell>
          <cell r="Y13"/>
          <cell r="Z13">
            <v>6097</v>
          </cell>
          <cell r="AA13" t="str">
            <v>U</v>
          </cell>
          <cell r="AB13" t="str">
            <v>..</v>
          </cell>
          <cell r="AC13"/>
          <cell r="AD13">
            <v>6481</v>
          </cell>
          <cell r="AE13" t="str">
            <v>U</v>
          </cell>
          <cell r="AF13" t="str">
            <v>..</v>
          </cell>
          <cell r="AG13"/>
          <cell r="AH13">
            <v>8571</v>
          </cell>
          <cell r="AI13" t="str">
            <v>AU</v>
          </cell>
          <cell r="AJ13">
            <v>9709</v>
          </cell>
          <cell r="AK13" t="str">
            <v>U</v>
          </cell>
          <cell r="AL13">
            <v>10555.232107412399</v>
          </cell>
          <cell r="AM13" t="str">
            <v>U</v>
          </cell>
          <cell r="AN13">
            <v>10999</v>
          </cell>
          <cell r="AO13" t="str">
            <v>U</v>
          </cell>
          <cell r="AP13">
            <v>11008</v>
          </cell>
          <cell r="AQ13" t="str">
            <v>U</v>
          </cell>
          <cell r="AR13">
            <v>12390.75</v>
          </cell>
          <cell r="AS13" t="str">
            <v>U</v>
          </cell>
          <cell r="AT13">
            <v>13032.8</v>
          </cell>
          <cell r="AU13" t="str">
            <v>U</v>
          </cell>
          <cell r="AV13">
            <v>13036.8017578125</v>
          </cell>
          <cell r="AW13"/>
          <cell r="AX13">
            <v>12879.0649340246</v>
          </cell>
          <cell r="AY13"/>
          <cell r="AZ13">
            <v>12848.661050779199</v>
          </cell>
          <cell r="BA13"/>
          <cell r="BB13">
            <v>12152.788964805301</v>
          </cell>
          <cell r="BC13"/>
          <cell r="BD13">
            <v>11849</v>
          </cell>
          <cell r="BE13"/>
          <cell r="BF13">
            <v>12304.233</v>
          </cell>
          <cell r="BG13"/>
          <cell r="BH13">
            <v>13547.656000000001</v>
          </cell>
          <cell r="BI13"/>
          <cell r="BJ13" t="str">
            <v>..</v>
          </cell>
          <cell r="BK13"/>
          <cell r="BL13" t="str">
            <v>..</v>
          </cell>
          <cell r="BM13"/>
        </row>
        <row r="14">
          <cell r="A14" t="str">
            <v>France</v>
          </cell>
          <cell r="B14">
            <v>32700</v>
          </cell>
          <cell r="C14"/>
          <cell r="D14">
            <v>33023</v>
          </cell>
          <cell r="E14"/>
          <cell r="F14">
            <v>33858</v>
          </cell>
          <cell r="G14"/>
          <cell r="H14">
            <v>35095</v>
          </cell>
          <cell r="I14"/>
          <cell r="J14">
            <v>35666</v>
          </cell>
          <cell r="K14"/>
          <cell r="L14">
            <v>36335</v>
          </cell>
          <cell r="M14"/>
          <cell r="N14">
            <v>36507</v>
          </cell>
          <cell r="O14"/>
          <cell r="P14">
            <v>38241</v>
          </cell>
          <cell r="Q14"/>
          <cell r="R14">
            <v>39757</v>
          </cell>
          <cell r="S14"/>
          <cell r="T14">
            <v>39883</v>
          </cell>
          <cell r="U14"/>
          <cell r="V14">
            <v>42146</v>
          </cell>
          <cell r="W14"/>
          <cell r="X14">
            <v>48151</v>
          </cell>
          <cell r="Y14"/>
          <cell r="Z14">
            <v>49868</v>
          </cell>
          <cell r="AA14"/>
          <cell r="AB14">
            <v>52119</v>
          </cell>
          <cell r="AC14"/>
          <cell r="AD14">
            <v>53726</v>
          </cell>
          <cell r="AE14"/>
          <cell r="AF14">
            <v>54592</v>
          </cell>
          <cell r="AG14"/>
          <cell r="AH14">
            <v>54916</v>
          </cell>
          <cell r="AI14" t="str">
            <v>A</v>
          </cell>
          <cell r="AJ14">
            <v>56288</v>
          </cell>
          <cell r="AK14"/>
          <cell r="AL14">
            <v>56717</v>
          </cell>
          <cell r="AM14"/>
          <cell r="AN14">
            <v>61583</v>
          </cell>
          <cell r="AO14" t="str">
            <v>A</v>
          </cell>
          <cell r="AP14">
            <v>62427</v>
          </cell>
          <cell r="AQ14"/>
          <cell r="AR14">
            <v>63555</v>
          </cell>
          <cell r="AS14"/>
          <cell r="AT14">
            <v>64403.28</v>
          </cell>
          <cell r="AU14"/>
          <cell r="AV14">
            <v>65497.58</v>
          </cell>
          <cell r="AW14"/>
          <cell r="AX14">
            <v>66290.31</v>
          </cell>
          <cell r="AY14"/>
          <cell r="AZ14">
            <v>67935.23</v>
          </cell>
          <cell r="BA14"/>
          <cell r="BB14">
            <v>67451.13</v>
          </cell>
          <cell r="BC14"/>
          <cell r="BD14">
            <v>68897.279999999999</v>
          </cell>
          <cell r="BE14"/>
          <cell r="BF14">
            <v>68695.75</v>
          </cell>
          <cell r="BG14"/>
          <cell r="BH14" t="str">
            <v>..</v>
          </cell>
          <cell r="BI14"/>
          <cell r="BJ14" t="str">
            <v>..</v>
          </cell>
          <cell r="BK14"/>
          <cell r="BL14" t="str">
            <v>..</v>
          </cell>
          <cell r="BM14"/>
        </row>
        <row r="15">
          <cell r="A15" t="str">
            <v>Germany</v>
          </cell>
          <cell r="B15">
            <v>32264</v>
          </cell>
          <cell r="C15"/>
          <cell r="D15" t="str">
            <v>..</v>
          </cell>
          <cell r="E15"/>
          <cell r="F15">
            <v>32858</v>
          </cell>
          <cell r="G15"/>
          <cell r="H15" t="str">
            <v>..</v>
          </cell>
          <cell r="I15"/>
          <cell r="J15">
            <v>33448</v>
          </cell>
          <cell r="K15"/>
          <cell r="L15" t="str">
            <v>..</v>
          </cell>
          <cell r="M15"/>
          <cell r="N15">
            <v>36646</v>
          </cell>
          <cell r="O15" t="str">
            <v>A</v>
          </cell>
          <cell r="P15" t="str">
            <v>..</v>
          </cell>
          <cell r="Q15"/>
          <cell r="R15">
            <v>38835</v>
          </cell>
          <cell r="S15"/>
          <cell r="T15" t="str">
            <v>..</v>
          </cell>
          <cell r="U15"/>
          <cell r="V15">
            <v>62171</v>
          </cell>
          <cell r="W15" t="str">
            <v>A</v>
          </cell>
          <cell r="X15" t="str">
            <v>..</v>
          </cell>
          <cell r="Y15"/>
          <cell r="Z15" t="str">
            <v>..</v>
          </cell>
          <cell r="AA15"/>
          <cell r="AB15" t="str">
            <v>..</v>
          </cell>
          <cell r="AC15"/>
          <cell r="AD15">
            <v>64434</v>
          </cell>
          <cell r="AE15"/>
          <cell r="AF15">
            <v>66110</v>
          </cell>
          <cell r="AG15"/>
          <cell r="AH15">
            <v>65704</v>
          </cell>
          <cell r="AI15"/>
          <cell r="AJ15">
            <v>65973</v>
          </cell>
          <cell r="AK15"/>
          <cell r="AL15">
            <v>66695</v>
          </cell>
          <cell r="AM15"/>
          <cell r="AN15">
            <v>67087</v>
          </cell>
          <cell r="AO15"/>
          <cell r="AP15">
            <v>67962</v>
          </cell>
          <cell r="AQ15"/>
          <cell r="AR15">
            <v>71292</v>
          </cell>
          <cell r="AS15"/>
          <cell r="AT15">
            <v>68243</v>
          </cell>
          <cell r="AU15"/>
          <cell r="AV15">
            <v>65764</v>
          </cell>
          <cell r="AW15"/>
          <cell r="AX15">
            <v>65363</v>
          </cell>
          <cell r="AY15"/>
          <cell r="AZ15">
            <v>67273</v>
          </cell>
          <cell r="BA15" t="str">
            <v>A</v>
          </cell>
          <cell r="BB15">
            <v>72985</v>
          </cell>
          <cell r="BC15"/>
          <cell r="BD15">
            <v>76830.634999999995</v>
          </cell>
          <cell r="BE15"/>
          <cell r="BF15">
            <v>84770.846699999995</v>
          </cell>
          <cell r="BG15"/>
          <cell r="BH15">
            <v>89600</v>
          </cell>
          <cell r="BI15" t="str">
            <v>C</v>
          </cell>
          <cell r="BJ15" t="str">
            <v>..</v>
          </cell>
          <cell r="BK15"/>
          <cell r="BL15" t="str">
            <v>..</v>
          </cell>
          <cell r="BM15"/>
        </row>
        <row r="16">
          <cell r="A16" t="str">
            <v>Greece</v>
          </cell>
          <cell r="B16" t="str">
            <v>..</v>
          </cell>
          <cell r="C16"/>
          <cell r="D16" t="str">
            <v>..</v>
          </cell>
          <cell r="E16"/>
          <cell r="F16">
            <v>940</v>
          </cell>
          <cell r="G16" t="str">
            <v>A</v>
          </cell>
          <cell r="H16" t="str">
            <v>..</v>
          </cell>
          <cell r="I16"/>
          <cell r="J16" t="str">
            <v>..</v>
          </cell>
          <cell r="K16"/>
          <cell r="L16" t="str">
            <v>..</v>
          </cell>
          <cell r="M16"/>
          <cell r="N16">
            <v>1078</v>
          </cell>
          <cell r="O16"/>
          <cell r="P16" t="str">
            <v>..</v>
          </cell>
          <cell r="Q16"/>
          <cell r="R16">
            <v>2600</v>
          </cell>
          <cell r="S16" t="str">
            <v>A</v>
          </cell>
          <cell r="T16" t="str">
            <v>..</v>
          </cell>
          <cell r="U16"/>
          <cell r="V16">
            <v>3270</v>
          </cell>
          <cell r="W16"/>
          <cell r="X16" t="str">
            <v>..</v>
          </cell>
          <cell r="Y16"/>
          <cell r="Z16">
            <v>4773</v>
          </cell>
          <cell r="AA16"/>
          <cell r="AB16" t="str">
            <v>..</v>
          </cell>
          <cell r="AC16"/>
          <cell r="AD16">
            <v>6068.38</v>
          </cell>
          <cell r="AE16" t="str">
            <v>A</v>
          </cell>
          <cell r="AF16" t="str">
            <v>..</v>
          </cell>
          <cell r="AG16"/>
          <cell r="AH16">
            <v>7119.32</v>
          </cell>
          <cell r="AI16"/>
          <cell r="AJ16" t="str">
            <v>..</v>
          </cell>
          <cell r="AK16"/>
          <cell r="AL16">
            <v>10471.08</v>
          </cell>
          <cell r="AM16"/>
          <cell r="AN16" t="str">
            <v>..</v>
          </cell>
          <cell r="AO16"/>
          <cell r="AP16">
            <v>8544.25</v>
          </cell>
          <cell r="AQ16"/>
          <cell r="AR16" t="str">
            <v>..</v>
          </cell>
          <cell r="AS16"/>
          <cell r="AT16">
            <v>9071.67</v>
          </cell>
          <cell r="AU16"/>
          <cell r="AV16" t="str">
            <v>..</v>
          </cell>
          <cell r="AW16"/>
          <cell r="AX16">
            <v>11355.51</v>
          </cell>
          <cell r="AY16"/>
          <cell r="AZ16">
            <v>12110.4</v>
          </cell>
          <cell r="BA16" t="str">
            <v>C</v>
          </cell>
          <cell r="BB16">
            <v>12382</v>
          </cell>
          <cell r="BC16" t="str">
            <v>C</v>
          </cell>
          <cell r="BD16" t="str">
            <v>..</v>
          </cell>
          <cell r="BE16"/>
          <cell r="BF16" t="str">
            <v>..</v>
          </cell>
          <cell r="BG16"/>
          <cell r="BH16" t="str">
            <v>..</v>
          </cell>
          <cell r="BI16"/>
          <cell r="BJ16" t="str">
            <v>..</v>
          </cell>
          <cell r="BK16"/>
          <cell r="BL16" t="str">
            <v>..</v>
          </cell>
          <cell r="BM16"/>
        </row>
        <row r="17">
          <cell r="A17" t="str">
            <v>Hungary</v>
          </cell>
          <cell r="B17">
            <v>4301</v>
          </cell>
          <cell r="C17"/>
          <cell r="D17">
            <v>4461</v>
          </cell>
          <cell r="E17"/>
          <cell r="F17">
            <v>4569</v>
          </cell>
          <cell r="G17"/>
          <cell r="H17">
            <v>4601</v>
          </cell>
          <cell r="I17"/>
          <cell r="J17">
            <v>4678</v>
          </cell>
          <cell r="K17"/>
          <cell r="L17">
            <v>4646</v>
          </cell>
          <cell r="M17"/>
          <cell r="N17">
            <v>4689</v>
          </cell>
          <cell r="O17"/>
          <cell r="P17">
            <v>5251</v>
          </cell>
          <cell r="Q17"/>
          <cell r="R17">
            <v>5255</v>
          </cell>
          <cell r="S17"/>
          <cell r="T17">
            <v>5204</v>
          </cell>
          <cell r="U17"/>
          <cell r="V17">
            <v>4926</v>
          </cell>
          <cell r="W17"/>
          <cell r="X17">
            <v>4754</v>
          </cell>
          <cell r="Y17"/>
          <cell r="Z17">
            <v>4546</v>
          </cell>
          <cell r="AA17"/>
          <cell r="AB17">
            <v>4589</v>
          </cell>
          <cell r="AC17"/>
          <cell r="AD17">
            <v>4044</v>
          </cell>
          <cell r="AE17"/>
          <cell r="AF17">
            <v>3857</v>
          </cell>
          <cell r="AG17"/>
          <cell r="AH17">
            <v>4194</v>
          </cell>
          <cell r="AI17"/>
          <cell r="AJ17">
            <v>4398</v>
          </cell>
          <cell r="AK17"/>
          <cell r="AL17">
            <v>4768</v>
          </cell>
          <cell r="AM17"/>
          <cell r="AN17">
            <v>5852</v>
          </cell>
          <cell r="AO17"/>
          <cell r="AP17">
            <v>5938</v>
          </cell>
          <cell r="AQ17"/>
          <cell r="AR17">
            <v>5999</v>
          </cell>
          <cell r="AS17"/>
          <cell r="AT17">
            <v>5957</v>
          </cell>
          <cell r="AU17"/>
          <cell r="AV17">
            <v>5902</v>
          </cell>
          <cell r="AW17"/>
          <cell r="AX17">
            <v>5911</v>
          </cell>
          <cell r="AY17"/>
          <cell r="AZ17">
            <v>6073</v>
          </cell>
          <cell r="BA17"/>
          <cell r="BB17">
            <v>5833</v>
          </cell>
          <cell r="BC17"/>
          <cell r="BD17">
            <v>5872</v>
          </cell>
          <cell r="BE17"/>
          <cell r="BF17">
            <v>6164</v>
          </cell>
          <cell r="BG17"/>
          <cell r="BH17">
            <v>6041</v>
          </cell>
          <cell r="BI17"/>
          <cell r="BJ17" t="str">
            <v>..</v>
          </cell>
          <cell r="BK17"/>
          <cell r="BL17" t="str">
            <v>..</v>
          </cell>
          <cell r="BM17"/>
        </row>
        <row r="18">
          <cell r="A18" t="str">
            <v>Iceland</v>
          </cell>
          <cell r="B18">
            <v>128.1</v>
          </cell>
          <cell r="C18"/>
          <cell r="D18" t="str">
            <v>..</v>
          </cell>
          <cell r="E18"/>
          <cell r="F18">
            <v>145.4</v>
          </cell>
          <cell r="G18"/>
          <cell r="H18" t="str">
            <v>..</v>
          </cell>
          <cell r="I18"/>
          <cell r="J18">
            <v>173.6</v>
          </cell>
          <cell r="K18"/>
          <cell r="L18" t="str">
            <v>..</v>
          </cell>
          <cell r="M18"/>
          <cell r="N18">
            <v>162.80000000000001</v>
          </cell>
          <cell r="O18"/>
          <cell r="P18" t="str">
            <v>..</v>
          </cell>
          <cell r="Q18"/>
          <cell r="R18">
            <v>184.2</v>
          </cell>
          <cell r="S18"/>
          <cell r="T18">
            <v>181.7</v>
          </cell>
          <cell r="U18"/>
          <cell r="V18">
            <v>215.1</v>
          </cell>
          <cell r="W18"/>
          <cell r="X18">
            <v>224.6</v>
          </cell>
          <cell r="Y18"/>
          <cell r="Z18">
            <v>204.6</v>
          </cell>
          <cell r="AA18"/>
          <cell r="AB18">
            <v>210.738</v>
          </cell>
          <cell r="AC18"/>
          <cell r="AD18">
            <v>380.3</v>
          </cell>
          <cell r="AE18"/>
          <cell r="AF18" t="str">
            <v>..</v>
          </cell>
          <cell r="AG18"/>
          <cell r="AH18">
            <v>461.7</v>
          </cell>
          <cell r="AI18"/>
          <cell r="AJ18">
            <v>475.55099999999999</v>
          </cell>
          <cell r="AK18" t="str">
            <v>C</v>
          </cell>
          <cell r="AL18">
            <v>479.5</v>
          </cell>
          <cell r="AM18"/>
          <cell r="AN18" t="str">
            <v>..</v>
          </cell>
          <cell r="AO18"/>
          <cell r="AP18">
            <v>514.9</v>
          </cell>
          <cell r="AQ18"/>
          <cell r="AR18" t="str">
            <v>..</v>
          </cell>
          <cell r="AS18"/>
          <cell r="AT18">
            <v>562</v>
          </cell>
          <cell r="AU18"/>
          <cell r="AV18" t="str">
            <v>..</v>
          </cell>
          <cell r="AW18"/>
          <cell r="AX18">
            <v>585.1</v>
          </cell>
          <cell r="AY18"/>
          <cell r="AZ18">
            <v>663.08</v>
          </cell>
          <cell r="BA18"/>
          <cell r="BB18">
            <v>620.5</v>
          </cell>
          <cell r="BC18"/>
          <cell r="BD18">
            <v>648.42250000000001</v>
          </cell>
          <cell r="BE18"/>
          <cell r="BF18">
            <v>1124.5999999999999</v>
          </cell>
          <cell r="BG18"/>
          <cell r="BH18" t="str">
            <v>..</v>
          </cell>
          <cell r="BI18"/>
          <cell r="BJ18" t="str">
            <v>..</v>
          </cell>
          <cell r="BK18"/>
          <cell r="BL18" t="str">
            <v>..</v>
          </cell>
          <cell r="BM18"/>
        </row>
        <row r="19">
          <cell r="A19" t="str">
            <v>Ireland</v>
          </cell>
          <cell r="B19">
            <v>827</v>
          </cell>
          <cell r="C19"/>
          <cell r="D19">
            <v>900</v>
          </cell>
          <cell r="E19"/>
          <cell r="F19">
            <v>991</v>
          </cell>
          <cell r="G19"/>
          <cell r="H19">
            <v>1101</v>
          </cell>
          <cell r="I19"/>
          <cell r="J19">
            <v>1029</v>
          </cell>
          <cell r="K19"/>
          <cell r="L19">
            <v>954</v>
          </cell>
          <cell r="M19"/>
          <cell r="N19">
            <v>1348</v>
          </cell>
          <cell r="O19"/>
          <cell r="P19">
            <v>1607</v>
          </cell>
          <cell r="Q19"/>
          <cell r="R19">
            <v>1960.9</v>
          </cell>
          <cell r="S19" t="str">
            <v>C</v>
          </cell>
          <cell r="T19">
            <v>2315.1999999999998</v>
          </cell>
          <cell r="U19"/>
          <cell r="V19">
            <v>2482.4</v>
          </cell>
          <cell r="W19" t="str">
            <v>C</v>
          </cell>
          <cell r="X19">
            <v>2721.5</v>
          </cell>
          <cell r="Y19"/>
          <cell r="Z19">
            <v>1836</v>
          </cell>
          <cell r="AA19" t="str">
            <v>AC</v>
          </cell>
          <cell r="AB19">
            <v>1817</v>
          </cell>
          <cell r="AC19"/>
          <cell r="AD19">
            <v>1918</v>
          </cell>
          <cell r="AE19" t="str">
            <v>C</v>
          </cell>
          <cell r="AF19">
            <v>2066</v>
          </cell>
          <cell r="AG19"/>
          <cell r="AH19">
            <v>2245</v>
          </cell>
          <cell r="AI19" t="str">
            <v>C</v>
          </cell>
          <cell r="AJ19">
            <v>2425</v>
          </cell>
          <cell r="AK19"/>
          <cell r="AL19">
            <v>2286</v>
          </cell>
          <cell r="AM19" t="str">
            <v>C</v>
          </cell>
          <cell r="AN19">
            <v>2148</v>
          </cell>
          <cell r="AO19"/>
          <cell r="AP19">
            <v>2473</v>
          </cell>
          <cell r="AQ19" t="str">
            <v>A</v>
          </cell>
          <cell r="AR19">
            <v>2797</v>
          </cell>
          <cell r="AS19"/>
          <cell r="AT19">
            <v>3474</v>
          </cell>
          <cell r="AU19"/>
          <cell r="AV19">
            <v>4151</v>
          </cell>
          <cell r="AW19"/>
          <cell r="AX19">
            <v>4400</v>
          </cell>
          <cell r="AY19"/>
          <cell r="AZ19">
            <v>4672</v>
          </cell>
          <cell r="BA19"/>
          <cell r="BB19">
            <v>4910</v>
          </cell>
          <cell r="BC19"/>
          <cell r="BD19">
            <v>6174</v>
          </cell>
          <cell r="BE19"/>
          <cell r="BF19">
            <v>6328</v>
          </cell>
          <cell r="BG19" t="str">
            <v>C</v>
          </cell>
          <cell r="BH19">
            <v>6106</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24754</v>
          </cell>
          <cell r="C21"/>
          <cell r="D21">
            <v>27858</v>
          </cell>
          <cell r="E21"/>
          <cell r="F21">
            <v>32308</v>
          </cell>
          <cell r="G21"/>
          <cell r="H21">
            <v>28136</v>
          </cell>
          <cell r="I21"/>
          <cell r="J21">
            <v>27949</v>
          </cell>
          <cell r="K21"/>
          <cell r="L21">
            <v>29798</v>
          </cell>
          <cell r="M21"/>
          <cell r="N21">
            <v>30254</v>
          </cell>
          <cell r="O21"/>
          <cell r="P21">
            <v>30986</v>
          </cell>
          <cell r="Q21"/>
          <cell r="R21">
            <v>31573</v>
          </cell>
          <cell r="S21"/>
          <cell r="T21">
            <v>31845</v>
          </cell>
          <cell r="U21"/>
          <cell r="V21">
            <v>33007</v>
          </cell>
          <cell r="W21"/>
          <cell r="X21">
            <v>32826</v>
          </cell>
          <cell r="Y21"/>
          <cell r="Z21">
            <v>33204</v>
          </cell>
          <cell r="AA21"/>
          <cell r="AB21">
            <v>33907</v>
          </cell>
          <cell r="AC21"/>
          <cell r="AD21">
            <v>34516</v>
          </cell>
          <cell r="AE21"/>
          <cell r="AF21">
            <v>35069</v>
          </cell>
          <cell r="AG21"/>
          <cell r="AH21">
            <v>24397</v>
          </cell>
          <cell r="AI21" t="str">
            <v>A</v>
          </cell>
          <cell r="AJ21">
            <v>24406</v>
          </cell>
          <cell r="AK21"/>
          <cell r="AL21">
            <v>25209</v>
          </cell>
          <cell r="AM21"/>
          <cell r="AN21">
            <v>25696</v>
          </cell>
          <cell r="AO21"/>
          <cell r="AP21">
            <v>27146</v>
          </cell>
          <cell r="AQ21"/>
          <cell r="AR21">
            <v>28301</v>
          </cell>
          <cell r="AS21"/>
          <cell r="AT21">
            <v>27774</v>
          </cell>
          <cell r="AU21"/>
          <cell r="AV21">
            <v>28226</v>
          </cell>
          <cell r="AW21"/>
          <cell r="AX21">
            <v>37073.300000000003</v>
          </cell>
          <cell r="AY21" t="str">
            <v>A</v>
          </cell>
          <cell r="AZ21">
            <v>37635.9</v>
          </cell>
          <cell r="BA21"/>
          <cell r="BB21">
            <v>38860</v>
          </cell>
          <cell r="BC21"/>
          <cell r="BD21">
            <v>39808.9</v>
          </cell>
          <cell r="BE21"/>
          <cell r="BF21">
            <v>43066.5</v>
          </cell>
          <cell r="BG21"/>
          <cell r="BH21">
            <v>43470.2</v>
          </cell>
          <cell r="BI21" t="str">
            <v>P</v>
          </cell>
          <cell r="BJ21" t="str">
            <v>..</v>
          </cell>
          <cell r="BK21"/>
          <cell r="BL21" t="str">
            <v>..</v>
          </cell>
          <cell r="BM21"/>
        </row>
        <row r="22">
          <cell r="A22" t="str">
            <v>Japan</v>
          </cell>
          <cell r="B22">
            <v>163264</v>
          </cell>
          <cell r="C22" t="str">
            <v>L</v>
          </cell>
          <cell r="D22">
            <v>170103</v>
          </cell>
          <cell r="E22" t="str">
            <v>L</v>
          </cell>
          <cell r="F22">
            <v>175841</v>
          </cell>
          <cell r="G22" t="str">
            <v>L</v>
          </cell>
          <cell r="H22">
            <v>180606</v>
          </cell>
          <cell r="I22" t="str">
            <v>L</v>
          </cell>
          <cell r="J22">
            <v>185070</v>
          </cell>
          <cell r="K22" t="str">
            <v>L</v>
          </cell>
          <cell r="L22">
            <v>189597</v>
          </cell>
          <cell r="M22" t="str">
            <v>L</v>
          </cell>
          <cell r="N22">
            <v>195428</v>
          </cell>
          <cell r="O22" t="str">
            <v>L</v>
          </cell>
          <cell r="P22">
            <v>200730</v>
          </cell>
          <cell r="Q22" t="str">
            <v>L</v>
          </cell>
          <cell r="R22">
            <v>205509</v>
          </cell>
          <cell r="S22" t="str">
            <v>L</v>
          </cell>
          <cell r="T22">
            <v>209898</v>
          </cell>
          <cell r="U22" t="str">
            <v>L</v>
          </cell>
          <cell r="V22">
            <v>214462</v>
          </cell>
          <cell r="W22" t="str">
            <v>L</v>
          </cell>
          <cell r="X22">
            <v>222006</v>
          </cell>
          <cell r="Y22" t="str">
            <v>L</v>
          </cell>
          <cell r="Z22">
            <v>229164</v>
          </cell>
          <cell r="AA22" t="str">
            <v>L</v>
          </cell>
          <cell r="AB22">
            <v>235702</v>
          </cell>
          <cell r="AC22" t="str">
            <v>L</v>
          </cell>
          <cell r="AD22">
            <v>242862</v>
          </cell>
          <cell r="AE22" t="str">
            <v>L</v>
          </cell>
          <cell r="AF22">
            <v>170017</v>
          </cell>
          <cell r="AG22" t="str">
            <v>A</v>
          </cell>
          <cell r="AH22">
            <v>174093</v>
          </cell>
          <cell r="AI22"/>
          <cell r="AJ22">
            <v>176627</v>
          </cell>
          <cell r="AK22"/>
          <cell r="AL22">
            <v>178418</v>
          </cell>
          <cell r="AM22"/>
          <cell r="AN22">
            <v>179116</v>
          </cell>
          <cell r="AO22"/>
          <cell r="AP22">
            <v>177395</v>
          </cell>
          <cell r="AQ22"/>
          <cell r="AR22">
            <v>147000</v>
          </cell>
          <cell r="AS22"/>
          <cell r="AT22">
            <v>149435</v>
          </cell>
          <cell r="AU22"/>
          <cell r="AV22">
            <v>153962</v>
          </cell>
          <cell r="AW22"/>
          <cell r="AX22">
            <v>156176</v>
          </cell>
          <cell r="AY22"/>
          <cell r="AZ22">
            <v>159512</v>
          </cell>
          <cell r="BA22"/>
          <cell r="BB22">
            <v>159512</v>
          </cell>
          <cell r="BC22"/>
          <cell r="BD22">
            <v>123549</v>
          </cell>
          <cell r="BE22" t="str">
            <v>A</v>
          </cell>
          <cell r="BF22">
            <v>124224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19406</v>
          </cell>
          <cell r="AE23" t="str">
            <v>G</v>
          </cell>
          <cell r="AF23">
            <v>19483</v>
          </cell>
          <cell r="AG23" t="str">
            <v>G</v>
          </cell>
          <cell r="AH23">
            <v>19573</v>
          </cell>
          <cell r="AI23" t="str">
            <v>G</v>
          </cell>
          <cell r="AJ23">
            <v>21525</v>
          </cell>
          <cell r="AK23" t="str">
            <v>G</v>
          </cell>
          <cell r="AL23">
            <v>21723</v>
          </cell>
          <cell r="AM23" t="str">
            <v>G</v>
          </cell>
          <cell r="AN23">
            <v>23674</v>
          </cell>
          <cell r="AO23" t="str">
            <v>G</v>
          </cell>
          <cell r="AP23">
            <v>23083</v>
          </cell>
          <cell r="AQ23" t="str">
            <v>G</v>
          </cell>
          <cell r="AR23">
            <v>24953</v>
          </cell>
          <cell r="AS23" t="str">
            <v>G</v>
          </cell>
          <cell r="AT23">
            <v>26419</v>
          </cell>
          <cell r="AU23" t="str">
            <v>G</v>
          </cell>
          <cell r="AV23">
            <v>26650.801299999999</v>
          </cell>
          <cell r="AW23" t="str">
            <v>G</v>
          </cell>
          <cell r="AX23">
            <v>27415.677599999999</v>
          </cell>
          <cell r="AY23" t="str">
            <v>G</v>
          </cell>
          <cell r="AZ23">
            <v>28385.978800000001</v>
          </cell>
          <cell r="BA23" t="str">
            <v>G</v>
          </cell>
          <cell r="BB23">
            <v>37414.700900000003</v>
          </cell>
          <cell r="BC23" t="str">
            <v>A</v>
          </cell>
          <cell r="BD23">
            <v>34773.327971209197</v>
          </cell>
          <cell r="BE23"/>
          <cell r="BF23">
            <v>38163.022600000098</v>
          </cell>
          <cell r="BG23"/>
          <cell r="BH23">
            <v>39264.749900000003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22</v>
          </cell>
          <cell r="AO24"/>
          <cell r="AP24">
            <v>30</v>
          </cell>
          <cell r="AQ24"/>
          <cell r="AR24" t="str">
            <v>..</v>
          </cell>
          <cell r="AS24"/>
          <cell r="AT24">
            <v>30.1</v>
          </cell>
          <cell r="AU24" t="str">
            <v>C</v>
          </cell>
          <cell r="AV24">
            <v>142.80000000000001</v>
          </cell>
          <cell r="AW24"/>
          <cell r="AX24">
            <v>157.4</v>
          </cell>
          <cell r="AY24"/>
          <cell r="AZ24">
            <v>159.4</v>
          </cell>
          <cell r="BA24"/>
          <cell r="BB24">
            <v>176</v>
          </cell>
          <cell r="BC24" t="str">
            <v>C</v>
          </cell>
          <cell r="BD24">
            <v>281.60000000000002</v>
          </cell>
          <cell r="BE24"/>
          <cell r="BF24">
            <v>428.4</v>
          </cell>
          <cell r="BG24"/>
          <cell r="BH24">
            <v>518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7728</v>
          </cell>
          <cell r="AA25"/>
          <cell r="AB25">
            <v>9735</v>
          </cell>
          <cell r="AC25"/>
          <cell r="AD25">
            <v>11233</v>
          </cell>
          <cell r="AE25"/>
          <cell r="AF25">
            <v>11403</v>
          </cell>
          <cell r="AG25"/>
          <cell r="AH25">
            <v>12551</v>
          </cell>
          <cell r="AI25"/>
          <cell r="AJ25">
            <v>10773</v>
          </cell>
          <cell r="AK25" t="str">
            <v>C</v>
          </cell>
          <cell r="AL25">
            <v>10648</v>
          </cell>
          <cell r="AM25" t="str">
            <v>C</v>
          </cell>
          <cell r="AN25" t="str">
            <v>..</v>
          </cell>
          <cell r="AO25"/>
          <cell r="AP25" t="str">
            <v>..</v>
          </cell>
          <cell r="AQ25"/>
          <cell r="AR25" t="str">
            <v>..</v>
          </cell>
          <cell r="AS25"/>
          <cell r="AT25">
            <v>17135</v>
          </cell>
          <cell r="AU25"/>
          <cell r="AV25">
            <v>16043</v>
          </cell>
          <cell r="AW25" t="str">
            <v>C</v>
          </cell>
          <cell r="AX25">
            <v>16691</v>
          </cell>
          <cell r="AY25" t="str">
            <v>C</v>
          </cell>
          <cell r="AZ25">
            <v>13232</v>
          </cell>
          <cell r="BA25"/>
          <cell r="BB25">
            <v>13569</v>
          </cell>
          <cell r="BC25"/>
          <cell r="BD25" t="str">
            <v>..</v>
          </cell>
          <cell r="BE25"/>
          <cell r="BF25" t="str">
            <v>..</v>
          </cell>
          <cell r="BG25"/>
          <cell r="BH25" t="str">
            <v>..</v>
          </cell>
          <cell r="BI25"/>
          <cell r="BJ25" t="str">
            <v>..</v>
          </cell>
          <cell r="BK25"/>
          <cell r="BL25" t="str">
            <v>..</v>
          </cell>
          <cell r="BM25"/>
        </row>
        <row r="26">
          <cell r="A26" t="str">
            <v>Netherlands</v>
          </cell>
          <cell r="B26">
            <v>6123</v>
          </cell>
          <cell r="C26"/>
          <cell r="D26" t="str">
            <v>..</v>
          </cell>
          <cell r="E26"/>
          <cell r="F26">
            <v>7380</v>
          </cell>
          <cell r="G26" t="str">
            <v>AC</v>
          </cell>
          <cell r="H26" t="str">
            <v>..</v>
          </cell>
          <cell r="I26"/>
          <cell r="J26">
            <v>7600</v>
          </cell>
          <cell r="K26"/>
          <cell r="L26" t="str">
            <v>..</v>
          </cell>
          <cell r="M26"/>
          <cell r="N26">
            <v>8070</v>
          </cell>
          <cell r="O26" t="str">
            <v>C</v>
          </cell>
          <cell r="P26" t="str">
            <v>..</v>
          </cell>
          <cell r="Q26"/>
          <cell r="R26">
            <v>8560</v>
          </cell>
          <cell r="S26"/>
          <cell r="T26">
            <v>12310</v>
          </cell>
          <cell r="U26" t="str">
            <v>A</v>
          </cell>
          <cell r="V26">
            <v>12460</v>
          </cell>
          <cell r="W26"/>
          <cell r="X26">
            <v>12630</v>
          </cell>
          <cell r="Y26"/>
          <cell r="Z26">
            <v>12710</v>
          </cell>
          <cell r="AA26"/>
          <cell r="AB26">
            <v>12918</v>
          </cell>
          <cell r="AC26"/>
          <cell r="AD26">
            <v>12679</v>
          </cell>
          <cell r="AE26"/>
          <cell r="AF26">
            <v>12375</v>
          </cell>
          <cell r="AG26"/>
          <cell r="AH26">
            <v>12427</v>
          </cell>
          <cell r="AI26"/>
          <cell r="AJ26">
            <v>12407</v>
          </cell>
          <cell r="AK26"/>
          <cell r="AL26">
            <v>15123</v>
          </cell>
          <cell r="AM26" t="str">
            <v>A</v>
          </cell>
          <cell r="AN26">
            <v>15586</v>
          </cell>
          <cell r="AO26"/>
          <cell r="AP26">
            <v>15832</v>
          </cell>
          <cell r="AQ26"/>
          <cell r="AR26">
            <v>16164</v>
          </cell>
          <cell r="AS26"/>
          <cell r="AT26">
            <v>16734</v>
          </cell>
          <cell r="AU26"/>
          <cell r="AV26">
            <v>17403</v>
          </cell>
          <cell r="AW26"/>
          <cell r="AX26">
            <v>17928</v>
          </cell>
          <cell r="AY26"/>
          <cell r="AZ26">
            <v>18008</v>
          </cell>
          <cell r="BA26"/>
          <cell r="BB26">
            <v>18129</v>
          </cell>
          <cell r="BC26"/>
          <cell r="BD26">
            <v>18817</v>
          </cell>
          <cell r="BE26"/>
          <cell r="BF26">
            <v>19661</v>
          </cell>
          <cell r="BG26"/>
          <cell r="BH26">
            <v>20200</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1872</v>
          </cell>
          <cell r="S27"/>
          <cell r="T27">
            <v>1872</v>
          </cell>
          <cell r="U27"/>
          <cell r="V27">
            <v>1872</v>
          </cell>
          <cell r="W27"/>
          <cell r="X27">
            <v>3026</v>
          </cell>
          <cell r="Y27" t="str">
            <v>A</v>
          </cell>
          <cell r="Z27">
            <v>3026</v>
          </cell>
          <cell r="AA27"/>
          <cell r="AB27" t="str">
            <v>..</v>
          </cell>
          <cell r="AC27"/>
          <cell r="AD27">
            <v>3026</v>
          </cell>
          <cell r="AE27"/>
          <cell r="AF27" t="str">
            <v>..</v>
          </cell>
          <cell r="AG27"/>
          <cell r="AH27">
            <v>4806.8649999999998</v>
          </cell>
          <cell r="AI27"/>
          <cell r="AJ27" t="str">
            <v>..</v>
          </cell>
          <cell r="AK27"/>
          <cell r="AL27">
            <v>4996</v>
          </cell>
          <cell r="AM27"/>
          <cell r="AN27" t="str">
            <v>..</v>
          </cell>
          <cell r="AO27"/>
          <cell r="AP27">
            <v>8655</v>
          </cell>
          <cell r="AQ27" t="str">
            <v>A</v>
          </cell>
          <cell r="AR27" t="str">
            <v>..</v>
          </cell>
          <cell r="AS27"/>
          <cell r="AT27">
            <v>9955</v>
          </cell>
          <cell r="AU27"/>
          <cell r="AV27" t="str">
            <v>..</v>
          </cell>
          <cell r="AW27"/>
          <cell r="AX27">
            <v>11731</v>
          </cell>
          <cell r="AY27"/>
          <cell r="AZ27" t="str">
            <v>..</v>
          </cell>
          <cell r="BA27"/>
          <cell r="BB27">
            <v>11500</v>
          </cell>
          <cell r="BC27"/>
          <cell r="BD27" t="str">
            <v>..</v>
          </cell>
          <cell r="BE27"/>
          <cell r="BF27">
            <v>14100</v>
          </cell>
          <cell r="BG27"/>
          <cell r="BH27" t="str">
            <v>..</v>
          </cell>
          <cell r="BI27"/>
          <cell r="BJ27" t="str">
            <v>..</v>
          </cell>
          <cell r="BK27"/>
          <cell r="BL27" t="str">
            <v>..</v>
          </cell>
          <cell r="BM27"/>
        </row>
        <row r="28">
          <cell r="A28" t="str">
            <v>Norway</v>
          </cell>
          <cell r="B28">
            <v>2901</v>
          </cell>
          <cell r="C28" t="str">
            <v>U</v>
          </cell>
          <cell r="D28" t="str">
            <v>..</v>
          </cell>
          <cell r="E28"/>
          <cell r="F28">
            <v>2985</v>
          </cell>
          <cell r="G28" t="str">
            <v>U</v>
          </cell>
          <cell r="H28">
            <v>3050</v>
          </cell>
          <cell r="I28" t="str">
            <v>CU</v>
          </cell>
          <cell r="J28">
            <v>3167</v>
          </cell>
          <cell r="K28" t="str">
            <v>U</v>
          </cell>
          <cell r="L28" t="str">
            <v>..</v>
          </cell>
          <cell r="M28"/>
          <cell r="N28">
            <v>3274</v>
          </cell>
          <cell r="O28" t="str">
            <v>U</v>
          </cell>
          <cell r="P28" t="str">
            <v>..</v>
          </cell>
          <cell r="Q28"/>
          <cell r="R28">
            <v>3669</v>
          </cell>
          <cell r="S28" t="str">
            <v>U</v>
          </cell>
          <cell r="T28" t="str">
            <v>..</v>
          </cell>
          <cell r="U28"/>
          <cell r="V28">
            <v>4154</v>
          </cell>
          <cell r="W28" t="str">
            <v>U</v>
          </cell>
          <cell r="X28" t="str">
            <v>..</v>
          </cell>
          <cell r="Y28"/>
          <cell r="Z28">
            <v>4737</v>
          </cell>
          <cell r="AA28" t="str">
            <v>U</v>
          </cell>
          <cell r="AB28" t="str">
            <v>..</v>
          </cell>
          <cell r="AC28"/>
          <cell r="AD28">
            <v>4995</v>
          </cell>
          <cell r="AE28" t="str">
            <v>U</v>
          </cell>
          <cell r="AF28" t="str">
            <v>..</v>
          </cell>
          <cell r="AG28"/>
          <cell r="AH28">
            <v>5091</v>
          </cell>
          <cell r="AI28" t="str">
            <v>U</v>
          </cell>
          <cell r="AJ28" t="str">
            <v>..</v>
          </cell>
          <cell r="AK28"/>
          <cell r="AL28">
            <v>5521</v>
          </cell>
          <cell r="AM28" t="str">
            <v>U</v>
          </cell>
          <cell r="AN28" t="str">
            <v>..</v>
          </cell>
          <cell r="AO28"/>
          <cell r="AP28">
            <v>5670</v>
          </cell>
          <cell r="AQ28"/>
          <cell r="AR28" t="str">
            <v>..</v>
          </cell>
          <cell r="AS28"/>
          <cell r="AT28">
            <v>6251</v>
          </cell>
          <cell r="AU28"/>
          <cell r="AV28">
            <v>6800</v>
          </cell>
          <cell r="AW28"/>
          <cell r="AX28">
            <v>7512</v>
          </cell>
          <cell r="AY28"/>
          <cell r="AZ28">
            <v>7870</v>
          </cell>
          <cell r="BA28"/>
          <cell r="BB28">
            <v>8474</v>
          </cell>
          <cell r="BC28" t="str">
            <v>A</v>
          </cell>
          <cell r="BD28">
            <v>8771</v>
          </cell>
          <cell r="BE28"/>
          <cell r="BF28">
            <v>9162</v>
          </cell>
          <cell r="BG28"/>
          <cell r="BH28">
            <v>9470</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26053</v>
          </cell>
          <cell r="AC29"/>
          <cell r="AD29">
            <v>28026</v>
          </cell>
          <cell r="AE29"/>
          <cell r="AF29">
            <v>31133</v>
          </cell>
          <cell r="AG29"/>
          <cell r="AH29">
            <v>32846</v>
          </cell>
          <cell r="AI29"/>
          <cell r="AJ29">
            <v>34425</v>
          </cell>
          <cell r="AK29"/>
          <cell r="AL29">
            <v>35284</v>
          </cell>
          <cell r="AM29"/>
          <cell r="AN29">
            <v>34246</v>
          </cell>
          <cell r="AO29"/>
          <cell r="AP29">
            <v>35827</v>
          </cell>
          <cell r="AQ29"/>
          <cell r="AR29">
            <v>37275</v>
          </cell>
          <cell r="AS29"/>
          <cell r="AT29">
            <v>38455</v>
          </cell>
          <cell r="AU29"/>
          <cell r="AV29">
            <v>39716</v>
          </cell>
          <cell r="AW29"/>
          <cell r="AX29">
            <v>40448.9</v>
          </cell>
          <cell r="AY29"/>
          <cell r="AZ29">
            <v>37653.199999999997</v>
          </cell>
          <cell r="BA29"/>
          <cell r="BB29">
            <v>38561.800000000003</v>
          </cell>
          <cell r="BC29"/>
          <cell r="BD29">
            <v>39947</v>
          </cell>
          <cell r="BE29"/>
          <cell r="BF29">
            <v>38080.1</v>
          </cell>
          <cell r="BG29"/>
          <cell r="BH29">
            <v>39169.800000000003</v>
          </cell>
          <cell r="BI29"/>
          <cell r="BJ29" t="str">
            <v>..</v>
          </cell>
          <cell r="BK29"/>
          <cell r="BL29" t="str">
            <v>..</v>
          </cell>
          <cell r="BM29"/>
        </row>
        <row r="30">
          <cell r="A30" t="str">
            <v>Portugal</v>
          </cell>
          <cell r="B30" t="str">
            <v>..</v>
          </cell>
          <cell r="C30"/>
          <cell r="D30">
            <v>1393.8</v>
          </cell>
          <cell r="E30" t="str">
            <v>AU</v>
          </cell>
          <cell r="F30">
            <v>1651.4</v>
          </cell>
          <cell r="G30" t="str">
            <v>CU</v>
          </cell>
          <cell r="H30">
            <v>1909</v>
          </cell>
          <cell r="I30"/>
          <cell r="J30">
            <v>2361.25</v>
          </cell>
          <cell r="K30" t="str">
            <v>CU</v>
          </cell>
          <cell r="L30">
            <v>2813.5</v>
          </cell>
          <cell r="M30"/>
          <cell r="N30">
            <v>3070.9</v>
          </cell>
          <cell r="O30" t="str">
            <v>CU</v>
          </cell>
          <cell r="P30">
            <v>3328.3</v>
          </cell>
          <cell r="Q30"/>
          <cell r="R30">
            <v>3632.9</v>
          </cell>
          <cell r="S30" t="str">
            <v>CU</v>
          </cell>
          <cell r="T30">
            <v>3937.5</v>
          </cell>
          <cell r="U30" t="str">
            <v>U</v>
          </cell>
          <cell r="V30">
            <v>4646.5</v>
          </cell>
          <cell r="W30" t="str">
            <v>CU</v>
          </cell>
          <cell r="X30">
            <v>5355.5</v>
          </cell>
          <cell r="Y30" t="str">
            <v>U</v>
          </cell>
          <cell r="Z30">
            <v>5421.9511369392103</v>
          </cell>
          <cell r="AA30" t="str">
            <v>CU</v>
          </cell>
          <cell r="AB30">
            <v>5489.2268007387402</v>
          </cell>
          <cell r="AC30" t="str">
            <v>CU</v>
          </cell>
          <cell r="AD30">
            <v>5850.1</v>
          </cell>
          <cell r="AE30" t="str">
            <v>AU</v>
          </cell>
          <cell r="AF30">
            <v>6662.6</v>
          </cell>
          <cell r="AG30" t="str">
            <v>CU</v>
          </cell>
          <cell r="AH30">
            <v>7475.1</v>
          </cell>
          <cell r="AI30" t="str">
            <v>U</v>
          </cell>
          <cell r="AJ30">
            <v>7858.78500533029</v>
          </cell>
          <cell r="AK30" t="str">
            <v>CU</v>
          </cell>
          <cell r="AL30">
            <v>8242.4700106605906</v>
          </cell>
          <cell r="AM30"/>
          <cell r="AN30">
            <v>8592.0400053302892</v>
          </cell>
          <cell r="AO30" t="str">
            <v>C</v>
          </cell>
          <cell r="AP30">
            <v>8941.61</v>
          </cell>
          <cell r="AQ30"/>
          <cell r="AR30">
            <v>9501.9850000000006</v>
          </cell>
          <cell r="AS30" t="str">
            <v>C</v>
          </cell>
          <cell r="AT30">
            <v>10062.36</v>
          </cell>
          <cell r="AU30"/>
          <cell r="AV30">
            <v>10509.35658292</v>
          </cell>
          <cell r="AW30" t="str">
            <v>C</v>
          </cell>
          <cell r="AX30">
            <v>10956.353165840001</v>
          </cell>
          <cell r="AY30"/>
          <cell r="AZ30">
            <v>12035.1316063086</v>
          </cell>
          <cell r="BA30" t="str">
            <v>C</v>
          </cell>
          <cell r="BB30">
            <v>13113.9100467772</v>
          </cell>
          <cell r="BC30"/>
          <cell r="BD30">
            <v>23138.396647015899</v>
          </cell>
          <cell r="BE30" t="str">
            <v>A</v>
          </cell>
          <cell r="BF30">
            <v>27492.8978885053</v>
          </cell>
          <cell r="BG30"/>
          <cell r="BH30">
            <v>28830.460950869601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3698</v>
          </cell>
          <cell r="AC31"/>
          <cell r="AD31">
            <v>3954</v>
          </cell>
          <cell r="AE31"/>
          <cell r="AF31">
            <v>3900</v>
          </cell>
          <cell r="AG31"/>
          <cell r="AH31">
            <v>4138</v>
          </cell>
          <cell r="AI31"/>
          <cell r="AJ31">
            <v>4685</v>
          </cell>
          <cell r="AK31"/>
          <cell r="AL31">
            <v>4254</v>
          </cell>
          <cell r="AM31"/>
          <cell r="AN31">
            <v>5009</v>
          </cell>
          <cell r="AO31"/>
          <cell r="AP31">
            <v>4891</v>
          </cell>
          <cell r="AQ31"/>
          <cell r="AR31">
            <v>4629</v>
          </cell>
          <cell r="AS31"/>
          <cell r="AT31">
            <v>5273</v>
          </cell>
          <cell r="AU31"/>
          <cell r="AV31">
            <v>6508.5</v>
          </cell>
          <cell r="AW31"/>
          <cell r="AX31">
            <v>6457.7</v>
          </cell>
          <cell r="AY31"/>
          <cell r="AZ31">
            <v>7369.7</v>
          </cell>
          <cell r="BA31"/>
          <cell r="BB31">
            <v>7853.7</v>
          </cell>
          <cell r="BC31"/>
          <cell r="BD31">
            <v>8074.8</v>
          </cell>
          <cell r="BE31"/>
          <cell r="BF31">
            <v>8873.4</v>
          </cell>
          <cell r="BG31"/>
          <cell r="BH31">
            <v>10203.4</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1139</v>
          </cell>
          <cell r="AA32" t="str">
            <v>C</v>
          </cell>
          <cell r="AB32">
            <v>1683</v>
          </cell>
          <cell r="AC32"/>
          <cell r="AD32">
            <v>1757</v>
          </cell>
          <cell r="AE32"/>
          <cell r="AF32">
            <v>1411</v>
          </cell>
          <cell r="AG32"/>
          <cell r="AH32">
            <v>1142</v>
          </cell>
          <cell r="AI32"/>
          <cell r="AJ32">
            <v>1232</v>
          </cell>
          <cell r="AK32"/>
          <cell r="AL32">
            <v>1304</v>
          </cell>
          <cell r="AM32"/>
          <cell r="AN32">
            <v>1340</v>
          </cell>
          <cell r="AO32"/>
          <cell r="AP32">
            <v>1379</v>
          </cell>
          <cell r="AQ32"/>
          <cell r="AR32">
            <v>1366</v>
          </cell>
          <cell r="AS32"/>
          <cell r="AT32">
            <v>1178</v>
          </cell>
          <cell r="AU32"/>
          <cell r="AV32">
            <v>1204</v>
          </cell>
          <cell r="AW32"/>
          <cell r="AX32">
            <v>1695</v>
          </cell>
          <cell r="AY32"/>
          <cell r="AZ32">
            <v>1763</v>
          </cell>
          <cell r="BA32"/>
          <cell r="BB32">
            <v>1657</v>
          </cell>
          <cell r="BC32"/>
          <cell r="BD32">
            <v>1795</v>
          </cell>
          <cell r="BE32"/>
          <cell r="BF32">
            <v>1978</v>
          </cell>
          <cell r="BG32"/>
          <cell r="BH32">
            <v>2262</v>
          </cell>
          <cell r="BI32" t="str">
            <v>P</v>
          </cell>
          <cell r="BJ32" t="str">
            <v>..</v>
          </cell>
          <cell r="BK32"/>
          <cell r="BL32" t="str">
            <v>..</v>
          </cell>
          <cell r="BM32"/>
        </row>
        <row r="33">
          <cell r="A33" t="str">
            <v>Spain</v>
          </cell>
          <cell r="B33">
            <v>12410</v>
          </cell>
          <cell r="C33"/>
          <cell r="D33">
            <v>12022</v>
          </cell>
          <cell r="E33"/>
          <cell r="F33">
            <v>13053</v>
          </cell>
          <cell r="G33"/>
          <cell r="H33">
            <v>13570</v>
          </cell>
          <cell r="I33"/>
          <cell r="J33">
            <v>13762</v>
          </cell>
          <cell r="K33"/>
          <cell r="L33">
            <v>14305</v>
          </cell>
          <cell r="M33"/>
          <cell r="N33">
            <v>15100</v>
          </cell>
          <cell r="O33"/>
          <cell r="P33">
            <v>16912</v>
          </cell>
          <cell r="Q33"/>
          <cell r="R33">
            <v>17554</v>
          </cell>
          <cell r="S33"/>
          <cell r="T33">
            <v>18904</v>
          </cell>
          <cell r="U33"/>
          <cell r="V33">
            <v>20775</v>
          </cell>
          <cell r="W33"/>
          <cell r="X33">
            <v>22167</v>
          </cell>
          <cell r="Y33" t="str">
            <v>C</v>
          </cell>
          <cell r="Z33">
            <v>24006</v>
          </cell>
          <cell r="AA33" t="str">
            <v>C</v>
          </cell>
          <cell r="AB33">
            <v>28591</v>
          </cell>
          <cell r="AC33" t="str">
            <v>C</v>
          </cell>
          <cell r="AD33">
            <v>27666</v>
          </cell>
          <cell r="AE33"/>
          <cell r="AF33">
            <v>30858</v>
          </cell>
          <cell r="AG33"/>
          <cell r="AH33">
            <v>30649</v>
          </cell>
          <cell r="AI33"/>
          <cell r="AJ33">
            <v>34524</v>
          </cell>
          <cell r="AK33"/>
          <cell r="AL33">
            <v>33840</v>
          </cell>
          <cell r="AM33"/>
          <cell r="AN33">
            <v>42063.8</v>
          </cell>
          <cell r="AO33"/>
          <cell r="AP33">
            <v>46963.9</v>
          </cell>
          <cell r="AQ33"/>
          <cell r="AR33">
            <v>45726.7</v>
          </cell>
          <cell r="AS33"/>
          <cell r="AT33">
            <v>49195.6</v>
          </cell>
          <cell r="AU33"/>
          <cell r="AV33">
            <v>51615.9</v>
          </cell>
          <cell r="AW33"/>
          <cell r="AX33">
            <v>54028.3</v>
          </cell>
          <cell r="AY33"/>
          <cell r="AZ33">
            <v>55443</v>
          </cell>
          <cell r="BA33"/>
          <cell r="BB33">
            <v>58813.1</v>
          </cell>
          <cell r="BC33"/>
          <cell r="BD33">
            <v>61735.6</v>
          </cell>
          <cell r="BE33"/>
          <cell r="BF33">
            <v>63174.7</v>
          </cell>
          <cell r="BG33"/>
          <cell r="BH33">
            <v>64589.8</v>
          </cell>
          <cell r="BI33" t="str">
            <v>P</v>
          </cell>
          <cell r="BJ33" t="str">
            <v>..</v>
          </cell>
          <cell r="BK33"/>
          <cell r="BL33" t="str">
            <v>..</v>
          </cell>
          <cell r="BM33"/>
        </row>
        <row r="34">
          <cell r="A34" t="str">
            <v>Sweden</v>
          </cell>
          <cell r="B34">
            <v>6800</v>
          </cell>
          <cell r="C34" t="str">
            <v>U</v>
          </cell>
          <cell r="D34" t="str">
            <v>..</v>
          </cell>
          <cell r="E34"/>
          <cell r="F34">
            <v>7300</v>
          </cell>
          <cell r="G34" t="str">
            <v>U</v>
          </cell>
          <cell r="H34" t="str">
            <v>..</v>
          </cell>
          <cell r="I34"/>
          <cell r="J34">
            <v>8900</v>
          </cell>
          <cell r="K34" t="str">
            <v>U</v>
          </cell>
          <cell r="L34" t="str">
            <v>..</v>
          </cell>
          <cell r="M34"/>
          <cell r="N34">
            <v>8900</v>
          </cell>
          <cell r="O34" t="str">
            <v>U</v>
          </cell>
          <cell r="P34" t="str">
            <v>..</v>
          </cell>
          <cell r="Q34"/>
          <cell r="R34">
            <v>11647</v>
          </cell>
          <cell r="S34" t="str">
            <v>U</v>
          </cell>
          <cell r="T34" t="str">
            <v>..</v>
          </cell>
          <cell r="U34"/>
          <cell r="V34">
            <v>11447</v>
          </cell>
          <cell r="W34" t="str">
            <v>U</v>
          </cell>
          <cell r="X34" t="str">
            <v>..</v>
          </cell>
          <cell r="Y34"/>
          <cell r="Z34">
            <v>11445</v>
          </cell>
          <cell r="AA34" t="str">
            <v>A</v>
          </cell>
          <cell r="AB34" t="str">
            <v>..</v>
          </cell>
          <cell r="AC34"/>
          <cell r="AD34">
            <v>11873</v>
          </cell>
          <cell r="AE34"/>
          <cell r="AF34" t="str">
            <v>..</v>
          </cell>
          <cell r="AG34"/>
          <cell r="AH34">
            <v>13515</v>
          </cell>
          <cell r="AI34"/>
          <cell r="AJ34" t="str">
            <v>..</v>
          </cell>
          <cell r="AK34"/>
          <cell r="AL34">
            <v>14623</v>
          </cell>
          <cell r="AM34"/>
          <cell r="AN34" t="str">
            <v>..</v>
          </cell>
          <cell r="AO34"/>
          <cell r="AP34">
            <v>15851</v>
          </cell>
          <cell r="AQ34"/>
          <cell r="AR34" t="str">
            <v>..</v>
          </cell>
          <cell r="AS34"/>
          <cell r="AT34">
            <v>17146</v>
          </cell>
          <cell r="AU34"/>
          <cell r="AV34">
            <v>17794</v>
          </cell>
          <cell r="AW34"/>
          <cell r="AX34">
            <v>15125</v>
          </cell>
          <cell r="AY34" t="str">
            <v>A</v>
          </cell>
          <cell r="AZ34">
            <v>14740</v>
          </cell>
          <cell r="BA34"/>
          <cell r="BB34">
            <v>14840</v>
          </cell>
          <cell r="BC34"/>
          <cell r="BD34">
            <v>14896</v>
          </cell>
          <cell r="BE34" t="str">
            <v>C</v>
          </cell>
          <cell r="BF34">
            <v>16308</v>
          </cell>
          <cell r="BG34"/>
          <cell r="BH34">
            <v>16959</v>
          </cell>
          <cell r="BI34" t="str">
            <v>C</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5100</v>
          </cell>
          <cell r="M35" t="str">
            <v>ACU</v>
          </cell>
          <cell r="N35" t="str">
            <v>..</v>
          </cell>
          <cell r="O35"/>
          <cell r="P35">
            <v>4300</v>
          </cell>
          <cell r="Q35" t="str">
            <v>ACU</v>
          </cell>
          <cell r="R35">
            <v>6300</v>
          </cell>
          <cell r="S35" t="str">
            <v>ACU</v>
          </cell>
          <cell r="T35" t="str">
            <v>..</v>
          </cell>
          <cell r="U35"/>
          <cell r="V35" t="str">
            <v>..</v>
          </cell>
          <cell r="W35"/>
          <cell r="X35">
            <v>7280</v>
          </cell>
          <cell r="Y35" t="str">
            <v>ACU</v>
          </cell>
          <cell r="Z35" t="str">
            <v>..</v>
          </cell>
          <cell r="AA35"/>
          <cell r="AB35">
            <v>7680</v>
          </cell>
          <cell r="AC35" t="str">
            <v>CU</v>
          </cell>
          <cell r="AD35" t="str">
            <v>..</v>
          </cell>
          <cell r="AE35"/>
          <cell r="AF35">
            <v>9050</v>
          </cell>
          <cell r="AG35" t="str">
            <v>C</v>
          </cell>
          <cell r="AH35" t="str">
            <v>..</v>
          </cell>
          <cell r="AI35"/>
          <cell r="AJ35">
            <v>8818</v>
          </cell>
          <cell r="AK35" t="str">
            <v>C</v>
          </cell>
          <cell r="AL35" t="str">
            <v>..</v>
          </cell>
          <cell r="AM35"/>
          <cell r="AN35">
            <v>9425</v>
          </cell>
          <cell r="AO35" t="str">
            <v>C</v>
          </cell>
          <cell r="AP35" t="str">
            <v>..</v>
          </cell>
          <cell r="AQ35"/>
          <cell r="AR35">
            <v>11240</v>
          </cell>
          <cell r="AS35" t="str">
            <v>C</v>
          </cell>
          <cell r="AT35" t="str">
            <v>..</v>
          </cell>
          <cell r="AU35"/>
          <cell r="AV35">
            <v>12335</v>
          </cell>
          <cell r="AW35" t="str">
            <v>C</v>
          </cell>
          <cell r="AX35" t="str">
            <v>..</v>
          </cell>
          <cell r="AY35"/>
          <cell r="AZ35">
            <v>12710</v>
          </cell>
          <cell r="BA35" t="str">
            <v>C</v>
          </cell>
          <cell r="BB35" t="str">
            <v>..</v>
          </cell>
          <cell r="BC35"/>
          <cell r="BD35">
            <v>14322.47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8420</v>
          </cell>
          <cell r="U36" t="str">
            <v>U</v>
          </cell>
          <cell r="V36">
            <v>8768</v>
          </cell>
          <cell r="W36" t="str">
            <v>U</v>
          </cell>
          <cell r="X36">
            <v>9089</v>
          </cell>
          <cell r="Y36" t="str">
            <v>U</v>
          </cell>
          <cell r="Z36">
            <v>10218</v>
          </cell>
          <cell r="AA36" t="str">
            <v>U</v>
          </cell>
          <cell r="AB36">
            <v>10712</v>
          </cell>
          <cell r="AC36" t="str">
            <v>U</v>
          </cell>
          <cell r="AD36">
            <v>11784</v>
          </cell>
          <cell r="AE36" t="str">
            <v>U</v>
          </cell>
          <cell r="AF36">
            <v>13287</v>
          </cell>
          <cell r="AG36" t="str">
            <v>U</v>
          </cell>
          <cell r="AH36">
            <v>13431</v>
          </cell>
          <cell r="AI36" t="str">
            <v>U</v>
          </cell>
          <cell r="AJ36">
            <v>13790</v>
          </cell>
          <cell r="AK36" t="str">
            <v>U</v>
          </cell>
          <cell r="AL36">
            <v>14621</v>
          </cell>
          <cell r="AM36" t="str">
            <v>U</v>
          </cell>
          <cell r="AN36">
            <v>16902</v>
          </cell>
          <cell r="AO36" t="str">
            <v>U</v>
          </cell>
          <cell r="AP36">
            <v>16798</v>
          </cell>
          <cell r="AQ36" t="str">
            <v>U</v>
          </cell>
          <cell r="AR36">
            <v>17544</v>
          </cell>
          <cell r="AS36" t="str">
            <v>U</v>
          </cell>
          <cell r="AT36">
            <v>24226</v>
          </cell>
          <cell r="AU36" t="str">
            <v>U</v>
          </cell>
          <cell r="AV36">
            <v>24742</v>
          </cell>
          <cell r="AW36" t="str">
            <v>U</v>
          </cell>
          <cell r="AX36">
            <v>25433.947417012001</v>
          </cell>
          <cell r="AY36" t="str">
            <v>U</v>
          </cell>
          <cell r="AZ36">
            <v>26712.711167482699</v>
          </cell>
          <cell r="BA36" t="str">
            <v>U</v>
          </cell>
          <cell r="BB36">
            <v>29543.248232933998</v>
          </cell>
          <cell r="BC36" t="str">
            <v>U</v>
          </cell>
          <cell r="BD36">
            <v>29911.710229038199</v>
          </cell>
          <cell r="BE36" t="str">
            <v>U</v>
          </cell>
          <cell r="BF36">
            <v>31037.057860811201</v>
          </cell>
          <cell r="BG36" t="str">
            <v>U</v>
          </cell>
          <cell r="BH36">
            <v>32912.601908019104</v>
          </cell>
          <cell r="BI36" t="str">
            <v>U</v>
          </cell>
          <cell r="BJ36" t="str">
            <v>..</v>
          </cell>
          <cell r="BK36"/>
          <cell r="BL36" t="str">
            <v>..</v>
          </cell>
          <cell r="BM36"/>
        </row>
        <row r="37">
          <cell r="A37" t="str">
            <v>United Kingdom</v>
          </cell>
          <cell r="B37">
            <v>25000</v>
          </cell>
          <cell r="C37"/>
          <cell r="D37">
            <v>25000</v>
          </cell>
          <cell r="E37"/>
          <cell r="F37">
            <v>25000</v>
          </cell>
          <cell r="G37"/>
          <cell r="H37">
            <v>25000</v>
          </cell>
          <cell r="I37"/>
          <cell r="J37">
            <v>25000</v>
          </cell>
          <cell r="K37"/>
          <cell r="L37">
            <v>25000</v>
          </cell>
          <cell r="M37"/>
          <cell r="N37">
            <v>26000</v>
          </cell>
          <cell r="O37"/>
          <cell r="P37">
            <v>26000</v>
          </cell>
          <cell r="Q37"/>
          <cell r="R37">
            <v>27000</v>
          </cell>
          <cell r="S37"/>
          <cell r="T37">
            <v>28000</v>
          </cell>
          <cell r="U37"/>
          <cell r="V37">
            <v>29000</v>
          </cell>
          <cell r="W37"/>
          <cell r="X37">
            <v>31000</v>
          </cell>
          <cell r="Y37"/>
          <cell r="Z37">
            <v>32000</v>
          </cell>
          <cell r="AA37"/>
          <cell r="AB37">
            <v>42000</v>
          </cell>
          <cell r="AC37" t="str">
            <v>A</v>
          </cell>
          <cell r="AD37">
            <v>47000</v>
          </cell>
          <cell r="AE37"/>
          <cell r="AF37">
            <v>47000</v>
          </cell>
          <cell r="AG37"/>
          <cell r="AH37">
            <v>47651</v>
          </cell>
          <cell r="AI37"/>
          <cell r="AJ37">
            <v>49023</v>
          </cell>
          <cell r="AK37"/>
          <cell r="AL37" t="str">
            <v>..</v>
          </cell>
          <cell r="AM37"/>
          <cell r="AN37" t="str">
            <v>..</v>
          </cell>
          <cell r="AO37"/>
          <cell r="AP37" t="str">
            <v>..</v>
          </cell>
          <cell r="AQ37"/>
          <cell r="AR37" t="str">
            <v>..</v>
          </cell>
          <cell r="AS37"/>
          <cell r="AT37" t="str">
            <v>..</v>
          </cell>
          <cell r="AU37"/>
          <cell r="AV37" t="str">
            <v>..</v>
          </cell>
          <cell r="AW37"/>
          <cell r="AX37">
            <v>141761.60000000001</v>
          </cell>
          <cell r="AY37" t="str">
            <v>AC</v>
          </cell>
          <cell r="AZ37">
            <v>147304.4</v>
          </cell>
          <cell r="BA37" t="str">
            <v>C</v>
          </cell>
          <cell r="BB37">
            <v>150623.4</v>
          </cell>
          <cell r="BC37" t="str">
            <v>C</v>
          </cell>
          <cell r="BD37">
            <v>152550.8754286</v>
          </cell>
          <cell r="BE37" t="str">
            <v>C</v>
          </cell>
          <cell r="BF37">
            <v>158003.6</v>
          </cell>
          <cell r="BG37"/>
          <cell r="BH37">
            <v>142727.20000000001</v>
          </cell>
          <cell r="BI37" t="str">
            <v>P</v>
          </cell>
          <cell r="BJ37" t="str">
            <v>..</v>
          </cell>
          <cell r="BK37"/>
          <cell r="BL37" t="str">
            <v>..</v>
          </cell>
          <cell r="BM37"/>
        </row>
        <row r="38">
          <cell r="A38" t="str">
            <v>United States</v>
          </cell>
          <cell r="B38">
            <v>98300</v>
          </cell>
          <cell r="C38"/>
          <cell r="D38">
            <v>99500</v>
          </cell>
          <cell r="E38"/>
          <cell r="F38">
            <v>100400</v>
          </cell>
          <cell r="G38"/>
          <cell r="H38">
            <v>103400</v>
          </cell>
          <cell r="I38"/>
          <cell r="J38">
            <v>95200</v>
          </cell>
          <cell r="K38" t="str">
            <v>A</v>
          </cell>
          <cell r="L38" t="str">
            <v>..</v>
          </cell>
          <cell r="M38"/>
          <cell r="N38">
            <v>130339</v>
          </cell>
          <cell r="O38" t="str">
            <v>A</v>
          </cell>
          <cell r="P38" t="str">
            <v>..</v>
          </cell>
          <cell r="Q38"/>
          <cell r="R38">
            <v>142036.00000000099</v>
          </cell>
          <cell r="S38"/>
          <cell r="T38" t="str">
            <v>..</v>
          </cell>
          <cell r="U38"/>
          <cell r="V38">
            <v>138259</v>
          </cell>
          <cell r="W38"/>
          <cell r="X38" t="str">
            <v>..</v>
          </cell>
          <cell r="Y38"/>
          <cell r="Z38">
            <v>174972</v>
          </cell>
          <cell r="AA38" t="str">
            <v>A</v>
          </cell>
          <cell r="AB38" t="str">
            <v>..</v>
          </cell>
          <cell r="AC38"/>
          <cell r="AD38">
            <v>181395</v>
          </cell>
          <cell r="AE38"/>
          <cell r="AF38" t="str">
            <v>..</v>
          </cell>
          <cell r="AG38"/>
          <cell r="AH38">
            <v>178608</v>
          </cell>
          <cell r="AI38"/>
          <cell r="AJ38" t="str">
            <v>..</v>
          </cell>
          <cell r="AK38"/>
          <cell r="AL38">
            <v>186049</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81632</v>
          </cell>
          <cell r="C40" t="str">
            <v>E</v>
          </cell>
          <cell r="D40">
            <v>85052</v>
          </cell>
          <cell r="E40" t="str">
            <v>E</v>
          </cell>
          <cell r="F40">
            <v>87921</v>
          </cell>
          <cell r="G40" t="str">
            <v>E</v>
          </cell>
          <cell r="H40">
            <v>90303</v>
          </cell>
          <cell r="I40" t="str">
            <v>E</v>
          </cell>
          <cell r="J40">
            <v>92535</v>
          </cell>
          <cell r="K40" t="str">
            <v>E</v>
          </cell>
          <cell r="L40">
            <v>94799</v>
          </cell>
          <cell r="M40" t="str">
            <v>E</v>
          </cell>
          <cell r="N40">
            <v>97714</v>
          </cell>
          <cell r="O40" t="str">
            <v>E</v>
          </cell>
          <cell r="P40">
            <v>100365</v>
          </cell>
          <cell r="Q40" t="str">
            <v>E</v>
          </cell>
          <cell r="R40">
            <v>102754.5</v>
          </cell>
          <cell r="S40" t="str">
            <v>E</v>
          </cell>
          <cell r="T40">
            <v>104949</v>
          </cell>
          <cell r="U40" t="str">
            <v>E</v>
          </cell>
          <cell r="V40">
            <v>107231</v>
          </cell>
          <cell r="W40" t="str">
            <v>E</v>
          </cell>
          <cell r="X40">
            <v>111003</v>
          </cell>
          <cell r="Y40" t="str">
            <v>E</v>
          </cell>
          <cell r="Z40">
            <v>114582</v>
          </cell>
          <cell r="AA40" t="str">
            <v>E</v>
          </cell>
          <cell r="AB40">
            <v>117851</v>
          </cell>
          <cell r="AC40" t="str">
            <v>E</v>
          </cell>
          <cell r="AD40">
            <v>121431</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382123.6341807032</v>
          </cell>
          <cell r="C42" t="str">
            <v>B</v>
          </cell>
          <cell r="D42">
            <v>393565.16500006116</v>
          </cell>
          <cell r="E42" t="str">
            <v>B</v>
          </cell>
          <cell r="F42">
            <v>406513.62735689367</v>
          </cell>
          <cell r="G42" t="str">
            <v>B</v>
          </cell>
          <cell r="H42">
            <v>413033.70303247694</v>
          </cell>
          <cell r="I42" t="str">
            <v>B</v>
          </cell>
          <cell r="J42">
            <v>410359.8905257585</v>
          </cell>
          <cell r="K42" t="str">
            <v>B</v>
          </cell>
          <cell r="L42" t="str">
            <v>..</v>
          </cell>
          <cell r="M42"/>
          <cell r="N42">
            <v>472828.78466049238</v>
          </cell>
          <cell r="O42" t="str">
            <v>B</v>
          </cell>
          <cell r="P42" t="str">
            <v>..</v>
          </cell>
          <cell r="Q42"/>
          <cell r="R42">
            <v>514537.01202356361</v>
          </cell>
          <cell r="S42" t="str">
            <v>B</v>
          </cell>
          <cell r="T42" t="str">
            <v>..</v>
          </cell>
          <cell r="U42"/>
          <cell r="V42">
            <v>571780.93347550649</v>
          </cell>
          <cell r="W42" t="str">
            <v>AB</v>
          </cell>
          <cell r="X42" t="str">
            <v>..</v>
          </cell>
          <cell r="Y42"/>
          <cell r="Z42">
            <v>648262.62572555279</v>
          </cell>
          <cell r="AA42" t="str">
            <v>B</v>
          </cell>
          <cell r="AB42" t="str">
            <v>..</v>
          </cell>
          <cell r="AC42"/>
          <cell r="AD42">
            <v>760888.42097199091</v>
          </cell>
          <cell r="AE42" t="str">
            <v>AB</v>
          </cell>
          <cell r="AF42" t="str">
            <v>..</v>
          </cell>
          <cell r="AG42"/>
          <cell r="AH42">
            <v>831501.89242377051</v>
          </cell>
          <cell r="AI42" t="str">
            <v>B</v>
          </cell>
          <cell r="AJ42" t="str">
            <v>..</v>
          </cell>
          <cell r="AK42"/>
          <cell r="AL42">
            <v>878787.59207561018</v>
          </cell>
          <cell r="AM42" t="str">
            <v>B</v>
          </cell>
          <cell r="AN42" t="str">
            <v>..</v>
          </cell>
          <cell r="AO42"/>
          <cell r="AP42" t="str">
            <v>..</v>
          </cell>
          <cell r="AQ42"/>
          <cell r="AR42" t="str">
            <v>..</v>
          </cell>
          <cell r="AS42"/>
          <cell r="AT42" t="str">
            <v>..</v>
          </cell>
          <cell r="AU42"/>
          <cell r="AV42" t="str">
            <v>..</v>
          </cell>
          <cell r="AW42"/>
          <cell r="AX42" t="str">
            <v>..</v>
          </cell>
          <cell r="AY42"/>
          <cell r="AZ42">
            <v>1132843.4066669075</v>
          </cell>
          <cell r="BA42" t="str">
            <v>B</v>
          </cell>
          <cell r="BB42" t="str">
            <v>..</v>
          </cell>
          <cell r="BC42"/>
          <cell r="BD42">
            <v>1174819.9348614011</v>
          </cell>
          <cell r="BE42" t="str">
            <v>B</v>
          </cell>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346773.87765600142</v>
          </cell>
          <cell r="AE44" t="str">
            <v>B</v>
          </cell>
          <cell r="AF44">
            <v>360622.89056854934</v>
          </cell>
          <cell r="AG44" t="str">
            <v>B</v>
          </cell>
          <cell r="AH44">
            <v>355147.64562582667</v>
          </cell>
          <cell r="AI44" t="str">
            <v>B</v>
          </cell>
          <cell r="AJ44">
            <v>369499.76571469137</v>
          </cell>
          <cell r="AK44" t="str">
            <v>B</v>
          </cell>
          <cell r="AL44">
            <v>387281.78328278096</v>
          </cell>
          <cell r="AM44" t="str">
            <v>B</v>
          </cell>
          <cell r="AN44">
            <v>412625.1346303029</v>
          </cell>
          <cell r="AO44" t="str">
            <v>B</v>
          </cell>
          <cell r="AP44">
            <v>435779.95595273841</v>
          </cell>
          <cell r="AQ44" t="str">
            <v>B</v>
          </cell>
          <cell r="AR44" t="str">
            <v>..</v>
          </cell>
          <cell r="AS44"/>
          <cell r="AT44">
            <v>482932.17945226317</v>
          </cell>
          <cell r="AU44" t="str">
            <v>B</v>
          </cell>
          <cell r="AV44" t="str">
            <v>..</v>
          </cell>
          <cell r="AW44"/>
          <cell r="AX44">
            <v>548340.86034986458</v>
          </cell>
          <cell r="AY44" t="str">
            <v>B</v>
          </cell>
          <cell r="AZ44">
            <v>563336.0909570877</v>
          </cell>
          <cell r="BA44" t="str">
            <v>B</v>
          </cell>
          <cell r="BB44">
            <v>582239.22551158245</v>
          </cell>
          <cell r="BC44" t="str">
            <v>B</v>
          </cell>
          <cell r="BD44">
            <v>613633.14425407478</v>
          </cell>
          <cell r="BE44" t="str">
            <v>B</v>
          </cell>
          <cell r="BF44">
            <v>642181.52103837486</v>
          </cell>
          <cell r="BG44" t="str">
            <v>BP</v>
          </cell>
          <cell r="BH44">
            <v>644513.95749006118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340064.87765600142</v>
          </cell>
          <cell r="AE45" t="str">
            <v>B</v>
          </cell>
          <cell r="AF45">
            <v>353311.89056854934</v>
          </cell>
          <cell r="AG45" t="str">
            <v>B</v>
          </cell>
          <cell r="AH45">
            <v>349757.64562582667</v>
          </cell>
          <cell r="AI45" t="str">
            <v>B</v>
          </cell>
          <cell r="AJ45">
            <v>364520.76571469137</v>
          </cell>
          <cell r="AK45" t="str">
            <v>B</v>
          </cell>
          <cell r="AL45">
            <v>382735.78328278096</v>
          </cell>
          <cell r="AM45" t="str">
            <v>B</v>
          </cell>
          <cell r="AN45">
            <v>408197.1346303029</v>
          </cell>
          <cell r="AO45" t="str">
            <v>B</v>
          </cell>
          <cell r="AP45">
            <v>430957.95595273841</v>
          </cell>
          <cell r="AQ45" t="str">
            <v>B</v>
          </cell>
          <cell r="AR45" t="str">
            <v>..</v>
          </cell>
          <cell r="AS45"/>
          <cell r="AT45">
            <v>475798.17945226317</v>
          </cell>
          <cell r="AU45" t="str">
            <v>B</v>
          </cell>
          <cell r="AV45" t="str">
            <v>..</v>
          </cell>
          <cell r="AW45"/>
          <cell r="AX45">
            <v>540347.86034986458</v>
          </cell>
          <cell r="AY45" t="str">
            <v>B</v>
          </cell>
          <cell r="AZ45">
            <v>554928.0909570877</v>
          </cell>
          <cell r="BA45" t="str">
            <v>B</v>
          </cell>
          <cell r="BB45">
            <v>573530.22551158245</v>
          </cell>
          <cell r="BC45" t="str">
            <v>B</v>
          </cell>
          <cell r="BD45">
            <v>603020.14425407478</v>
          </cell>
          <cell r="BE45" t="str">
            <v>B</v>
          </cell>
          <cell r="BF45">
            <v>631296.17035225243</v>
          </cell>
          <cell r="BG45" t="str">
            <v>BP</v>
          </cell>
          <cell r="BH45">
            <v>632952.10794226383</v>
          </cell>
          <cell r="BI45" t="str">
            <v>BP</v>
          </cell>
          <cell r="BJ45" t="str">
            <v>..</v>
          </cell>
          <cell r="BK45"/>
          <cell r="BL45" t="str">
            <v>..</v>
          </cell>
          <cell r="BM45"/>
        </row>
        <row r="46">
          <cell r="A46" t="str">
            <v>EU-15</v>
          </cell>
          <cell r="B46">
            <v>155123.80807078315</v>
          </cell>
          <cell r="C46" t="str">
            <v>B</v>
          </cell>
          <cell r="D46" t="str">
            <v>..</v>
          </cell>
          <cell r="E46"/>
          <cell r="F46">
            <v>167864.03726480698</v>
          </cell>
          <cell r="G46" t="str">
            <v>B</v>
          </cell>
          <cell r="H46" t="str">
            <v>..</v>
          </cell>
          <cell r="I46"/>
          <cell r="J46">
            <v>169323.84628983494</v>
          </cell>
          <cell r="K46" t="str">
            <v>B</v>
          </cell>
          <cell r="L46" t="str">
            <v>..</v>
          </cell>
          <cell r="M46"/>
          <cell r="N46">
            <v>184079.90121065357</v>
          </cell>
          <cell r="O46" t="str">
            <v>B</v>
          </cell>
          <cell r="P46" t="str">
            <v>..</v>
          </cell>
          <cell r="Q46"/>
          <cell r="R46">
            <v>203491.37668184869</v>
          </cell>
          <cell r="S46" t="str">
            <v>B</v>
          </cell>
          <cell r="T46" t="str">
            <v>..</v>
          </cell>
          <cell r="U46"/>
          <cell r="V46">
            <v>243797.93003402709</v>
          </cell>
          <cell r="W46" t="str">
            <v>AB</v>
          </cell>
          <cell r="X46" t="str">
            <v>..</v>
          </cell>
          <cell r="Y46"/>
          <cell r="Z46">
            <v>265073.6931369392</v>
          </cell>
          <cell r="AA46" t="str">
            <v>B</v>
          </cell>
          <cell r="AB46" t="str">
            <v>..</v>
          </cell>
          <cell r="AC46"/>
          <cell r="AD46">
            <v>292824.87765600142</v>
          </cell>
          <cell r="AE46" t="str">
            <v>B</v>
          </cell>
          <cell r="AF46">
            <v>302132.89056854934</v>
          </cell>
          <cell r="AG46" t="str">
            <v>B</v>
          </cell>
          <cell r="AH46">
            <v>296389.64562582667</v>
          </cell>
          <cell r="AI46" t="str">
            <v>B</v>
          </cell>
          <cell r="AJ46">
            <v>307851.76571469137</v>
          </cell>
          <cell r="AK46" t="str">
            <v>B</v>
          </cell>
          <cell r="AL46">
            <v>324398.78328278096</v>
          </cell>
          <cell r="AM46" t="str">
            <v>B</v>
          </cell>
          <cell r="AN46" t="str">
            <v>..</v>
          </cell>
          <cell r="AO46"/>
          <cell r="AP46">
            <v>369302.95595273841</v>
          </cell>
          <cell r="AQ46" t="str">
            <v>B</v>
          </cell>
          <cell r="AR46" t="str">
            <v>..</v>
          </cell>
          <cell r="AS46"/>
          <cell r="AT46" t="str">
            <v>..</v>
          </cell>
          <cell r="AU46"/>
          <cell r="AV46" t="str">
            <v>..</v>
          </cell>
          <cell r="AW46"/>
          <cell r="AX46">
            <v>468375.76684986462</v>
          </cell>
          <cell r="AY46" t="str">
            <v>B</v>
          </cell>
          <cell r="AZ46">
            <v>482901.98945708782</v>
          </cell>
          <cell r="BA46" t="str">
            <v>B</v>
          </cell>
          <cell r="BB46">
            <v>499651.22301158251</v>
          </cell>
          <cell r="BC46" t="str">
            <v>B</v>
          </cell>
          <cell r="BD46">
            <v>526412.45575407473</v>
          </cell>
          <cell r="BE46" t="str">
            <v>B</v>
          </cell>
          <cell r="BF46">
            <v>554477.76790278323</v>
          </cell>
          <cell r="BG46" t="str">
            <v>BP</v>
          </cell>
          <cell r="BH46">
            <v>553470.86356651213</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11631</v>
          </cell>
          <cell r="AI49"/>
          <cell r="AJ49">
            <v>11999</v>
          </cell>
          <cell r="AK49"/>
          <cell r="AL49">
            <v>12372</v>
          </cell>
          <cell r="AM49"/>
          <cell r="AN49">
            <v>13199</v>
          </cell>
          <cell r="AO49"/>
          <cell r="AP49">
            <v>12690</v>
          </cell>
          <cell r="AQ49"/>
          <cell r="AR49">
            <v>12854</v>
          </cell>
          <cell r="AS49"/>
          <cell r="AT49">
            <v>13485</v>
          </cell>
          <cell r="AU49"/>
          <cell r="AV49">
            <v>13655</v>
          </cell>
          <cell r="AW49"/>
          <cell r="AX49">
            <v>14200</v>
          </cell>
          <cell r="AY49"/>
          <cell r="AZ49">
            <v>15648</v>
          </cell>
          <cell r="BA49"/>
          <cell r="BB49">
            <v>16825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132700</v>
          </cell>
          <cell r="W50" t="str">
            <v>TV</v>
          </cell>
          <cell r="X50">
            <v>117500</v>
          </cell>
          <cell r="Y50" t="str">
            <v>TV</v>
          </cell>
          <cell r="Z50">
            <v>127700</v>
          </cell>
          <cell r="AA50" t="str">
            <v>TV</v>
          </cell>
          <cell r="AB50">
            <v>157900</v>
          </cell>
          <cell r="AC50" t="str">
            <v>TV</v>
          </cell>
          <cell r="AD50">
            <v>132200</v>
          </cell>
          <cell r="AE50" t="str">
            <v>TV</v>
          </cell>
          <cell r="AF50">
            <v>131600</v>
          </cell>
          <cell r="AG50" t="str">
            <v>TV</v>
          </cell>
          <cell r="AH50">
            <v>156900</v>
          </cell>
          <cell r="AI50" t="str">
            <v>TV</v>
          </cell>
          <cell r="AJ50">
            <v>161000</v>
          </cell>
          <cell r="AK50" t="str">
            <v>TV</v>
          </cell>
          <cell r="AL50">
            <v>168400</v>
          </cell>
          <cell r="AM50" t="str">
            <v>TV</v>
          </cell>
          <cell r="AN50">
            <v>147866</v>
          </cell>
          <cell r="AO50" t="str">
            <v>T</v>
          </cell>
          <cell r="AP50">
            <v>167616</v>
          </cell>
          <cell r="AQ50" t="str">
            <v>T</v>
          </cell>
          <cell r="AR50">
            <v>178353</v>
          </cell>
          <cell r="AS50" t="str">
            <v>T</v>
          </cell>
          <cell r="AT50">
            <v>185987</v>
          </cell>
          <cell r="AU50" t="str">
            <v>T</v>
          </cell>
          <cell r="AV50">
            <v>206409</v>
          </cell>
          <cell r="AW50" t="str">
            <v>T</v>
          </cell>
          <cell r="AX50">
            <v>221908</v>
          </cell>
          <cell r="AY50" t="str">
            <v>T</v>
          </cell>
          <cell r="AZ50">
            <v>236578.2</v>
          </cell>
          <cell r="BA50" t="str">
            <v>T</v>
          </cell>
          <cell r="BB50">
            <v>248279</v>
          </cell>
          <cell r="BC50" t="str">
            <v>T</v>
          </cell>
          <cell r="BD50">
            <v>261237</v>
          </cell>
          <cell r="BE50" t="str">
            <v>T</v>
          </cell>
          <cell r="BF50">
            <v>225057</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1409</v>
          </cell>
          <cell r="AA51"/>
          <cell r="AB51">
            <v>1220</v>
          </cell>
          <cell r="AC51"/>
          <cell r="AD51">
            <v>1804</v>
          </cell>
          <cell r="AE51"/>
          <cell r="AF51">
            <v>2464</v>
          </cell>
          <cell r="AG51"/>
          <cell r="AH51">
            <v>2736</v>
          </cell>
          <cell r="AI51"/>
          <cell r="AJ51">
            <v>2403</v>
          </cell>
          <cell r="AK51"/>
          <cell r="AL51">
            <v>2334</v>
          </cell>
          <cell r="AM51"/>
          <cell r="AN51">
            <v>2542</v>
          </cell>
          <cell r="AO51"/>
          <cell r="AP51">
            <v>2835</v>
          </cell>
          <cell r="AQ51"/>
          <cell r="AR51">
            <v>3679</v>
          </cell>
          <cell r="AS51"/>
          <cell r="AT51">
            <v>4941</v>
          </cell>
          <cell r="AU51"/>
          <cell r="AV51">
            <v>5654</v>
          </cell>
          <cell r="AW51"/>
          <cell r="AX51">
            <v>5386</v>
          </cell>
          <cell r="AY51"/>
          <cell r="AZ51">
            <v>5652</v>
          </cell>
          <cell r="BA51"/>
          <cell r="BB51">
            <v>5104</v>
          </cell>
          <cell r="BC51"/>
          <cell r="BD51">
            <v>6839</v>
          </cell>
          <cell r="BE51"/>
          <cell r="BF51">
            <v>7310</v>
          </cell>
          <cell r="BG51"/>
          <cell r="BH51">
            <v>8245</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97738</v>
          </cell>
          <cell r="AC52"/>
          <cell r="AD52">
            <v>84030</v>
          </cell>
          <cell r="AE52"/>
          <cell r="AF52">
            <v>78245</v>
          </cell>
          <cell r="AG52"/>
          <cell r="AH52">
            <v>75237</v>
          </cell>
          <cell r="AI52"/>
          <cell r="AJ52">
            <v>70672</v>
          </cell>
          <cell r="AK52"/>
          <cell r="AL52">
            <v>72721</v>
          </cell>
          <cell r="AM52"/>
          <cell r="AN52">
            <v>72264</v>
          </cell>
          <cell r="AO52"/>
          <cell r="AP52">
            <v>74930</v>
          </cell>
          <cell r="AQ52"/>
          <cell r="AR52">
            <v>69441</v>
          </cell>
          <cell r="AS52"/>
          <cell r="AT52">
            <v>71174</v>
          </cell>
          <cell r="AU52"/>
          <cell r="AV52">
            <v>70844</v>
          </cell>
          <cell r="AW52"/>
          <cell r="AX52">
            <v>70494</v>
          </cell>
          <cell r="AY52"/>
          <cell r="AZ52">
            <v>72310</v>
          </cell>
          <cell r="BA52"/>
          <cell r="BB52">
            <v>76298</v>
          </cell>
          <cell r="BC52"/>
          <cell r="BD52">
            <v>76797</v>
          </cell>
          <cell r="BE52"/>
          <cell r="BF52">
            <v>77955</v>
          </cell>
          <cell r="BG52"/>
          <cell r="BH52">
            <v>84359</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1746.5</v>
          </cell>
          <cell r="AC53"/>
          <cell r="AD53">
            <v>2398</v>
          </cell>
          <cell r="AE53" t="str">
            <v>A</v>
          </cell>
          <cell r="AF53">
            <v>2454.1</v>
          </cell>
          <cell r="AG53"/>
          <cell r="AH53">
            <v>2757.7</v>
          </cell>
          <cell r="AI53"/>
          <cell r="AJ53">
            <v>3302</v>
          </cell>
          <cell r="AK53"/>
          <cell r="AL53">
            <v>3551.89</v>
          </cell>
          <cell r="AM53"/>
          <cell r="AN53">
            <v>6754.14</v>
          </cell>
          <cell r="AO53"/>
          <cell r="AP53">
            <v>7162.98</v>
          </cell>
          <cell r="AQ53"/>
          <cell r="AR53">
            <v>7614.02</v>
          </cell>
          <cell r="AS53"/>
          <cell r="AT53">
            <v>8090.4</v>
          </cell>
          <cell r="AU53"/>
          <cell r="AV53">
            <v>7566.68</v>
          </cell>
          <cell r="AW53"/>
          <cell r="AX53">
            <v>8187.31</v>
          </cell>
          <cell r="AY53"/>
          <cell r="AZ53">
            <v>8688.59</v>
          </cell>
          <cell r="BA53"/>
          <cell r="BB53">
            <v>9509.74</v>
          </cell>
          <cell r="BC53"/>
          <cell r="BD53">
            <v>9546.82</v>
          </cell>
          <cell r="BE53"/>
          <cell r="BF53">
            <v>12421.24</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8899</v>
          </cell>
          <cell r="AQ54"/>
          <cell r="AR54" t="str">
            <v>..</v>
          </cell>
          <cell r="AS54"/>
          <cell r="AT54">
            <v>7377</v>
          </cell>
          <cell r="AU54"/>
          <cell r="AV54">
            <v>10339.790000000001</v>
          </cell>
          <cell r="AW54"/>
          <cell r="AX54">
            <v>9234.7900000000009</v>
          </cell>
          <cell r="AY54"/>
          <cell r="AZ54">
            <v>9490.92</v>
          </cell>
          <cell r="BA54"/>
          <cell r="BB54">
            <v>9999.43</v>
          </cell>
          <cell r="BC54"/>
          <cell r="BD54">
            <v>9953.1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10663.264339723501</v>
          </cell>
          <cell r="AK55" t="str">
            <v>M</v>
          </cell>
          <cell r="AL55">
            <v>10820</v>
          </cell>
          <cell r="AM55" t="str">
            <v>M</v>
          </cell>
          <cell r="AN55">
            <v>11129.157720937101</v>
          </cell>
          <cell r="AO55" t="str">
            <v>M</v>
          </cell>
          <cell r="AP55">
            <v>11858.8075154701</v>
          </cell>
          <cell r="AQ55" t="str">
            <v>M</v>
          </cell>
          <cell r="AR55">
            <v>17941.220444179598</v>
          </cell>
          <cell r="AS55" t="str">
            <v>A</v>
          </cell>
          <cell r="AT55">
            <v>19336.526543489599</v>
          </cell>
          <cell r="AU55"/>
          <cell r="AV55">
            <v>20611.895013801201</v>
          </cell>
          <cell r="AW55"/>
          <cell r="AX55">
            <v>23180.153066994098</v>
          </cell>
          <cell r="AY55"/>
          <cell r="AZ55">
            <v>24532.105330440001</v>
          </cell>
          <cell r="BA55"/>
          <cell r="BB55">
            <v>26230.972839788301</v>
          </cell>
          <cell r="BC55"/>
          <cell r="BD55">
            <v>27771.828326967901</v>
          </cell>
          <cell r="BE55"/>
          <cell r="BF55">
            <v>30711.882957767</v>
          </cell>
          <cell r="BG55"/>
          <cell r="BH55" t="str">
            <v>..</v>
          </cell>
          <cell r="BI55"/>
          <cell r="BJ55" t="str">
            <v>..</v>
          </cell>
          <cell r="BK55"/>
          <cell r="BL55" t="str">
            <v>..</v>
          </cell>
          <cell r="BM55"/>
        </row>
      </sheetData>
      <sheetData sheetId="81"/>
      <sheetData sheetId="82"/>
      <sheetData sheetId="83">
        <row r="5">
          <cell r="A5" t="str">
            <v>Australia</v>
          </cell>
          <cell r="B5">
            <v>18239</v>
          </cell>
          <cell r="C5"/>
          <cell r="D5" t="str">
            <v>..</v>
          </cell>
          <cell r="E5"/>
          <cell r="F5" t="str">
            <v>..</v>
          </cell>
          <cell r="G5"/>
          <cell r="H5">
            <v>20844</v>
          </cell>
          <cell r="I5"/>
          <cell r="J5">
            <v>20143</v>
          </cell>
          <cell r="K5"/>
          <cell r="L5">
            <v>23217</v>
          </cell>
          <cell r="M5"/>
          <cell r="N5">
            <v>24323</v>
          </cell>
          <cell r="O5"/>
          <cell r="P5">
            <v>24902</v>
          </cell>
          <cell r="Q5"/>
          <cell r="R5" t="str">
            <v>..</v>
          </cell>
          <cell r="S5"/>
          <cell r="T5">
            <v>27081</v>
          </cell>
          <cell r="U5"/>
          <cell r="V5" t="str">
            <v>..</v>
          </cell>
          <cell r="W5"/>
          <cell r="X5">
            <v>35418</v>
          </cell>
          <cell r="Y5"/>
          <cell r="Z5" t="str">
            <v>..</v>
          </cell>
          <cell r="AA5"/>
          <cell r="AB5">
            <v>40096</v>
          </cell>
          <cell r="AC5"/>
          <cell r="AD5" t="str">
            <v>..</v>
          </cell>
          <cell r="AE5"/>
          <cell r="AF5">
            <v>42738.559999999998</v>
          </cell>
          <cell r="AG5"/>
          <cell r="AH5" t="str">
            <v>..</v>
          </cell>
          <cell r="AI5"/>
          <cell r="AJ5">
            <v>45501.5</v>
          </cell>
          <cell r="AK5"/>
          <cell r="AL5" t="str">
            <v>..</v>
          </cell>
          <cell r="AM5"/>
          <cell r="AN5">
            <v>46286.93</v>
          </cell>
          <cell r="AO5"/>
          <cell r="AP5" t="str">
            <v>..</v>
          </cell>
          <cell r="AQ5"/>
          <cell r="AR5">
            <v>49612</v>
          </cell>
          <cell r="AS5"/>
          <cell r="AT5" t="str">
            <v>..</v>
          </cell>
          <cell r="AU5"/>
          <cell r="AV5">
            <v>55203.9</v>
          </cell>
          <cell r="AW5"/>
          <cell r="AX5" t="str">
            <v>..</v>
          </cell>
          <cell r="AY5"/>
          <cell r="AZ5">
            <v>58905.2</v>
          </cell>
          <cell r="BA5"/>
          <cell r="BB5" t="str">
            <v>..</v>
          </cell>
          <cell r="BC5"/>
          <cell r="BD5">
            <v>61310.1</v>
          </cell>
          <cell r="BE5"/>
          <cell r="BF5" t="str">
            <v>..</v>
          </cell>
          <cell r="BG5"/>
          <cell r="BH5" t="str">
            <v>..</v>
          </cell>
          <cell r="BI5"/>
          <cell r="BJ5" t="str">
            <v>..</v>
          </cell>
          <cell r="BK5"/>
          <cell r="BL5" t="str">
            <v>..</v>
          </cell>
          <cell r="BM5"/>
        </row>
        <row r="6">
          <cell r="A6" t="str">
            <v>Austria</v>
          </cell>
          <cell r="B6">
            <v>4778</v>
          </cell>
          <cell r="C6"/>
          <cell r="D6" t="str">
            <v>..</v>
          </cell>
          <cell r="E6"/>
          <cell r="F6" t="str">
            <v>..</v>
          </cell>
          <cell r="G6"/>
          <cell r="H6" t="str">
            <v>..</v>
          </cell>
          <cell r="I6"/>
          <cell r="J6">
            <v>5347</v>
          </cell>
          <cell r="K6"/>
          <cell r="L6" t="str">
            <v>..</v>
          </cell>
          <cell r="M6"/>
          <cell r="N6" t="str">
            <v>..</v>
          </cell>
          <cell r="O6"/>
          <cell r="P6" t="str">
            <v>..</v>
          </cell>
          <cell r="Q6"/>
          <cell r="R6">
            <v>6058</v>
          </cell>
          <cell r="S6"/>
          <cell r="T6" t="str">
            <v>..</v>
          </cell>
          <cell r="U6"/>
          <cell r="V6" t="str">
            <v>..</v>
          </cell>
          <cell r="W6"/>
          <cell r="X6" t="str">
            <v>..</v>
          </cell>
          <cell r="Y6"/>
          <cell r="Z6">
            <v>7136</v>
          </cell>
          <cell r="AA6"/>
          <cell r="AB6" t="str">
            <v>..</v>
          </cell>
          <cell r="AC6"/>
          <cell r="AD6" t="str">
            <v>..</v>
          </cell>
          <cell r="AE6"/>
          <cell r="AF6" t="str">
            <v>..</v>
          </cell>
          <cell r="AG6"/>
          <cell r="AH6" t="str">
            <v>..</v>
          </cell>
          <cell r="AI6"/>
          <cell r="AJ6">
            <v>8670.1</v>
          </cell>
          <cell r="AK6"/>
          <cell r="AL6" t="str">
            <v>..</v>
          </cell>
          <cell r="AM6"/>
          <cell r="AN6" t="str">
            <v>..</v>
          </cell>
          <cell r="AO6"/>
          <cell r="AP6" t="str">
            <v>..</v>
          </cell>
          <cell r="AQ6"/>
          <cell r="AR6">
            <v>9879</v>
          </cell>
          <cell r="AS6"/>
          <cell r="AT6" t="str">
            <v>..</v>
          </cell>
          <cell r="AU6"/>
          <cell r="AV6">
            <v>11501.5</v>
          </cell>
          <cell r="AW6"/>
          <cell r="AX6">
            <v>12353</v>
          </cell>
          <cell r="AY6" t="str">
            <v>C</v>
          </cell>
          <cell r="AZ6">
            <v>12668.2</v>
          </cell>
          <cell r="BA6"/>
          <cell r="BB6">
            <v>13613.2</v>
          </cell>
          <cell r="BC6"/>
          <cell r="BD6">
            <v>14830.6</v>
          </cell>
          <cell r="BE6" t="str">
            <v>CP</v>
          </cell>
          <cell r="BF6">
            <v>15058.5</v>
          </cell>
          <cell r="BG6"/>
          <cell r="BH6">
            <v>15613.9</v>
          </cell>
          <cell r="BI6" t="str">
            <v>CP</v>
          </cell>
          <cell r="BJ6" t="str">
            <v>..</v>
          </cell>
          <cell r="BK6"/>
          <cell r="BL6" t="str">
            <v>..</v>
          </cell>
          <cell r="BM6"/>
        </row>
        <row r="7">
          <cell r="A7" t="str">
            <v>Belgium</v>
          </cell>
          <cell r="B7">
            <v>10820</v>
          </cell>
          <cell r="C7" t="str">
            <v>C</v>
          </cell>
          <cell r="D7">
            <v>11023</v>
          </cell>
          <cell r="E7"/>
          <cell r="F7">
            <v>10986</v>
          </cell>
          <cell r="G7" t="str">
            <v>C</v>
          </cell>
          <cell r="H7">
            <v>10950</v>
          </cell>
          <cell r="I7"/>
          <cell r="J7">
            <v>11042</v>
          </cell>
          <cell r="K7" t="str">
            <v>C</v>
          </cell>
          <cell r="L7">
            <v>11097</v>
          </cell>
          <cell r="M7"/>
          <cell r="N7">
            <v>11017</v>
          </cell>
          <cell r="O7"/>
          <cell r="P7">
            <v>11172</v>
          </cell>
          <cell r="Q7"/>
          <cell r="R7">
            <v>14540</v>
          </cell>
          <cell r="S7" t="str">
            <v>A</v>
          </cell>
          <cell r="T7" t="str">
            <v>..</v>
          </cell>
          <cell r="U7"/>
          <cell r="V7">
            <v>14800</v>
          </cell>
          <cell r="W7" t="str">
            <v>C</v>
          </cell>
          <cell r="X7" t="str">
            <v>..</v>
          </cell>
          <cell r="Y7"/>
          <cell r="Z7">
            <v>12175.812</v>
          </cell>
          <cell r="AA7" t="str">
            <v>A</v>
          </cell>
          <cell r="AB7">
            <v>12608.065699999999</v>
          </cell>
          <cell r="AC7"/>
          <cell r="AD7">
            <v>12713.645500000001</v>
          </cell>
          <cell r="AE7"/>
          <cell r="AF7">
            <v>12182.8855</v>
          </cell>
          <cell r="AG7"/>
          <cell r="AH7">
            <v>12750.922500000001</v>
          </cell>
          <cell r="AI7"/>
          <cell r="AJ7">
            <v>13772.557500000001</v>
          </cell>
          <cell r="AK7" t="str">
            <v>A</v>
          </cell>
          <cell r="AL7">
            <v>14957.3578</v>
          </cell>
          <cell r="AM7"/>
          <cell r="AN7">
            <v>15884.0771954545</v>
          </cell>
          <cell r="AO7"/>
          <cell r="AP7">
            <v>16233.752361971299</v>
          </cell>
          <cell r="AQ7"/>
          <cell r="AR7">
            <v>16107.717000000001</v>
          </cell>
          <cell r="AS7"/>
          <cell r="AT7">
            <v>16532.266250000001</v>
          </cell>
          <cell r="AU7"/>
          <cell r="AV7">
            <v>17455.854125000002</v>
          </cell>
          <cell r="AW7"/>
          <cell r="AX7">
            <v>17767.038700000001</v>
          </cell>
          <cell r="AY7"/>
          <cell r="AZ7">
            <v>18711.4768</v>
          </cell>
          <cell r="BA7"/>
          <cell r="BB7">
            <v>19544.204000000002</v>
          </cell>
          <cell r="BC7"/>
          <cell r="BD7">
            <v>20670.198082545499</v>
          </cell>
          <cell r="BE7"/>
          <cell r="BF7">
            <v>21617.151600000001</v>
          </cell>
          <cell r="BG7"/>
          <cell r="BH7">
            <v>21632.674985051301</v>
          </cell>
          <cell r="BI7" t="str">
            <v>P</v>
          </cell>
          <cell r="BJ7" t="str">
            <v>..</v>
          </cell>
          <cell r="BK7"/>
          <cell r="BL7" t="str">
            <v>..</v>
          </cell>
          <cell r="BM7"/>
        </row>
        <row r="8">
          <cell r="A8" t="str">
            <v>Canada</v>
          </cell>
          <cell r="B8">
            <v>36630</v>
          </cell>
          <cell r="C8"/>
          <cell r="D8">
            <v>36820</v>
          </cell>
          <cell r="E8"/>
          <cell r="F8">
            <v>36750</v>
          </cell>
          <cell r="G8"/>
          <cell r="H8">
            <v>37250</v>
          </cell>
          <cell r="I8"/>
          <cell r="J8">
            <v>36230</v>
          </cell>
          <cell r="K8"/>
          <cell r="L8">
            <v>36870</v>
          </cell>
          <cell r="M8"/>
          <cell r="N8">
            <v>37770</v>
          </cell>
          <cell r="O8"/>
          <cell r="P8">
            <v>38520</v>
          </cell>
          <cell r="Q8"/>
          <cell r="R8">
            <v>39040</v>
          </cell>
          <cell r="S8"/>
          <cell r="T8">
            <v>39780</v>
          </cell>
          <cell r="U8"/>
          <cell r="V8">
            <v>40590</v>
          </cell>
          <cell r="W8"/>
          <cell r="X8">
            <v>42230</v>
          </cell>
          <cell r="Y8"/>
          <cell r="Z8">
            <v>43670</v>
          </cell>
          <cell r="AA8"/>
          <cell r="AB8">
            <v>43460</v>
          </cell>
          <cell r="AC8"/>
          <cell r="AD8">
            <v>43020</v>
          </cell>
          <cell r="AE8"/>
          <cell r="AF8">
            <v>45430</v>
          </cell>
          <cell r="AG8"/>
          <cell r="AH8">
            <v>44920</v>
          </cell>
          <cell r="AI8"/>
          <cell r="AJ8">
            <v>44320</v>
          </cell>
          <cell r="AK8"/>
          <cell r="AL8">
            <v>44590</v>
          </cell>
          <cell r="AM8"/>
          <cell r="AN8">
            <v>45150</v>
          </cell>
          <cell r="AO8"/>
          <cell r="AP8">
            <v>46300</v>
          </cell>
          <cell r="AQ8"/>
          <cell r="AR8">
            <v>47340</v>
          </cell>
          <cell r="AS8"/>
          <cell r="AT8">
            <v>51880</v>
          </cell>
          <cell r="AU8"/>
          <cell r="AV8">
            <v>54730</v>
          </cell>
          <cell r="AW8"/>
          <cell r="AX8">
            <v>56950</v>
          </cell>
          <cell r="AY8"/>
          <cell r="AZ8">
            <v>57270</v>
          </cell>
          <cell r="BA8"/>
          <cell r="BB8">
            <v>60140</v>
          </cell>
          <cell r="BC8"/>
          <cell r="BD8">
            <v>62340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4775.42</v>
          </cell>
          <cell r="BC9"/>
          <cell r="BD9">
            <v>5220.24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3689</v>
          </cell>
          <cell r="AE10" t="str">
            <v>A</v>
          </cell>
          <cell r="AF10">
            <v>4404</v>
          </cell>
          <cell r="AG10"/>
          <cell r="AH10">
            <v>3981</v>
          </cell>
          <cell r="AI10"/>
          <cell r="AJ10">
            <v>4026</v>
          </cell>
          <cell r="AK10"/>
          <cell r="AL10">
            <v>4736</v>
          </cell>
          <cell r="AM10"/>
          <cell r="AN10">
            <v>5331</v>
          </cell>
          <cell r="AO10"/>
          <cell r="AP10">
            <v>6046</v>
          </cell>
          <cell r="AQ10"/>
          <cell r="AR10">
            <v>5847</v>
          </cell>
          <cell r="AS10"/>
          <cell r="AT10">
            <v>5987</v>
          </cell>
          <cell r="AU10"/>
          <cell r="AV10">
            <v>6103.9591</v>
          </cell>
          <cell r="AW10"/>
          <cell r="AX10">
            <v>10775.753500000001</v>
          </cell>
          <cell r="AY10" t="str">
            <v>A</v>
          </cell>
          <cell r="AZ10">
            <v>12775.616</v>
          </cell>
          <cell r="BA10"/>
          <cell r="BB10">
            <v>12465.201499999999</v>
          </cell>
          <cell r="BC10"/>
          <cell r="BD10">
            <v>13146.982</v>
          </cell>
          <cell r="BE10"/>
          <cell r="BF10">
            <v>13647.9095</v>
          </cell>
          <cell r="BG10"/>
          <cell r="BH10">
            <v>14055.616</v>
          </cell>
          <cell r="BI10"/>
          <cell r="BJ10" t="str">
            <v>..</v>
          </cell>
          <cell r="BK10"/>
          <cell r="BL10" t="str">
            <v>..</v>
          </cell>
          <cell r="BM10"/>
        </row>
        <row r="11">
          <cell r="A11" t="str">
            <v>Denmark</v>
          </cell>
          <cell r="B11">
            <v>4001</v>
          </cell>
          <cell r="C11"/>
          <cell r="D11">
            <v>4116</v>
          </cell>
          <cell r="E11"/>
          <cell r="F11">
            <v>4274</v>
          </cell>
          <cell r="G11"/>
          <cell r="H11">
            <v>4434</v>
          </cell>
          <cell r="I11"/>
          <cell r="J11">
            <v>4592</v>
          </cell>
          <cell r="K11"/>
          <cell r="L11">
            <v>4818</v>
          </cell>
          <cell r="M11"/>
          <cell r="N11">
            <v>5045</v>
          </cell>
          <cell r="O11"/>
          <cell r="P11">
            <v>5355</v>
          </cell>
          <cell r="Q11"/>
          <cell r="R11">
            <v>5666</v>
          </cell>
          <cell r="S11"/>
          <cell r="T11">
            <v>5731</v>
          </cell>
          <cell r="U11"/>
          <cell r="V11">
            <v>5796</v>
          </cell>
          <cell r="W11"/>
          <cell r="X11">
            <v>6006</v>
          </cell>
          <cell r="Y11"/>
          <cell r="Z11">
            <v>6216</v>
          </cell>
          <cell r="AA11"/>
          <cell r="AB11" t="str">
            <v>..</v>
          </cell>
          <cell r="AC11"/>
          <cell r="AD11">
            <v>7213</v>
          </cell>
          <cell r="AE11"/>
          <cell r="AF11">
            <v>7676</v>
          </cell>
          <cell r="AG11" t="str">
            <v>C</v>
          </cell>
          <cell r="AH11">
            <v>8138</v>
          </cell>
          <cell r="AI11"/>
          <cell r="AJ11">
            <v>7693</v>
          </cell>
          <cell r="AK11"/>
          <cell r="AL11">
            <v>8017</v>
          </cell>
          <cell r="AM11"/>
          <cell r="AN11">
            <v>8015</v>
          </cell>
          <cell r="AO11"/>
          <cell r="AP11">
            <v>8272</v>
          </cell>
          <cell r="AQ11"/>
          <cell r="AR11">
            <v>10310</v>
          </cell>
          <cell r="AS11" t="str">
            <v>A</v>
          </cell>
          <cell r="AT11">
            <v>10697.05</v>
          </cell>
          <cell r="AU11"/>
          <cell r="AV11">
            <v>11139.03</v>
          </cell>
          <cell r="AW11"/>
          <cell r="AX11">
            <v>11561.4</v>
          </cell>
          <cell r="AY11"/>
          <cell r="AZ11">
            <v>12079.6</v>
          </cell>
          <cell r="BA11"/>
          <cell r="BB11">
            <v>13741.9</v>
          </cell>
          <cell r="BC11" t="str">
            <v>A</v>
          </cell>
          <cell r="BD11">
            <v>15722.68</v>
          </cell>
          <cell r="BE11"/>
          <cell r="BF11">
            <v>17104</v>
          </cell>
          <cell r="BG11"/>
          <cell r="BH11">
            <v>17277.900000000001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2217</v>
          </cell>
          <cell r="AE12"/>
          <cell r="AF12">
            <v>2209</v>
          </cell>
          <cell r="AG12"/>
          <cell r="AH12">
            <v>3043</v>
          </cell>
          <cell r="AI12"/>
          <cell r="AJ12">
            <v>3077</v>
          </cell>
          <cell r="AK12"/>
          <cell r="AL12">
            <v>2907</v>
          </cell>
          <cell r="AM12"/>
          <cell r="AN12">
            <v>2305</v>
          </cell>
          <cell r="AO12"/>
          <cell r="AP12">
            <v>2319</v>
          </cell>
          <cell r="AQ12"/>
          <cell r="AR12">
            <v>2565</v>
          </cell>
          <cell r="AS12"/>
          <cell r="AT12">
            <v>2454</v>
          </cell>
          <cell r="AU12"/>
          <cell r="AV12">
            <v>2752</v>
          </cell>
          <cell r="AW12"/>
          <cell r="AX12">
            <v>2176</v>
          </cell>
          <cell r="AY12"/>
          <cell r="AZ12">
            <v>2290</v>
          </cell>
          <cell r="BA12"/>
          <cell r="BB12">
            <v>2406</v>
          </cell>
          <cell r="BC12"/>
          <cell r="BD12">
            <v>2389</v>
          </cell>
          <cell r="BE12"/>
          <cell r="BF12">
            <v>2688</v>
          </cell>
          <cell r="BG12"/>
          <cell r="BH12">
            <v>2465</v>
          </cell>
          <cell r="BI12"/>
          <cell r="BJ12" t="str">
            <v>..</v>
          </cell>
          <cell r="BK12"/>
          <cell r="BL12" t="str">
            <v>..</v>
          </cell>
          <cell r="BM12"/>
        </row>
        <row r="13">
          <cell r="A13" t="str">
            <v>Finland</v>
          </cell>
          <cell r="B13">
            <v>4950</v>
          </cell>
          <cell r="C13"/>
          <cell r="D13" t="str">
            <v>..</v>
          </cell>
          <cell r="E13"/>
          <cell r="F13">
            <v>5483</v>
          </cell>
          <cell r="G13"/>
          <cell r="H13" t="str">
            <v>..</v>
          </cell>
          <cell r="I13"/>
          <cell r="J13">
            <v>5890</v>
          </cell>
          <cell r="K13"/>
          <cell r="L13" t="str">
            <v>..</v>
          </cell>
          <cell r="M13"/>
          <cell r="N13">
            <v>6698</v>
          </cell>
          <cell r="O13"/>
          <cell r="P13" t="str">
            <v>..</v>
          </cell>
          <cell r="Q13"/>
          <cell r="R13">
            <v>7362</v>
          </cell>
          <cell r="S13"/>
          <cell r="T13" t="str">
            <v>..</v>
          </cell>
          <cell r="U13"/>
          <cell r="V13">
            <v>7662</v>
          </cell>
          <cell r="W13"/>
          <cell r="X13" t="str">
            <v>..</v>
          </cell>
          <cell r="Y13"/>
          <cell r="Z13">
            <v>8422</v>
          </cell>
          <cell r="AA13"/>
          <cell r="AB13">
            <v>8582</v>
          </cell>
          <cell r="AC13"/>
          <cell r="AD13">
            <v>9146</v>
          </cell>
          <cell r="AE13"/>
          <cell r="AF13" t="str">
            <v>..</v>
          </cell>
          <cell r="AG13"/>
          <cell r="AH13">
            <v>11855</v>
          </cell>
          <cell r="AI13" t="str">
            <v>A</v>
          </cell>
          <cell r="AJ13">
            <v>13653</v>
          </cell>
          <cell r="AK13"/>
          <cell r="AL13">
            <v>14840</v>
          </cell>
          <cell r="AM13"/>
          <cell r="AN13">
            <v>15459</v>
          </cell>
          <cell r="AO13"/>
          <cell r="AP13">
            <v>15596</v>
          </cell>
          <cell r="AQ13"/>
          <cell r="AR13">
            <v>16884</v>
          </cell>
          <cell r="AS13"/>
          <cell r="AT13">
            <v>17486.400000000001</v>
          </cell>
          <cell r="AU13"/>
          <cell r="AV13">
            <v>17822.330999999998</v>
          </cell>
          <cell r="AW13"/>
          <cell r="AX13">
            <v>17453.392</v>
          </cell>
          <cell r="AY13"/>
          <cell r="AZ13">
            <v>17362.332999999999</v>
          </cell>
          <cell r="BA13"/>
          <cell r="BB13">
            <v>16503.456549999999</v>
          </cell>
          <cell r="BC13"/>
          <cell r="BD13">
            <v>15968</v>
          </cell>
          <cell r="BE13"/>
          <cell r="BF13">
            <v>16490.365059</v>
          </cell>
          <cell r="BG13"/>
          <cell r="BH13">
            <v>17923.575000000001</v>
          </cell>
          <cell r="BI13"/>
          <cell r="BJ13" t="str">
            <v>..</v>
          </cell>
          <cell r="BK13"/>
          <cell r="BL13" t="str">
            <v>..</v>
          </cell>
          <cell r="BM13"/>
        </row>
        <row r="14">
          <cell r="A14" t="str">
            <v>France</v>
          </cell>
          <cell r="B14">
            <v>55200</v>
          </cell>
          <cell r="C14"/>
          <cell r="D14">
            <v>55865</v>
          </cell>
          <cell r="E14"/>
          <cell r="F14">
            <v>57216</v>
          </cell>
          <cell r="G14"/>
          <cell r="H14">
            <v>58537</v>
          </cell>
          <cell r="I14"/>
          <cell r="J14">
            <v>59061</v>
          </cell>
          <cell r="K14"/>
          <cell r="L14">
            <v>59528</v>
          </cell>
          <cell r="M14"/>
          <cell r="N14">
            <v>59376</v>
          </cell>
          <cell r="O14"/>
          <cell r="P14">
            <v>62218</v>
          </cell>
          <cell r="Q14"/>
          <cell r="R14">
            <v>63262</v>
          </cell>
          <cell r="S14"/>
          <cell r="T14">
            <v>63502</v>
          </cell>
          <cell r="U14"/>
          <cell r="V14">
            <v>66079</v>
          </cell>
          <cell r="W14"/>
          <cell r="X14">
            <v>72625</v>
          </cell>
          <cell r="Y14"/>
          <cell r="Z14">
            <v>74876</v>
          </cell>
          <cell r="AA14"/>
          <cell r="AB14">
            <v>78132</v>
          </cell>
          <cell r="AC14"/>
          <cell r="AD14">
            <v>80678</v>
          </cell>
          <cell r="AE14"/>
          <cell r="AF14">
            <v>81538</v>
          </cell>
          <cell r="AG14"/>
          <cell r="AH14">
            <v>79926</v>
          </cell>
          <cell r="AI14" t="str">
            <v>A</v>
          </cell>
          <cell r="AJ14">
            <v>82177</v>
          </cell>
          <cell r="AK14"/>
          <cell r="AL14">
            <v>83254</v>
          </cell>
          <cell r="AM14"/>
          <cell r="AN14">
            <v>90051</v>
          </cell>
          <cell r="AO14" t="str">
            <v>A</v>
          </cell>
          <cell r="AP14">
            <v>91944</v>
          </cell>
          <cell r="AQ14"/>
          <cell r="AR14">
            <v>94198</v>
          </cell>
          <cell r="AS14"/>
          <cell r="AT14">
            <v>95234.18</v>
          </cell>
          <cell r="AU14"/>
          <cell r="AV14">
            <v>97036.34</v>
          </cell>
          <cell r="AW14"/>
          <cell r="AX14">
            <v>98742.77</v>
          </cell>
          <cell r="AY14"/>
          <cell r="AZ14">
            <v>101073.11</v>
          </cell>
          <cell r="BA14"/>
          <cell r="BB14">
            <v>102615.51</v>
          </cell>
          <cell r="BC14"/>
          <cell r="BD14">
            <v>104961.16</v>
          </cell>
          <cell r="BE14"/>
          <cell r="BF14">
            <v>105048.11</v>
          </cell>
          <cell r="BG14"/>
          <cell r="BH14" t="str">
            <v>..</v>
          </cell>
          <cell r="BI14"/>
          <cell r="BJ14" t="str">
            <v>..</v>
          </cell>
          <cell r="BK14"/>
          <cell r="BL14" t="str">
            <v>..</v>
          </cell>
          <cell r="BM14"/>
        </row>
        <row r="15">
          <cell r="A15" t="str">
            <v>Germany</v>
          </cell>
          <cell r="B15">
            <v>58614</v>
          </cell>
          <cell r="C15"/>
          <cell r="D15" t="str">
            <v>..</v>
          </cell>
          <cell r="E15"/>
          <cell r="F15">
            <v>60504</v>
          </cell>
          <cell r="G15"/>
          <cell r="H15" t="str">
            <v>..</v>
          </cell>
          <cell r="I15"/>
          <cell r="J15">
            <v>62188</v>
          </cell>
          <cell r="K15"/>
          <cell r="L15" t="str">
            <v>..</v>
          </cell>
          <cell r="M15"/>
          <cell r="N15">
            <v>67180</v>
          </cell>
          <cell r="O15" t="str">
            <v>A</v>
          </cell>
          <cell r="P15" t="str">
            <v>..</v>
          </cell>
          <cell r="Q15"/>
          <cell r="R15">
            <v>69667</v>
          </cell>
          <cell r="S15"/>
          <cell r="T15" t="str">
            <v>..</v>
          </cell>
          <cell r="U15"/>
          <cell r="V15">
            <v>103864</v>
          </cell>
          <cell r="W15" t="str">
            <v>A</v>
          </cell>
          <cell r="X15" t="str">
            <v>..</v>
          </cell>
          <cell r="Y15"/>
          <cell r="Z15" t="str">
            <v>..</v>
          </cell>
          <cell r="AA15"/>
          <cell r="AB15" t="str">
            <v>..</v>
          </cell>
          <cell r="AC15"/>
          <cell r="AD15">
            <v>100674</v>
          </cell>
          <cell r="AE15"/>
          <cell r="AF15">
            <v>102160</v>
          </cell>
          <cell r="AG15"/>
          <cell r="AH15">
            <v>100646</v>
          </cell>
          <cell r="AI15"/>
          <cell r="AJ15">
            <v>100080</v>
          </cell>
          <cell r="AK15"/>
          <cell r="AL15">
            <v>101471</v>
          </cell>
          <cell r="AM15"/>
          <cell r="AN15">
            <v>100790</v>
          </cell>
          <cell r="AO15"/>
          <cell r="AP15">
            <v>101443</v>
          </cell>
          <cell r="AQ15"/>
          <cell r="AR15">
            <v>104714</v>
          </cell>
          <cell r="AS15"/>
          <cell r="AT15">
            <v>100594</v>
          </cell>
          <cell r="AU15"/>
          <cell r="AV15">
            <v>96092</v>
          </cell>
          <cell r="AW15"/>
          <cell r="AX15">
            <v>94522</v>
          </cell>
          <cell r="AY15"/>
          <cell r="AZ15">
            <v>97433</v>
          </cell>
          <cell r="BA15" t="str">
            <v>A</v>
          </cell>
          <cell r="BB15">
            <v>103953</v>
          </cell>
          <cell r="BC15"/>
          <cell r="BD15">
            <v>106712.435</v>
          </cell>
          <cell r="BE15"/>
          <cell r="BF15">
            <v>115441.26669999999</v>
          </cell>
          <cell r="BG15"/>
          <cell r="BH15">
            <v>121300</v>
          </cell>
          <cell r="BI15" t="str">
            <v>C</v>
          </cell>
          <cell r="BJ15" t="str">
            <v>..</v>
          </cell>
          <cell r="BK15"/>
          <cell r="BL15" t="str">
            <v>..</v>
          </cell>
          <cell r="BM15"/>
        </row>
        <row r="16">
          <cell r="A16" t="str">
            <v>Greece</v>
          </cell>
          <cell r="B16" t="str">
            <v>..</v>
          </cell>
          <cell r="C16"/>
          <cell r="D16" t="str">
            <v>..</v>
          </cell>
          <cell r="E16"/>
          <cell r="F16">
            <v>1185</v>
          </cell>
          <cell r="G16" t="str">
            <v>A</v>
          </cell>
          <cell r="H16" t="str">
            <v>..</v>
          </cell>
          <cell r="I16"/>
          <cell r="J16" t="str">
            <v>..</v>
          </cell>
          <cell r="K16"/>
          <cell r="L16" t="str">
            <v>..</v>
          </cell>
          <cell r="M16"/>
          <cell r="N16">
            <v>1511</v>
          </cell>
          <cell r="O16"/>
          <cell r="P16" t="str">
            <v>..</v>
          </cell>
          <cell r="Q16"/>
          <cell r="R16">
            <v>3066</v>
          </cell>
          <cell r="S16" t="str">
            <v>A</v>
          </cell>
          <cell r="T16" t="str">
            <v>..</v>
          </cell>
          <cell r="U16"/>
          <cell r="V16">
            <v>4320</v>
          </cell>
          <cell r="W16"/>
          <cell r="X16" t="str">
            <v>..</v>
          </cell>
          <cell r="Y16"/>
          <cell r="Z16">
            <v>6767</v>
          </cell>
          <cell r="AA16"/>
          <cell r="AB16" t="str">
            <v>..</v>
          </cell>
          <cell r="AC16"/>
          <cell r="AD16">
            <v>9415.1</v>
          </cell>
          <cell r="AE16" t="str">
            <v>A</v>
          </cell>
          <cell r="AF16" t="str">
            <v>..</v>
          </cell>
          <cell r="AG16"/>
          <cell r="AH16">
            <v>12294.01</v>
          </cell>
          <cell r="AI16"/>
          <cell r="AJ16" t="str">
            <v>..</v>
          </cell>
          <cell r="AK16"/>
          <cell r="AL16">
            <v>17293.900000000001</v>
          </cell>
          <cell r="AM16"/>
          <cell r="AN16" t="str">
            <v>..</v>
          </cell>
          <cell r="AO16"/>
          <cell r="AP16">
            <v>14241.09</v>
          </cell>
          <cell r="AQ16"/>
          <cell r="AR16" t="str">
            <v>..</v>
          </cell>
          <cell r="AS16"/>
          <cell r="AT16">
            <v>14947.22</v>
          </cell>
          <cell r="AU16"/>
          <cell r="AV16" t="str">
            <v>..</v>
          </cell>
          <cell r="AW16"/>
          <cell r="AX16">
            <v>17400.5</v>
          </cell>
          <cell r="AY16"/>
          <cell r="AZ16">
            <v>18952.2</v>
          </cell>
          <cell r="BA16" t="str">
            <v>C</v>
          </cell>
          <cell r="BB16">
            <v>19172</v>
          </cell>
          <cell r="BC16" t="str">
            <v>C</v>
          </cell>
          <cell r="BD16" t="str">
            <v>..</v>
          </cell>
          <cell r="BE16"/>
          <cell r="BF16" t="str">
            <v>..</v>
          </cell>
          <cell r="BG16"/>
          <cell r="BH16" t="str">
            <v>..</v>
          </cell>
          <cell r="BI16"/>
          <cell r="BJ16" t="str">
            <v>..</v>
          </cell>
          <cell r="BK16"/>
          <cell r="BL16" t="str">
            <v>..</v>
          </cell>
          <cell r="BM16"/>
        </row>
        <row r="17">
          <cell r="A17" t="str">
            <v>Hungary</v>
          </cell>
          <cell r="B17">
            <v>7521</v>
          </cell>
          <cell r="C17"/>
          <cell r="D17">
            <v>7946</v>
          </cell>
          <cell r="E17"/>
          <cell r="F17">
            <v>7743</v>
          </cell>
          <cell r="G17"/>
          <cell r="H17">
            <v>7878</v>
          </cell>
          <cell r="I17"/>
          <cell r="J17">
            <v>7980</v>
          </cell>
          <cell r="K17"/>
          <cell r="L17">
            <v>7884</v>
          </cell>
          <cell r="M17"/>
          <cell r="N17">
            <v>8022</v>
          </cell>
          <cell r="O17"/>
          <cell r="P17">
            <v>8706</v>
          </cell>
          <cell r="Q17"/>
          <cell r="R17">
            <v>8669</v>
          </cell>
          <cell r="S17"/>
          <cell r="T17">
            <v>8843</v>
          </cell>
          <cell r="U17"/>
          <cell r="V17">
            <v>8458</v>
          </cell>
          <cell r="W17"/>
          <cell r="X17">
            <v>7917</v>
          </cell>
          <cell r="Y17"/>
          <cell r="Z17">
            <v>7776</v>
          </cell>
          <cell r="AA17"/>
          <cell r="AB17">
            <v>7611</v>
          </cell>
          <cell r="AC17"/>
          <cell r="AD17">
            <v>6310</v>
          </cell>
          <cell r="AE17"/>
          <cell r="AF17">
            <v>6558</v>
          </cell>
          <cell r="AG17"/>
          <cell r="AH17">
            <v>7210</v>
          </cell>
          <cell r="AI17"/>
          <cell r="AJ17">
            <v>7561</v>
          </cell>
          <cell r="AK17"/>
          <cell r="AL17">
            <v>7452</v>
          </cell>
          <cell r="AM17"/>
          <cell r="AN17">
            <v>8859</v>
          </cell>
          <cell r="AO17"/>
          <cell r="AP17">
            <v>8397</v>
          </cell>
          <cell r="AQ17"/>
          <cell r="AR17">
            <v>8528</v>
          </cell>
          <cell r="AS17"/>
          <cell r="AT17">
            <v>8272</v>
          </cell>
          <cell r="AU17"/>
          <cell r="AV17">
            <v>8527</v>
          </cell>
          <cell r="AW17"/>
          <cell r="AX17">
            <v>8194</v>
          </cell>
          <cell r="AY17"/>
          <cell r="AZ17">
            <v>8523</v>
          </cell>
          <cell r="BA17"/>
          <cell r="BB17">
            <v>7778</v>
          </cell>
          <cell r="BC17"/>
          <cell r="BD17">
            <v>7980</v>
          </cell>
          <cell r="BE17"/>
          <cell r="BF17">
            <v>8372</v>
          </cell>
          <cell r="BG17"/>
          <cell r="BH17">
            <v>8256</v>
          </cell>
          <cell r="BI17"/>
          <cell r="BJ17" t="str">
            <v>..</v>
          </cell>
          <cell r="BK17"/>
          <cell r="BL17" t="str">
            <v>..</v>
          </cell>
          <cell r="BM17"/>
        </row>
        <row r="18">
          <cell r="A18" t="str">
            <v>Iceland</v>
          </cell>
          <cell r="B18">
            <v>237.6</v>
          </cell>
          <cell r="C18"/>
          <cell r="D18" t="str">
            <v>..</v>
          </cell>
          <cell r="E18"/>
          <cell r="F18">
            <v>241.6</v>
          </cell>
          <cell r="G18"/>
          <cell r="H18" t="str">
            <v>..</v>
          </cell>
          <cell r="I18"/>
          <cell r="J18">
            <v>283.5</v>
          </cell>
          <cell r="K18"/>
          <cell r="L18" t="str">
            <v>..</v>
          </cell>
          <cell r="M18"/>
          <cell r="N18">
            <v>260.5</v>
          </cell>
          <cell r="O18"/>
          <cell r="P18" t="str">
            <v>..</v>
          </cell>
          <cell r="Q18"/>
          <cell r="R18">
            <v>321.5</v>
          </cell>
          <cell r="S18"/>
          <cell r="T18">
            <v>317.10000000000002</v>
          </cell>
          <cell r="U18"/>
          <cell r="V18">
            <v>396.6</v>
          </cell>
          <cell r="W18"/>
          <cell r="X18">
            <v>420.2</v>
          </cell>
          <cell r="Y18"/>
          <cell r="Z18">
            <v>373.6</v>
          </cell>
          <cell r="AA18"/>
          <cell r="AB18">
            <v>384.80799999999999</v>
          </cell>
          <cell r="AC18"/>
          <cell r="AD18">
            <v>530.20000000000005</v>
          </cell>
          <cell r="AE18"/>
          <cell r="AF18" t="str">
            <v>..</v>
          </cell>
          <cell r="AG18"/>
          <cell r="AH18">
            <v>656.3</v>
          </cell>
          <cell r="AI18"/>
          <cell r="AJ18">
            <v>675.98900000000003</v>
          </cell>
          <cell r="AK18" t="str">
            <v>C</v>
          </cell>
          <cell r="AL18">
            <v>712.3</v>
          </cell>
          <cell r="AM18"/>
          <cell r="AN18" t="str">
            <v>..</v>
          </cell>
          <cell r="AO18"/>
          <cell r="AP18">
            <v>742.3</v>
          </cell>
          <cell r="AQ18"/>
          <cell r="AR18">
            <v>764.56899999999996</v>
          </cell>
          <cell r="AS18" t="str">
            <v>C</v>
          </cell>
          <cell r="AT18">
            <v>728</v>
          </cell>
          <cell r="AU18"/>
          <cell r="AV18" t="str">
            <v>..</v>
          </cell>
          <cell r="AW18"/>
          <cell r="AX18">
            <v>742</v>
          </cell>
          <cell r="AY18"/>
          <cell r="AZ18">
            <v>833.03</v>
          </cell>
          <cell r="BA18"/>
          <cell r="BB18">
            <v>773.1</v>
          </cell>
          <cell r="BC18"/>
          <cell r="BD18">
            <v>807.8895</v>
          </cell>
          <cell r="BE18"/>
          <cell r="BF18">
            <v>1250.2</v>
          </cell>
          <cell r="BG18"/>
          <cell r="BH18" t="str">
            <v>..</v>
          </cell>
          <cell r="BI18"/>
          <cell r="BJ18" t="str">
            <v>..</v>
          </cell>
          <cell r="BK18"/>
          <cell r="BL18" t="str">
            <v>..</v>
          </cell>
          <cell r="BM18"/>
        </row>
        <row r="19">
          <cell r="A19" t="str">
            <v>Ireland</v>
          </cell>
          <cell r="B19">
            <v>1056</v>
          </cell>
          <cell r="C19"/>
          <cell r="D19">
            <v>1120</v>
          </cell>
          <cell r="E19"/>
          <cell r="F19">
            <v>1210</v>
          </cell>
          <cell r="G19"/>
          <cell r="H19">
            <v>1326</v>
          </cell>
          <cell r="I19"/>
          <cell r="J19">
            <v>1258</v>
          </cell>
          <cell r="K19"/>
          <cell r="L19">
            <v>1179</v>
          </cell>
          <cell r="M19"/>
          <cell r="N19">
            <v>1573</v>
          </cell>
          <cell r="O19"/>
          <cell r="P19">
            <v>1831</v>
          </cell>
          <cell r="Q19"/>
          <cell r="R19">
            <v>2190</v>
          </cell>
          <cell r="S19" t="str">
            <v>C</v>
          </cell>
          <cell r="T19">
            <v>2549</v>
          </cell>
          <cell r="U19"/>
          <cell r="V19">
            <v>2744</v>
          </cell>
          <cell r="W19" t="str">
            <v>C</v>
          </cell>
          <cell r="X19">
            <v>3010</v>
          </cell>
          <cell r="Y19"/>
          <cell r="Z19">
            <v>2150</v>
          </cell>
          <cell r="AA19" t="str">
            <v>AC</v>
          </cell>
          <cell r="AB19">
            <v>2127</v>
          </cell>
          <cell r="AC19"/>
          <cell r="AD19">
            <v>2292</v>
          </cell>
          <cell r="AE19" t="str">
            <v>C</v>
          </cell>
          <cell r="AF19">
            <v>2469</v>
          </cell>
          <cell r="AG19"/>
          <cell r="AH19">
            <v>2658</v>
          </cell>
          <cell r="AI19" t="str">
            <v>C</v>
          </cell>
          <cell r="AJ19">
            <v>2847</v>
          </cell>
          <cell r="AK19"/>
          <cell r="AL19">
            <v>2724</v>
          </cell>
          <cell r="AM19" t="str">
            <v>C</v>
          </cell>
          <cell r="AN19">
            <v>2602</v>
          </cell>
          <cell r="AO19"/>
          <cell r="AP19">
            <v>2891</v>
          </cell>
          <cell r="AQ19" t="str">
            <v>A</v>
          </cell>
          <cell r="AR19">
            <v>3178</v>
          </cell>
          <cell r="AS19"/>
          <cell r="AT19">
            <v>4009</v>
          </cell>
          <cell r="AU19"/>
          <cell r="AV19">
            <v>4841</v>
          </cell>
          <cell r="AW19"/>
          <cell r="AX19">
            <v>5220</v>
          </cell>
          <cell r="AY19"/>
          <cell r="AZ19">
            <v>5612</v>
          </cell>
          <cell r="BA19"/>
          <cell r="BB19">
            <v>6000</v>
          </cell>
          <cell r="BC19"/>
          <cell r="BD19">
            <v>7384</v>
          </cell>
          <cell r="BE19"/>
          <cell r="BF19">
            <v>7568</v>
          </cell>
          <cell r="BG19" t="str">
            <v>C</v>
          </cell>
          <cell r="BH19">
            <v>7302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8156</v>
          </cell>
          <cell r="W20"/>
          <cell r="X20">
            <v>8698</v>
          </cell>
          <cell r="Y20"/>
          <cell r="Z20">
            <v>8951</v>
          </cell>
          <cell r="AA20"/>
          <cell r="AB20">
            <v>9231</v>
          </cell>
          <cell r="AC20"/>
          <cell r="AD20">
            <v>9257</v>
          </cell>
          <cell r="AE20"/>
          <cell r="AF20">
            <v>9325</v>
          </cell>
          <cell r="AG20"/>
          <cell r="AH20">
            <v>9233</v>
          </cell>
          <cell r="AI20"/>
          <cell r="AJ20">
            <v>9184</v>
          </cell>
          <cell r="AK20"/>
          <cell r="AL20">
            <v>9247</v>
          </cell>
          <cell r="AM20"/>
          <cell r="AN20">
            <v>9405</v>
          </cell>
          <cell r="AO20"/>
          <cell r="AP20">
            <v>9451</v>
          </cell>
          <cell r="AQ20"/>
          <cell r="AR20">
            <v>9684</v>
          </cell>
          <cell r="AS20"/>
          <cell r="AT20">
            <v>9568</v>
          </cell>
          <cell r="AU20"/>
          <cell r="AV20">
            <v>9130</v>
          </cell>
          <cell r="AW20"/>
          <cell r="AX20">
            <v>9011</v>
          </cell>
          <cell r="AY20"/>
          <cell r="AZ20">
            <v>8956</v>
          </cell>
          <cell r="BA20"/>
          <cell r="BB20">
            <v>8987.9035685403705</v>
          </cell>
          <cell r="BC20"/>
          <cell r="BD20">
            <v>9180.6024744000006</v>
          </cell>
          <cell r="BE20"/>
          <cell r="BF20">
            <v>8987.0069390000008</v>
          </cell>
          <cell r="BG20"/>
          <cell r="BH20">
            <v>9180.0191890507394</v>
          </cell>
          <cell r="BI20"/>
          <cell r="BJ20" t="str">
            <v>..</v>
          </cell>
          <cell r="BK20"/>
          <cell r="BL20" t="str">
            <v>..</v>
          </cell>
          <cell r="BM20"/>
        </row>
        <row r="21">
          <cell r="A21" t="str">
            <v>Italy</v>
          </cell>
          <cell r="B21">
            <v>32125</v>
          </cell>
          <cell r="C21"/>
          <cell r="D21">
            <v>34991</v>
          </cell>
          <cell r="E21"/>
          <cell r="F21">
            <v>39368</v>
          </cell>
          <cell r="G21"/>
          <cell r="H21">
            <v>36242</v>
          </cell>
          <cell r="I21"/>
          <cell r="J21">
            <v>37022</v>
          </cell>
          <cell r="K21"/>
          <cell r="L21">
            <v>39136</v>
          </cell>
          <cell r="M21"/>
          <cell r="N21">
            <v>42943</v>
          </cell>
          <cell r="O21"/>
          <cell r="P21">
            <v>43069</v>
          </cell>
          <cell r="Q21"/>
          <cell r="R21">
            <v>44042</v>
          </cell>
          <cell r="S21"/>
          <cell r="T21">
            <v>44312</v>
          </cell>
          <cell r="U21"/>
          <cell r="V21">
            <v>45593</v>
          </cell>
          <cell r="W21"/>
          <cell r="X21">
            <v>46529</v>
          </cell>
          <cell r="Y21"/>
          <cell r="Z21">
            <v>47014</v>
          </cell>
          <cell r="AA21"/>
          <cell r="AB21">
            <v>47950</v>
          </cell>
          <cell r="AC21"/>
          <cell r="AD21">
            <v>48427</v>
          </cell>
          <cell r="AE21"/>
          <cell r="AF21">
            <v>49148</v>
          </cell>
          <cell r="AG21"/>
          <cell r="AH21" t="str">
            <v>..</v>
          </cell>
          <cell r="AI21"/>
          <cell r="AJ21">
            <v>52852</v>
          </cell>
          <cell r="AK21" t="str">
            <v>A</v>
          </cell>
          <cell r="AL21">
            <v>52025</v>
          </cell>
          <cell r="AM21"/>
          <cell r="AN21">
            <v>54837</v>
          </cell>
          <cell r="AO21"/>
          <cell r="AP21">
            <v>58869</v>
          </cell>
          <cell r="AQ21"/>
          <cell r="AR21">
            <v>60287</v>
          </cell>
          <cell r="AS21"/>
          <cell r="AT21">
            <v>59406</v>
          </cell>
          <cell r="AU21"/>
          <cell r="AV21">
            <v>60694</v>
          </cell>
          <cell r="AW21"/>
          <cell r="AX21">
            <v>66975.7</v>
          </cell>
          <cell r="AY21" t="str">
            <v>A</v>
          </cell>
          <cell r="AZ21">
            <v>67688.3</v>
          </cell>
          <cell r="BA21"/>
          <cell r="BB21">
            <v>71062.5</v>
          </cell>
          <cell r="BC21"/>
          <cell r="BD21">
            <v>72473.5</v>
          </cell>
          <cell r="BE21"/>
          <cell r="BF21">
            <v>74949.3</v>
          </cell>
          <cell r="BG21"/>
          <cell r="BH21">
            <v>73286.8</v>
          </cell>
          <cell r="BI21" t="str">
            <v>P</v>
          </cell>
          <cell r="BJ21" t="str">
            <v>..</v>
          </cell>
          <cell r="BK21"/>
          <cell r="BL21" t="str">
            <v>..</v>
          </cell>
          <cell r="BM21"/>
        </row>
        <row r="22">
          <cell r="A22" t="str">
            <v>Japan</v>
          </cell>
          <cell r="B22">
            <v>214077</v>
          </cell>
          <cell r="C22" t="str">
            <v>L</v>
          </cell>
          <cell r="D22">
            <v>222565</v>
          </cell>
          <cell r="E22" t="str">
            <v>L</v>
          </cell>
          <cell r="F22">
            <v>228331</v>
          </cell>
          <cell r="G22" t="str">
            <v>L</v>
          </cell>
          <cell r="H22">
            <v>232419</v>
          </cell>
          <cell r="I22" t="str">
            <v>L</v>
          </cell>
          <cell r="J22">
            <v>237148</v>
          </cell>
          <cell r="K22" t="str">
            <v>L</v>
          </cell>
          <cell r="L22">
            <v>240206</v>
          </cell>
          <cell r="M22" t="str">
            <v>L</v>
          </cell>
          <cell r="N22">
            <v>245977</v>
          </cell>
          <cell r="O22" t="str">
            <v>L</v>
          </cell>
          <cell r="P22">
            <v>250430</v>
          </cell>
          <cell r="Q22" t="str">
            <v>L</v>
          </cell>
          <cell r="R22">
            <v>255487</v>
          </cell>
          <cell r="S22" t="str">
            <v>L</v>
          </cell>
          <cell r="T22">
            <v>259417</v>
          </cell>
          <cell r="U22" t="str">
            <v>L</v>
          </cell>
          <cell r="V22">
            <v>264055</v>
          </cell>
          <cell r="W22" t="str">
            <v>L</v>
          </cell>
          <cell r="X22">
            <v>271509</v>
          </cell>
          <cell r="Y22" t="str">
            <v>L</v>
          </cell>
          <cell r="Z22">
            <v>279046</v>
          </cell>
          <cell r="AA22" t="str">
            <v>L</v>
          </cell>
          <cell r="AB22">
            <v>284243</v>
          </cell>
          <cell r="AC22" t="str">
            <v>L</v>
          </cell>
          <cell r="AD22">
            <v>290549</v>
          </cell>
          <cell r="AE22" t="str">
            <v>L</v>
          </cell>
          <cell r="AF22">
            <v>217558</v>
          </cell>
          <cell r="AG22" t="str">
            <v>A</v>
          </cell>
          <cell r="AH22">
            <v>222285</v>
          </cell>
          <cell r="AI22"/>
          <cell r="AJ22">
            <v>225179</v>
          </cell>
          <cell r="AK22"/>
          <cell r="AL22">
            <v>227562</v>
          </cell>
          <cell r="AM22"/>
          <cell r="AN22">
            <v>227882</v>
          </cell>
          <cell r="AO22"/>
          <cell r="AP22">
            <v>227339</v>
          </cell>
          <cell r="AQ22"/>
          <cell r="AR22">
            <v>197195</v>
          </cell>
          <cell r="AS22"/>
          <cell r="AT22">
            <v>201088</v>
          </cell>
          <cell r="AU22"/>
          <cell r="AV22">
            <v>208089</v>
          </cell>
          <cell r="AW22"/>
          <cell r="AX22">
            <v>209734</v>
          </cell>
          <cell r="AY22"/>
          <cell r="AZ22">
            <v>214006</v>
          </cell>
          <cell r="BA22"/>
          <cell r="BB22">
            <v>215269</v>
          </cell>
          <cell r="BC22"/>
          <cell r="BD22">
            <v>181946</v>
          </cell>
          <cell r="BE22" t="str">
            <v>A</v>
          </cell>
          <cell r="BF22">
            <v>184951</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31511</v>
          </cell>
          <cell r="AE23" t="str">
            <v>G</v>
          </cell>
          <cell r="AF23">
            <v>28274</v>
          </cell>
          <cell r="AG23" t="str">
            <v>G</v>
          </cell>
          <cell r="AH23">
            <v>28546</v>
          </cell>
          <cell r="AI23" t="str">
            <v>G</v>
          </cell>
          <cell r="AJ23">
            <v>34753.000000000196</v>
          </cell>
          <cell r="AK23" t="str">
            <v>G</v>
          </cell>
          <cell r="AL23">
            <v>36534</v>
          </cell>
          <cell r="AM23" t="str">
            <v>G</v>
          </cell>
          <cell r="AN23">
            <v>36209</v>
          </cell>
          <cell r="AO23" t="str">
            <v>G</v>
          </cell>
          <cell r="AP23">
            <v>32442</v>
          </cell>
          <cell r="AQ23" t="str">
            <v>G</v>
          </cell>
          <cell r="AR23">
            <v>35493</v>
          </cell>
          <cell r="AS23" t="str">
            <v>G</v>
          </cell>
          <cell r="AT23">
            <v>40719</v>
          </cell>
          <cell r="AU23" t="str">
            <v>G</v>
          </cell>
          <cell r="AV23">
            <v>41078.460299999999</v>
          </cell>
          <cell r="AW23" t="str">
            <v>G</v>
          </cell>
          <cell r="AX23">
            <v>42156.990599999997</v>
          </cell>
          <cell r="AY23" t="str">
            <v>G</v>
          </cell>
          <cell r="AZ23">
            <v>44150.293599999997</v>
          </cell>
          <cell r="BA23" t="str">
            <v>G</v>
          </cell>
          <cell r="BB23">
            <v>60655.978060907401</v>
          </cell>
          <cell r="BC23" t="str">
            <v>A</v>
          </cell>
          <cell r="BD23">
            <v>60371.941303026601</v>
          </cell>
          <cell r="BE23"/>
          <cell r="BF23">
            <v>66779.145600000003</v>
          </cell>
          <cell r="BG23"/>
          <cell r="BH23">
            <v>73510.939899999998</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23</v>
          </cell>
          <cell r="AO24"/>
          <cell r="AP24">
            <v>34.5</v>
          </cell>
          <cell r="AQ24"/>
          <cell r="AR24" t="str">
            <v>..</v>
          </cell>
          <cell r="AS24"/>
          <cell r="AT24">
            <v>34</v>
          </cell>
          <cell r="AU24" t="str">
            <v>C</v>
          </cell>
          <cell r="AV24">
            <v>150.6</v>
          </cell>
          <cell r="AW24"/>
          <cell r="AX24">
            <v>169.4</v>
          </cell>
          <cell r="AY24"/>
          <cell r="AZ24">
            <v>192.8</v>
          </cell>
          <cell r="BA24"/>
          <cell r="BB24">
            <v>209.4</v>
          </cell>
          <cell r="BC24" t="str">
            <v>C</v>
          </cell>
          <cell r="BD24">
            <v>326.89999999999998</v>
          </cell>
          <cell r="BE24"/>
          <cell r="BF24">
            <v>484.6</v>
          </cell>
          <cell r="BG24"/>
          <cell r="BH24">
            <v>594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10988</v>
          </cell>
          <cell r="AA25"/>
          <cell r="AB25">
            <v>12703</v>
          </cell>
          <cell r="AC25"/>
          <cell r="AD25">
            <v>14889</v>
          </cell>
          <cell r="AE25"/>
          <cell r="AF25">
            <v>15054</v>
          </cell>
          <cell r="AG25"/>
          <cell r="AH25">
            <v>16449</v>
          </cell>
          <cell r="AI25"/>
          <cell r="AJ25">
            <v>14277</v>
          </cell>
          <cell r="AK25" t="str">
            <v>C</v>
          </cell>
          <cell r="AL25">
            <v>14143</v>
          </cell>
          <cell r="AM25" t="str">
            <v>C</v>
          </cell>
          <cell r="AN25" t="str">
            <v>..</v>
          </cell>
          <cell r="AO25"/>
          <cell r="AP25">
            <v>13508</v>
          </cell>
          <cell r="AQ25"/>
          <cell r="AR25" t="str">
            <v>..</v>
          </cell>
          <cell r="AS25"/>
          <cell r="AT25">
            <v>26108</v>
          </cell>
          <cell r="AU25"/>
          <cell r="AV25">
            <v>24444</v>
          </cell>
          <cell r="AW25" t="str">
            <v>C</v>
          </cell>
          <cell r="AX25">
            <v>25218</v>
          </cell>
          <cell r="AY25" t="str">
            <v>C</v>
          </cell>
          <cell r="AZ25">
            <v>19384</v>
          </cell>
          <cell r="BA25"/>
          <cell r="BB25">
            <v>19889</v>
          </cell>
          <cell r="BC25"/>
          <cell r="BD25" t="str">
            <v>..</v>
          </cell>
          <cell r="BE25"/>
          <cell r="BF25" t="str">
            <v>..</v>
          </cell>
          <cell r="BG25"/>
          <cell r="BH25" t="str">
            <v>..</v>
          </cell>
          <cell r="BI25"/>
          <cell r="BJ25" t="str">
            <v>..</v>
          </cell>
          <cell r="BK25"/>
          <cell r="BL25" t="str">
            <v>..</v>
          </cell>
          <cell r="BM25"/>
        </row>
        <row r="26">
          <cell r="A26" t="str">
            <v>Netherlands</v>
          </cell>
          <cell r="B26">
            <v>13060</v>
          </cell>
          <cell r="C26"/>
          <cell r="D26">
            <v>16030</v>
          </cell>
          <cell r="E26" t="str">
            <v>A</v>
          </cell>
          <cell r="F26">
            <v>15880</v>
          </cell>
          <cell r="G26"/>
          <cell r="H26">
            <v>16030</v>
          </cell>
          <cell r="I26"/>
          <cell r="J26">
            <v>16180</v>
          </cell>
          <cell r="K26"/>
          <cell r="L26">
            <v>16550</v>
          </cell>
          <cell r="M26"/>
          <cell r="N26">
            <v>16780</v>
          </cell>
          <cell r="O26"/>
          <cell r="P26">
            <v>16990</v>
          </cell>
          <cell r="Q26"/>
          <cell r="R26">
            <v>17270</v>
          </cell>
          <cell r="S26"/>
          <cell r="T26">
            <v>25380</v>
          </cell>
          <cell r="U26" t="str">
            <v>A</v>
          </cell>
          <cell r="V26">
            <v>25730</v>
          </cell>
          <cell r="W26"/>
          <cell r="X26">
            <v>26170</v>
          </cell>
          <cell r="Y26"/>
          <cell r="Z26">
            <v>26530</v>
          </cell>
          <cell r="AA26"/>
          <cell r="AB26">
            <v>26038</v>
          </cell>
          <cell r="AC26"/>
          <cell r="AD26">
            <v>24888</v>
          </cell>
          <cell r="AE26"/>
          <cell r="AF26">
            <v>24398</v>
          </cell>
          <cell r="AG26"/>
          <cell r="AH26">
            <v>24411</v>
          </cell>
          <cell r="AI26"/>
          <cell r="AJ26">
            <v>24165</v>
          </cell>
          <cell r="AK26"/>
          <cell r="AL26">
            <v>29588</v>
          </cell>
          <cell r="AM26" t="str">
            <v>A</v>
          </cell>
          <cell r="AN26">
            <v>30078</v>
          </cell>
          <cell r="AO26"/>
          <cell r="AP26">
            <v>30685</v>
          </cell>
          <cell r="AQ26"/>
          <cell r="AR26">
            <v>30793</v>
          </cell>
          <cell r="AS26"/>
          <cell r="AT26">
            <v>31370</v>
          </cell>
          <cell r="AU26"/>
          <cell r="AV26">
            <v>32095</v>
          </cell>
          <cell r="AW26"/>
          <cell r="AX26">
            <v>32305</v>
          </cell>
          <cell r="AY26"/>
          <cell r="AZ26">
            <v>32229</v>
          </cell>
          <cell r="BA26"/>
          <cell r="BB26">
            <v>32402</v>
          </cell>
          <cell r="BC26"/>
          <cell r="BD26">
            <v>33231</v>
          </cell>
          <cell r="BE26"/>
          <cell r="BF26">
            <v>34122</v>
          </cell>
          <cell r="BG26"/>
          <cell r="BH26">
            <v>35000</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2326</v>
          </cell>
          <cell r="S27"/>
          <cell r="T27">
            <v>2326</v>
          </cell>
          <cell r="U27"/>
          <cell r="V27">
            <v>2326</v>
          </cell>
          <cell r="W27"/>
          <cell r="X27">
            <v>3735</v>
          </cell>
          <cell r="Y27" t="str">
            <v>A</v>
          </cell>
          <cell r="Z27">
            <v>3735</v>
          </cell>
          <cell r="AA27"/>
          <cell r="AB27" t="str">
            <v>..</v>
          </cell>
          <cell r="AC27"/>
          <cell r="AD27">
            <v>3735</v>
          </cell>
          <cell r="AE27"/>
          <cell r="AF27" t="str">
            <v>..</v>
          </cell>
          <cell r="AG27"/>
          <cell r="AH27">
            <v>6155.6544999999996</v>
          </cell>
          <cell r="AI27"/>
          <cell r="AJ27" t="str">
            <v>..</v>
          </cell>
          <cell r="AK27"/>
          <cell r="AL27">
            <v>6353</v>
          </cell>
          <cell r="AM27"/>
          <cell r="AN27" t="str">
            <v>..</v>
          </cell>
          <cell r="AO27"/>
          <cell r="AP27">
            <v>9766</v>
          </cell>
          <cell r="AQ27" t="str">
            <v>A</v>
          </cell>
          <cell r="AR27" t="str">
            <v>..</v>
          </cell>
          <cell r="AS27"/>
          <cell r="AT27">
            <v>11776</v>
          </cell>
          <cell r="AU27"/>
          <cell r="AV27" t="str">
            <v>..</v>
          </cell>
          <cell r="AW27"/>
          <cell r="AX27">
            <v>13909</v>
          </cell>
          <cell r="AY27"/>
          <cell r="AZ27" t="str">
            <v>..</v>
          </cell>
          <cell r="BA27"/>
          <cell r="BB27">
            <v>13200</v>
          </cell>
          <cell r="BC27"/>
          <cell r="BD27" t="str">
            <v>..</v>
          </cell>
          <cell r="BE27"/>
          <cell r="BF27">
            <v>16500</v>
          </cell>
          <cell r="BG27"/>
          <cell r="BH27" t="str">
            <v>..</v>
          </cell>
          <cell r="BI27"/>
          <cell r="BJ27" t="str">
            <v>..</v>
          </cell>
          <cell r="BK27"/>
          <cell r="BL27" t="str">
            <v>..</v>
          </cell>
          <cell r="BM27"/>
        </row>
        <row r="28">
          <cell r="A28" t="str">
            <v>Norway</v>
          </cell>
          <cell r="B28">
            <v>4939</v>
          </cell>
          <cell r="C28"/>
          <cell r="D28">
            <v>4960</v>
          </cell>
          <cell r="E28" t="str">
            <v>C</v>
          </cell>
          <cell r="F28">
            <v>4978</v>
          </cell>
          <cell r="G28"/>
          <cell r="H28">
            <v>5080</v>
          </cell>
          <cell r="I28" t="str">
            <v>C</v>
          </cell>
          <cell r="J28">
            <v>5254</v>
          </cell>
          <cell r="K28"/>
          <cell r="L28" t="str">
            <v>..</v>
          </cell>
          <cell r="M28"/>
          <cell r="N28">
            <v>5334</v>
          </cell>
          <cell r="O28" t="str">
            <v>L</v>
          </cell>
          <cell r="P28" t="str">
            <v>..</v>
          </cell>
          <cell r="Q28"/>
          <cell r="R28">
            <v>5784</v>
          </cell>
          <cell r="S28" t="str">
            <v>L</v>
          </cell>
          <cell r="T28" t="str">
            <v>..</v>
          </cell>
          <cell r="U28"/>
          <cell r="V28">
            <v>5973</v>
          </cell>
          <cell r="W28" t="str">
            <v>A</v>
          </cell>
          <cell r="X28" t="str">
            <v>..</v>
          </cell>
          <cell r="Y28"/>
          <cell r="Z28">
            <v>6658</v>
          </cell>
          <cell r="AA28"/>
          <cell r="AB28" t="str">
            <v>..</v>
          </cell>
          <cell r="AC28"/>
          <cell r="AD28">
            <v>6955</v>
          </cell>
          <cell r="AE28"/>
          <cell r="AF28" t="str">
            <v>..</v>
          </cell>
          <cell r="AG28"/>
          <cell r="AH28">
            <v>7062</v>
          </cell>
          <cell r="AI28"/>
          <cell r="AJ28" t="str">
            <v>..</v>
          </cell>
          <cell r="AK28"/>
          <cell r="AL28">
            <v>7313</v>
          </cell>
          <cell r="AM28"/>
          <cell r="AN28" t="str">
            <v>..</v>
          </cell>
          <cell r="AO28"/>
          <cell r="AP28">
            <v>7484</v>
          </cell>
          <cell r="AQ28"/>
          <cell r="AR28">
            <v>7760</v>
          </cell>
          <cell r="AS28"/>
          <cell r="AT28">
            <v>7918</v>
          </cell>
          <cell r="AU28"/>
          <cell r="AV28">
            <v>8500</v>
          </cell>
          <cell r="AW28"/>
          <cell r="AX28">
            <v>9420</v>
          </cell>
          <cell r="AY28"/>
          <cell r="AZ28">
            <v>9870</v>
          </cell>
          <cell r="BA28"/>
          <cell r="BB28">
            <v>11011</v>
          </cell>
          <cell r="BC28" t="str">
            <v>A</v>
          </cell>
          <cell r="BD28">
            <v>11341</v>
          </cell>
          <cell r="BE28"/>
          <cell r="BF28">
            <v>11655</v>
          </cell>
          <cell r="BG28"/>
          <cell r="BH28">
            <v>11970</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32745</v>
          </cell>
          <cell r="AC29"/>
          <cell r="AD29">
            <v>35621</v>
          </cell>
          <cell r="AE29"/>
          <cell r="AF29">
            <v>39046</v>
          </cell>
          <cell r="AG29"/>
          <cell r="AH29">
            <v>40977</v>
          </cell>
          <cell r="AI29"/>
          <cell r="AJ29">
            <v>42478</v>
          </cell>
          <cell r="AK29"/>
          <cell r="AL29">
            <v>42948</v>
          </cell>
          <cell r="AM29"/>
          <cell r="AN29">
            <v>41499</v>
          </cell>
          <cell r="AO29"/>
          <cell r="AP29">
            <v>42385</v>
          </cell>
          <cell r="AQ29"/>
          <cell r="AR29">
            <v>43752</v>
          </cell>
          <cell r="AS29"/>
          <cell r="AT29">
            <v>44455</v>
          </cell>
          <cell r="AU29"/>
          <cell r="AV29">
            <v>45572</v>
          </cell>
          <cell r="AW29"/>
          <cell r="AX29">
            <v>44762.5</v>
          </cell>
          <cell r="AY29"/>
          <cell r="AZ29">
            <v>41535.1</v>
          </cell>
          <cell r="BA29"/>
          <cell r="BB29">
            <v>42594.9</v>
          </cell>
          <cell r="BC29"/>
          <cell r="BD29">
            <v>43478.9</v>
          </cell>
          <cell r="BE29"/>
          <cell r="BF29">
            <v>41439.599999999999</v>
          </cell>
          <cell r="BG29"/>
          <cell r="BH29">
            <v>43110.5</v>
          </cell>
          <cell r="BI29"/>
          <cell r="BJ29" t="str">
            <v>..</v>
          </cell>
          <cell r="BK29"/>
          <cell r="BL29" t="str">
            <v>..</v>
          </cell>
          <cell r="BM29"/>
        </row>
        <row r="30">
          <cell r="A30" t="str">
            <v>Portugal</v>
          </cell>
          <cell r="B30" t="str">
            <v>..</v>
          </cell>
          <cell r="C30"/>
          <cell r="D30">
            <v>2329.8000000000002</v>
          </cell>
          <cell r="E30"/>
          <cell r="F30">
            <v>2564.4499999999998</v>
          </cell>
          <cell r="G30" t="str">
            <v>C</v>
          </cell>
          <cell r="H30">
            <v>2799.1</v>
          </cell>
          <cell r="I30"/>
          <cell r="J30">
            <v>3299.1</v>
          </cell>
          <cell r="K30" t="str">
            <v>C</v>
          </cell>
          <cell r="L30">
            <v>3799.1</v>
          </cell>
          <cell r="M30"/>
          <cell r="N30">
            <v>3990.75</v>
          </cell>
          <cell r="O30" t="str">
            <v>C</v>
          </cell>
          <cell r="P30">
            <v>4182.3999999999996</v>
          </cell>
          <cell r="Q30"/>
          <cell r="R30">
            <v>4511.25</v>
          </cell>
          <cell r="S30" t="str">
            <v>C</v>
          </cell>
          <cell r="T30">
            <v>4840.1000000000004</v>
          </cell>
          <cell r="U30"/>
          <cell r="V30">
            <v>5544.4</v>
          </cell>
          <cell r="W30" t="str">
            <v>C</v>
          </cell>
          <cell r="X30">
            <v>6248.7</v>
          </cell>
          <cell r="Y30"/>
          <cell r="Z30">
            <v>6326.2339780397797</v>
          </cell>
          <cell r="AA30" t="str">
            <v>C</v>
          </cell>
          <cell r="AB30">
            <v>6404.7299990245901</v>
          </cell>
          <cell r="AC30" t="str">
            <v>C</v>
          </cell>
          <cell r="AD30">
            <v>6484.2</v>
          </cell>
          <cell r="AE30" t="str">
            <v>A</v>
          </cell>
          <cell r="AF30">
            <v>7463.05</v>
          </cell>
          <cell r="AG30" t="str">
            <v>C</v>
          </cell>
          <cell r="AH30">
            <v>8441.9</v>
          </cell>
          <cell r="AI30"/>
          <cell r="AJ30">
            <v>8814.3850054962604</v>
          </cell>
          <cell r="AK30" t="str">
            <v>C</v>
          </cell>
          <cell r="AL30">
            <v>9186.8700109925103</v>
          </cell>
          <cell r="AM30"/>
          <cell r="AN30">
            <v>9679.9000071671999</v>
          </cell>
          <cell r="AO30" t="str">
            <v>C</v>
          </cell>
          <cell r="AP30">
            <v>10172.9300033419</v>
          </cell>
          <cell r="AQ30"/>
          <cell r="AR30">
            <v>10659.920001621</v>
          </cell>
          <cell r="AS30" t="str">
            <v>C</v>
          </cell>
          <cell r="AT30">
            <v>11146.909999900199</v>
          </cell>
          <cell r="AU30"/>
          <cell r="AV30">
            <v>11413.6565828701</v>
          </cell>
          <cell r="AW30" t="str">
            <v>C</v>
          </cell>
          <cell r="AX30">
            <v>11680.40316584</v>
          </cell>
          <cell r="AY30"/>
          <cell r="AZ30">
            <v>12853.7865563086</v>
          </cell>
          <cell r="BA30" t="str">
            <v>C</v>
          </cell>
          <cell r="BB30">
            <v>14027.1699467772</v>
          </cell>
          <cell r="BC30"/>
          <cell r="BD30">
            <v>24411.5266470159</v>
          </cell>
          <cell r="BE30" t="str">
            <v>A</v>
          </cell>
          <cell r="BF30">
            <v>29215.9829885053</v>
          </cell>
          <cell r="BG30"/>
          <cell r="BH30">
            <v>30429.441050869598</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4285</v>
          </cell>
          <cell r="AC31"/>
          <cell r="AD31">
            <v>4543</v>
          </cell>
          <cell r="AE31"/>
          <cell r="AF31">
            <v>4521</v>
          </cell>
          <cell r="AG31"/>
          <cell r="AH31">
            <v>5041</v>
          </cell>
          <cell r="AI31"/>
          <cell r="AJ31">
            <v>5514</v>
          </cell>
          <cell r="AK31"/>
          <cell r="AL31">
            <v>5063</v>
          </cell>
          <cell r="AM31"/>
          <cell r="AN31">
            <v>5860</v>
          </cell>
          <cell r="AO31"/>
          <cell r="AP31">
            <v>5679</v>
          </cell>
          <cell r="AQ31"/>
          <cell r="AR31">
            <v>5339</v>
          </cell>
          <cell r="AS31"/>
          <cell r="AT31">
            <v>5857</v>
          </cell>
          <cell r="AU31"/>
          <cell r="AV31">
            <v>7285.4</v>
          </cell>
          <cell r="AW31"/>
          <cell r="AX31">
            <v>7146.3</v>
          </cell>
          <cell r="AY31"/>
          <cell r="AZ31">
            <v>8137.6</v>
          </cell>
          <cell r="BA31"/>
          <cell r="BB31">
            <v>8493.1</v>
          </cell>
          <cell r="BC31"/>
          <cell r="BD31">
            <v>8608.7000000000007</v>
          </cell>
          <cell r="BE31"/>
          <cell r="BF31">
            <v>9360.2999999999993</v>
          </cell>
          <cell r="BG31"/>
          <cell r="BH31">
            <v>10535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2725</v>
          </cell>
          <cell r="AA32" t="str">
            <v>C</v>
          </cell>
          <cell r="AB32">
            <v>2898</v>
          </cell>
          <cell r="AC32"/>
          <cell r="AD32">
            <v>3022</v>
          </cell>
          <cell r="AE32" t="str">
            <v>L</v>
          </cell>
          <cell r="AF32">
            <v>1969</v>
          </cell>
          <cell r="AG32"/>
          <cell r="AH32">
            <v>1443</v>
          </cell>
          <cell r="AI32"/>
          <cell r="AJ32">
            <v>1516</v>
          </cell>
          <cell r="AK32"/>
          <cell r="AL32">
            <v>1606</v>
          </cell>
          <cell r="AM32"/>
          <cell r="AN32">
            <v>1746</v>
          </cell>
          <cell r="AO32"/>
          <cell r="AP32">
            <v>1783</v>
          </cell>
          <cell r="AQ32"/>
          <cell r="AR32">
            <v>1651</v>
          </cell>
          <cell r="AS32"/>
          <cell r="AT32">
            <v>1429</v>
          </cell>
          <cell r="AU32"/>
          <cell r="AV32">
            <v>1482</v>
          </cell>
          <cell r="AW32"/>
          <cell r="AX32">
            <v>2099</v>
          </cell>
          <cell r="AY32"/>
          <cell r="AZ32">
            <v>2116</v>
          </cell>
          <cell r="BA32"/>
          <cell r="BB32">
            <v>1950</v>
          </cell>
          <cell r="BC32"/>
          <cell r="BD32">
            <v>2106</v>
          </cell>
          <cell r="BE32"/>
          <cell r="BF32">
            <v>2354</v>
          </cell>
          <cell r="BG32"/>
          <cell r="BH32">
            <v>2727</v>
          </cell>
          <cell r="BI32" t="str">
            <v>P</v>
          </cell>
          <cell r="BJ32" t="str">
            <v>..</v>
          </cell>
          <cell r="BK32"/>
          <cell r="BL32" t="str">
            <v>..</v>
          </cell>
          <cell r="BM32"/>
        </row>
        <row r="33">
          <cell r="A33" t="str">
            <v>Spain</v>
          </cell>
          <cell r="B33" t="str">
            <v>..</v>
          </cell>
          <cell r="C33"/>
          <cell r="D33" t="str">
            <v>..</v>
          </cell>
          <cell r="E33"/>
          <cell r="F33" t="str">
            <v>..</v>
          </cell>
          <cell r="G33"/>
          <cell r="H33" t="str">
            <v>..</v>
          </cell>
          <cell r="I33"/>
          <cell r="J33" t="str">
            <v>..</v>
          </cell>
          <cell r="K33"/>
          <cell r="L33" t="str">
            <v>..</v>
          </cell>
          <cell r="M33"/>
          <cell r="N33" t="str">
            <v>..</v>
          </cell>
          <cell r="O33"/>
          <cell r="P33" t="str">
            <v>..</v>
          </cell>
          <cell r="Q33"/>
          <cell r="R33">
            <v>22500</v>
          </cell>
          <cell r="S33" t="str">
            <v>C</v>
          </cell>
          <cell r="T33">
            <v>23654</v>
          </cell>
          <cell r="U33" t="str">
            <v>C</v>
          </cell>
          <cell r="V33">
            <v>25360</v>
          </cell>
          <cell r="W33" t="str">
            <v>C</v>
          </cell>
          <cell r="X33">
            <v>27553</v>
          </cell>
          <cell r="Y33" t="str">
            <v>C</v>
          </cell>
          <cell r="Z33">
            <v>29839</v>
          </cell>
          <cell r="AA33" t="str">
            <v>C</v>
          </cell>
          <cell r="AB33">
            <v>34642</v>
          </cell>
          <cell r="AC33" t="str">
            <v>C</v>
          </cell>
          <cell r="AD33">
            <v>34330</v>
          </cell>
          <cell r="AE33"/>
          <cell r="AF33">
            <v>38955</v>
          </cell>
          <cell r="AG33"/>
          <cell r="AH33">
            <v>36843</v>
          </cell>
          <cell r="AI33"/>
          <cell r="AJ33">
            <v>41040</v>
          </cell>
          <cell r="AK33"/>
          <cell r="AL33">
            <v>40626</v>
          </cell>
          <cell r="AM33"/>
          <cell r="AN33">
            <v>49470.1</v>
          </cell>
          <cell r="AO33"/>
          <cell r="AP33">
            <v>54622.8</v>
          </cell>
          <cell r="AQ33"/>
          <cell r="AR33">
            <v>54232.800000000003</v>
          </cell>
          <cell r="AS33"/>
          <cell r="AT33">
            <v>60307.199999999997</v>
          </cell>
          <cell r="AU33"/>
          <cell r="AV33">
            <v>63331.1</v>
          </cell>
          <cell r="AW33"/>
          <cell r="AX33">
            <v>66995.5</v>
          </cell>
          <cell r="AY33"/>
          <cell r="AZ33">
            <v>70949.5</v>
          </cell>
          <cell r="BA33"/>
          <cell r="BB33">
            <v>75148.100000000006</v>
          </cell>
          <cell r="BC33"/>
          <cell r="BD33">
            <v>78846.2</v>
          </cell>
          <cell r="BE33"/>
          <cell r="BF33">
            <v>81203</v>
          </cell>
          <cell r="BG33"/>
          <cell r="BH33">
            <v>83299.899999999994</v>
          </cell>
          <cell r="BI33" t="str">
            <v>P</v>
          </cell>
          <cell r="BJ33" t="str">
            <v>..</v>
          </cell>
          <cell r="BK33"/>
          <cell r="BL33" t="str">
            <v>..</v>
          </cell>
          <cell r="BM33"/>
        </row>
        <row r="34">
          <cell r="A34" t="str">
            <v>Sweden</v>
          </cell>
          <cell r="B34">
            <v>11500</v>
          </cell>
          <cell r="C34"/>
          <cell r="D34" t="str">
            <v>..</v>
          </cell>
          <cell r="E34"/>
          <cell r="F34">
            <v>12300</v>
          </cell>
          <cell r="G34"/>
          <cell r="H34" t="str">
            <v>..</v>
          </cell>
          <cell r="I34"/>
          <cell r="J34">
            <v>13600</v>
          </cell>
          <cell r="K34"/>
          <cell r="L34" t="str">
            <v>..</v>
          </cell>
          <cell r="M34"/>
          <cell r="N34">
            <v>13700</v>
          </cell>
          <cell r="O34"/>
          <cell r="P34" t="str">
            <v>..</v>
          </cell>
          <cell r="Q34"/>
          <cell r="R34">
            <v>17283</v>
          </cell>
          <cell r="S34"/>
          <cell r="T34" t="str">
            <v>..</v>
          </cell>
          <cell r="U34"/>
          <cell r="V34">
            <v>16810</v>
          </cell>
          <cell r="W34"/>
          <cell r="X34" t="str">
            <v>..</v>
          </cell>
          <cell r="Y34"/>
          <cell r="Z34">
            <v>17438</v>
          </cell>
          <cell r="AA34" t="str">
            <v>A</v>
          </cell>
          <cell r="AB34" t="str">
            <v>..</v>
          </cell>
          <cell r="AC34"/>
          <cell r="AD34">
            <v>17301</v>
          </cell>
          <cell r="AE34"/>
          <cell r="AF34" t="str">
            <v>..</v>
          </cell>
          <cell r="AG34"/>
          <cell r="AH34">
            <v>18197</v>
          </cell>
          <cell r="AI34"/>
          <cell r="AJ34" t="str">
            <v>..</v>
          </cell>
          <cell r="AK34"/>
          <cell r="AL34">
            <v>19175</v>
          </cell>
          <cell r="AM34"/>
          <cell r="AN34" t="str">
            <v>..</v>
          </cell>
          <cell r="AO34"/>
          <cell r="AP34">
            <v>19837</v>
          </cell>
          <cell r="AQ34"/>
          <cell r="AR34" t="str">
            <v>..</v>
          </cell>
          <cell r="AS34"/>
          <cell r="AT34">
            <v>21495</v>
          </cell>
          <cell r="AU34"/>
          <cell r="AV34">
            <v>21910</v>
          </cell>
          <cell r="AW34"/>
          <cell r="AX34">
            <v>17686</v>
          </cell>
          <cell r="AY34" t="str">
            <v>A</v>
          </cell>
          <cell r="AZ34">
            <v>17137</v>
          </cell>
          <cell r="BA34"/>
          <cell r="BB34">
            <v>17525</v>
          </cell>
          <cell r="BC34"/>
          <cell r="BD34">
            <v>17601</v>
          </cell>
          <cell r="BE34" t="str">
            <v>C</v>
          </cell>
          <cell r="BF34">
            <v>18857</v>
          </cell>
          <cell r="BG34"/>
          <cell r="BH34">
            <v>19471</v>
          </cell>
          <cell r="BI34" t="str">
            <v>C</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7100</v>
          </cell>
          <cell r="M35" t="str">
            <v>AC</v>
          </cell>
          <cell r="N35" t="str">
            <v>..</v>
          </cell>
          <cell r="O35"/>
          <cell r="P35">
            <v>8800</v>
          </cell>
          <cell r="Q35" t="str">
            <v>AC</v>
          </cell>
          <cell r="R35">
            <v>9700</v>
          </cell>
          <cell r="S35" t="str">
            <v>AC</v>
          </cell>
          <cell r="T35" t="str">
            <v>..</v>
          </cell>
          <cell r="U35"/>
          <cell r="V35" t="str">
            <v>..</v>
          </cell>
          <cell r="W35"/>
          <cell r="X35">
            <v>12200</v>
          </cell>
          <cell r="Y35" t="str">
            <v>AC</v>
          </cell>
          <cell r="Z35" t="str">
            <v>..</v>
          </cell>
          <cell r="AA35"/>
          <cell r="AB35">
            <v>12540</v>
          </cell>
          <cell r="AC35" t="str">
            <v>C</v>
          </cell>
          <cell r="AD35" t="str">
            <v>..</v>
          </cell>
          <cell r="AE35"/>
          <cell r="AF35">
            <v>14320</v>
          </cell>
          <cell r="AG35" t="str">
            <v>C</v>
          </cell>
          <cell r="AH35" t="str">
            <v>..</v>
          </cell>
          <cell r="AI35"/>
          <cell r="AJ35">
            <v>14248</v>
          </cell>
          <cell r="AK35" t="str">
            <v>C</v>
          </cell>
          <cell r="AL35" t="str">
            <v>..</v>
          </cell>
          <cell r="AM35"/>
          <cell r="AN35">
            <v>15200</v>
          </cell>
          <cell r="AO35" t="str">
            <v>C</v>
          </cell>
          <cell r="AP35" t="str">
            <v>..</v>
          </cell>
          <cell r="AQ35"/>
          <cell r="AR35">
            <v>16915</v>
          </cell>
          <cell r="AS35" t="str">
            <v>C</v>
          </cell>
          <cell r="AT35" t="str">
            <v>..</v>
          </cell>
          <cell r="AU35"/>
          <cell r="AV35">
            <v>18355</v>
          </cell>
          <cell r="AW35" t="str">
            <v>C</v>
          </cell>
          <cell r="AX35" t="str">
            <v>..</v>
          </cell>
          <cell r="AY35"/>
          <cell r="AZ35">
            <v>19290</v>
          </cell>
          <cell r="BA35" t="str">
            <v>C</v>
          </cell>
          <cell r="BB35" t="str">
            <v>..</v>
          </cell>
          <cell r="BC35"/>
          <cell r="BD35">
            <v>21424.78</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v>16798</v>
          </cell>
          <cell r="AQ36" t="str">
            <v>M</v>
          </cell>
          <cell r="AR36">
            <v>17544</v>
          </cell>
          <cell r="AS36" t="str">
            <v>M</v>
          </cell>
          <cell r="AT36">
            <v>24226</v>
          </cell>
          <cell r="AU36" t="str">
            <v>M</v>
          </cell>
          <cell r="AV36">
            <v>24742</v>
          </cell>
          <cell r="AW36" t="str">
            <v>M</v>
          </cell>
          <cell r="AX36">
            <v>25433.947417012001</v>
          </cell>
          <cell r="AY36" t="str">
            <v>M</v>
          </cell>
          <cell r="AZ36">
            <v>26712.711167482699</v>
          </cell>
          <cell r="BA36" t="str">
            <v>M</v>
          </cell>
          <cell r="BB36">
            <v>29543.248232933998</v>
          </cell>
          <cell r="BC36" t="str">
            <v>M</v>
          </cell>
          <cell r="BD36">
            <v>29911.710229038199</v>
          </cell>
          <cell r="BE36" t="str">
            <v>M</v>
          </cell>
          <cell r="BF36">
            <v>31037.057860811201</v>
          </cell>
          <cell r="BG36" t="str">
            <v>M</v>
          </cell>
          <cell r="BH36">
            <v>32912.601908019104</v>
          </cell>
          <cell r="BI36" t="str">
            <v>M</v>
          </cell>
          <cell r="BJ36" t="str">
            <v>..</v>
          </cell>
          <cell r="BK36"/>
          <cell r="BL36" t="str">
            <v>..</v>
          </cell>
          <cell r="BM36"/>
        </row>
        <row r="37">
          <cell r="A37" t="str">
            <v>United Kingdom</v>
          </cell>
          <cell r="B37">
            <v>52000</v>
          </cell>
          <cell r="C37"/>
          <cell r="D37">
            <v>52000</v>
          </cell>
          <cell r="E37"/>
          <cell r="F37">
            <v>51000</v>
          </cell>
          <cell r="G37"/>
          <cell r="H37">
            <v>51000</v>
          </cell>
          <cell r="I37"/>
          <cell r="J37">
            <v>52000</v>
          </cell>
          <cell r="K37"/>
          <cell r="L37">
            <v>52000</v>
          </cell>
          <cell r="M37"/>
          <cell r="N37">
            <v>53000</v>
          </cell>
          <cell r="O37"/>
          <cell r="P37">
            <v>55000</v>
          </cell>
          <cell r="Q37"/>
          <cell r="R37">
            <v>55000</v>
          </cell>
          <cell r="S37"/>
          <cell r="T37">
            <v>57000</v>
          </cell>
          <cell r="U37"/>
          <cell r="V37">
            <v>59000</v>
          </cell>
          <cell r="W37"/>
          <cell r="X37">
            <v>62000</v>
          </cell>
          <cell r="Y37"/>
          <cell r="Z37">
            <v>66000</v>
          </cell>
          <cell r="AA37"/>
          <cell r="AB37" t="str">
            <v>..</v>
          </cell>
          <cell r="AC37"/>
          <cell r="AD37" t="str">
            <v>..</v>
          </cell>
          <cell r="AE37"/>
          <cell r="AF37" t="str">
            <v>..</v>
          </cell>
          <cell r="AG37"/>
          <cell r="AH37" t="str">
            <v>..</v>
          </cell>
          <cell r="AI37"/>
          <cell r="AJ37" t="str">
            <v>..</v>
          </cell>
          <cell r="AK37"/>
          <cell r="AL37" t="str">
            <v>..</v>
          </cell>
          <cell r="AM37"/>
          <cell r="AN37" t="str">
            <v>..</v>
          </cell>
          <cell r="AO37"/>
          <cell r="AP37" t="str">
            <v>..</v>
          </cell>
          <cell r="AQ37"/>
          <cell r="AR37" t="str">
            <v>..</v>
          </cell>
          <cell r="AS37"/>
          <cell r="AT37" t="str">
            <v>..</v>
          </cell>
          <cell r="AU37"/>
          <cell r="AV37" t="str">
            <v>..</v>
          </cell>
          <cell r="AW37"/>
          <cell r="AX37">
            <v>152634.23000000001</v>
          </cell>
          <cell r="AY37" t="str">
            <v>ACM</v>
          </cell>
          <cell r="AZ37">
            <v>158109.16</v>
          </cell>
          <cell r="BA37" t="str">
            <v>CM</v>
          </cell>
          <cell r="BB37">
            <v>161492.01</v>
          </cell>
          <cell r="BC37" t="str">
            <v>CM</v>
          </cell>
          <cell r="BD37">
            <v>163529.10326259999</v>
          </cell>
          <cell r="BE37" t="str">
            <v>CM</v>
          </cell>
          <cell r="BF37">
            <v>168936.1</v>
          </cell>
          <cell r="BG37" t="str">
            <v>M</v>
          </cell>
          <cell r="BH37">
            <v>152998.5</v>
          </cell>
          <cell r="BI37" t="str">
            <v>MP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132445</v>
          </cell>
          <cell r="C40" t="str">
            <v>E</v>
          </cell>
          <cell r="D40">
            <v>137514</v>
          </cell>
          <cell r="E40" t="str">
            <v>E</v>
          </cell>
          <cell r="F40">
            <v>140411</v>
          </cell>
          <cell r="G40" t="str">
            <v>E</v>
          </cell>
          <cell r="H40">
            <v>142116</v>
          </cell>
          <cell r="I40" t="str">
            <v>E</v>
          </cell>
          <cell r="J40">
            <v>144613</v>
          </cell>
          <cell r="K40" t="str">
            <v>E</v>
          </cell>
          <cell r="L40">
            <v>145408</v>
          </cell>
          <cell r="M40" t="str">
            <v>E</v>
          </cell>
          <cell r="N40">
            <v>148263</v>
          </cell>
          <cell r="O40" t="str">
            <v>E</v>
          </cell>
          <cell r="P40">
            <v>150065</v>
          </cell>
          <cell r="Q40" t="str">
            <v>E</v>
          </cell>
          <cell r="R40">
            <v>152732.5</v>
          </cell>
          <cell r="S40" t="str">
            <v>E</v>
          </cell>
          <cell r="T40">
            <v>154468</v>
          </cell>
          <cell r="U40" t="str">
            <v>E</v>
          </cell>
          <cell r="V40">
            <v>156824</v>
          </cell>
          <cell r="W40" t="str">
            <v>E</v>
          </cell>
          <cell r="X40">
            <v>160506</v>
          </cell>
          <cell r="Y40" t="str">
            <v>E</v>
          </cell>
          <cell r="Z40">
            <v>164464</v>
          </cell>
          <cell r="AA40" t="str">
            <v>E</v>
          </cell>
          <cell r="AB40">
            <v>166392</v>
          </cell>
          <cell r="AC40" t="str">
            <v>E</v>
          </cell>
          <cell r="AD40">
            <v>169118</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530558.9972401401</v>
          </cell>
          <cell r="AE44" t="str">
            <v>B</v>
          </cell>
          <cell r="AF44" t="str">
            <v>..</v>
          </cell>
          <cell r="AG44"/>
          <cell r="AH44" t="str">
            <v>..</v>
          </cell>
          <cell r="AI44"/>
          <cell r="AJ44">
            <v>572427.84253311437</v>
          </cell>
          <cell r="AK44" t="str">
            <v>B</v>
          </cell>
          <cell r="AL44">
            <v>582791.84494998248</v>
          </cell>
          <cell r="AM44" t="str">
            <v>B</v>
          </cell>
          <cell r="AN44">
            <v>610046.40143029427</v>
          </cell>
          <cell r="AO44" t="str">
            <v>B</v>
          </cell>
          <cell r="AP44">
            <v>633073.30680889811</v>
          </cell>
          <cell r="AQ44" t="str">
            <v>B</v>
          </cell>
          <cell r="AR44">
            <v>655377.73572206555</v>
          </cell>
          <cell r="AS44" t="str">
            <v>B</v>
          </cell>
          <cell r="AT44">
            <v>673859.40017898753</v>
          </cell>
          <cell r="AU44" t="str">
            <v>B</v>
          </cell>
          <cell r="AV44">
            <v>696025.16899143229</v>
          </cell>
          <cell r="AW44" t="str">
            <v>B</v>
          </cell>
          <cell r="AX44">
            <v>719080.88736584014</v>
          </cell>
          <cell r="AY44" t="str">
            <v>B</v>
          </cell>
          <cell r="AZ44">
            <v>740485.78235630854</v>
          </cell>
          <cell r="BA44" t="str">
            <v>B</v>
          </cell>
          <cell r="BB44">
            <v>766099.65199677728</v>
          </cell>
          <cell r="BC44" t="str">
            <v>B</v>
          </cell>
          <cell r="BD44">
            <v>799838.35327732144</v>
          </cell>
          <cell r="BE44" t="str">
            <v>B</v>
          </cell>
          <cell r="BF44">
            <v>830353.30513814394</v>
          </cell>
          <cell r="BG44" t="str">
            <v>BP</v>
          </cell>
          <cell r="BH44">
            <v>833673.18710769212</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521001.99724014004</v>
          </cell>
          <cell r="AE45" t="str">
            <v>B</v>
          </cell>
          <cell r="AF45" t="str">
            <v>..</v>
          </cell>
          <cell r="AG45"/>
          <cell r="AH45" t="str">
            <v>..</v>
          </cell>
          <cell r="AI45"/>
          <cell r="AJ45">
            <v>563520.84253311437</v>
          </cell>
          <cell r="AK45" t="str">
            <v>B</v>
          </cell>
          <cell r="AL45">
            <v>576621.84494998248</v>
          </cell>
          <cell r="AM45" t="str">
            <v>B</v>
          </cell>
          <cell r="AN45" t="str">
            <v>..</v>
          </cell>
          <cell r="AO45"/>
          <cell r="AP45">
            <v>626222.30680889811</v>
          </cell>
          <cell r="AQ45" t="str">
            <v>B</v>
          </cell>
          <cell r="AR45">
            <v>647056.73572206555</v>
          </cell>
          <cell r="AS45" t="str">
            <v>B</v>
          </cell>
          <cell r="AT45">
            <v>664447.40017898753</v>
          </cell>
          <cell r="AU45" t="str">
            <v>B</v>
          </cell>
          <cell r="AV45">
            <v>686072.16899143229</v>
          </cell>
          <cell r="AW45" t="str">
            <v>B</v>
          </cell>
          <cell r="AX45">
            <v>708910.88736584014</v>
          </cell>
          <cell r="AY45" t="str">
            <v>B</v>
          </cell>
          <cell r="AZ45">
            <v>729920.78235630854</v>
          </cell>
          <cell r="BA45" t="str">
            <v>B</v>
          </cell>
          <cell r="BB45">
            <v>754899.65199677728</v>
          </cell>
          <cell r="BC45" t="str">
            <v>B</v>
          </cell>
          <cell r="BD45">
            <v>786894.35327732144</v>
          </cell>
          <cell r="BE45" t="str">
            <v>B</v>
          </cell>
          <cell r="BF45">
            <v>817255.74738904531</v>
          </cell>
          <cell r="BG45" t="str">
            <v>BP</v>
          </cell>
          <cell r="BH45">
            <v>820654.61150882777</v>
          </cell>
          <cell r="BI45" t="str">
            <v>BP</v>
          </cell>
          <cell r="BJ45" t="str">
            <v>..</v>
          </cell>
          <cell r="BK45"/>
          <cell r="BL45" t="str">
            <v>..</v>
          </cell>
          <cell r="BM45"/>
        </row>
        <row r="46">
          <cell r="A46" t="str">
            <v>EU-15</v>
          </cell>
          <cell r="B46">
            <v>276151.49143689545</v>
          </cell>
          <cell r="C46" t="str">
            <v>B</v>
          </cell>
          <cell r="D46" t="str">
            <v>..</v>
          </cell>
          <cell r="E46"/>
          <cell r="F46">
            <v>291890.94957958255</v>
          </cell>
          <cell r="G46" t="str">
            <v>B</v>
          </cell>
          <cell r="H46" t="str">
            <v>..</v>
          </cell>
          <cell r="I46"/>
          <cell r="J46">
            <v>298377.20873997593</v>
          </cell>
          <cell r="K46" t="str">
            <v>B</v>
          </cell>
          <cell r="L46" t="str">
            <v>..</v>
          </cell>
          <cell r="M46"/>
          <cell r="N46">
            <v>308467.15808587824</v>
          </cell>
          <cell r="O46" t="str">
            <v>B</v>
          </cell>
          <cell r="P46" t="str">
            <v>..</v>
          </cell>
          <cell r="Q46"/>
          <cell r="R46">
            <v>332418.25</v>
          </cell>
          <cell r="S46" t="str">
            <v>B</v>
          </cell>
          <cell r="T46" t="str">
            <v>..</v>
          </cell>
          <cell r="U46"/>
          <cell r="V46">
            <v>389877.3439541338</v>
          </cell>
          <cell r="W46" t="str">
            <v>AB</v>
          </cell>
          <cell r="X46" t="str">
            <v>..</v>
          </cell>
          <cell r="Y46"/>
          <cell r="Z46" t="str">
            <v>..</v>
          </cell>
          <cell r="AA46"/>
          <cell r="AB46" t="str">
            <v>..</v>
          </cell>
          <cell r="AC46"/>
          <cell r="AD46">
            <v>458213.99724014004</v>
          </cell>
          <cell r="AE46" t="str">
            <v>B</v>
          </cell>
          <cell r="AF46" t="str">
            <v>..</v>
          </cell>
          <cell r="AG46"/>
          <cell r="AH46" t="str">
            <v>..</v>
          </cell>
          <cell r="AI46"/>
          <cell r="AJ46" t="str">
            <v>..</v>
          </cell>
          <cell r="AK46"/>
          <cell r="AL46">
            <v>502474.84494998248</v>
          </cell>
          <cell r="AM46" t="str">
            <v>B</v>
          </cell>
          <cell r="AN46" t="str">
            <v>..</v>
          </cell>
          <cell r="AO46"/>
          <cell r="AP46">
            <v>549824.30680889811</v>
          </cell>
          <cell r="AQ46" t="str">
            <v>B</v>
          </cell>
          <cell r="AR46" t="str">
            <v>..</v>
          </cell>
          <cell r="AS46"/>
          <cell r="AT46">
            <v>586635.40017898753</v>
          </cell>
          <cell r="AU46" t="str">
            <v>B</v>
          </cell>
          <cell r="AV46" t="str">
            <v>..</v>
          </cell>
          <cell r="AW46"/>
          <cell r="AX46">
            <v>623466.3338658401</v>
          </cell>
          <cell r="AY46" t="str">
            <v>B</v>
          </cell>
          <cell r="AZ46">
            <v>643051.46635630855</v>
          </cell>
          <cell r="BA46" t="str">
            <v>B</v>
          </cell>
          <cell r="BB46">
            <v>667009.45049677731</v>
          </cell>
          <cell r="BC46" t="str">
            <v>B</v>
          </cell>
          <cell r="BD46">
            <v>696797.7712773215</v>
          </cell>
          <cell r="BE46" t="str">
            <v>B</v>
          </cell>
          <cell r="BF46">
            <v>726721.33272606565</v>
          </cell>
          <cell r="BG46" t="str">
            <v>BP</v>
          </cell>
          <cell r="BH46">
            <v>727042.76249926095</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13242</v>
          </cell>
          <cell r="AI49"/>
          <cell r="AJ49">
            <v>13506</v>
          </cell>
          <cell r="AK49"/>
          <cell r="AL49">
            <v>13560</v>
          </cell>
          <cell r="AM49"/>
          <cell r="AN49">
            <v>14313</v>
          </cell>
          <cell r="AO49"/>
          <cell r="AP49">
            <v>13872</v>
          </cell>
          <cell r="AQ49"/>
          <cell r="AR49">
            <v>14024</v>
          </cell>
          <cell r="AS49"/>
          <cell r="AT49">
            <v>14600</v>
          </cell>
          <cell r="AU49"/>
          <cell r="AV49">
            <v>14920</v>
          </cell>
          <cell r="AW49"/>
          <cell r="AX49">
            <v>15507</v>
          </cell>
          <cell r="AY49"/>
          <cell r="AZ49">
            <v>16986</v>
          </cell>
          <cell r="BA49"/>
          <cell r="BB49">
            <v>18166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144800</v>
          </cell>
          <cell r="W50" t="str">
            <v>TV</v>
          </cell>
          <cell r="X50">
            <v>128100</v>
          </cell>
          <cell r="Y50" t="str">
            <v>TV</v>
          </cell>
          <cell r="Z50">
            <v>139300</v>
          </cell>
          <cell r="AA50" t="str">
            <v>TV</v>
          </cell>
          <cell r="AB50">
            <v>172300</v>
          </cell>
          <cell r="AC50" t="str">
            <v>TV</v>
          </cell>
          <cell r="AD50">
            <v>144200</v>
          </cell>
          <cell r="AE50" t="str">
            <v>TV</v>
          </cell>
          <cell r="AF50">
            <v>148100</v>
          </cell>
          <cell r="AG50" t="str">
            <v>TV</v>
          </cell>
          <cell r="AH50">
            <v>165800</v>
          </cell>
          <cell r="AI50" t="str">
            <v>TV</v>
          </cell>
          <cell r="AJ50">
            <v>168800</v>
          </cell>
          <cell r="AK50" t="str">
            <v>TV</v>
          </cell>
          <cell r="AL50">
            <v>176000</v>
          </cell>
          <cell r="AM50" t="str">
            <v>TV</v>
          </cell>
          <cell r="AN50">
            <v>159246</v>
          </cell>
          <cell r="AO50" t="str">
            <v>T</v>
          </cell>
          <cell r="AP50">
            <v>171126</v>
          </cell>
          <cell r="AQ50" t="str">
            <v>T</v>
          </cell>
          <cell r="AR50">
            <v>181498</v>
          </cell>
          <cell r="AS50" t="str">
            <v>T</v>
          </cell>
          <cell r="AT50">
            <v>189257</v>
          </cell>
          <cell r="AU50" t="str">
            <v>T</v>
          </cell>
          <cell r="AV50">
            <v>212075</v>
          </cell>
          <cell r="AW50" t="str">
            <v>T</v>
          </cell>
          <cell r="AX50">
            <v>227163</v>
          </cell>
          <cell r="AY50" t="str">
            <v>T</v>
          </cell>
          <cell r="AZ50">
            <v>242505.1</v>
          </cell>
          <cell r="BA50" t="str">
            <v>T</v>
          </cell>
          <cell r="BB50">
            <v>253901</v>
          </cell>
          <cell r="BC50" t="str">
            <v>T</v>
          </cell>
          <cell r="BD50">
            <v>266813</v>
          </cell>
          <cell r="BE50" t="str">
            <v>T</v>
          </cell>
          <cell r="BF50">
            <v>275191</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1991</v>
          </cell>
          <cell r="AA51"/>
          <cell r="AB51">
            <v>1755</v>
          </cell>
          <cell r="AC51"/>
          <cell r="AD51">
            <v>2349</v>
          </cell>
          <cell r="AE51"/>
          <cell r="AF51">
            <v>3554</v>
          </cell>
          <cell r="AG51"/>
          <cell r="AH51">
            <v>4318</v>
          </cell>
          <cell r="AI51"/>
          <cell r="AJ51">
            <v>5826</v>
          </cell>
          <cell r="AK51"/>
          <cell r="AL51">
            <v>3315</v>
          </cell>
          <cell r="AM51"/>
          <cell r="AN51">
            <v>3780</v>
          </cell>
          <cell r="AO51"/>
          <cell r="AP51">
            <v>4288</v>
          </cell>
          <cell r="AQ51"/>
          <cell r="AR51">
            <v>5470</v>
          </cell>
          <cell r="AS51"/>
          <cell r="AT51">
            <v>6537</v>
          </cell>
          <cell r="AU51"/>
          <cell r="AV51">
            <v>6917</v>
          </cell>
          <cell r="AW51"/>
          <cell r="AX51">
            <v>6803</v>
          </cell>
          <cell r="AY51"/>
          <cell r="AZ51">
            <v>7101</v>
          </cell>
          <cell r="BA51"/>
          <cell r="BB51">
            <v>6931</v>
          </cell>
          <cell r="BC51"/>
          <cell r="BD51">
            <v>8433</v>
          </cell>
          <cell r="BE51"/>
          <cell r="BF51">
            <v>8824</v>
          </cell>
          <cell r="BG51"/>
          <cell r="BH51">
            <v>9054</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133170</v>
          </cell>
          <cell r="AC52"/>
          <cell r="AD52">
            <v>116404</v>
          </cell>
          <cell r="AE52"/>
          <cell r="AF52">
            <v>106344</v>
          </cell>
          <cell r="AG52"/>
          <cell r="AH52">
            <v>102627</v>
          </cell>
          <cell r="AI52"/>
          <cell r="AJ52">
            <v>96507</v>
          </cell>
          <cell r="AK52"/>
          <cell r="AL52">
            <v>102037</v>
          </cell>
          <cell r="AM52"/>
          <cell r="AN52">
            <v>99552</v>
          </cell>
          <cell r="AO52"/>
          <cell r="AP52">
            <v>103194</v>
          </cell>
          <cell r="AQ52"/>
          <cell r="AR52">
            <v>98239</v>
          </cell>
          <cell r="AS52"/>
          <cell r="AT52">
            <v>99299</v>
          </cell>
          <cell r="AU52"/>
          <cell r="AV52">
            <v>99402</v>
          </cell>
          <cell r="AW52"/>
          <cell r="AX52">
            <v>97672</v>
          </cell>
          <cell r="AY52"/>
          <cell r="AZ52">
            <v>100990</v>
          </cell>
          <cell r="BA52"/>
          <cell r="BB52">
            <v>105643</v>
          </cell>
          <cell r="BC52"/>
          <cell r="BD52">
            <v>106816</v>
          </cell>
          <cell r="BE52"/>
          <cell r="BF52">
            <v>106443</v>
          </cell>
          <cell r="BG52"/>
          <cell r="BH52">
            <v>113353</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2025.5</v>
          </cell>
          <cell r="AC53"/>
          <cell r="AD53">
            <v>2820</v>
          </cell>
          <cell r="AE53" t="str">
            <v>A</v>
          </cell>
          <cell r="AF53">
            <v>2862.1</v>
          </cell>
          <cell r="AG53"/>
          <cell r="AH53">
            <v>3270.8</v>
          </cell>
          <cell r="AI53"/>
          <cell r="AJ53">
            <v>3995.6</v>
          </cell>
          <cell r="AK53"/>
          <cell r="AL53">
            <v>4185.4399999999996</v>
          </cell>
          <cell r="AM53"/>
          <cell r="AN53">
            <v>7412.61</v>
          </cell>
          <cell r="AO53"/>
          <cell r="AP53">
            <v>7948.76</v>
          </cell>
          <cell r="AQ53"/>
          <cell r="AR53">
            <v>8465.1299999999992</v>
          </cell>
          <cell r="AS53"/>
          <cell r="AT53">
            <v>8955.9500000000007</v>
          </cell>
          <cell r="AU53"/>
          <cell r="AV53">
            <v>8546.51</v>
          </cell>
          <cell r="AW53"/>
          <cell r="AX53">
            <v>9336.82</v>
          </cell>
          <cell r="AY53"/>
          <cell r="AZ53">
            <v>10132.36</v>
          </cell>
          <cell r="BA53"/>
          <cell r="BB53">
            <v>10808.31</v>
          </cell>
          <cell r="BC53"/>
          <cell r="BD53">
            <v>10823.4</v>
          </cell>
          <cell r="BE53"/>
          <cell r="BF53">
            <v>13775.13</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9517</v>
          </cell>
          <cell r="AQ54"/>
          <cell r="AR54" t="str">
            <v>..</v>
          </cell>
          <cell r="AS54"/>
          <cell r="AT54">
            <v>8557</v>
          </cell>
          <cell r="AU54"/>
          <cell r="AV54">
            <v>11380.93</v>
          </cell>
          <cell r="AW54"/>
          <cell r="AX54">
            <v>10611.18</v>
          </cell>
          <cell r="AY54"/>
          <cell r="AZ54">
            <v>11002.02</v>
          </cell>
          <cell r="BA54"/>
          <cell r="BB54">
            <v>11503.25</v>
          </cell>
          <cell r="BC54"/>
          <cell r="BD54">
            <v>11168.95</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12421.860510673299</v>
          </cell>
          <cell r="AK55" t="str">
            <v>M</v>
          </cell>
          <cell r="AL55">
            <v>12564</v>
          </cell>
          <cell r="AM55" t="str">
            <v>M</v>
          </cell>
          <cell r="AN55">
            <v>12872.8582664469</v>
          </cell>
          <cell r="AO55" t="str">
            <v>M</v>
          </cell>
          <cell r="AP55">
            <v>13840.449053931599</v>
          </cell>
          <cell r="AQ55" t="str">
            <v>M</v>
          </cell>
          <cell r="AR55">
            <v>20065.723694770601</v>
          </cell>
          <cell r="AS55" t="str">
            <v>A</v>
          </cell>
          <cell r="AT55">
            <v>21642.9752020751</v>
          </cell>
          <cell r="AU55"/>
          <cell r="AV55">
            <v>23016.818902690098</v>
          </cell>
          <cell r="AW55"/>
          <cell r="AX55">
            <v>25752.179990070999</v>
          </cell>
          <cell r="AY55"/>
          <cell r="AZ55">
            <v>27439.305330439998</v>
          </cell>
          <cell r="BA55"/>
          <cell r="BB55">
            <v>29350.6128397883</v>
          </cell>
          <cell r="BC55"/>
          <cell r="BD55">
            <v>31118.028326967898</v>
          </cell>
          <cell r="BE55"/>
          <cell r="BF55">
            <v>34752.422312605799</v>
          </cell>
          <cell r="BG55"/>
          <cell r="BH55" t="str">
            <v>..</v>
          </cell>
          <cell r="BI55"/>
          <cell r="BJ55" t="str">
            <v>..</v>
          </cell>
          <cell r="BK55"/>
          <cell r="BL55" t="str">
            <v>..</v>
          </cell>
          <cell r="BM55"/>
        </row>
      </sheetData>
      <sheetData sheetId="84"/>
      <sheetData sheetId="85">
        <row r="5">
          <cell r="A5" t="str">
            <v>Australia</v>
          </cell>
          <cell r="B5">
            <v>704.85285859923238</v>
          </cell>
          <cell r="C5"/>
          <cell r="D5" t="str">
            <v>..</v>
          </cell>
          <cell r="E5"/>
          <cell r="F5" t="str">
            <v>..</v>
          </cell>
          <cell r="G5"/>
          <cell r="H5">
            <v>834.98316219699484</v>
          </cell>
          <cell r="I5"/>
          <cell r="J5">
            <v>893.9919468866583</v>
          </cell>
          <cell r="K5"/>
          <cell r="L5">
            <v>951.96570238942968</v>
          </cell>
          <cell r="M5"/>
          <cell r="N5">
            <v>942.28051270525646</v>
          </cell>
          <cell r="O5"/>
          <cell r="P5">
            <v>1019.2904689724769</v>
          </cell>
          <cell r="Q5"/>
          <cell r="R5" t="str">
            <v>..</v>
          </cell>
          <cell r="S5"/>
          <cell r="T5">
            <v>1227.002832799586</v>
          </cell>
          <cell r="U5"/>
          <cell r="V5" t="str">
            <v>..</v>
          </cell>
          <cell r="W5"/>
          <cell r="X5">
            <v>1357.2248200297863</v>
          </cell>
          <cell r="Y5"/>
          <cell r="Z5" t="str">
            <v>..</v>
          </cell>
          <cell r="AA5"/>
          <cell r="AB5">
            <v>1495.4891943897492</v>
          </cell>
          <cell r="AC5"/>
          <cell r="AD5" t="str">
            <v>..</v>
          </cell>
          <cell r="AE5"/>
          <cell r="AF5">
            <v>1560.5578492437535</v>
          </cell>
          <cell r="AG5"/>
          <cell r="AH5" t="str">
            <v>..</v>
          </cell>
          <cell r="AI5"/>
          <cell r="AJ5">
            <v>1569.9793212414829</v>
          </cell>
          <cell r="AK5"/>
          <cell r="AL5" t="str">
            <v>..</v>
          </cell>
          <cell r="AM5"/>
          <cell r="AN5">
            <v>1796.1111841556938</v>
          </cell>
          <cell r="AO5"/>
          <cell r="AP5" t="str">
            <v>..</v>
          </cell>
          <cell r="AQ5"/>
          <cell r="AR5">
            <v>1857.2531565211566</v>
          </cell>
          <cell r="AS5"/>
          <cell r="AT5" t="str">
            <v>..</v>
          </cell>
          <cell r="AU5"/>
          <cell r="AV5">
            <v>1820.679474035024</v>
          </cell>
          <cell r="AW5"/>
          <cell r="AX5" t="str">
            <v>..</v>
          </cell>
          <cell r="AY5"/>
          <cell r="AZ5">
            <v>2195.9736253905139</v>
          </cell>
          <cell r="BA5"/>
          <cell r="BB5" t="str">
            <v>..</v>
          </cell>
          <cell r="BC5"/>
          <cell r="BD5">
            <v>2312.5975941707488</v>
          </cell>
          <cell r="BE5"/>
          <cell r="BF5" t="str">
            <v>..</v>
          </cell>
          <cell r="BG5"/>
          <cell r="BH5" t="str">
            <v>..</v>
          </cell>
          <cell r="BI5"/>
          <cell r="BJ5" t="str">
            <v>..</v>
          </cell>
          <cell r="BK5"/>
          <cell r="BL5" t="str">
            <v>..</v>
          </cell>
          <cell r="BM5"/>
        </row>
        <row r="6">
          <cell r="A6" t="str">
            <v>Austria</v>
          </cell>
          <cell r="B6">
            <v>86.223295205635836</v>
          </cell>
          <cell r="C6"/>
          <cell r="D6" t="str">
            <v>..</v>
          </cell>
          <cell r="E6"/>
          <cell r="F6" t="str">
            <v>..</v>
          </cell>
          <cell r="G6"/>
          <cell r="H6" t="str">
            <v>..</v>
          </cell>
          <cell r="I6"/>
          <cell r="J6">
            <v>111.89067065180838</v>
          </cell>
          <cell r="K6"/>
          <cell r="L6" t="str">
            <v>..</v>
          </cell>
          <cell r="M6"/>
          <cell r="N6" t="str">
            <v>..</v>
          </cell>
          <cell r="O6"/>
          <cell r="P6" t="str">
            <v>..</v>
          </cell>
          <cell r="Q6"/>
          <cell r="R6">
            <v>135.43254392863426</v>
          </cell>
          <cell r="S6"/>
          <cell r="T6" t="str">
            <v>..</v>
          </cell>
          <cell r="U6"/>
          <cell r="V6" t="str">
            <v>..</v>
          </cell>
          <cell r="W6"/>
          <cell r="X6" t="str">
            <v>..</v>
          </cell>
          <cell r="Y6"/>
          <cell r="Z6">
            <v>219.7122121212771</v>
          </cell>
          <cell r="AA6" t="str">
            <v>A</v>
          </cell>
          <cell r="AB6" t="str">
            <v>..</v>
          </cell>
          <cell r="AC6"/>
          <cell r="AD6" t="str">
            <v>..</v>
          </cell>
          <cell r="AE6"/>
          <cell r="AF6" t="str">
            <v>..</v>
          </cell>
          <cell r="AG6"/>
          <cell r="AH6" t="str">
            <v>..</v>
          </cell>
          <cell r="AI6"/>
          <cell r="AJ6">
            <v>238.72285263641825</v>
          </cell>
          <cell r="AK6"/>
          <cell r="AL6" t="str">
            <v>..</v>
          </cell>
          <cell r="AM6"/>
          <cell r="AN6" t="str">
            <v>..</v>
          </cell>
          <cell r="AO6"/>
          <cell r="AP6" t="str">
            <v>..</v>
          </cell>
          <cell r="AQ6"/>
          <cell r="AR6">
            <v>297.4521182088526</v>
          </cell>
          <cell r="AS6"/>
          <cell r="AT6" t="str">
            <v>..</v>
          </cell>
          <cell r="AU6"/>
          <cell r="AV6">
            <v>308.58254677302449</v>
          </cell>
          <cell r="AW6"/>
          <cell r="AX6">
            <v>354.14536356034415</v>
          </cell>
          <cell r="AY6" t="str">
            <v>C</v>
          </cell>
          <cell r="AZ6">
            <v>385.63342521691106</v>
          </cell>
          <cell r="BA6"/>
          <cell r="BB6">
            <v>423.62637191092023</v>
          </cell>
          <cell r="BC6"/>
          <cell r="BD6">
            <v>472.9771251002349</v>
          </cell>
          <cell r="BE6" t="str">
            <v>CP</v>
          </cell>
          <cell r="BF6">
            <v>471.63442161026506</v>
          </cell>
          <cell r="BG6"/>
          <cell r="BH6">
            <v>493.77068080849648</v>
          </cell>
          <cell r="BI6" t="str">
            <v>CP</v>
          </cell>
          <cell r="BJ6" t="str">
            <v>..</v>
          </cell>
          <cell r="BK6"/>
          <cell r="BL6" t="str">
            <v>..</v>
          </cell>
          <cell r="BM6"/>
        </row>
        <row r="7">
          <cell r="A7" t="str">
            <v>Belgium</v>
          </cell>
          <cell r="B7" t="str">
            <v>..</v>
          </cell>
          <cell r="C7"/>
          <cell r="D7" t="str">
            <v>..</v>
          </cell>
          <cell r="E7"/>
          <cell r="F7">
            <v>103.36505620275007</v>
          </cell>
          <cell r="G7" t="str">
            <v>A</v>
          </cell>
          <cell r="H7">
            <v>105.38894377304726</v>
          </cell>
          <cell r="I7"/>
          <cell r="J7">
            <v>117.55688900012404</v>
          </cell>
          <cell r="K7"/>
          <cell r="L7">
            <v>114.34267762222096</v>
          </cell>
          <cell r="M7"/>
          <cell r="N7">
            <v>105.04548953604132</v>
          </cell>
          <cell r="O7" t="str">
            <v>M</v>
          </cell>
          <cell r="P7">
            <v>114.62698201504136</v>
          </cell>
          <cell r="Q7" t="str">
            <v>M</v>
          </cell>
          <cell r="R7">
            <v>169.22088256228366</v>
          </cell>
          <cell r="S7" t="str">
            <v>A</v>
          </cell>
          <cell r="T7" t="str">
            <v>..</v>
          </cell>
          <cell r="U7"/>
          <cell r="V7">
            <v>190.32309264215289</v>
          </cell>
          <cell r="W7" t="str">
            <v>C</v>
          </cell>
          <cell r="X7" t="str">
            <v>..</v>
          </cell>
          <cell r="Y7"/>
          <cell r="Z7">
            <v>171.73669600186739</v>
          </cell>
          <cell r="AA7" t="str">
            <v>A</v>
          </cell>
          <cell r="AB7">
            <v>177.10887312268309</v>
          </cell>
          <cell r="AC7"/>
          <cell r="AD7">
            <v>182.9494776658124</v>
          </cell>
          <cell r="AE7"/>
          <cell r="AF7">
            <v>225.28364584235459</v>
          </cell>
          <cell r="AG7"/>
          <cell r="AH7">
            <v>243.57684832466978</v>
          </cell>
          <cell r="AI7"/>
          <cell r="AJ7">
            <v>279.25226604316231</v>
          </cell>
          <cell r="AK7" t="str">
            <v>A</v>
          </cell>
          <cell r="AL7">
            <v>310.63335983009006</v>
          </cell>
          <cell r="AM7"/>
          <cell r="AN7">
            <v>350.38860024937298</v>
          </cell>
          <cell r="AO7"/>
          <cell r="AP7">
            <v>373.501884534662</v>
          </cell>
          <cell r="AQ7"/>
          <cell r="AR7">
            <v>430.69077436508508</v>
          </cell>
          <cell r="AS7"/>
          <cell r="AT7">
            <v>403.30477267712575</v>
          </cell>
          <cell r="AU7"/>
          <cell r="AV7">
            <v>466.90145203856827</v>
          </cell>
          <cell r="AW7"/>
          <cell r="AX7">
            <v>516.06095808466978</v>
          </cell>
          <cell r="AY7"/>
          <cell r="AZ7">
            <v>539.11671905953017</v>
          </cell>
          <cell r="BA7"/>
          <cell r="BB7">
            <v>579.07105456385671</v>
          </cell>
          <cell r="BC7"/>
          <cell r="BD7">
            <v>696.71603015334631</v>
          </cell>
          <cell r="BE7"/>
          <cell r="BF7">
            <v>718.38168255703044</v>
          </cell>
          <cell r="BG7"/>
          <cell r="BH7">
            <v>766.09349277823651</v>
          </cell>
          <cell r="BI7" t="str">
            <v>P</v>
          </cell>
          <cell r="BJ7" t="str">
            <v>..</v>
          </cell>
          <cell r="BK7"/>
          <cell r="BL7" t="str">
            <v>..</v>
          </cell>
          <cell r="BM7"/>
        </row>
        <row r="8">
          <cell r="A8" t="str">
            <v>Canada</v>
          </cell>
          <cell r="B8">
            <v>918.40011016984602</v>
          </cell>
          <cell r="C8"/>
          <cell r="D8">
            <v>1080.6608859719036</v>
          </cell>
          <cell r="E8"/>
          <cell r="F8">
            <v>1166.5518377115823</v>
          </cell>
          <cell r="G8"/>
          <cell r="H8">
            <v>1316.3579009596249</v>
          </cell>
          <cell r="I8"/>
          <cell r="J8">
            <v>1294.219422401354</v>
          </cell>
          <cell r="K8"/>
          <cell r="L8">
            <v>1329.2749521340286</v>
          </cell>
          <cell r="M8"/>
          <cell r="N8">
            <v>1297.541219634654</v>
          </cell>
          <cell r="O8"/>
          <cell r="P8">
            <v>1331.7571856789123</v>
          </cell>
          <cell r="Q8"/>
          <cell r="R8">
            <v>1429.8152694585085</v>
          </cell>
          <cell r="S8"/>
          <cell r="T8">
            <v>1558.9516974685009</v>
          </cell>
          <cell r="U8"/>
          <cell r="V8">
            <v>1613.5646404403374</v>
          </cell>
          <cell r="W8"/>
          <cell r="X8">
            <v>1627.1501824831921</v>
          </cell>
          <cell r="Y8"/>
          <cell r="Z8">
            <v>1653.1336152531044</v>
          </cell>
          <cell r="AA8"/>
          <cell r="AB8">
            <v>1658.6668030232431</v>
          </cell>
          <cell r="AC8"/>
          <cell r="AD8">
            <v>1628.5508906973537</v>
          </cell>
          <cell r="AE8"/>
          <cell r="AF8">
            <v>1676.9573199323877</v>
          </cell>
          <cell r="AG8"/>
          <cell r="AH8">
            <v>1603.4818047020567</v>
          </cell>
          <cell r="AI8"/>
          <cell r="AJ8">
            <v>1649.6247740247734</v>
          </cell>
          <cell r="AK8"/>
          <cell r="AL8">
            <v>1756.7873968139336</v>
          </cell>
          <cell r="AM8"/>
          <cell r="AN8">
            <v>1875.5173809554315</v>
          </cell>
          <cell r="AO8"/>
          <cell r="AP8">
            <v>1953.4606323677069</v>
          </cell>
          <cell r="AQ8"/>
          <cell r="AR8">
            <v>2010.8457160004552</v>
          </cell>
          <cell r="AS8"/>
          <cell r="AT8">
            <v>1925.2604326737662</v>
          </cell>
          <cell r="AU8"/>
          <cell r="AV8">
            <v>1928.8003562700624</v>
          </cell>
          <cell r="AW8"/>
          <cell r="AX8">
            <v>2238.7124427622734</v>
          </cell>
          <cell r="AY8"/>
          <cell r="AZ8">
            <v>2342.2457963369443</v>
          </cell>
          <cell r="BA8"/>
          <cell r="BB8">
            <v>2414.0932232695391</v>
          </cell>
          <cell r="BC8"/>
          <cell r="BD8">
            <v>2431.1602652093029</v>
          </cell>
          <cell r="BE8"/>
          <cell r="BF8">
            <v>2470.1967774363811</v>
          </cell>
          <cell r="BG8"/>
          <cell r="BH8">
            <v>2515.7847137122922</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74.343548959105703</v>
          </cell>
          <cell r="BC9"/>
          <cell r="BD9">
            <v>93.210671502863363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334.10106290186326</v>
          </cell>
          <cell r="AE10" t="str">
            <v>A</v>
          </cell>
          <cell r="AF10">
            <v>423.72346057837569</v>
          </cell>
          <cell r="AG10"/>
          <cell r="AH10">
            <v>408.44426697392151</v>
          </cell>
          <cell r="AI10"/>
          <cell r="AJ10">
            <v>423.34529558566629</v>
          </cell>
          <cell r="AK10"/>
          <cell r="AL10">
            <v>405.74302452053928</v>
          </cell>
          <cell r="AM10"/>
          <cell r="AN10">
            <v>471.98238463501775</v>
          </cell>
          <cell r="AO10"/>
          <cell r="AP10">
            <v>471.94110611905245</v>
          </cell>
          <cell r="AQ10"/>
          <cell r="AR10">
            <v>473.98260298427516</v>
          </cell>
          <cell r="AS10"/>
          <cell r="AT10">
            <v>535.97629731521386</v>
          </cell>
          <cell r="AU10"/>
          <cell r="AV10">
            <v>550.5896636796374</v>
          </cell>
          <cell r="AW10"/>
          <cell r="AX10">
            <v>589.60014676371372</v>
          </cell>
          <cell r="AY10"/>
          <cell r="AZ10">
            <v>663.27373578275228</v>
          </cell>
          <cell r="BA10"/>
          <cell r="BB10">
            <v>811.22521401412087</v>
          </cell>
          <cell r="BC10"/>
          <cell r="BD10">
            <v>794.05779861123904</v>
          </cell>
          <cell r="BE10"/>
          <cell r="BF10">
            <v>850.62875194558558</v>
          </cell>
          <cell r="BG10"/>
          <cell r="BH10">
            <v>806.61650204798752</v>
          </cell>
          <cell r="BI10"/>
          <cell r="BJ10" t="str">
            <v>..</v>
          </cell>
          <cell r="BK10"/>
          <cell r="BL10" t="str">
            <v>..</v>
          </cell>
          <cell r="BM10"/>
        </row>
        <row r="11">
          <cell r="A11" t="str">
            <v>Denmark</v>
          </cell>
          <cell r="B11">
            <v>130.47693616208264</v>
          </cell>
          <cell r="C11"/>
          <cell r="D11">
            <v>143.19007701880386</v>
          </cell>
          <cell r="E11"/>
          <cell r="F11">
            <v>152.55242809176076</v>
          </cell>
          <cell r="G11"/>
          <cell r="H11">
            <v>163.10447573536038</v>
          </cell>
          <cell r="I11"/>
          <cell r="J11">
            <v>174.62826528542755</v>
          </cell>
          <cell r="K11"/>
          <cell r="L11">
            <v>198.54104675700637</v>
          </cell>
          <cell r="M11"/>
          <cell r="N11">
            <v>219.10251066844103</v>
          </cell>
          <cell r="O11"/>
          <cell r="P11">
            <v>237.21373280601648</v>
          </cell>
          <cell r="Q11"/>
          <cell r="R11">
            <v>253.48339666306694</v>
          </cell>
          <cell r="S11"/>
          <cell r="T11">
            <v>269.13579960204765</v>
          </cell>
          <cell r="U11"/>
          <cell r="V11">
            <v>284.51679270484647</v>
          </cell>
          <cell r="W11"/>
          <cell r="X11">
            <v>303.56140188153569</v>
          </cell>
          <cell r="Y11"/>
          <cell r="Z11">
            <v>325.52831193441546</v>
          </cell>
          <cell r="AA11"/>
          <cell r="AB11" t="str">
            <v>..</v>
          </cell>
          <cell r="AC11"/>
          <cell r="AD11">
            <v>372.34476998542436</v>
          </cell>
          <cell r="AE11"/>
          <cell r="AF11">
            <v>378.86690653255459</v>
          </cell>
          <cell r="AG11" t="str">
            <v>C</v>
          </cell>
          <cell r="AH11">
            <v>396.0578512685525</v>
          </cell>
          <cell r="AI11"/>
          <cell r="AJ11">
            <v>406.38639828757812</v>
          </cell>
          <cell r="AK11" t="str">
            <v>C</v>
          </cell>
          <cell r="AL11">
            <v>453.26230116044616</v>
          </cell>
          <cell r="AM11"/>
          <cell r="AN11">
            <v>432.21615542595805</v>
          </cell>
          <cell r="AO11"/>
          <cell r="AP11">
            <v>442.90347291684373</v>
          </cell>
          <cell r="AQ11"/>
          <cell r="AR11">
            <v>305.46096213553278</v>
          </cell>
          <cell r="AS11" t="str">
            <v>A</v>
          </cell>
          <cell r="AT11">
            <v>295.96128448973587</v>
          </cell>
          <cell r="AU11"/>
          <cell r="AV11">
            <v>297.54548761223373</v>
          </cell>
          <cell r="AW11"/>
          <cell r="AX11">
            <v>285.05663179857527</v>
          </cell>
          <cell r="AY11"/>
          <cell r="AZ11">
            <v>318.56953754744171</v>
          </cell>
          <cell r="BA11"/>
          <cell r="BB11">
            <v>172.04165803615396</v>
          </cell>
          <cell r="BC11" t="str">
            <v>A</v>
          </cell>
          <cell r="BD11">
            <v>162.44115536007249</v>
          </cell>
          <cell r="BE11"/>
          <cell r="BF11">
            <v>135.79035630820883</v>
          </cell>
          <cell r="BG11"/>
          <cell r="BH11">
            <v>142.39316718727352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37.797869782506758</v>
          </cell>
          <cell r="AE12"/>
          <cell r="AF12">
            <v>33.265294450670787</v>
          </cell>
          <cell r="AG12"/>
          <cell r="AH12">
            <v>22.283572358678988</v>
          </cell>
          <cell r="AI12"/>
          <cell r="AJ12">
            <v>16.001230364697022</v>
          </cell>
          <cell r="AK12"/>
          <cell r="AL12">
            <v>20.12762230254252</v>
          </cell>
          <cell r="AM12"/>
          <cell r="AN12">
            <v>18.818600056078388</v>
          </cell>
          <cell r="AO12"/>
          <cell r="AP12">
            <v>14.41765192003799</v>
          </cell>
          <cell r="AQ12"/>
          <cell r="AR12">
            <v>19.800182778645425</v>
          </cell>
          <cell r="AS12"/>
          <cell r="AT12">
            <v>21.916106632936547</v>
          </cell>
          <cell r="AU12"/>
          <cell r="AV12">
            <v>22.571179273200158</v>
          </cell>
          <cell r="AW12"/>
          <cell r="AX12">
            <v>23.388466321451158</v>
          </cell>
          <cell r="AY12"/>
          <cell r="AZ12">
            <v>38.117914521356333</v>
          </cell>
          <cell r="BA12"/>
          <cell r="BB12">
            <v>27.113541818291331</v>
          </cell>
          <cell r="BC12"/>
          <cell r="BD12">
            <v>44.625348281985318</v>
          </cell>
          <cell r="BE12"/>
          <cell r="BF12">
            <v>41.561595077564057</v>
          </cell>
          <cell r="BG12"/>
          <cell r="BH12">
            <v>46.897625170489285</v>
          </cell>
          <cell r="BI12"/>
          <cell r="BJ12" t="str">
            <v>..</v>
          </cell>
          <cell r="BK12"/>
          <cell r="BL12" t="str">
            <v>..</v>
          </cell>
          <cell r="BM12"/>
        </row>
        <row r="13">
          <cell r="A13" t="str">
            <v>Finland</v>
          </cell>
          <cell r="B13">
            <v>124.418180691179</v>
          </cell>
          <cell r="C13"/>
          <cell r="D13" t="str">
            <v>..</v>
          </cell>
          <cell r="E13"/>
          <cell r="F13">
            <v>151.77845001088653</v>
          </cell>
          <cell r="G13"/>
          <cell r="H13">
            <v>172.03362232225265</v>
          </cell>
          <cell r="I13"/>
          <cell r="J13">
            <v>194.20315854407249</v>
          </cell>
          <cell r="K13" t="str">
            <v>C</v>
          </cell>
          <cell r="L13">
            <v>215.54327003854067</v>
          </cell>
          <cell r="M13"/>
          <cell r="N13">
            <v>244.49659806524426</v>
          </cell>
          <cell r="O13"/>
          <cell r="P13">
            <v>259.61460989656098</v>
          </cell>
          <cell r="Q13" t="str">
            <v>C</v>
          </cell>
          <cell r="R13">
            <v>277.62803386036899</v>
          </cell>
          <cell r="S13"/>
          <cell r="T13">
            <v>305.24612098084674</v>
          </cell>
          <cell r="U13" t="str">
            <v>CO</v>
          </cell>
          <cell r="V13">
            <v>346.95072965824812</v>
          </cell>
          <cell r="W13" t="str">
            <v>A</v>
          </cell>
          <cell r="X13">
            <v>365.85083376754164</v>
          </cell>
          <cell r="Y13" t="str">
            <v>C</v>
          </cell>
          <cell r="Z13">
            <v>375.2145186082339</v>
          </cell>
          <cell r="AA13"/>
          <cell r="AB13">
            <v>389.24985497216642</v>
          </cell>
          <cell r="AC13" t="str">
            <v>AO</v>
          </cell>
          <cell r="AD13">
            <v>361.87163736771919</v>
          </cell>
          <cell r="AE13"/>
          <cell r="AF13">
            <v>393.19559033680929</v>
          </cell>
          <cell r="AG13" t="str">
            <v>O</v>
          </cell>
          <cell r="AH13">
            <v>396.48231938121086</v>
          </cell>
          <cell r="AI13"/>
          <cell r="AJ13">
            <v>421.22636860766244</v>
          </cell>
          <cell r="AK13"/>
          <cell r="AL13">
            <v>440.57735402174808</v>
          </cell>
          <cell r="AM13"/>
          <cell r="AN13">
            <v>470.37743089075849</v>
          </cell>
          <cell r="AO13"/>
          <cell r="AP13">
            <v>465.72620185651482</v>
          </cell>
          <cell r="AQ13"/>
          <cell r="AR13">
            <v>498.87459473242018</v>
          </cell>
          <cell r="AS13"/>
          <cell r="AT13">
            <v>479.96869211308132</v>
          </cell>
          <cell r="AU13"/>
          <cell r="AV13">
            <v>509.91174509447677</v>
          </cell>
          <cell r="AW13"/>
          <cell r="AX13">
            <v>535.18502412560872</v>
          </cell>
          <cell r="AY13"/>
          <cell r="AZ13">
            <v>566.9651785471425</v>
          </cell>
          <cell r="BA13"/>
          <cell r="BB13">
            <v>561.91578885158731</v>
          </cell>
          <cell r="BC13"/>
          <cell r="BD13">
            <v>601.59515121725065</v>
          </cell>
          <cell r="BE13"/>
          <cell r="BF13">
            <v>681.85735625979066</v>
          </cell>
          <cell r="BG13"/>
          <cell r="BH13">
            <v>701.70918092894181</v>
          </cell>
          <cell r="BI13"/>
          <cell r="BJ13" t="str">
            <v>..</v>
          </cell>
          <cell r="BK13"/>
          <cell r="BL13" t="str">
            <v>..</v>
          </cell>
          <cell r="BM13"/>
        </row>
        <row r="14">
          <cell r="A14" t="str">
            <v>France</v>
          </cell>
          <cell r="B14">
            <v>2594.4782087983895</v>
          </cell>
          <cell r="C14"/>
          <cell r="D14">
            <v>3140.1049853564064</v>
          </cell>
          <cell r="E14"/>
          <cell r="F14">
            <v>3531.058580699857</v>
          </cell>
          <cell r="G14"/>
          <cell r="H14">
            <v>3900.6565567567059</v>
          </cell>
          <cell r="I14"/>
          <cell r="J14">
            <v>4000.953171567844</v>
          </cell>
          <cell r="K14"/>
          <cell r="L14">
            <v>4165.4545705730761</v>
          </cell>
          <cell r="M14"/>
          <cell r="N14">
            <v>4464.2834648752159</v>
          </cell>
          <cell r="O14"/>
          <cell r="P14">
            <v>4753.3828798839986</v>
          </cell>
          <cell r="Q14"/>
          <cell r="R14">
            <v>5032.5400310240238</v>
          </cell>
          <cell r="S14"/>
          <cell r="T14">
            <v>5631.4184435475709</v>
          </cell>
          <cell r="U14"/>
          <cell r="V14">
            <v>5521.4948208435771</v>
          </cell>
          <cell r="W14"/>
          <cell r="X14">
            <v>5317.2948900906913</v>
          </cell>
          <cell r="Y14" t="str">
            <v>A</v>
          </cell>
          <cell r="Z14">
            <v>5532.742702870667</v>
          </cell>
          <cell r="AA14"/>
          <cell r="AB14">
            <v>5512.7273114383797</v>
          </cell>
          <cell r="AC14"/>
          <cell r="AD14">
            <v>5769.3193589937355</v>
          </cell>
          <cell r="AE14"/>
          <cell r="AF14">
            <v>5708.7207929331462</v>
          </cell>
          <cell r="AG14"/>
          <cell r="AH14">
            <v>5322.62334541784</v>
          </cell>
          <cell r="AI14" t="str">
            <v>A</v>
          </cell>
          <cell r="AJ14">
            <v>5460.8027924423122</v>
          </cell>
          <cell r="AK14"/>
          <cell r="AL14">
            <v>5581.0132074424819</v>
          </cell>
          <cell r="AM14"/>
          <cell r="AN14">
            <v>5710.1738972106778</v>
          </cell>
          <cell r="AO14" t="str">
            <v>A</v>
          </cell>
          <cell r="AP14">
            <v>5911.6686841611108</v>
          </cell>
          <cell r="AQ14"/>
          <cell r="AR14">
            <v>6307.9678021328209</v>
          </cell>
          <cell r="AS14"/>
          <cell r="AT14">
            <v>6146.6429702790538</v>
          </cell>
          <cell r="AU14"/>
          <cell r="AV14">
            <v>6447.0900114309243</v>
          </cell>
          <cell r="AW14"/>
          <cell r="AX14">
            <v>6971.8362403746669</v>
          </cell>
          <cell r="AY14"/>
          <cell r="AZ14">
            <v>6928.6949356765908</v>
          </cell>
          <cell r="BA14"/>
          <cell r="BB14">
            <v>7200.7755044151909</v>
          </cell>
          <cell r="BC14"/>
          <cell r="BD14">
            <v>7440.5353355186689</v>
          </cell>
          <cell r="BE14"/>
          <cell r="BF14">
            <v>8043.2914726510808</v>
          </cell>
          <cell r="BG14"/>
          <cell r="BH14">
            <v>8178.0164843201082</v>
          </cell>
          <cell r="BI14" t="str">
            <v>P</v>
          </cell>
          <cell r="BJ14" t="str">
            <v>..</v>
          </cell>
          <cell r="BK14"/>
          <cell r="BL14" t="str">
            <v>..</v>
          </cell>
          <cell r="BM14"/>
        </row>
        <row r="15">
          <cell r="A15" t="str">
            <v>Germany</v>
          </cell>
          <cell r="B15">
            <v>2479.5460316176377</v>
          </cell>
          <cell r="C15"/>
          <cell r="D15">
            <v>2592.4720988096446</v>
          </cell>
          <cell r="E15" t="str">
            <v>C</v>
          </cell>
          <cell r="F15">
            <v>2822.8504421645816</v>
          </cell>
          <cell r="G15"/>
          <cell r="H15">
            <v>2971.01538617296</v>
          </cell>
          <cell r="I15" t="str">
            <v>C</v>
          </cell>
          <cell r="J15">
            <v>3270.0217551126534</v>
          </cell>
          <cell r="K15"/>
          <cell r="L15">
            <v>3425.2433835653519</v>
          </cell>
          <cell r="M15" t="str">
            <v>C</v>
          </cell>
          <cell r="N15">
            <v>3761.6320712077513</v>
          </cell>
          <cell r="O15"/>
          <cell r="P15">
            <v>3943.2291224493429</v>
          </cell>
          <cell r="Q15" t="str">
            <v>C</v>
          </cell>
          <cell r="R15">
            <v>4377.0016697593583</v>
          </cell>
          <cell r="S15"/>
          <cell r="T15">
            <v>4562.8101153968692</v>
          </cell>
          <cell r="U15" t="str">
            <v>C</v>
          </cell>
          <cell r="V15">
            <v>5704.4473637235205</v>
          </cell>
          <cell r="W15" t="str">
            <v>AO</v>
          </cell>
          <cell r="X15">
            <v>5584.3213690810089</v>
          </cell>
          <cell r="Y15" t="str">
            <v>AO</v>
          </cell>
          <cell r="Z15">
            <v>5862.0623497946972</v>
          </cell>
          <cell r="AA15" t="str">
            <v>O</v>
          </cell>
          <cell r="AB15">
            <v>5896.4686667684509</v>
          </cell>
          <cell r="AC15" t="str">
            <v>O</v>
          </cell>
          <cell r="AD15">
            <v>6231.9671258098779</v>
          </cell>
          <cell r="AE15" t="str">
            <v>O</v>
          </cell>
          <cell r="AF15">
            <v>6351.7479683712572</v>
          </cell>
          <cell r="AG15" t="str">
            <v>O</v>
          </cell>
          <cell r="AH15">
            <v>6339.8911966997175</v>
          </cell>
          <cell r="AI15" t="str">
            <v>O</v>
          </cell>
          <cell r="AJ15">
            <v>6628.9327985583132</v>
          </cell>
          <cell r="AK15" t="str">
            <v>O</v>
          </cell>
          <cell r="AL15">
            <v>6802.303670287668</v>
          </cell>
          <cell r="AM15" t="str">
            <v>O</v>
          </cell>
          <cell r="AN15">
            <v>7108.9692626762517</v>
          </cell>
          <cell r="AO15" t="str">
            <v>O</v>
          </cell>
          <cell r="AP15">
            <v>7476.242194788344</v>
          </cell>
          <cell r="AQ15" t="str">
            <v>O</v>
          </cell>
          <cell r="AR15">
            <v>7785.9607450687008</v>
          </cell>
          <cell r="AS15" t="str">
            <v>O</v>
          </cell>
          <cell r="AT15">
            <v>7961.5605215585019</v>
          </cell>
          <cell r="AU15" t="str">
            <v>O</v>
          </cell>
          <cell r="AV15">
            <v>8381.2294897155498</v>
          </cell>
          <cell r="AW15" t="str">
            <v>O</v>
          </cell>
          <cell r="AX15">
            <v>9075.0065539695261</v>
          </cell>
          <cell r="AY15" t="str">
            <v>O</v>
          </cell>
          <cell r="AZ15">
            <v>9740.8785124496335</v>
          </cell>
          <cell r="BA15" t="str">
            <v>O</v>
          </cell>
          <cell r="BB15">
            <v>10286.808264390107</v>
          </cell>
          <cell r="BC15" t="str">
            <v>O</v>
          </cell>
          <cell r="BD15">
            <v>11515.273835273772</v>
          </cell>
          <cell r="BE15" t="str">
            <v>O</v>
          </cell>
          <cell r="BF15">
            <v>12344.797289481145</v>
          </cell>
          <cell r="BG15" t="str">
            <v>O</v>
          </cell>
          <cell r="BH15">
            <v>12633.212580279542</v>
          </cell>
          <cell r="BI15" t="str">
            <v>CO</v>
          </cell>
          <cell r="BJ15" t="str">
            <v>..</v>
          </cell>
          <cell r="BK15"/>
          <cell r="BL15" t="str">
            <v>..</v>
          </cell>
          <cell r="BM15"/>
        </row>
        <row r="16">
          <cell r="A16" t="str">
            <v>Greece</v>
          </cell>
          <cell r="B16">
            <v>83.655318744448905</v>
          </cell>
          <cell r="C16"/>
          <cell r="D16" t="str">
            <v>..</v>
          </cell>
          <cell r="E16"/>
          <cell r="F16" t="str">
            <v>..</v>
          </cell>
          <cell r="G16"/>
          <cell r="H16" t="str">
            <v>..</v>
          </cell>
          <cell r="I16"/>
          <cell r="J16" t="str">
            <v>..</v>
          </cell>
          <cell r="K16"/>
          <cell r="L16">
            <v>128.67384959203756</v>
          </cell>
          <cell r="M16"/>
          <cell r="N16" t="str">
            <v>..</v>
          </cell>
          <cell r="O16"/>
          <cell r="P16">
            <v>146.74353424102628</v>
          </cell>
          <cell r="Q16"/>
          <cell r="R16">
            <v>175.79527738308201</v>
          </cell>
          <cell r="S16"/>
          <cell r="T16" t="str">
            <v>..</v>
          </cell>
          <cell r="U16"/>
          <cell r="V16">
            <v>179.85746727146238</v>
          </cell>
          <cell r="W16"/>
          <cell r="X16" t="str">
            <v>..</v>
          </cell>
          <cell r="Y16"/>
          <cell r="Z16">
            <v>192.66461163796814</v>
          </cell>
          <cell r="AA16"/>
          <cell r="AB16" t="str">
            <v>..</v>
          </cell>
          <cell r="AC16"/>
          <cell r="AD16">
            <v>172.7981405862302</v>
          </cell>
          <cell r="AE16"/>
          <cell r="AF16" t="str">
            <v>..</v>
          </cell>
          <cell r="AG16"/>
          <cell r="AH16">
            <v>183.19935653331032</v>
          </cell>
          <cell r="AI16"/>
          <cell r="AJ16" t="str">
            <v>..</v>
          </cell>
          <cell r="AK16"/>
          <cell r="AL16">
            <v>242.47793573770085</v>
          </cell>
          <cell r="AM16"/>
          <cell r="AN16" t="str">
            <v>..</v>
          </cell>
          <cell r="AO16"/>
          <cell r="AP16">
            <v>279.82273072068438</v>
          </cell>
          <cell r="AQ16"/>
          <cell r="AR16" t="str">
            <v>..</v>
          </cell>
          <cell r="AS16"/>
          <cell r="AT16">
            <v>287.94854606369523</v>
          </cell>
          <cell r="AU16"/>
          <cell r="AV16">
            <v>291.28305035187384</v>
          </cell>
          <cell r="AW16" t="str">
            <v>C</v>
          </cell>
          <cell r="AX16">
            <v>327.57422598429372</v>
          </cell>
          <cell r="AY16"/>
          <cell r="AZ16">
            <v>363.90899264351964</v>
          </cell>
          <cell r="BA16" t="str">
            <v>C</v>
          </cell>
          <cell r="BB16">
            <v>390.76717842442042</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217.1073614033161</v>
          </cell>
          <cell r="W17" t="str">
            <v>DV</v>
          </cell>
          <cell r="X17">
            <v>219.17821979665041</v>
          </cell>
          <cell r="Y17" t="str">
            <v>DV</v>
          </cell>
          <cell r="Z17">
            <v>210.36390528047534</v>
          </cell>
          <cell r="AA17" t="str">
            <v>DV</v>
          </cell>
          <cell r="AB17">
            <v>213.08873661409447</v>
          </cell>
          <cell r="AC17" t="str">
            <v>ADV</v>
          </cell>
          <cell r="AD17">
            <v>170.95240299693933</v>
          </cell>
          <cell r="AE17" t="str">
            <v>DV</v>
          </cell>
          <cell r="AF17">
            <v>174.02579075595187</v>
          </cell>
          <cell r="AG17" t="str">
            <v>DV</v>
          </cell>
          <cell r="AH17">
            <v>182.62552814495282</v>
          </cell>
          <cell r="AI17" t="str">
            <v>DV</v>
          </cell>
          <cell r="AJ17">
            <v>227.26295806049043</v>
          </cell>
          <cell r="AK17" t="str">
            <v>DV</v>
          </cell>
          <cell r="AL17">
            <v>249.79251656027444</v>
          </cell>
          <cell r="AM17" t="str">
            <v>DV</v>
          </cell>
          <cell r="AN17">
            <v>254.88589660036735</v>
          </cell>
          <cell r="AO17" t="str">
            <v>DV</v>
          </cell>
          <cell r="AP17">
            <v>328.75609155655332</v>
          </cell>
          <cell r="AQ17" t="str">
            <v>DV</v>
          </cell>
          <cell r="AR17">
            <v>490.32166890308031</v>
          </cell>
          <cell r="AS17" t="str">
            <v>DV</v>
          </cell>
          <cell r="AT17">
            <v>456.9498365419575</v>
          </cell>
          <cell r="AU17" t="str">
            <v>DV</v>
          </cell>
          <cell r="AV17">
            <v>424.68389617776506</v>
          </cell>
          <cell r="AW17" t="str">
            <v>AV</v>
          </cell>
          <cell r="AX17">
            <v>452.36154009555645</v>
          </cell>
          <cell r="AY17" t="str">
            <v>V</v>
          </cell>
          <cell r="AZ17">
            <v>469.94247462164225</v>
          </cell>
          <cell r="BA17" t="str">
            <v>V</v>
          </cell>
          <cell r="BB17">
            <v>452.03320121645766</v>
          </cell>
          <cell r="BC17" t="str">
            <v>V</v>
          </cell>
          <cell r="BD17">
            <v>481.45047138829892</v>
          </cell>
          <cell r="BE17" t="str">
            <v>V</v>
          </cell>
          <cell r="BF17">
            <v>473.04108817642532</v>
          </cell>
          <cell r="BG17" t="str">
            <v>V</v>
          </cell>
          <cell r="BH17">
            <v>441.28543579827414</v>
          </cell>
          <cell r="BI17" t="str">
            <v>V</v>
          </cell>
          <cell r="BJ17" t="str">
            <v>..</v>
          </cell>
          <cell r="BK17"/>
          <cell r="BL17" t="str">
            <v>..</v>
          </cell>
          <cell r="BM17"/>
        </row>
        <row r="18">
          <cell r="A18" t="str">
            <v>Iceland</v>
          </cell>
          <cell r="B18">
            <v>12.224962301847313</v>
          </cell>
          <cell r="C18"/>
          <cell r="D18" t="str">
            <v>..</v>
          </cell>
          <cell r="E18"/>
          <cell r="F18">
            <v>11.963601645367968</v>
          </cell>
          <cell r="G18"/>
          <cell r="H18" t="str">
            <v>..</v>
          </cell>
          <cell r="I18"/>
          <cell r="J18">
            <v>14.045613917856468</v>
          </cell>
          <cell r="K18"/>
          <cell r="L18" t="str">
            <v>..</v>
          </cell>
          <cell r="M18"/>
          <cell r="N18">
            <v>18.867755689209044</v>
          </cell>
          <cell r="O18"/>
          <cell r="P18" t="str">
            <v>..</v>
          </cell>
          <cell r="Q18"/>
          <cell r="R18">
            <v>25.141288097585566</v>
          </cell>
          <cell r="S18"/>
          <cell r="T18">
            <v>26.008888347711963</v>
          </cell>
          <cell r="U18"/>
          <cell r="V18">
            <v>28.710938846037088</v>
          </cell>
          <cell r="W18"/>
          <cell r="X18">
            <v>31.841937467383488</v>
          </cell>
          <cell r="Y18"/>
          <cell r="Z18">
            <v>31.189230443923286</v>
          </cell>
          <cell r="AA18"/>
          <cell r="AB18">
            <v>34.137102074468693</v>
          </cell>
          <cell r="AC18"/>
          <cell r="AD18">
            <v>35.665940562546531</v>
          </cell>
          <cell r="AE18"/>
          <cell r="AF18" t="str">
            <v>..</v>
          </cell>
          <cell r="AG18"/>
          <cell r="AH18">
            <v>38.650627434809202</v>
          </cell>
          <cell r="AI18"/>
          <cell r="AJ18">
            <v>56.878855597179552</v>
          </cell>
          <cell r="AK18" t="str">
            <v>C</v>
          </cell>
          <cell r="AL18">
            <v>55.042029247302736</v>
          </cell>
          <cell r="AM18"/>
          <cell r="AN18">
            <v>55.26814024256398</v>
          </cell>
          <cell r="AO18" t="str">
            <v>C</v>
          </cell>
          <cell r="AP18">
            <v>51.424014738911985</v>
          </cell>
          <cell r="AQ18"/>
          <cell r="AR18">
            <v>64.7240391157913</v>
          </cell>
          <cell r="AS18" t="str">
            <v>C</v>
          </cell>
          <cell r="AT18">
            <v>62.240616021599713</v>
          </cell>
          <cell r="AU18"/>
          <cell r="AV18" t="str">
            <v>..</v>
          </cell>
          <cell r="AW18"/>
          <cell r="AX18">
            <v>67.55252177304753</v>
          </cell>
          <cell r="AY18"/>
          <cell r="AZ18">
            <v>66.48659951847246</v>
          </cell>
          <cell r="BA18"/>
          <cell r="BB18">
            <v>55.389753976253104</v>
          </cell>
          <cell r="BC18"/>
          <cell r="BD18">
            <v>59.459199712166701</v>
          </cell>
          <cell r="BE18" t="str">
            <v>P</v>
          </cell>
          <cell r="BF18" t="str">
            <v>..</v>
          </cell>
          <cell r="BG18"/>
          <cell r="BH18" t="str">
            <v>..</v>
          </cell>
          <cell r="BI18"/>
          <cell r="BJ18" t="str">
            <v>..</v>
          </cell>
          <cell r="BK18"/>
          <cell r="BL18" t="str">
            <v>..</v>
          </cell>
          <cell r="BM18"/>
        </row>
        <row r="19">
          <cell r="A19" t="str">
            <v>Ireland</v>
          </cell>
          <cell r="B19">
            <v>62.709031570438867</v>
          </cell>
          <cell r="C19"/>
          <cell r="D19">
            <v>67.637602945873468</v>
          </cell>
          <cell r="E19"/>
          <cell r="F19">
            <v>60.027142128138152</v>
          </cell>
          <cell r="G19"/>
          <cell r="H19">
            <v>65.503730883625025</v>
          </cell>
          <cell r="I19"/>
          <cell r="J19">
            <v>64.443204544688641</v>
          </cell>
          <cell r="K19"/>
          <cell r="L19">
            <v>62.090745758484076</v>
          </cell>
          <cell r="M19"/>
          <cell r="N19">
            <v>62.277189844757721</v>
          </cell>
          <cell r="O19"/>
          <cell r="P19">
            <v>62.13532725871169</v>
          </cell>
          <cell r="Q19"/>
          <cell r="R19">
            <v>55.907418219647326</v>
          </cell>
          <cell r="S19" t="str">
            <v>C</v>
          </cell>
          <cell r="T19">
            <v>55.184643662354226</v>
          </cell>
          <cell r="U19" t="str">
            <v>C</v>
          </cell>
          <cell r="V19">
            <v>51.318328879940097</v>
          </cell>
          <cell r="W19" t="str">
            <v>C</v>
          </cell>
          <cell r="X19">
            <v>59.054055502565511</v>
          </cell>
          <cell r="Y19" t="str">
            <v>A</v>
          </cell>
          <cell r="Z19">
            <v>62.927535371301545</v>
          </cell>
          <cell r="AA19"/>
          <cell r="AB19">
            <v>71.321613194105851</v>
          </cell>
          <cell r="AC19"/>
          <cell r="AD19">
            <v>73.137610727555028</v>
          </cell>
          <cell r="AE19"/>
          <cell r="AF19">
            <v>77.55196883805614</v>
          </cell>
          <cell r="AG19"/>
          <cell r="AH19">
            <v>76.656226182775114</v>
          </cell>
          <cell r="AI19"/>
          <cell r="AJ19">
            <v>79.356147141784746</v>
          </cell>
          <cell r="AK19"/>
          <cell r="AL19">
            <v>68.707631138389559</v>
          </cell>
          <cell r="AM19"/>
          <cell r="AN19">
            <v>99.403830310740815</v>
          </cell>
          <cell r="AO19"/>
          <cell r="AP19">
            <v>104.69530971485466</v>
          </cell>
          <cell r="AQ19"/>
          <cell r="AR19">
            <v>124.81346053066122</v>
          </cell>
          <cell r="AS19"/>
          <cell r="AT19">
            <v>125.57918656081905</v>
          </cell>
          <cell r="AU19"/>
          <cell r="AV19">
            <v>137.57182818734299</v>
          </cell>
          <cell r="AW19"/>
          <cell r="AX19">
            <v>148.48048868975417</v>
          </cell>
          <cell r="AY19"/>
          <cell r="AZ19">
            <v>152.43424269535643</v>
          </cell>
          <cell r="BA19"/>
          <cell r="BB19">
            <v>178.50322043296927</v>
          </cell>
          <cell r="BC19"/>
          <cell r="BD19">
            <v>189.20034489468858</v>
          </cell>
          <cell r="BE19"/>
          <cell r="BF19">
            <v>113.32907918622981</v>
          </cell>
          <cell r="BG19"/>
          <cell r="BH19">
            <v>105.75142793767321</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186.39961855214514</v>
          </cell>
          <cell r="W20" t="str">
            <v>D</v>
          </cell>
          <cell r="X20">
            <v>212.6337134309511</v>
          </cell>
          <cell r="Y20" t="str">
            <v>D</v>
          </cell>
          <cell r="Z20">
            <v>276.66369607333149</v>
          </cell>
          <cell r="AA20" t="str">
            <v>D</v>
          </cell>
          <cell r="AB20">
            <v>320.26228240705331</v>
          </cell>
          <cell r="AC20" t="str">
            <v>D</v>
          </cell>
          <cell r="AD20">
            <v>301.56246076558818</v>
          </cell>
          <cell r="AE20" t="str">
            <v>D</v>
          </cell>
          <cell r="AF20">
            <v>329.18185689364367</v>
          </cell>
          <cell r="AG20" t="str">
            <v>D</v>
          </cell>
          <cell r="AH20">
            <v>331.22856222947746</v>
          </cell>
          <cell r="AI20" t="str">
            <v>D</v>
          </cell>
          <cell r="AJ20">
            <v>295.26217222969882</v>
          </cell>
          <cell r="AK20" t="str">
            <v>D</v>
          </cell>
          <cell r="AL20">
            <v>305.76600669629778</v>
          </cell>
          <cell r="AM20" t="str">
            <v>D</v>
          </cell>
          <cell r="AN20">
            <v>331.33065000804083</v>
          </cell>
          <cell r="AO20" t="str">
            <v>D</v>
          </cell>
          <cell r="AP20">
            <v>345.00788245172038</v>
          </cell>
          <cell r="AQ20" t="str">
            <v>D</v>
          </cell>
          <cell r="AR20">
            <v>370.55151476988704</v>
          </cell>
          <cell r="AS20" t="str">
            <v>D</v>
          </cell>
          <cell r="AT20">
            <v>345.81642275711226</v>
          </cell>
          <cell r="AU20" t="str">
            <v>D</v>
          </cell>
          <cell r="AV20">
            <v>376.20362868653069</v>
          </cell>
          <cell r="AW20" t="str">
            <v>D</v>
          </cell>
          <cell r="AX20">
            <v>344.53095276962296</v>
          </cell>
          <cell r="AY20" t="str">
            <v>D</v>
          </cell>
          <cell r="AZ20">
            <v>318.53674219952671</v>
          </cell>
          <cell r="BA20" t="str">
            <v>D</v>
          </cell>
          <cell r="BB20">
            <v>340.10398045201879</v>
          </cell>
          <cell r="BC20" t="str">
            <v>D</v>
          </cell>
          <cell r="BD20">
            <v>365.83054626532885</v>
          </cell>
          <cell r="BE20" t="str">
            <v>D</v>
          </cell>
          <cell r="BF20">
            <v>367.5208170120091</v>
          </cell>
          <cell r="BG20" t="str">
            <v>DP</v>
          </cell>
          <cell r="BH20">
            <v>377.59577823038734</v>
          </cell>
          <cell r="BI20" t="str">
            <v>DP</v>
          </cell>
          <cell r="BJ20" t="str">
            <v>..</v>
          </cell>
          <cell r="BK20"/>
          <cell r="BL20" t="str">
            <v>..</v>
          </cell>
          <cell r="BM20"/>
        </row>
        <row r="21">
          <cell r="A21" t="str">
            <v>Italy</v>
          </cell>
          <cell r="B21">
            <v>1268.5964822332076</v>
          </cell>
          <cell r="C21" t="str">
            <v>W</v>
          </cell>
          <cell r="D21">
            <v>1331.0137823476439</v>
          </cell>
          <cell r="E21" t="str">
            <v>W</v>
          </cell>
          <cell r="F21">
            <v>1412.7445322940857</v>
          </cell>
          <cell r="G21" t="str">
            <v>W</v>
          </cell>
          <cell r="H21">
            <v>1691.6276520799358</v>
          </cell>
          <cell r="I21" t="str">
            <v>W</v>
          </cell>
          <cell r="J21">
            <v>1912.2177682573649</v>
          </cell>
          <cell r="K21" t="str">
            <v>W</v>
          </cell>
          <cell r="L21">
            <v>1867.1631316655648</v>
          </cell>
          <cell r="M21" t="str">
            <v>W</v>
          </cell>
          <cell r="N21">
            <v>2140.909211910071</v>
          </cell>
          <cell r="O21" t="str">
            <v>W</v>
          </cell>
          <cell r="P21">
            <v>2279.243010515871</v>
          </cell>
          <cell r="Q21" t="str">
            <v>W</v>
          </cell>
          <cell r="R21">
            <v>2440.0565710440037</v>
          </cell>
          <cell r="S21" t="str">
            <v>W</v>
          </cell>
          <cell r="T21">
            <v>2619.4846417053636</v>
          </cell>
          <cell r="U21" t="str">
            <v>W</v>
          </cell>
          <cell r="V21">
            <v>2844.3397352907068</v>
          </cell>
          <cell r="W21" t="str">
            <v>A</v>
          </cell>
          <cell r="X21">
            <v>2740.4590648440721</v>
          </cell>
          <cell r="Y21"/>
          <cell r="Z21">
            <v>2571.7283158282062</v>
          </cell>
          <cell r="AA21"/>
          <cell r="AB21">
            <v>2489.0638917854053</v>
          </cell>
          <cell r="AC21"/>
          <cell r="AD21">
            <v>2471.6629719973039</v>
          </cell>
          <cell r="AE21"/>
          <cell r="AF21">
            <v>2443.3394804098625</v>
          </cell>
          <cell r="AG21"/>
          <cell r="AH21">
            <v>2566.6327297650546</v>
          </cell>
          <cell r="AI21"/>
          <cell r="AJ21">
            <v>2866.101825464164</v>
          </cell>
          <cell r="AK21"/>
          <cell r="AL21">
            <v>2703.5351937428636</v>
          </cell>
          <cell r="AM21"/>
          <cell r="AN21">
            <v>2883.9487987534408</v>
          </cell>
          <cell r="AO21"/>
          <cell r="AP21">
            <v>3085.7797156799479</v>
          </cell>
          <cell r="AQ21"/>
          <cell r="AR21">
            <v>3033.985506240791</v>
          </cell>
          <cell r="AS21"/>
          <cell r="AT21">
            <v>3022.863000494634</v>
          </cell>
          <cell r="AU21"/>
          <cell r="AV21">
            <v>3118.7632897756448</v>
          </cell>
          <cell r="AW21"/>
          <cell r="AX21">
            <v>3116.8419478906599</v>
          </cell>
          <cell r="AY21"/>
          <cell r="AZ21">
            <v>3476.7664526760577</v>
          </cell>
          <cell r="BA21"/>
          <cell r="BB21">
            <v>3238.3567536140126</v>
          </cell>
          <cell r="BC21"/>
          <cell r="BD21">
            <v>3064.0274494063733</v>
          </cell>
          <cell r="BE21"/>
          <cell r="BF21">
            <v>3224.5186770128626</v>
          </cell>
          <cell r="BG21"/>
          <cell r="BH21">
            <v>3463.3662712126484</v>
          </cell>
          <cell r="BI21" t="str">
            <v>P</v>
          </cell>
          <cell r="BJ21">
            <v>3395.7669995825931</v>
          </cell>
          <cell r="BK21" t="str">
            <v>P</v>
          </cell>
          <cell r="BL21" t="str">
            <v>..</v>
          </cell>
          <cell r="BM21"/>
        </row>
        <row r="22">
          <cell r="A22" t="str">
            <v>Japan</v>
          </cell>
          <cell r="B22">
            <v>2833.8858247467729</v>
          </cell>
          <cell r="C22"/>
          <cell r="D22">
            <v>3012.7451034898972</v>
          </cell>
          <cell r="E22"/>
          <cell r="F22">
            <v>3187.8141059185486</v>
          </cell>
          <cell r="G22"/>
          <cell r="H22">
            <v>3412.264885011472</v>
          </cell>
          <cell r="I22"/>
          <cell r="J22">
            <v>3889.6196169926811</v>
          </cell>
          <cell r="K22"/>
          <cell r="L22">
            <v>4049.1616335757308</v>
          </cell>
          <cell r="M22"/>
          <cell r="N22">
            <v>4683.5787908141465</v>
          </cell>
          <cell r="O22"/>
          <cell r="P22">
            <v>4788.8119765759684</v>
          </cell>
          <cell r="Q22"/>
          <cell r="R22">
            <v>4958.081281354579</v>
          </cell>
          <cell r="S22"/>
          <cell r="T22">
            <v>5157.7846171675083</v>
          </cell>
          <cell r="U22"/>
          <cell r="V22">
            <v>5579.1584270331423</v>
          </cell>
          <cell r="W22"/>
          <cell r="X22">
            <v>6229.1404684199297</v>
          </cell>
          <cell r="Y22"/>
          <cell r="Z22">
            <v>6985.7862218730379</v>
          </cell>
          <cell r="AA22"/>
          <cell r="AB22">
            <v>6832.8256887008793</v>
          </cell>
          <cell r="AC22"/>
          <cell r="AD22">
            <v>7945.1053035910918</v>
          </cell>
          <cell r="AE22"/>
          <cell r="AF22">
            <v>7787.3966477468293</v>
          </cell>
          <cell r="AG22"/>
          <cell r="AH22">
            <v>7755.5318245505987</v>
          </cell>
          <cell r="AI22"/>
          <cell r="AJ22">
            <v>8421.8321902754724</v>
          </cell>
          <cell r="AK22"/>
          <cell r="AL22">
            <v>9144.4702261365292</v>
          </cell>
          <cell r="AM22"/>
          <cell r="AN22">
            <v>9781.0140135711063</v>
          </cell>
          <cell r="AO22"/>
          <cell r="AP22">
            <v>9915.8335000748757</v>
          </cell>
          <cell r="AQ22"/>
          <cell r="AR22">
            <v>10316.252523588124</v>
          </cell>
          <cell r="AS22"/>
          <cell r="AT22">
            <v>10452.389601915558</v>
          </cell>
          <cell r="AU22"/>
          <cell r="AV22">
            <v>11141.444511456635</v>
          </cell>
          <cell r="AW22"/>
          <cell r="AX22">
            <v>10669.078688421303</v>
          </cell>
          <cell r="AY22"/>
          <cell r="AZ22">
            <v>11469.194194920967</v>
          </cell>
          <cell r="BA22"/>
          <cell r="BB22">
            <v>11464.991295489699</v>
          </cell>
          <cell r="BC22"/>
          <cell r="BD22">
            <v>12386.956390901529</v>
          </cell>
          <cell r="BE22"/>
          <cell r="BF22">
            <v>12652.934703933632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2256.2567317539101</v>
          </cell>
          <cell r="AE23" t="str">
            <v>G</v>
          </cell>
          <cell r="AF23">
            <v>2413.3567194783609</v>
          </cell>
          <cell r="AG23" t="str">
            <v>G</v>
          </cell>
          <cell r="AH23">
            <v>2577.5852616041029</v>
          </cell>
          <cell r="AI23" t="str">
            <v>G</v>
          </cell>
          <cell r="AJ23">
            <v>2557.0194373554309</v>
          </cell>
          <cell r="AK23" t="str">
            <v>G</v>
          </cell>
          <cell r="AL23">
            <v>2282.3063248290682</v>
          </cell>
          <cell r="AM23" t="str">
            <v>G</v>
          </cell>
          <cell r="AN23">
            <v>2471.0003476073625</v>
          </cell>
          <cell r="AO23" t="str">
            <v>G</v>
          </cell>
          <cell r="AP23">
            <v>2627.5943648828293</v>
          </cell>
          <cell r="AQ23" t="str">
            <v>G</v>
          </cell>
          <cell r="AR23">
            <v>3017.5397831891887</v>
          </cell>
          <cell r="AS23" t="str">
            <v>G</v>
          </cell>
          <cell r="AT23">
            <v>3022.9192689354891</v>
          </cell>
          <cell r="AU23" t="str">
            <v>G</v>
          </cell>
          <cell r="AV23">
            <v>3361.6425868965161</v>
          </cell>
          <cell r="AW23" t="str">
            <v>G</v>
          </cell>
          <cell r="AX23">
            <v>3631.5564448438258</v>
          </cell>
          <cell r="AY23" t="str">
            <v>G</v>
          </cell>
          <cell r="AZ23">
            <v>4079.8443184260104</v>
          </cell>
          <cell r="BA23" t="str">
            <v>G</v>
          </cell>
          <cell r="BB23">
            <v>4746.541561755047</v>
          </cell>
          <cell r="BC23" t="str">
            <v>A</v>
          </cell>
          <cell r="BD23">
            <v>5293.9340843171713</v>
          </cell>
          <cell r="BE23"/>
          <cell r="BF23">
            <v>6140.7105857932956</v>
          </cell>
          <cell r="BG23"/>
          <cell r="BH23">
            <v>6740.5399481472832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27.668759201006431</v>
          </cell>
          <cell r="AO24"/>
          <cell r="AP24">
            <v>34.261974890720587</v>
          </cell>
          <cell r="AQ24"/>
          <cell r="AR24">
            <v>40.668557131702229</v>
          </cell>
          <cell r="AS24"/>
          <cell r="AT24">
            <v>47.653837295637047</v>
          </cell>
          <cell r="AU24"/>
          <cell r="AV24">
            <v>53.321966419529254</v>
          </cell>
          <cell r="AW24"/>
          <cell r="AX24">
            <v>59.71268317938609</v>
          </cell>
          <cell r="AY24"/>
          <cell r="AZ24">
            <v>72.759634755471438</v>
          </cell>
          <cell r="BA24"/>
          <cell r="BB24">
            <v>85.491617925622734</v>
          </cell>
          <cell r="BC24"/>
          <cell r="BD24">
            <v>109.24383384600803</v>
          </cell>
          <cell r="BE24"/>
          <cell r="BF24">
            <v>110.21658736841789</v>
          </cell>
          <cell r="BG24" t="str">
            <v>A</v>
          </cell>
          <cell r="BH24">
            <v>126.33140203741603</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846.96401026810463</v>
          </cell>
          <cell r="W25" t="str">
            <v>HT</v>
          </cell>
          <cell r="X25">
            <v>842.42440979619789</v>
          </cell>
          <cell r="Y25" t="str">
            <v>HT</v>
          </cell>
          <cell r="Z25">
            <v>478.85417925474513</v>
          </cell>
          <cell r="AA25" t="str">
            <v>A</v>
          </cell>
          <cell r="AB25">
            <v>531.58354582914581</v>
          </cell>
          <cell r="AC25"/>
          <cell r="AD25">
            <v>639.99894171320102</v>
          </cell>
          <cell r="AE25"/>
          <cell r="AF25">
            <v>757.67798984627018</v>
          </cell>
          <cell r="AG25"/>
          <cell r="AH25">
            <v>974.41943726206546</v>
          </cell>
          <cell r="AI25"/>
          <cell r="AJ25">
            <v>1076.1372089424783</v>
          </cell>
          <cell r="AK25"/>
          <cell r="AL25">
            <v>1577.1657018324056</v>
          </cell>
          <cell r="AM25"/>
          <cell r="AN25">
            <v>1401.5164215854713</v>
          </cell>
          <cell r="AO25"/>
          <cell r="AP25">
            <v>1418.519230814067</v>
          </cell>
          <cell r="AQ25"/>
          <cell r="AR25">
            <v>1047.4509383442835</v>
          </cell>
          <cell r="AS25"/>
          <cell r="AT25">
            <v>1149.2750368405054</v>
          </cell>
          <cell r="AU25"/>
          <cell r="AV25">
            <v>1230.4691539337141</v>
          </cell>
          <cell r="AW25"/>
          <cell r="AX25">
            <v>1238.8474549909895</v>
          </cell>
          <cell r="AY25"/>
          <cell r="AZ25">
            <v>1377.617216835109</v>
          </cell>
          <cell r="BA25"/>
          <cell r="BB25">
            <v>1432.8983309211333</v>
          </cell>
          <cell r="BC25"/>
          <cell r="BD25" t="str">
            <v>..</v>
          </cell>
          <cell r="BE25"/>
          <cell r="BF25" t="str">
            <v>..</v>
          </cell>
          <cell r="BG25"/>
          <cell r="BH25" t="str">
            <v>..</v>
          </cell>
          <cell r="BI25"/>
          <cell r="BJ25" t="str">
            <v>..</v>
          </cell>
          <cell r="BK25"/>
          <cell r="BL25" t="str">
            <v>..</v>
          </cell>
          <cell r="BM25"/>
        </row>
        <row r="26">
          <cell r="A26" t="str">
            <v>Netherlands</v>
          </cell>
          <cell r="B26">
            <v>551.71393429730347</v>
          </cell>
          <cell r="C26"/>
          <cell r="D26">
            <v>570.81248859574714</v>
          </cell>
          <cell r="E26"/>
          <cell r="F26">
            <v>600.22550853976509</v>
          </cell>
          <cell r="G26"/>
          <cell r="H26">
            <v>640.34079479590571</v>
          </cell>
          <cell r="I26"/>
          <cell r="J26">
            <v>689.97965235395657</v>
          </cell>
          <cell r="K26"/>
          <cell r="L26">
            <v>721.93256277001331</v>
          </cell>
          <cell r="M26"/>
          <cell r="N26">
            <v>793.93259049066592</v>
          </cell>
          <cell r="O26"/>
          <cell r="P26">
            <v>819.38067959776026</v>
          </cell>
          <cell r="Q26"/>
          <cell r="R26">
            <v>854.95113059409869</v>
          </cell>
          <cell r="S26"/>
          <cell r="T26">
            <v>930.86078541262873</v>
          </cell>
          <cell r="U26"/>
          <cell r="V26">
            <v>1002.2923185515706</v>
          </cell>
          <cell r="W26"/>
          <cell r="X26">
            <v>1013.4270245957591</v>
          </cell>
          <cell r="Y26"/>
          <cell r="Z26">
            <v>1044.6629023425439</v>
          </cell>
          <cell r="AA26"/>
          <cell r="AB26">
            <v>1153.5214647286266</v>
          </cell>
          <cell r="AC26" t="str">
            <v>A</v>
          </cell>
          <cell r="AD26">
            <v>1187.8445532199942</v>
          </cell>
          <cell r="AE26"/>
          <cell r="AF26">
            <v>1238.4134260540052</v>
          </cell>
          <cell r="AG26"/>
          <cell r="AH26">
            <v>1282.4599885344378</v>
          </cell>
          <cell r="AI26"/>
          <cell r="AJ26">
            <v>1343.4428694156663</v>
          </cell>
          <cell r="AK26"/>
          <cell r="AL26">
            <v>1254.6575592507704</v>
          </cell>
          <cell r="AM26" t="str">
            <v>O</v>
          </cell>
          <cell r="AN26">
            <v>1091.3943317151256</v>
          </cell>
          <cell r="AO26" t="str">
            <v>A</v>
          </cell>
          <cell r="AP26">
            <v>1300.43285133571</v>
          </cell>
          <cell r="AQ26" t="str">
            <v>O</v>
          </cell>
          <cell r="AR26">
            <v>1226.2433370139113</v>
          </cell>
          <cell r="AS26"/>
          <cell r="AT26">
            <v>1311.3579561768456</v>
          </cell>
          <cell r="AU26" t="str">
            <v>AO</v>
          </cell>
          <cell r="AV26">
            <v>1378.3235248124245</v>
          </cell>
          <cell r="AW26" t="str">
            <v>O</v>
          </cell>
          <cell r="AX26">
            <v>1356.9100789159374</v>
          </cell>
          <cell r="AY26" t="str">
            <v>O</v>
          </cell>
          <cell r="AZ26">
            <v>1451.6594616909608</v>
          </cell>
          <cell r="BA26" t="str">
            <v>O</v>
          </cell>
          <cell r="BB26">
            <v>1469.0554701903511</v>
          </cell>
          <cell r="BC26" t="str">
            <v>O</v>
          </cell>
          <cell r="BD26">
            <v>1494.6670913325729</v>
          </cell>
          <cell r="BE26" t="str">
            <v>O</v>
          </cell>
          <cell r="BF26">
            <v>1577.6701076515649</v>
          </cell>
          <cell r="BG26" t="str">
            <v>O</v>
          </cell>
          <cell r="BH26">
            <v>1522.8636739130663</v>
          </cell>
          <cell r="BI26" t="str">
            <v>OP</v>
          </cell>
          <cell r="BJ26" t="str">
            <v>..</v>
          </cell>
          <cell r="BK26"/>
          <cell r="BL26" t="str">
            <v>..</v>
          </cell>
          <cell r="BM26"/>
        </row>
        <row r="27">
          <cell r="A27" t="str">
            <v>New Zealand</v>
          </cell>
          <cell r="B27">
            <v>176.85096793167145</v>
          </cell>
          <cell r="C27" t="str">
            <v>B</v>
          </cell>
          <cell r="D27" t="str">
            <v>..</v>
          </cell>
          <cell r="E27"/>
          <cell r="F27">
            <v>190.34778209868114</v>
          </cell>
          <cell r="G27" t="str">
            <v>B</v>
          </cell>
          <cell r="H27" t="str">
            <v>..</v>
          </cell>
          <cell r="I27"/>
          <cell r="J27" t="str">
            <v>..</v>
          </cell>
          <cell r="K27"/>
          <cell r="L27" t="str">
            <v>..</v>
          </cell>
          <cell r="M27"/>
          <cell r="N27" t="str">
            <v>..</v>
          </cell>
          <cell r="O27"/>
          <cell r="P27" t="str">
            <v>..</v>
          </cell>
          <cell r="Q27"/>
          <cell r="R27">
            <v>197.41760288190963</v>
          </cell>
          <cell r="S27"/>
          <cell r="T27">
            <v>209.25399927976244</v>
          </cell>
          <cell r="U27"/>
          <cell r="V27">
            <v>215.62919352731012</v>
          </cell>
          <cell r="W27"/>
          <cell r="X27">
            <v>217.43268627104905</v>
          </cell>
          <cell r="Y27"/>
          <cell r="Z27">
            <v>233.48105919276742</v>
          </cell>
          <cell r="AA27"/>
          <cell r="AB27" t="str">
            <v>..</v>
          </cell>
          <cell r="AC27"/>
          <cell r="AD27">
            <v>257.51897885225009</v>
          </cell>
          <cell r="AE27"/>
          <cell r="AF27" t="str">
            <v>..</v>
          </cell>
          <cell r="AG27"/>
          <cell r="AH27">
            <v>269.43195794829739</v>
          </cell>
          <cell r="AI27"/>
          <cell r="AJ27" t="str">
            <v>..</v>
          </cell>
          <cell r="AK27"/>
          <cell r="AL27">
            <v>273.95738455544659</v>
          </cell>
          <cell r="AM27"/>
          <cell r="AN27" t="str">
            <v>..</v>
          </cell>
          <cell r="AO27"/>
          <cell r="AP27">
            <v>310.22917988300009</v>
          </cell>
          <cell r="AQ27"/>
          <cell r="AR27" t="str">
            <v>..</v>
          </cell>
          <cell r="AS27"/>
          <cell r="AT27">
            <v>307.8056107137752</v>
          </cell>
          <cell r="AU27"/>
          <cell r="AV27" t="str">
            <v>..</v>
          </cell>
          <cell r="AW27"/>
          <cell r="AX27">
            <v>308.14322350839791</v>
          </cell>
          <cell r="AY27"/>
          <cell r="AZ27" t="str">
            <v>..</v>
          </cell>
          <cell r="BA27"/>
          <cell r="BB27">
            <v>388.63975542570114</v>
          </cell>
          <cell r="BC27"/>
          <cell r="BD27" t="str">
            <v>..</v>
          </cell>
          <cell r="BE27"/>
          <cell r="BF27">
            <v>423.72693275796934</v>
          </cell>
          <cell r="BG27"/>
          <cell r="BH27" t="str">
            <v>..</v>
          </cell>
          <cell r="BI27"/>
          <cell r="BJ27" t="str">
            <v>..</v>
          </cell>
          <cell r="BK27"/>
          <cell r="BL27" t="str">
            <v>..</v>
          </cell>
          <cell r="BM27"/>
        </row>
        <row r="28">
          <cell r="A28" t="str">
            <v>Norway</v>
          </cell>
          <cell r="B28">
            <v>89.587776386455303</v>
          </cell>
          <cell r="C28"/>
          <cell r="D28">
            <v>103.00747854599713</v>
          </cell>
          <cell r="E28"/>
          <cell r="F28">
            <v>111.37584287325897</v>
          </cell>
          <cell r="G28"/>
          <cell r="H28">
            <v>125.70737317645172</v>
          </cell>
          <cell r="I28"/>
          <cell r="J28">
            <v>125.59658392160991</v>
          </cell>
          <cell r="K28"/>
          <cell r="L28" t="str">
            <v>..</v>
          </cell>
          <cell r="M28"/>
          <cell r="N28">
            <v>171.23675305500836</v>
          </cell>
          <cell r="O28"/>
          <cell r="P28" t="str">
            <v>..</v>
          </cell>
          <cell r="Q28"/>
          <cell r="R28">
            <v>230.59516598321071</v>
          </cell>
          <cell r="S28" t="str">
            <v>A</v>
          </cell>
          <cell r="T28" t="str">
            <v>..</v>
          </cell>
          <cell r="U28"/>
          <cell r="V28">
            <v>247.31843389213546</v>
          </cell>
          <cell r="W28"/>
          <cell r="X28" t="str">
            <v>..</v>
          </cell>
          <cell r="Y28"/>
          <cell r="Z28">
            <v>294.63208458373458</v>
          </cell>
          <cell r="AA28"/>
          <cell r="AB28" t="str">
            <v>..</v>
          </cell>
          <cell r="AC28"/>
          <cell r="AD28">
            <v>299.73354778613162</v>
          </cell>
          <cell r="AE28"/>
          <cell r="AF28" t="str">
            <v>..</v>
          </cell>
          <cell r="AG28"/>
          <cell r="AH28">
            <v>329.28202888229686</v>
          </cell>
          <cell r="AI28"/>
          <cell r="AJ28" t="str">
            <v>..</v>
          </cell>
          <cell r="AK28"/>
          <cell r="AL28">
            <v>335.50107868147256</v>
          </cell>
          <cell r="AM28"/>
          <cell r="AN28" t="str">
            <v>..</v>
          </cell>
          <cell r="AO28"/>
          <cell r="AP28">
            <v>388.76684413508656</v>
          </cell>
          <cell r="AQ28"/>
          <cell r="AR28">
            <v>441.21623946290441</v>
          </cell>
          <cell r="AS28"/>
          <cell r="AT28">
            <v>452.11633072567685</v>
          </cell>
          <cell r="AU28"/>
          <cell r="AV28">
            <v>478.42689510943859</v>
          </cell>
          <cell r="AW28"/>
          <cell r="AX28">
            <v>519.36543801967093</v>
          </cell>
          <cell r="AY28"/>
          <cell r="AZ28">
            <v>590.37770793599771</v>
          </cell>
          <cell r="BA28"/>
          <cell r="BB28">
            <v>653.00651892056283</v>
          </cell>
          <cell r="BC28" t="str">
            <v>A</v>
          </cell>
          <cell r="BD28">
            <v>684.86590121873962</v>
          </cell>
          <cell r="BE28"/>
          <cell r="BF28">
            <v>769.00329652168216</v>
          </cell>
          <cell r="BG28"/>
          <cell r="BH28">
            <v>778.11871766545869</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417.59429836965364</v>
          </cell>
          <cell r="Y29"/>
          <cell r="Z29">
            <v>677.6813691578667</v>
          </cell>
          <cell r="AA29"/>
          <cell r="AB29">
            <v>643.44985885905498</v>
          </cell>
          <cell r="AC29" t="str">
            <v>D</v>
          </cell>
          <cell r="AD29">
            <v>633.92851428131064</v>
          </cell>
          <cell r="AE29" t="str">
            <v>A</v>
          </cell>
          <cell r="AF29">
            <v>633.07830488824391</v>
          </cell>
          <cell r="AG29"/>
          <cell r="AH29">
            <v>708.45790263853291</v>
          </cell>
          <cell r="AI29"/>
          <cell r="AJ29">
            <v>744.9884456491917</v>
          </cell>
          <cell r="AK29"/>
          <cell r="AL29">
            <v>812.14096585903337</v>
          </cell>
          <cell r="AM29"/>
          <cell r="AN29">
            <v>840.16842661861369</v>
          </cell>
          <cell r="AO29"/>
          <cell r="AP29">
            <v>816.0230017619823</v>
          </cell>
          <cell r="AQ29"/>
          <cell r="AR29">
            <v>1123.8287234640125</v>
          </cell>
          <cell r="AS29"/>
          <cell r="AT29">
            <v>1006.4829714507802</v>
          </cell>
          <cell r="AU29"/>
          <cell r="AV29">
            <v>1080.5376398125152</v>
          </cell>
          <cell r="AW29"/>
          <cell r="AX29">
            <v>1084.3628021857855</v>
          </cell>
          <cell r="AY29"/>
          <cell r="AZ29">
            <v>1183.5243665335652</v>
          </cell>
          <cell r="BA29"/>
          <cell r="BB29">
            <v>1283.5295516899109</v>
          </cell>
          <cell r="BC29"/>
          <cell r="BD29">
            <v>1466.7844322217268</v>
          </cell>
          <cell r="BE29"/>
          <cell r="BF29">
            <v>1671.3545063479648</v>
          </cell>
          <cell r="BG29"/>
          <cell r="BH29">
            <v>2005.7888762151536</v>
          </cell>
          <cell r="BI29"/>
          <cell r="BJ29" t="str">
            <v>..</v>
          </cell>
          <cell r="BK29"/>
          <cell r="BL29" t="str">
            <v>..</v>
          </cell>
          <cell r="BM29"/>
        </row>
        <row r="30">
          <cell r="A30" t="str">
            <v>Portugal</v>
          </cell>
          <cell r="B30" t="str">
            <v>..</v>
          </cell>
          <cell r="C30"/>
          <cell r="D30">
            <v>75.866093842499453</v>
          </cell>
          <cell r="E30"/>
          <cell r="F30">
            <v>83.440680108444425</v>
          </cell>
          <cell r="G30" t="str">
            <v>C</v>
          </cell>
          <cell r="H30">
            <v>86.206303596280492</v>
          </cell>
          <cell r="I30"/>
          <cell r="J30">
            <v>92.389614499260176</v>
          </cell>
          <cell r="K30" t="str">
            <v>C</v>
          </cell>
          <cell r="L30">
            <v>94.894449566338182</v>
          </cell>
          <cell r="M30"/>
          <cell r="N30">
            <v>105.74801173584153</v>
          </cell>
          <cell r="O30" t="str">
            <v>C</v>
          </cell>
          <cell r="P30">
            <v>114.26186067380628</v>
          </cell>
          <cell r="Q30"/>
          <cell r="R30">
            <v>125.44129902287345</v>
          </cell>
          <cell r="S30" t="str">
            <v>C</v>
          </cell>
          <cell r="T30">
            <v>131.80224179911201</v>
          </cell>
          <cell r="U30"/>
          <cell r="V30">
            <v>145.26489383630363</v>
          </cell>
          <cell r="W30" t="str">
            <v>C</v>
          </cell>
          <cell r="X30">
            <v>153.00275709427405</v>
          </cell>
          <cell r="Y30"/>
          <cell r="Z30">
            <v>162.94281211075293</v>
          </cell>
          <cell r="AA30" t="str">
            <v>C</v>
          </cell>
          <cell r="AB30">
            <v>173.51289733271358</v>
          </cell>
          <cell r="AC30" t="str">
            <v>C</v>
          </cell>
          <cell r="AD30">
            <v>191.61291263687599</v>
          </cell>
          <cell r="AE30"/>
          <cell r="AF30">
            <v>199.98346316014994</v>
          </cell>
          <cell r="AG30" t="str">
            <v>C</v>
          </cell>
          <cell r="AH30">
            <v>208.07349199138608</v>
          </cell>
          <cell r="AI30"/>
          <cell r="AJ30">
            <v>265.1882558622587</v>
          </cell>
          <cell r="AK30" t="str">
            <v>C</v>
          </cell>
          <cell r="AL30">
            <v>326.78496756737962</v>
          </cell>
          <cell r="AM30"/>
          <cell r="AN30">
            <v>316.75682525030192</v>
          </cell>
          <cell r="AO30" t="str">
            <v>C</v>
          </cell>
          <cell r="AP30">
            <v>305.31145612709366</v>
          </cell>
          <cell r="AQ30"/>
          <cell r="AR30">
            <v>273.66618328136701</v>
          </cell>
          <cell r="AS30" t="str">
            <v>C</v>
          </cell>
          <cell r="AT30">
            <v>243.59448270361051</v>
          </cell>
          <cell r="AU30"/>
          <cell r="AV30">
            <v>242.69509465089462</v>
          </cell>
          <cell r="AW30" t="str">
            <v>C</v>
          </cell>
          <cell r="AX30">
            <v>256.53162034537809</v>
          </cell>
          <cell r="AY30"/>
          <cell r="AZ30">
            <v>272.0462305597909</v>
          </cell>
          <cell r="BA30" t="str">
            <v>C</v>
          </cell>
          <cell r="BB30">
            <v>279.71233396035836</v>
          </cell>
          <cell r="BC30"/>
          <cell r="BD30">
            <v>290.07071115558347</v>
          </cell>
          <cell r="BE30"/>
          <cell r="BF30">
            <v>318.65926594551922</v>
          </cell>
          <cell r="BG30"/>
          <cell r="BH30">
            <v>308.70168870109512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224.81493454504749</v>
          </cell>
          <cell r="U31" t="str">
            <v>DT</v>
          </cell>
          <cell r="V31">
            <v>174.14500108214659</v>
          </cell>
          <cell r="W31" t="str">
            <v>DT</v>
          </cell>
          <cell r="X31">
            <v>173.75448980677413</v>
          </cell>
          <cell r="Y31" t="str">
            <v>ADT</v>
          </cell>
          <cell r="Z31">
            <v>132.81985864596734</v>
          </cell>
          <cell r="AA31" t="str">
            <v>DT</v>
          </cell>
          <cell r="AB31">
            <v>156.50385413952867</v>
          </cell>
          <cell r="AC31" t="str">
            <v>AD</v>
          </cell>
          <cell r="AD31">
            <v>165.76733828258904</v>
          </cell>
          <cell r="AE31" t="str">
            <v>D</v>
          </cell>
          <cell r="AF31">
            <v>172.78669065450703</v>
          </cell>
          <cell r="AG31" t="str">
            <v>D</v>
          </cell>
          <cell r="AH31">
            <v>100.03941188519788</v>
          </cell>
          <cell r="AI31" t="str">
            <v>AD</v>
          </cell>
          <cell r="AJ31">
            <v>107.61269435921538</v>
          </cell>
          <cell r="AK31" t="str">
            <v>D</v>
          </cell>
          <cell r="AL31">
            <v>101.32180653407967</v>
          </cell>
          <cell r="AM31" t="str">
            <v>D</v>
          </cell>
          <cell r="AN31">
            <v>94.859756788168127</v>
          </cell>
          <cell r="AO31" t="str">
            <v>D</v>
          </cell>
          <cell r="AP31">
            <v>97.444740915172957</v>
          </cell>
          <cell r="AQ31" t="str">
            <v>D</v>
          </cell>
          <cell r="AR31">
            <v>105.78728699078476</v>
          </cell>
          <cell r="AS31" t="str">
            <v>D</v>
          </cell>
          <cell r="AT31">
            <v>132.61982245076371</v>
          </cell>
          <cell r="AU31" t="str">
            <v>D</v>
          </cell>
          <cell r="AV31">
            <v>123.13170150116568</v>
          </cell>
          <cell r="AW31" t="str">
            <v>D</v>
          </cell>
          <cell r="AX31">
            <v>130.49775339885647</v>
          </cell>
          <cell r="AY31" t="str">
            <v>D</v>
          </cell>
          <cell r="AZ31">
            <v>158.00118771840039</v>
          </cell>
          <cell r="BA31" t="str">
            <v>D</v>
          </cell>
          <cell r="BB31">
            <v>183.20379620777527</v>
          </cell>
          <cell r="BC31" t="str">
            <v>D</v>
          </cell>
          <cell r="BD31">
            <v>194.87803192517384</v>
          </cell>
          <cell r="BE31" t="str">
            <v>D</v>
          </cell>
          <cell r="BF31">
            <v>200.077980766038</v>
          </cell>
          <cell r="BG31" t="str">
            <v>D</v>
          </cell>
          <cell r="BH31">
            <v>239.58093109336264</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109.96664883178335</v>
          </cell>
          <cell r="AA32"/>
          <cell r="AB32">
            <v>122.89822031498014</v>
          </cell>
          <cell r="AC32"/>
          <cell r="AD32">
            <v>99.19885209437038</v>
          </cell>
          <cell r="AE32"/>
          <cell r="AF32">
            <v>94.272618007578728</v>
          </cell>
          <cell r="AG32"/>
          <cell r="AH32">
            <v>105.48175464450304</v>
          </cell>
          <cell r="AI32"/>
          <cell r="AJ32">
            <v>125.81726523022826</v>
          </cell>
          <cell r="AK32"/>
          <cell r="AL32">
            <v>128.76685520595888</v>
          </cell>
          <cell r="AM32"/>
          <cell r="AN32">
            <v>124.91365342458988</v>
          </cell>
          <cell r="AO32"/>
          <cell r="AP32">
            <v>133.43126617630298</v>
          </cell>
          <cell r="AQ32"/>
          <cell r="AR32">
            <v>133.21135567370305</v>
          </cell>
          <cell r="AS32"/>
          <cell r="AT32">
            <v>114.90590922078968</v>
          </cell>
          <cell r="AU32"/>
          <cell r="AV32">
            <v>122.92894918222835</v>
          </cell>
          <cell r="AW32"/>
          <cell r="AX32">
            <v>163.30011164602718</v>
          </cell>
          <cell r="AY32"/>
          <cell r="AZ32">
            <v>195.06405491964125</v>
          </cell>
          <cell r="BA32"/>
          <cell r="BB32">
            <v>194.74185109886392</v>
          </cell>
          <cell r="BC32"/>
          <cell r="BD32">
            <v>213.17109067205007</v>
          </cell>
          <cell r="BE32"/>
          <cell r="BF32">
            <v>214.04595266204115</v>
          </cell>
          <cell r="BG32"/>
          <cell r="BH32">
            <v>211.73405583839283</v>
          </cell>
          <cell r="BI32" t="str">
            <v>P</v>
          </cell>
          <cell r="BJ32" t="str">
            <v>..</v>
          </cell>
          <cell r="BK32"/>
          <cell r="BL32" t="str">
            <v>..</v>
          </cell>
          <cell r="BM32"/>
        </row>
        <row r="33">
          <cell r="A33" t="str">
            <v>Spain</v>
          </cell>
          <cell r="B33">
            <v>353.96457638650764</v>
          </cell>
          <cell r="C33"/>
          <cell r="D33">
            <v>397.28956265939837</v>
          </cell>
          <cell r="E33"/>
          <cell r="F33">
            <v>410.98143889864036</v>
          </cell>
          <cell r="G33"/>
          <cell r="H33">
            <v>409.73227557563803</v>
          </cell>
          <cell r="I33"/>
          <cell r="J33">
            <v>445.8279752059035</v>
          </cell>
          <cell r="K33"/>
          <cell r="L33">
            <v>538.67494260675733</v>
          </cell>
          <cell r="M33"/>
          <cell r="N33">
            <v>618.74961752248601</v>
          </cell>
          <cell r="O33"/>
          <cell r="P33">
            <v>692.50881877608742</v>
          </cell>
          <cell r="Q33"/>
          <cell r="R33">
            <v>777.74716588225158</v>
          </cell>
          <cell r="S33"/>
          <cell r="T33">
            <v>883.48258934858427</v>
          </cell>
          <cell r="U33"/>
          <cell r="V33">
            <v>963.24111845395419</v>
          </cell>
          <cell r="W33"/>
          <cell r="X33">
            <v>979.26337129482158</v>
          </cell>
          <cell r="Y33"/>
          <cell r="Z33">
            <v>987.97886257893617</v>
          </cell>
          <cell r="AA33"/>
          <cell r="AB33">
            <v>987.94935530428972</v>
          </cell>
          <cell r="AC33"/>
          <cell r="AD33">
            <v>931.87496665053857</v>
          </cell>
          <cell r="AE33"/>
          <cell r="AF33">
            <v>982.02150776975236</v>
          </cell>
          <cell r="AG33"/>
          <cell r="AH33">
            <v>975.91059855871526</v>
          </cell>
          <cell r="AI33"/>
          <cell r="AJ33">
            <v>1067.6788525653437</v>
          </cell>
          <cell r="AK33"/>
          <cell r="AL33">
            <v>1150.9238176754798</v>
          </cell>
          <cell r="AM33"/>
          <cell r="AN33">
            <v>1232.7002558403183</v>
          </cell>
          <cell r="AO33"/>
          <cell r="AP33">
            <v>1336.4850655871519</v>
          </cell>
          <cell r="AQ33"/>
          <cell r="AR33">
            <v>1510.5224826112319</v>
          </cell>
          <cell r="AS33"/>
          <cell r="AT33">
            <v>1675.434773499918</v>
          </cell>
          <cell r="AU33"/>
          <cell r="AV33">
            <v>1880.2678305265808</v>
          </cell>
          <cell r="AW33"/>
          <cell r="AX33">
            <v>2272.2302241236011</v>
          </cell>
          <cell r="AY33"/>
          <cell r="AZ33">
            <v>2679.5010298879574</v>
          </cell>
          <cell r="BA33"/>
          <cell r="BB33">
            <v>3225.9473910386705</v>
          </cell>
          <cell r="BC33"/>
          <cell r="BD33">
            <v>3710.8449062174686</v>
          </cell>
          <cell r="BE33"/>
          <cell r="BF33">
            <v>4123.9761875323384</v>
          </cell>
          <cell r="BG33"/>
          <cell r="BH33">
            <v>4095.1363748467124</v>
          </cell>
          <cell r="BI33" t="str">
            <v>P</v>
          </cell>
          <cell r="BJ33" t="str">
            <v>..</v>
          </cell>
          <cell r="BK33"/>
          <cell r="BL33" t="str">
            <v>..</v>
          </cell>
          <cell r="BM33"/>
        </row>
        <row r="34">
          <cell r="A34" t="str">
            <v>Sweden</v>
          </cell>
          <cell r="B34">
            <v>127.67806842540126</v>
          </cell>
          <cell r="C34" t="str">
            <v>GH</v>
          </cell>
          <cell r="D34" t="str">
            <v>..</v>
          </cell>
          <cell r="E34"/>
          <cell r="F34">
            <v>133.978016734687</v>
          </cell>
          <cell r="G34" t="str">
            <v>GH</v>
          </cell>
          <cell r="H34" t="str">
            <v>..</v>
          </cell>
          <cell r="I34"/>
          <cell r="J34">
            <v>149.44180665519107</v>
          </cell>
          <cell r="K34" t="str">
            <v>GH</v>
          </cell>
          <cell r="L34" t="str">
            <v>..</v>
          </cell>
          <cell r="M34"/>
          <cell r="N34">
            <v>165.0920093550869</v>
          </cell>
          <cell r="O34" t="str">
            <v>GH</v>
          </cell>
          <cell r="P34" t="str">
            <v>..</v>
          </cell>
          <cell r="Q34"/>
          <cell r="R34">
            <v>167.69606878541023</v>
          </cell>
          <cell r="S34" t="str">
            <v>GH</v>
          </cell>
          <cell r="T34" t="str">
            <v>..</v>
          </cell>
          <cell r="U34"/>
          <cell r="V34">
            <v>184.28243755025457</v>
          </cell>
          <cell r="W34" t="str">
            <v>GH</v>
          </cell>
          <cell r="X34" t="str">
            <v>..</v>
          </cell>
          <cell r="Y34"/>
          <cell r="Z34">
            <v>218.19145590986653</v>
          </cell>
          <cell r="AA34" t="str">
            <v>AH</v>
          </cell>
          <cell r="AB34" t="str">
            <v>..</v>
          </cell>
          <cell r="AC34"/>
          <cell r="AD34">
            <v>231.76531758655213</v>
          </cell>
          <cell r="AE34" t="str">
            <v>H</v>
          </cell>
          <cell r="AF34" t="str">
            <v>..</v>
          </cell>
          <cell r="AG34"/>
          <cell r="AH34">
            <v>255.22959409232706</v>
          </cell>
          <cell r="AI34" t="str">
            <v>H</v>
          </cell>
          <cell r="AJ34" t="str">
            <v>..</v>
          </cell>
          <cell r="AK34"/>
          <cell r="AL34">
            <v>274.06235886608982</v>
          </cell>
          <cell r="AM34" t="str">
            <v>H</v>
          </cell>
          <cell r="AN34" t="str">
            <v>..</v>
          </cell>
          <cell r="AO34"/>
          <cell r="AP34">
            <v>294.14591555871789</v>
          </cell>
          <cell r="AQ34" t="str">
            <v>H</v>
          </cell>
          <cell r="AR34" t="str">
            <v>..</v>
          </cell>
          <cell r="AS34"/>
          <cell r="AT34">
            <v>362.14380844052073</v>
          </cell>
          <cell r="AU34" t="str">
            <v>H</v>
          </cell>
          <cell r="AV34">
            <v>325.31310700942953</v>
          </cell>
          <cell r="AW34" t="str">
            <v>H</v>
          </cell>
          <cell r="AX34">
            <v>522.37237665784016</v>
          </cell>
          <cell r="AY34" t="str">
            <v>A</v>
          </cell>
          <cell r="AZ34">
            <v>535.13149607490493</v>
          </cell>
          <cell r="BA34" t="str">
            <v>C</v>
          </cell>
          <cell r="BB34">
            <v>597.47017673394612</v>
          </cell>
          <cell r="BC34"/>
          <cell r="BD34">
            <v>599.31869031829922</v>
          </cell>
          <cell r="BE34" t="str">
            <v>C</v>
          </cell>
          <cell r="BF34">
            <v>554.45750172124588</v>
          </cell>
          <cell r="BG34"/>
          <cell r="BH34">
            <v>610.68198472050312</v>
          </cell>
          <cell r="BI34" t="str">
            <v>C</v>
          </cell>
          <cell r="BJ34" t="str">
            <v>..</v>
          </cell>
          <cell r="BK34"/>
          <cell r="BL34" t="str">
            <v>..</v>
          </cell>
          <cell r="BM34"/>
        </row>
        <row r="35">
          <cell r="A35" t="str">
            <v>Switzerland</v>
          </cell>
          <cell r="B35">
            <v>123.99223881988392</v>
          </cell>
          <cell r="C35"/>
          <cell r="D35" t="str">
            <v>..</v>
          </cell>
          <cell r="E35"/>
          <cell r="F35">
            <v>117.47523325781515</v>
          </cell>
          <cell r="G35" t="str">
            <v>AHJ</v>
          </cell>
          <cell r="H35" t="str">
            <v>..</v>
          </cell>
          <cell r="I35"/>
          <cell r="J35" t="str">
            <v>..</v>
          </cell>
          <cell r="K35"/>
          <cell r="L35">
            <v>220.47305480995874</v>
          </cell>
          <cell r="M35" t="str">
            <v>H</v>
          </cell>
          <cell r="N35" t="str">
            <v>..</v>
          </cell>
          <cell r="O35"/>
          <cell r="P35">
            <v>156.90694661885016</v>
          </cell>
          <cell r="Q35" t="str">
            <v>AH</v>
          </cell>
          <cell r="R35">
            <v>182.20557451952581</v>
          </cell>
          <cell r="S35" t="str">
            <v>CH</v>
          </cell>
          <cell r="T35">
            <v>151.77339281607331</v>
          </cell>
          <cell r="U35" t="str">
            <v>H</v>
          </cell>
          <cell r="V35">
            <v>167.31921489520468</v>
          </cell>
          <cell r="W35" t="str">
            <v>CH</v>
          </cell>
          <cell r="X35">
            <v>168.39572724885417</v>
          </cell>
          <cell r="Y35" t="str">
            <v>H</v>
          </cell>
          <cell r="Z35" t="str">
            <v>..</v>
          </cell>
          <cell r="AA35"/>
          <cell r="AB35">
            <v>134.57134733049259</v>
          </cell>
          <cell r="AC35" t="str">
            <v>H</v>
          </cell>
          <cell r="AD35" t="str">
            <v>..</v>
          </cell>
          <cell r="AE35"/>
          <cell r="AF35">
            <v>128.95982158233298</v>
          </cell>
          <cell r="AG35" t="str">
            <v>H</v>
          </cell>
          <cell r="AH35" t="str">
            <v>..</v>
          </cell>
          <cell r="AI35"/>
          <cell r="AJ35">
            <v>106.50307737180717</v>
          </cell>
          <cell r="AK35" t="str">
            <v>H</v>
          </cell>
          <cell r="AL35" t="str">
            <v>..</v>
          </cell>
          <cell r="AM35"/>
          <cell r="AN35">
            <v>75.630125041322344</v>
          </cell>
          <cell r="AO35" t="str">
            <v>AH</v>
          </cell>
          <cell r="AP35" t="str">
            <v>..</v>
          </cell>
          <cell r="AQ35"/>
          <cell r="AR35">
            <v>79.046125247387337</v>
          </cell>
          <cell r="AS35" t="str">
            <v>H</v>
          </cell>
          <cell r="AT35" t="str">
            <v>..</v>
          </cell>
          <cell r="AU35"/>
          <cell r="AV35">
            <v>79.819338278072919</v>
          </cell>
          <cell r="AW35" t="str">
            <v>H</v>
          </cell>
          <cell r="AX35" t="str">
            <v>..</v>
          </cell>
          <cell r="AY35"/>
          <cell r="AZ35">
            <v>72.363282041650066</v>
          </cell>
          <cell r="BA35" t="str">
            <v>H</v>
          </cell>
          <cell r="BB35" t="str">
            <v>..</v>
          </cell>
          <cell r="BC35"/>
          <cell r="BD35">
            <v>77.486158255277189</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76.601020386995373</v>
          </cell>
          <cell r="U36"/>
          <cell r="V36">
            <v>104.08410348113701</v>
          </cell>
          <cell r="W36"/>
          <cell r="X36">
            <v>109.43838075545446</v>
          </cell>
          <cell r="Y36"/>
          <cell r="Z36">
            <v>132.03481959981093</v>
          </cell>
          <cell r="AA36"/>
          <cell r="AB36">
            <v>90.673683037132321</v>
          </cell>
          <cell r="AC36"/>
          <cell r="AD36">
            <v>88.712875477153659</v>
          </cell>
          <cell r="AE36"/>
          <cell r="AF36">
            <v>186.13621155887307</v>
          </cell>
          <cell r="AG36"/>
          <cell r="AH36">
            <v>197.05934181425266</v>
          </cell>
          <cell r="AI36"/>
          <cell r="AJ36">
            <v>145.21461766480624</v>
          </cell>
          <cell r="AK36"/>
          <cell r="AL36">
            <v>161.55088732239432</v>
          </cell>
          <cell r="AM36"/>
          <cell r="AN36">
            <v>174.80022610765488</v>
          </cell>
          <cell r="AO36"/>
          <cell r="AP36">
            <v>222.05820498903958</v>
          </cell>
          <cell r="AQ36"/>
          <cell r="AR36">
            <v>211.04219465322686</v>
          </cell>
          <cell r="AS36"/>
          <cell r="AT36">
            <v>296.42990194252928</v>
          </cell>
          <cell r="AU36"/>
          <cell r="AV36">
            <v>283.80904094039226</v>
          </cell>
          <cell r="AW36"/>
          <cell r="AX36">
            <v>533.51801230753745</v>
          </cell>
          <cell r="AY36"/>
          <cell r="AZ36">
            <v>606.46538554234598</v>
          </cell>
          <cell r="BA36"/>
          <cell r="BB36">
            <v>744.23232188791508</v>
          </cell>
          <cell r="BC36"/>
          <cell r="BD36">
            <v>925.38694102510271</v>
          </cell>
          <cell r="BE36"/>
          <cell r="BF36">
            <v>1108.0541645957192</v>
          </cell>
          <cell r="BG36"/>
          <cell r="BH36">
            <v>1096.7204632356629</v>
          </cell>
          <cell r="BI36"/>
          <cell r="BJ36" t="str">
            <v>..</v>
          </cell>
          <cell r="BK36"/>
          <cell r="BL36" t="str">
            <v>..</v>
          </cell>
          <cell r="BM36"/>
        </row>
        <row r="37">
          <cell r="A37" t="str">
            <v>United Kingdom</v>
          </cell>
          <cell r="B37">
            <v>2467.6835644538032</v>
          </cell>
          <cell r="C37"/>
          <cell r="D37" t="str">
            <v>..</v>
          </cell>
          <cell r="E37"/>
          <cell r="F37">
            <v>2626.7374951495121</v>
          </cell>
          <cell r="G37"/>
          <cell r="H37" t="str">
            <v>..</v>
          </cell>
          <cell r="I37"/>
          <cell r="J37">
            <v>2725.0837642494389</v>
          </cell>
          <cell r="K37"/>
          <cell r="L37">
            <v>2240.8971374742987</v>
          </cell>
          <cell r="M37" t="str">
            <v>A</v>
          </cell>
          <cell r="N37">
            <v>2283.4400454959532</v>
          </cell>
          <cell r="O37"/>
          <cell r="P37">
            <v>2391.5764485190325</v>
          </cell>
          <cell r="Q37"/>
          <cell r="R37">
            <v>2608.650865478849</v>
          </cell>
          <cell r="S37"/>
          <cell r="T37">
            <v>2567.5880625852901</v>
          </cell>
          <cell r="U37"/>
          <cell r="V37">
            <v>2801.875282847675</v>
          </cell>
          <cell r="W37" t="str">
            <v>A</v>
          </cell>
          <cell r="X37">
            <v>2905.1556384502528</v>
          </cell>
          <cell r="Y37"/>
          <cell r="Z37">
            <v>3013.9226282563186</v>
          </cell>
          <cell r="AA37"/>
          <cell r="AB37">
            <v>3221.8026469629949</v>
          </cell>
          <cell r="AC37"/>
          <cell r="AD37">
            <v>3191.6259480726208</v>
          </cell>
          <cell r="AE37"/>
          <cell r="AF37">
            <v>3227.6263632914338</v>
          </cell>
          <cell r="AG37"/>
          <cell r="AH37">
            <v>3180.3282082631945</v>
          </cell>
          <cell r="AI37"/>
          <cell r="AJ37">
            <v>3223.5493965606333</v>
          </cell>
          <cell r="AK37"/>
          <cell r="AL37">
            <v>3174.5798835205746</v>
          </cell>
          <cell r="AM37"/>
          <cell r="AN37">
            <v>3519.7949726190627</v>
          </cell>
          <cell r="AO37"/>
          <cell r="AP37">
            <v>2925.4487306966862</v>
          </cell>
          <cell r="AQ37" t="str">
            <v>A</v>
          </cell>
          <cell r="AR37">
            <v>2815.2052016439279</v>
          </cell>
          <cell r="AS37"/>
          <cell r="AT37">
            <v>3225.2869384238193</v>
          </cell>
          <cell r="AU37"/>
          <cell r="AV37">
            <v>3430.1398394148159</v>
          </cell>
          <cell r="AW37"/>
          <cell r="AX37">
            <v>3598.2344377987479</v>
          </cell>
          <cell r="AY37"/>
          <cell r="AZ37">
            <v>3700.1770875867683</v>
          </cell>
          <cell r="BA37"/>
          <cell r="BB37">
            <v>3549.914455295027</v>
          </cell>
          <cell r="BC37"/>
          <cell r="BD37">
            <v>3605.9989864375038</v>
          </cell>
          <cell r="BE37"/>
          <cell r="BF37">
            <v>3623.0277755938973</v>
          </cell>
          <cell r="BG37"/>
          <cell r="BH37">
            <v>3682.6535505286079</v>
          </cell>
          <cell r="BI37" t="str">
            <v>P</v>
          </cell>
          <cell r="BJ37" t="str">
            <v>..</v>
          </cell>
          <cell r="BK37"/>
          <cell r="BL37" t="str">
            <v>..</v>
          </cell>
          <cell r="BM37"/>
        </row>
        <row r="38">
          <cell r="A38" t="str">
            <v>United States</v>
          </cell>
          <cell r="B38">
            <v>13455.36</v>
          </cell>
          <cell r="C38" t="str">
            <v>H</v>
          </cell>
          <cell r="D38">
            <v>14482.48875</v>
          </cell>
          <cell r="E38" t="str">
            <v>H</v>
          </cell>
          <cell r="F38">
            <v>16293.594499999999</v>
          </cell>
          <cell r="G38" t="str">
            <v>H</v>
          </cell>
          <cell r="H38">
            <v>18148.884249999999</v>
          </cell>
          <cell r="I38" t="str">
            <v>H</v>
          </cell>
          <cell r="J38">
            <v>19774.74725</v>
          </cell>
          <cell r="K38" t="str">
            <v>H</v>
          </cell>
          <cell r="L38">
            <v>20222.467250000002</v>
          </cell>
          <cell r="M38" t="str">
            <v>H</v>
          </cell>
          <cell r="N38">
            <v>20686.176500000001</v>
          </cell>
          <cell r="O38" t="str">
            <v>H</v>
          </cell>
          <cell r="P38">
            <v>21876.600750000001</v>
          </cell>
          <cell r="Q38" t="str">
            <v>H</v>
          </cell>
          <cell r="R38">
            <v>23064.927749999999</v>
          </cell>
          <cell r="S38" t="str">
            <v>H</v>
          </cell>
          <cell r="T38">
            <v>23922.755000000001</v>
          </cell>
          <cell r="U38" t="str">
            <v>H</v>
          </cell>
          <cell r="V38">
            <v>23858.2</v>
          </cell>
          <cell r="W38" t="str">
            <v>H</v>
          </cell>
          <cell r="X38">
            <v>24700.125</v>
          </cell>
          <cell r="Y38" t="str">
            <v>H</v>
          </cell>
          <cell r="Z38">
            <v>24955.7</v>
          </cell>
          <cell r="AA38" t="str">
            <v>H</v>
          </cell>
          <cell r="AB38">
            <v>25023.95</v>
          </cell>
          <cell r="AC38" t="str">
            <v>H</v>
          </cell>
          <cell r="AD38">
            <v>25812.7</v>
          </cell>
          <cell r="AE38" t="str">
            <v>H</v>
          </cell>
          <cell r="AF38">
            <v>25504.400000000001</v>
          </cell>
          <cell r="AG38" t="str">
            <v>H</v>
          </cell>
          <cell r="AH38">
            <v>25800.761750000001</v>
          </cell>
          <cell r="AI38" t="str">
            <v>H</v>
          </cell>
          <cell r="AJ38">
            <v>26320</v>
          </cell>
          <cell r="AK38" t="str">
            <v>H</v>
          </cell>
          <cell r="AL38">
            <v>27041</v>
          </cell>
          <cell r="AM38" t="str">
            <v>H</v>
          </cell>
          <cell r="AN38">
            <v>27685</v>
          </cell>
          <cell r="AO38" t="str">
            <v>H</v>
          </cell>
          <cell r="AP38">
            <v>31358</v>
          </cell>
          <cell r="AQ38" t="str">
            <v>H</v>
          </cell>
          <cell r="AR38">
            <v>33647</v>
          </cell>
          <cell r="AS38" t="str">
            <v>H</v>
          </cell>
          <cell r="AT38">
            <v>35703</v>
          </cell>
          <cell r="AU38" t="str">
            <v>H</v>
          </cell>
          <cell r="AV38">
            <v>36567</v>
          </cell>
          <cell r="AW38" t="str">
            <v>H</v>
          </cell>
          <cell r="AX38">
            <v>40378</v>
          </cell>
          <cell r="AY38" t="str">
            <v>H</v>
          </cell>
          <cell r="AZ38">
            <v>42256</v>
          </cell>
          <cell r="BA38" t="str">
            <v>H</v>
          </cell>
          <cell r="BB38">
            <v>44474</v>
          </cell>
          <cell r="BC38" t="str">
            <v>H</v>
          </cell>
          <cell r="BD38">
            <v>45246</v>
          </cell>
          <cell r="BE38" t="str">
            <v>H</v>
          </cell>
          <cell r="BF38">
            <v>47118</v>
          </cell>
          <cell r="BG38" t="str">
            <v>H</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2833.8858247467729</v>
          </cell>
          <cell r="C40"/>
          <cell r="D40">
            <v>3012.7451034898972</v>
          </cell>
          <cell r="E40"/>
          <cell r="F40">
            <v>3187.8141059185486</v>
          </cell>
          <cell r="G40"/>
          <cell r="H40">
            <v>3412.264885011472</v>
          </cell>
          <cell r="I40"/>
          <cell r="J40">
            <v>3889.6196169926811</v>
          </cell>
          <cell r="K40"/>
          <cell r="L40">
            <v>4049.1616335757308</v>
          </cell>
          <cell r="M40"/>
          <cell r="N40">
            <v>4683.5787908141465</v>
          </cell>
          <cell r="O40"/>
          <cell r="P40">
            <v>4788.8119765759684</v>
          </cell>
          <cell r="Q40"/>
          <cell r="R40">
            <v>4958.081281354579</v>
          </cell>
          <cell r="S40"/>
          <cell r="T40">
            <v>5157.7846171675083</v>
          </cell>
          <cell r="U40"/>
          <cell r="V40">
            <v>5579.1584270331423</v>
          </cell>
          <cell r="W40"/>
          <cell r="X40">
            <v>6229.1404684199297</v>
          </cell>
          <cell r="Y40"/>
          <cell r="Z40">
            <v>6985.7862218730379</v>
          </cell>
          <cell r="AA40"/>
          <cell r="AB40">
            <v>6832.8256887008793</v>
          </cell>
          <cell r="AC40"/>
          <cell r="AD40">
            <v>7945.1053035910918</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28804.366877485405</v>
          </cell>
          <cell r="C42" t="str">
            <v>B</v>
          </cell>
          <cell r="D42">
            <v>31175.538376421759</v>
          </cell>
          <cell r="E42" t="str">
            <v>B</v>
          </cell>
          <cell r="F42">
            <v>34137.131289319725</v>
          </cell>
          <cell r="G42" t="str">
            <v>B</v>
          </cell>
          <cell r="H42">
            <v>37495.800726391055</v>
          </cell>
          <cell r="I42" t="str">
            <v>B</v>
          </cell>
          <cell r="J42">
            <v>40450.985335875099</v>
          </cell>
          <cell r="K42" t="str">
            <v>B</v>
          </cell>
          <cell r="L42">
            <v>41218.662409444325</v>
          </cell>
          <cell r="M42" t="str">
            <v>B</v>
          </cell>
          <cell r="N42">
            <v>43430.150933634868</v>
          </cell>
          <cell r="O42" t="str">
            <v>B</v>
          </cell>
          <cell r="P42">
            <v>45762.943436539601</v>
          </cell>
          <cell r="Q42" t="str">
            <v>B</v>
          </cell>
          <cell r="R42">
            <v>48628.130651521984</v>
          </cell>
          <cell r="S42" t="str">
            <v>B</v>
          </cell>
          <cell r="T42">
            <v>51203.577822860752</v>
          </cell>
          <cell r="U42" t="str">
            <v>B</v>
          </cell>
          <cell r="V42">
            <v>55222.869879454272</v>
          </cell>
          <cell r="W42" t="str">
            <v>AB</v>
          </cell>
          <cell r="X42">
            <v>56797.70450333241</v>
          </cell>
          <cell r="Y42" t="str">
            <v>B</v>
          </cell>
          <cell r="Z42">
            <v>58811.968621009728</v>
          </cell>
          <cell r="AA42" t="str">
            <v>B</v>
          </cell>
          <cell r="AB42">
            <v>59549.279183072053</v>
          </cell>
          <cell r="AC42" t="str">
            <v>B</v>
          </cell>
          <cell r="AD42">
            <v>63831.635160776641</v>
          </cell>
          <cell r="AE42" t="str">
            <v>AB</v>
          </cell>
          <cell r="AF42">
            <v>64203.363983060139</v>
          </cell>
          <cell r="AG42" t="str">
            <v>B</v>
          </cell>
          <cell r="AH42">
            <v>64614.610079722013</v>
          </cell>
          <cell r="AI42" t="str">
            <v>B</v>
          </cell>
          <cell r="AJ42">
            <v>66987.719642821627</v>
          </cell>
          <cell r="AK42" t="str">
            <v>B</v>
          </cell>
          <cell r="AL42">
            <v>69285.125664957159</v>
          </cell>
          <cell r="AM42" t="str">
            <v>B</v>
          </cell>
          <cell r="AN42">
            <v>72029.567123684406</v>
          </cell>
          <cell r="AO42" t="str">
            <v>B</v>
          </cell>
          <cell r="AP42">
            <v>76851.143485394146</v>
          </cell>
          <cell r="AQ42" t="str">
            <v>B</v>
          </cell>
          <cell r="AR42">
            <v>80801.572609660841</v>
          </cell>
          <cell r="AS42" t="str">
            <v>B</v>
          </cell>
          <cell r="AT42">
            <v>83552.805100125232</v>
          </cell>
          <cell r="AU42" t="str">
            <v>B</v>
          </cell>
          <cell r="AV42">
            <v>86931.518570094573</v>
          </cell>
          <cell r="AW42" t="str">
            <v>B</v>
          </cell>
          <cell r="AX42">
            <v>93616.913080714614</v>
          </cell>
          <cell r="AY42" t="str">
            <v>B</v>
          </cell>
          <cell r="AZ42">
            <v>99239.321295970745</v>
          </cell>
          <cell r="BA42" t="str">
            <v>B</v>
          </cell>
          <cell r="BB42">
            <v>103955.65196844169</v>
          </cell>
          <cell r="BC42" t="str">
            <v>B</v>
          </cell>
          <cell r="BD42">
            <v>109022.55475932715</v>
          </cell>
          <cell r="BE42" t="str">
            <v>B</v>
          </cell>
          <cell r="BF42">
            <v>114824.34356579813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23345.299763079438</v>
          </cell>
          <cell r="AE44" t="str">
            <v>B</v>
          </cell>
          <cell r="AF44">
            <v>23663.767640191822</v>
          </cell>
          <cell r="AG44" t="str">
            <v>B</v>
          </cell>
          <cell r="AH44">
            <v>23454.873501955728</v>
          </cell>
          <cell r="AI44" t="str">
            <v>B</v>
          </cell>
          <cell r="AJ44">
            <v>24651.951153431706</v>
          </cell>
          <cell r="AK44" t="str">
            <v>B</v>
          </cell>
          <cell r="AL44">
            <v>24998.666475171794</v>
          </cell>
          <cell r="AM44" t="str">
            <v>B</v>
          </cell>
          <cell r="AN44">
            <v>26118.925798208562</v>
          </cell>
          <cell r="AO44" t="str">
            <v>B</v>
          </cell>
          <cell r="AP44">
            <v>26836.008437042459</v>
          </cell>
          <cell r="AQ44" t="str">
            <v>B</v>
          </cell>
          <cell r="AR44">
            <v>27915.993826711107</v>
          </cell>
          <cell r="AS44" t="str">
            <v>B</v>
          </cell>
          <cell r="AT44">
            <v>28502.078957002632</v>
          </cell>
          <cell r="AU44" t="str">
            <v>B</v>
          </cell>
          <cell r="AV44">
            <v>29920.038973415587</v>
          </cell>
          <cell r="AW44" t="str">
            <v>B</v>
          </cell>
          <cell r="AX44">
            <v>32313.3040573209</v>
          </cell>
          <cell r="AY44" t="str">
            <v>B</v>
          </cell>
          <cell r="AZ44">
            <v>34312.263713650915</v>
          </cell>
          <cell r="BA44" t="str">
            <v>B</v>
          </cell>
          <cell r="BB44">
            <v>35782.21898280437</v>
          </cell>
          <cell r="BC44" t="str">
            <v>B</v>
          </cell>
          <cell r="BD44">
            <v>38529.023485473343</v>
          </cell>
          <cell r="BE44" t="str">
            <v>B</v>
          </cell>
          <cell r="BF44">
            <v>40486.945007725495</v>
          </cell>
          <cell r="BG44" t="str">
            <v>BP</v>
          </cell>
          <cell r="BH44">
            <v>41680.160282967183</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23029.198133017391</v>
          </cell>
          <cell r="AE45" t="str">
            <v>B</v>
          </cell>
          <cell r="AF45">
            <v>23378.703333123045</v>
          </cell>
          <cell r="AG45" t="str">
            <v>B</v>
          </cell>
          <cell r="AH45">
            <v>23195.108272976631</v>
          </cell>
          <cell r="AI45" t="str">
            <v>B</v>
          </cell>
          <cell r="AJ45">
            <v>24352.349503689966</v>
          </cell>
          <cell r="AK45" t="str">
            <v>B</v>
          </cell>
          <cell r="AL45">
            <v>24720.67661882014</v>
          </cell>
          <cell r="AM45" t="str">
            <v>B</v>
          </cell>
          <cell r="AN45">
            <v>25853.441268103372</v>
          </cell>
          <cell r="AO45" t="str">
            <v>B</v>
          </cell>
          <cell r="AP45">
            <v>26518.440461560072</v>
          </cell>
          <cell r="AQ45" t="str">
            <v>B</v>
          </cell>
          <cell r="AR45">
            <v>27572.363621841338</v>
          </cell>
          <cell r="AS45" t="str">
            <v>B</v>
          </cell>
          <cell r="AT45">
            <v>28077.505841514747</v>
          </cell>
          <cell r="AU45" t="str">
            <v>B</v>
          </cell>
          <cell r="AV45">
            <v>29444.167654527217</v>
          </cell>
          <cell r="AW45" t="str">
            <v>B</v>
          </cell>
          <cell r="AX45">
            <v>31796.637994613731</v>
          </cell>
          <cell r="AY45" t="str">
            <v>B</v>
          </cell>
          <cell r="AZ45">
            <v>33708.151622330639</v>
          </cell>
          <cell r="BA45" t="str">
            <v>B</v>
          </cell>
          <cell r="BB45">
            <v>35041.75000641631</v>
          </cell>
          <cell r="BC45" t="str">
            <v>B</v>
          </cell>
          <cell r="BD45">
            <v>37471.406048653975</v>
          </cell>
          <cell r="BE45" t="str">
            <v>B</v>
          </cell>
          <cell r="BF45">
            <v>39642.684273869818</v>
          </cell>
          <cell r="BG45" t="str">
            <v>BP</v>
          </cell>
          <cell r="BH45">
            <v>40814.516185228495</v>
          </cell>
          <cell r="BI45" t="str">
            <v>BP</v>
          </cell>
          <cell r="BJ45" t="str">
            <v>..</v>
          </cell>
          <cell r="BK45"/>
          <cell r="BL45" t="str">
            <v>..</v>
          </cell>
          <cell r="BM45"/>
        </row>
        <row r="46">
          <cell r="A46" t="str">
            <v>EU-15</v>
          </cell>
          <cell r="B46">
            <v>10492.116594692523</v>
          </cell>
          <cell r="C46" t="str">
            <v>B</v>
          </cell>
          <cell r="D46" t="str">
            <v>..</v>
          </cell>
          <cell r="E46"/>
          <cell r="F46">
            <v>12290.501848326356</v>
          </cell>
          <cell r="G46" t="str">
            <v>B</v>
          </cell>
          <cell r="H46">
            <v>13276.740871257953</v>
          </cell>
          <cell r="I46" t="str">
            <v>B</v>
          </cell>
          <cell r="J46">
            <v>14072.844976695222</v>
          </cell>
          <cell r="K46" t="str">
            <v>B</v>
          </cell>
          <cell r="L46">
            <v>14083.397580198915</v>
          </cell>
          <cell r="M46" t="str">
            <v>B</v>
          </cell>
          <cell r="N46">
            <v>15239.12239334179</v>
          </cell>
          <cell r="O46" t="str">
            <v>B</v>
          </cell>
          <cell r="P46">
            <v>16152.31673909589</v>
          </cell>
          <cell r="Q46" t="str">
            <v>B</v>
          </cell>
          <cell r="R46">
            <v>17451.498782107647</v>
          </cell>
          <cell r="S46" t="str">
            <v>B</v>
          </cell>
          <cell r="T46">
            <v>18650.316051909871</v>
          </cell>
          <cell r="U46" t="str">
            <v>B</v>
          </cell>
          <cell r="V46">
            <v>20271.882509786374</v>
          </cell>
          <cell r="W46" t="str">
            <v>AB</v>
          </cell>
          <cell r="X46">
            <v>20042.257600165154</v>
          </cell>
          <cell r="Y46" t="str">
            <v>B</v>
          </cell>
          <cell r="Z46">
            <v>20580.742151803159</v>
          </cell>
          <cell r="AA46" t="str">
            <v>B</v>
          </cell>
          <cell r="AB46">
            <v>20910.973300124682</v>
          </cell>
          <cell r="AC46" t="str">
            <v>B</v>
          </cell>
          <cell r="AD46">
            <v>21460.461800453708</v>
          </cell>
          <cell r="AE46" t="str">
            <v>B</v>
          </cell>
          <cell r="AF46">
            <v>21719.179564942304</v>
          </cell>
          <cell r="AG46" t="str">
            <v>B</v>
          </cell>
          <cell r="AH46">
            <v>21518.050945850995</v>
          </cell>
          <cell r="AI46" t="str">
            <v>B</v>
          </cell>
          <cell r="AJ46">
            <v>22560.654773340015</v>
          </cell>
          <cell r="AK46" t="str">
            <v>B</v>
          </cell>
          <cell r="AL46">
            <v>22860.049434927434</v>
          </cell>
          <cell r="AM46" t="str">
            <v>B</v>
          </cell>
          <cell r="AN46">
            <v>23901.810987092918</v>
          </cell>
          <cell r="AO46" t="str">
            <v>B</v>
          </cell>
          <cell r="AP46">
            <v>24462.033019712508</v>
          </cell>
          <cell r="AQ46" t="str">
            <v>B</v>
          </cell>
          <cell r="AR46">
            <v>25030.928867814517</v>
          </cell>
          <cell r="AS46" t="str">
            <v>B</v>
          </cell>
          <cell r="AT46">
            <v>25634.973206585946</v>
          </cell>
          <cell r="AU46" t="str">
            <v>B</v>
          </cell>
          <cell r="AV46">
            <v>26939.33875997928</v>
          </cell>
          <cell r="AW46" t="str">
            <v>B</v>
          </cell>
          <cell r="AX46">
            <v>29160.907342958315</v>
          </cell>
          <cell r="AY46" t="str">
            <v>B</v>
          </cell>
          <cell r="AZ46">
            <v>30813.460371272711</v>
          </cell>
          <cell r="BA46" t="str">
            <v>B</v>
          </cell>
          <cell r="BB46">
            <v>31874.640879462</v>
          </cell>
          <cell r="BC46" t="str">
            <v>B</v>
          </cell>
          <cell r="BD46">
            <v>34031.361370133105</v>
          </cell>
          <cell r="BE46" t="str">
            <v>B</v>
          </cell>
          <cell r="BF46">
            <v>35971.346961071991</v>
          </cell>
          <cell r="BG46" t="str">
            <v>BP</v>
          </cell>
          <cell r="BH46">
            <v>36836.008047907402</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498.76880521662855</v>
          </cell>
          <cell r="AG49"/>
          <cell r="AH49">
            <v>534.03738707250295</v>
          </cell>
          <cell r="AI49"/>
          <cell r="AJ49">
            <v>550.14491254407585</v>
          </cell>
          <cell r="AK49"/>
          <cell r="AL49">
            <v>587.04039320924221</v>
          </cell>
          <cell r="AM49"/>
          <cell r="AN49">
            <v>565.27896938772199</v>
          </cell>
          <cell r="AO49"/>
          <cell r="AP49">
            <v>557.55835345833088</v>
          </cell>
          <cell r="AQ49"/>
          <cell r="AR49">
            <v>431.24049464123124</v>
          </cell>
          <cell r="AS49"/>
          <cell r="AT49">
            <v>559.08304477409854</v>
          </cell>
          <cell r="AU49"/>
          <cell r="AV49">
            <v>644.46720792572103</v>
          </cell>
          <cell r="AW49"/>
          <cell r="AX49">
            <v>766.6641310362761</v>
          </cell>
          <cell r="AY49"/>
          <cell r="AZ49">
            <v>944.01292027588806</v>
          </cell>
          <cell r="BA49"/>
          <cell r="BB49">
            <v>1037.7454148823679</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3734.4045368620036</v>
          </cell>
          <cell r="W50" t="str">
            <v>V</v>
          </cell>
          <cell r="X50">
            <v>4095.2168082253015</v>
          </cell>
          <cell r="Y50" t="str">
            <v>V</v>
          </cell>
          <cell r="Z50">
            <v>4419.6109567288604</v>
          </cell>
          <cell r="AA50" t="str">
            <v>V</v>
          </cell>
          <cell r="AB50">
            <v>4329.3010752688169</v>
          </cell>
          <cell r="AC50" t="str">
            <v>V</v>
          </cell>
          <cell r="AD50">
            <v>4422.1954161640533</v>
          </cell>
          <cell r="AE50" t="str">
            <v>V</v>
          </cell>
          <cell r="AF50">
            <v>4999.4224660698819</v>
          </cell>
          <cell r="AG50" t="str">
            <v>V</v>
          </cell>
          <cell r="AH50">
            <v>5983.7869137232192</v>
          </cell>
          <cell r="AI50" t="str">
            <v>V</v>
          </cell>
          <cell r="AJ50">
            <v>6926.461901949202</v>
          </cell>
          <cell r="AK50" t="str">
            <v>V</v>
          </cell>
          <cell r="AL50">
            <v>7924.7572815533986</v>
          </cell>
          <cell r="AM50" t="str">
            <v>V</v>
          </cell>
          <cell r="AN50">
            <v>8562.6670716889439</v>
          </cell>
          <cell r="AO50" t="str">
            <v>A</v>
          </cell>
          <cell r="AP50">
            <v>9436.0925136944606</v>
          </cell>
          <cell r="AQ50"/>
          <cell r="AR50">
            <v>11356.08856088561</v>
          </cell>
          <cell r="AS50"/>
          <cell r="AT50">
            <v>12766.452402816039</v>
          </cell>
          <cell r="AU50"/>
          <cell r="AV50">
            <v>13265.354099324126</v>
          </cell>
          <cell r="AW50"/>
          <cell r="AX50">
            <v>15483.068445475639</v>
          </cell>
          <cell r="AY50"/>
          <cell r="AZ50">
            <v>17077.800865800866</v>
          </cell>
          <cell r="BA50"/>
          <cell r="BB50">
            <v>19702.181115405856</v>
          </cell>
          <cell r="BC50"/>
          <cell r="BD50">
            <v>22092.88929599581</v>
          </cell>
          <cell r="BE50"/>
          <cell r="BF50">
            <v>28834.455366631246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189.91176470588235</v>
          </cell>
          <cell r="AA51" t="str">
            <v>J</v>
          </cell>
          <cell r="AB51">
            <v>132.23658536585367</v>
          </cell>
          <cell r="AC51" t="str">
            <v>J</v>
          </cell>
          <cell r="AD51">
            <v>194.08623552956536</v>
          </cell>
          <cell r="AE51" t="str">
            <v>A</v>
          </cell>
          <cell r="AF51">
            <v>211.52431291789787</v>
          </cell>
          <cell r="AG51"/>
          <cell r="AH51">
            <v>113.41766721788986</v>
          </cell>
          <cell r="AI51"/>
          <cell r="AJ51">
            <v>110.26802168782856</v>
          </cell>
          <cell r="AK51"/>
          <cell r="AL51">
            <v>89.63584788279006</v>
          </cell>
          <cell r="AM51"/>
          <cell r="AN51">
            <v>88.098544826154551</v>
          </cell>
          <cell r="AO51"/>
          <cell r="AP51">
            <v>151.24961180773411</v>
          </cell>
          <cell r="AQ51"/>
          <cell r="AR51">
            <v>140.14944068015942</v>
          </cell>
          <cell r="AS51"/>
          <cell r="AT51">
            <v>206.72166838969611</v>
          </cell>
          <cell r="AU51"/>
          <cell r="AV51">
            <v>250.12447570091035</v>
          </cell>
          <cell r="AW51"/>
          <cell r="AX51">
            <v>284.22882302107519</v>
          </cell>
          <cell r="AY51"/>
          <cell r="AZ51">
            <v>353.20927602781751</v>
          </cell>
          <cell r="BA51"/>
          <cell r="BB51">
            <v>489.06593922651933</v>
          </cell>
          <cell r="BC51"/>
          <cell r="BD51">
            <v>766.11334035104892</v>
          </cell>
          <cell r="BE51"/>
          <cell r="BF51">
            <v>516.90397416355825</v>
          </cell>
          <cell r="BG51"/>
          <cell r="BH51">
            <v>536.49819654923169</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3370.1419024040397</v>
          </cell>
          <cell r="S52"/>
          <cell r="T52">
            <v>3827.8139302539735</v>
          </cell>
          <cell r="U52"/>
          <cell r="V52">
            <v>2834.0898242909507</v>
          </cell>
          <cell r="W52"/>
          <cell r="X52">
            <v>1261.4891038199207</v>
          </cell>
          <cell r="Y52"/>
          <cell r="Z52">
            <v>1736.3086167766369</v>
          </cell>
          <cell r="AA52"/>
          <cell r="AB52">
            <v>2006.0190557968494</v>
          </cell>
          <cell r="AC52"/>
          <cell r="AD52">
            <v>1842.7121224231203</v>
          </cell>
          <cell r="AE52"/>
          <cell r="AF52">
            <v>2045.8453258376253</v>
          </cell>
          <cell r="AG52"/>
          <cell r="AH52">
            <v>2483.6585639292639</v>
          </cell>
          <cell r="AI52"/>
          <cell r="AJ52">
            <v>1983.9501550322439</v>
          </cell>
          <cell r="AK52"/>
          <cell r="AL52">
            <v>2183.2391210054548</v>
          </cell>
          <cell r="AM52"/>
          <cell r="AN52">
            <v>2565.4490961778238</v>
          </cell>
          <cell r="AO52"/>
          <cell r="AP52">
            <v>3072.905860073688</v>
          </cell>
          <cell r="AQ52"/>
          <cell r="AR52">
            <v>3560.6820370585028</v>
          </cell>
          <cell r="AS52"/>
          <cell r="AT52">
            <v>4350.9576917910008</v>
          </cell>
          <cell r="AU52"/>
          <cell r="AV52">
            <v>4290.5735857920827</v>
          </cell>
          <cell r="AW52"/>
          <cell r="AX52">
            <v>4723.4280632769542</v>
          </cell>
          <cell r="AY52"/>
          <cell r="AZ52">
            <v>6169.304564223743</v>
          </cell>
          <cell r="BA52"/>
          <cell r="BB52">
            <v>7727.3800575705482</v>
          </cell>
          <cell r="BC52"/>
          <cell r="BD52">
            <v>9055.8137108015981</v>
          </cell>
          <cell r="BE52"/>
          <cell r="BF52">
            <v>10156.445599998331</v>
          </cell>
          <cell r="BG52"/>
          <cell r="BH52">
            <v>10163.573269130955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107.3785260770975</v>
          </cell>
          <cell r="AC53"/>
          <cell r="AD53">
            <v>82.828870217554382</v>
          </cell>
          <cell r="AE53" t="str">
            <v>A</v>
          </cell>
          <cell r="AF53">
            <v>126.359725</v>
          </cell>
          <cell r="AG53"/>
          <cell r="AH53">
            <v>164.58197867479055</v>
          </cell>
          <cell r="AI53"/>
          <cell r="AJ53">
            <v>234.20864374999999</v>
          </cell>
          <cell r="AK53"/>
          <cell r="AL53">
            <v>253.8314246461282</v>
          </cell>
          <cell r="AM53"/>
          <cell r="AN53">
            <v>347.95566502463055</v>
          </cell>
          <cell r="AO53"/>
          <cell r="AP53">
            <v>364.89580944206006</v>
          </cell>
          <cell r="AQ53"/>
          <cell r="AR53">
            <v>395.30371126760571</v>
          </cell>
          <cell r="AS53"/>
          <cell r="AT53">
            <v>397.64673631386859</v>
          </cell>
          <cell r="AU53"/>
          <cell r="AV53">
            <v>399.43431978319785</v>
          </cell>
          <cell r="AW53"/>
          <cell r="AX53">
            <v>410.39784800741427</v>
          </cell>
          <cell r="AY53"/>
          <cell r="AZ53">
            <v>487.54351646284101</v>
          </cell>
          <cell r="BA53"/>
          <cell r="BB53">
            <v>701.39389353958154</v>
          </cell>
          <cell r="BC53"/>
          <cell r="BD53">
            <v>512.73230696798487</v>
          </cell>
          <cell r="BE53"/>
          <cell r="BF53">
            <v>648.12439753320677</v>
          </cell>
          <cell r="BG53"/>
          <cell r="BH53" t="str">
            <v>..</v>
          </cell>
          <cell r="BI53"/>
          <cell r="BJ53" t="str">
            <v>..</v>
          </cell>
          <cell r="BK53"/>
          <cell r="BL53" t="str">
            <v>..</v>
          </cell>
          <cell r="BM53"/>
        </row>
        <row r="54">
          <cell r="A54" t="str">
            <v>South Africa</v>
          </cell>
          <cell r="B54" t="str">
            <v>..</v>
          </cell>
          <cell r="C54"/>
          <cell r="D54" t="str">
            <v>..</v>
          </cell>
          <cell r="E54"/>
          <cell r="F54">
            <v>354.44947209653088</v>
          </cell>
          <cell r="G54"/>
          <cell r="H54" t="str">
            <v>..</v>
          </cell>
          <cell r="I54"/>
          <cell r="J54">
            <v>429.45544554455444</v>
          </cell>
          <cell r="K54"/>
          <cell r="L54" t="str">
            <v>..</v>
          </cell>
          <cell r="M54"/>
          <cell r="N54">
            <v>468.93203883495147</v>
          </cell>
          <cell r="O54"/>
          <cell r="P54" t="str">
            <v>..</v>
          </cell>
          <cell r="Q54"/>
          <cell r="R54">
            <v>445.98765432098764</v>
          </cell>
          <cell r="S54"/>
          <cell r="T54" t="str">
            <v>..</v>
          </cell>
          <cell r="U54"/>
          <cell r="V54">
            <v>468.65301055245192</v>
          </cell>
          <cell r="W54"/>
          <cell r="X54" t="str">
            <v>..</v>
          </cell>
          <cell r="Y54"/>
          <cell r="Z54">
            <v>406.51629072681703</v>
          </cell>
          <cell r="AA54"/>
          <cell r="AB54" t="str">
            <v>..</v>
          </cell>
          <cell r="AC54"/>
          <cell r="AD54" t="str">
            <v>..</v>
          </cell>
          <cell r="AE54"/>
          <cell r="AF54" t="str">
            <v>..</v>
          </cell>
          <cell r="AG54"/>
          <cell r="AH54">
            <v>529.54719877206446</v>
          </cell>
          <cell r="AI54"/>
          <cell r="AJ54" t="str">
            <v>..</v>
          </cell>
          <cell r="AK54"/>
          <cell r="AL54" t="str">
            <v>..</v>
          </cell>
          <cell r="AM54"/>
          <cell r="AN54" t="str">
            <v>..</v>
          </cell>
          <cell r="AO54"/>
          <cell r="AP54">
            <v>456.01825969663525</v>
          </cell>
          <cell r="AQ54"/>
          <cell r="AR54" t="str">
            <v>..</v>
          </cell>
          <cell r="AS54"/>
          <cell r="AT54">
            <v>597.86368370571927</v>
          </cell>
          <cell r="AU54"/>
          <cell r="AV54">
            <v>659.50131302521004</v>
          </cell>
          <cell r="AW54"/>
          <cell r="AX54">
            <v>761.03667355371897</v>
          </cell>
          <cell r="AY54"/>
          <cell r="AZ54">
            <v>942.6966207759699</v>
          </cell>
          <cell r="BA54"/>
          <cell r="BB54">
            <v>963.62818984020998</v>
          </cell>
          <cell r="BC54"/>
          <cell r="BD54">
            <v>957.04162004922796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1776.2713919165753</v>
          </cell>
          <cell r="AK55" t="str">
            <v>D</v>
          </cell>
          <cell r="AL55">
            <v>1934.4783136132442</v>
          </cell>
          <cell r="AM55" t="str">
            <v>D</v>
          </cell>
          <cell r="AN55">
            <v>2062.8201447789029</v>
          </cell>
          <cell r="AO55" t="str">
            <v>D</v>
          </cell>
          <cell r="AP55">
            <v>2184.9502236989611</v>
          </cell>
          <cell r="AQ55" t="str">
            <v>D</v>
          </cell>
          <cell r="AR55">
            <v>2600.9004043091068</v>
          </cell>
          <cell r="AS55" t="str">
            <v>A</v>
          </cell>
          <cell r="AT55">
            <v>2883.6262610063036</v>
          </cell>
          <cell r="AU55"/>
          <cell r="AV55">
            <v>3044.5563163804263</v>
          </cell>
          <cell r="AW55"/>
          <cell r="AX55">
            <v>3057.7648794649422</v>
          </cell>
          <cell r="AY55"/>
          <cell r="AZ55">
            <v>3289.7104031500435</v>
          </cell>
          <cell r="BA55"/>
          <cell r="BB55">
            <v>3384.4651188748744</v>
          </cell>
          <cell r="BC55"/>
          <cell r="BD55">
            <v>3464.098171771207</v>
          </cell>
          <cell r="BE55"/>
          <cell r="BF55">
            <v>3629.1812610489101</v>
          </cell>
          <cell r="BG55"/>
          <cell r="BH55" t="str">
            <v>..</v>
          </cell>
          <cell r="BI55"/>
          <cell r="BJ55" t="str">
            <v>..</v>
          </cell>
          <cell r="BK55"/>
          <cell r="BL55" t="str">
            <v>..</v>
          </cell>
          <cell r="BM55"/>
        </row>
      </sheetData>
      <sheetData sheetId="86">
        <row r="5">
          <cell r="A5" t="str">
            <v>Australia</v>
          </cell>
          <cell r="B5">
            <v>715</v>
          </cell>
          <cell r="C5"/>
          <cell r="D5" t="str">
            <v>..</v>
          </cell>
          <cell r="E5"/>
          <cell r="F5" t="str">
            <v>..</v>
          </cell>
          <cell r="G5"/>
          <cell r="H5">
            <v>955.3</v>
          </cell>
          <cell r="I5"/>
          <cell r="J5">
            <v>1044.8</v>
          </cell>
          <cell r="K5"/>
          <cell r="L5">
            <v>1154.9000000000001</v>
          </cell>
          <cell r="M5"/>
          <cell r="N5">
            <v>1191.7</v>
          </cell>
          <cell r="O5"/>
          <cell r="P5">
            <v>1352.3</v>
          </cell>
          <cell r="Q5"/>
          <cell r="R5" t="str">
            <v>..</v>
          </cell>
          <cell r="S5"/>
          <cell r="T5">
            <v>1704</v>
          </cell>
          <cell r="U5"/>
          <cell r="V5" t="str">
            <v>..</v>
          </cell>
          <cell r="W5"/>
          <cell r="X5">
            <v>1823.9</v>
          </cell>
          <cell r="Y5"/>
          <cell r="Z5" t="str">
            <v>..</v>
          </cell>
          <cell r="AA5"/>
          <cell r="AB5">
            <v>1976</v>
          </cell>
          <cell r="AC5"/>
          <cell r="AD5" t="str">
            <v>..</v>
          </cell>
          <cell r="AE5"/>
          <cell r="AF5">
            <v>2064.34548</v>
          </cell>
          <cell r="AG5"/>
          <cell r="AH5" t="str">
            <v>..</v>
          </cell>
          <cell r="AI5"/>
          <cell r="AJ5">
            <v>2043.1</v>
          </cell>
          <cell r="AK5"/>
          <cell r="AL5" t="str">
            <v>..</v>
          </cell>
          <cell r="AM5"/>
          <cell r="AN5">
            <v>2355.8000000000002</v>
          </cell>
          <cell r="AO5"/>
          <cell r="AP5" t="str">
            <v>..</v>
          </cell>
          <cell r="AQ5"/>
          <cell r="AR5">
            <v>2482.1999999999998</v>
          </cell>
          <cell r="AS5"/>
          <cell r="AT5" t="str">
            <v>..</v>
          </cell>
          <cell r="AU5"/>
          <cell r="AV5">
            <v>2486</v>
          </cell>
          <cell r="AW5"/>
          <cell r="AX5" t="str">
            <v>..</v>
          </cell>
          <cell r="AY5"/>
          <cell r="AZ5">
            <v>3095.4</v>
          </cell>
          <cell r="BA5"/>
          <cell r="BB5" t="str">
            <v>..</v>
          </cell>
          <cell r="BC5"/>
          <cell r="BD5">
            <v>3420.5</v>
          </cell>
          <cell r="BE5"/>
          <cell r="BF5" t="str">
            <v>..</v>
          </cell>
          <cell r="BG5"/>
          <cell r="BH5" t="str">
            <v>..</v>
          </cell>
          <cell r="BI5"/>
          <cell r="BJ5" t="str">
            <v>..</v>
          </cell>
          <cell r="BK5"/>
          <cell r="BL5" t="str">
            <v>..</v>
          </cell>
          <cell r="BM5"/>
        </row>
        <row r="6">
          <cell r="A6" t="str">
            <v>Austria</v>
          </cell>
          <cell r="B6">
            <v>80.892131712244606</v>
          </cell>
          <cell r="C6"/>
          <cell r="D6" t="str">
            <v>..</v>
          </cell>
          <cell r="E6"/>
          <cell r="F6" t="str">
            <v>..</v>
          </cell>
          <cell r="G6"/>
          <cell r="H6" t="str">
            <v>..</v>
          </cell>
          <cell r="I6"/>
          <cell r="J6">
            <v>104.85236513738801</v>
          </cell>
          <cell r="K6"/>
          <cell r="L6" t="str">
            <v>..</v>
          </cell>
          <cell r="M6"/>
          <cell r="N6" t="str">
            <v>..</v>
          </cell>
          <cell r="O6"/>
          <cell r="P6" t="str">
            <v>..</v>
          </cell>
          <cell r="Q6"/>
          <cell r="R6">
            <v>124.481297646127</v>
          </cell>
          <cell r="S6"/>
          <cell r="T6" t="str">
            <v>..</v>
          </cell>
          <cell r="U6"/>
          <cell r="V6" t="str">
            <v>..</v>
          </cell>
          <cell r="W6"/>
          <cell r="X6" t="str">
            <v>..</v>
          </cell>
          <cell r="Y6"/>
          <cell r="Z6">
            <v>204.57402818252501</v>
          </cell>
          <cell r="AA6" t="str">
            <v>A</v>
          </cell>
          <cell r="AB6" t="str">
            <v>..</v>
          </cell>
          <cell r="AC6"/>
          <cell r="AD6" t="str">
            <v>..</v>
          </cell>
          <cell r="AE6"/>
          <cell r="AF6" t="str">
            <v>..</v>
          </cell>
          <cell r="AG6"/>
          <cell r="AH6" t="str">
            <v>..</v>
          </cell>
          <cell r="AI6"/>
          <cell r="AJ6">
            <v>218.95099999999999</v>
          </cell>
          <cell r="AK6"/>
          <cell r="AL6" t="str">
            <v>..</v>
          </cell>
          <cell r="AM6"/>
          <cell r="AN6" t="str">
            <v>..</v>
          </cell>
          <cell r="AO6"/>
          <cell r="AP6" t="str">
            <v>..</v>
          </cell>
          <cell r="AQ6"/>
          <cell r="AR6">
            <v>266.428</v>
          </cell>
          <cell r="AS6"/>
          <cell r="AT6" t="str">
            <v>..</v>
          </cell>
          <cell r="AU6"/>
          <cell r="AV6">
            <v>269.83199999999999</v>
          </cell>
          <cell r="AW6"/>
          <cell r="AX6">
            <v>313.916</v>
          </cell>
          <cell r="AY6" t="str">
            <v>C</v>
          </cell>
          <cell r="AZ6">
            <v>330.23200000000003</v>
          </cell>
          <cell r="BA6"/>
          <cell r="BB6">
            <v>367.3</v>
          </cell>
          <cell r="BC6"/>
          <cell r="BD6">
            <v>403.21</v>
          </cell>
          <cell r="BE6" t="str">
            <v>CP</v>
          </cell>
          <cell r="BF6">
            <v>399.09300000000002</v>
          </cell>
          <cell r="BG6"/>
          <cell r="BH6">
            <v>421.01900000000001</v>
          </cell>
          <cell r="BI6" t="str">
            <v>CP</v>
          </cell>
          <cell r="BJ6" t="str">
            <v>..</v>
          </cell>
          <cell r="BK6"/>
          <cell r="BL6" t="str">
            <v>..</v>
          </cell>
          <cell r="BM6"/>
        </row>
        <row r="7">
          <cell r="A7" t="str">
            <v>Belgium</v>
          </cell>
          <cell r="B7" t="str">
            <v>..</v>
          </cell>
          <cell r="C7"/>
          <cell r="D7" t="str">
            <v>..</v>
          </cell>
          <cell r="E7"/>
          <cell r="F7">
            <v>91.9684976908718</v>
          </cell>
          <cell r="G7" t="str">
            <v>A</v>
          </cell>
          <cell r="H7">
            <v>95.290270922833201</v>
          </cell>
          <cell r="I7"/>
          <cell r="J7">
            <v>107.91548813953401</v>
          </cell>
          <cell r="K7"/>
          <cell r="L7">
            <v>105.54066817220701</v>
          </cell>
          <cell r="M7"/>
          <cell r="N7">
            <v>95.783579037132</v>
          </cell>
          <cell r="O7" t="str">
            <v>M</v>
          </cell>
          <cell r="P7">
            <v>103.220384780329</v>
          </cell>
          <cell r="Q7" t="str">
            <v>M</v>
          </cell>
          <cell r="R7">
            <v>153.86503189150201</v>
          </cell>
          <cell r="S7" t="str">
            <v>A</v>
          </cell>
          <cell r="T7" t="str">
            <v>..</v>
          </cell>
          <cell r="U7"/>
          <cell r="V7">
            <v>170.191299433068</v>
          </cell>
          <cell r="W7" t="str">
            <v>C</v>
          </cell>
          <cell r="X7" t="str">
            <v>..</v>
          </cell>
          <cell r="Y7"/>
          <cell r="Z7">
            <v>157.87528080139001</v>
          </cell>
          <cell r="AA7" t="str">
            <v>A</v>
          </cell>
          <cell r="AB7">
            <v>162.817809910287</v>
          </cell>
          <cell r="AC7"/>
          <cell r="AD7">
            <v>166.77978775356399</v>
          </cell>
          <cell r="AE7"/>
          <cell r="AF7">
            <v>205.51602622932</v>
          </cell>
          <cell r="AG7"/>
          <cell r="AH7">
            <v>221.95398198951901</v>
          </cell>
          <cell r="AI7"/>
          <cell r="AJ7">
            <v>258.086561147711</v>
          </cell>
          <cell r="AK7" t="str">
            <v>A</v>
          </cell>
          <cell r="AL7">
            <v>286.17668255499001</v>
          </cell>
          <cell r="AM7"/>
          <cell r="AN7">
            <v>312.13619812932097</v>
          </cell>
          <cell r="AO7"/>
          <cell r="AP7">
            <v>330.89321571259802</v>
          </cell>
          <cell r="AQ7"/>
          <cell r="AR7">
            <v>372.64416898901999</v>
          </cell>
          <cell r="AS7"/>
          <cell r="AT7">
            <v>354.44935809947202</v>
          </cell>
          <cell r="AU7"/>
          <cell r="AV7">
            <v>418.59190910677103</v>
          </cell>
          <cell r="AW7"/>
          <cell r="AX7">
            <v>464.24847504935798</v>
          </cell>
          <cell r="AY7"/>
          <cell r="AZ7">
            <v>475.95644592643902</v>
          </cell>
          <cell r="BA7"/>
          <cell r="BB7">
            <v>513.28196456232001</v>
          </cell>
          <cell r="BC7"/>
          <cell r="BD7">
            <v>608.58457083989902</v>
          </cell>
          <cell r="BE7"/>
          <cell r="BF7">
            <v>617.56060000000002</v>
          </cell>
          <cell r="BG7"/>
          <cell r="BH7">
            <v>662.11639653199995</v>
          </cell>
          <cell r="BI7" t="str">
            <v>P</v>
          </cell>
          <cell r="BJ7" t="str">
            <v>..</v>
          </cell>
          <cell r="BK7"/>
          <cell r="BL7" t="str">
            <v>..</v>
          </cell>
          <cell r="BM7"/>
        </row>
        <row r="8">
          <cell r="A8" t="str">
            <v>Canada</v>
          </cell>
          <cell r="B8">
            <v>1078</v>
          </cell>
          <cell r="C8"/>
          <cell r="D8">
            <v>1297</v>
          </cell>
          <cell r="E8"/>
          <cell r="F8">
            <v>1420</v>
          </cell>
          <cell r="G8"/>
          <cell r="H8">
            <v>1595</v>
          </cell>
          <cell r="I8"/>
          <cell r="J8">
            <v>1569</v>
          </cell>
          <cell r="K8"/>
          <cell r="L8">
            <v>1624</v>
          </cell>
          <cell r="M8"/>
          <cell r="N8">
            <v>1611</v>
          </cell>
          <cell r="O8"/>
          <cell r="P8">
            <v>1670</v>
          </cell>
          <cell r="Q8"/>
          <cell r="R8">
            <v>1806</v>
          </cell>
          <cell r="S8"/>
          <cell r="T8">
            <v>1956</v>
          </cell>
          <cell r="U8"/>
          <cell r="V8">
            <v>2013</v>
          </cell>
          <cell r="W8"/>
          <cell r="X8">
            <v>2009</v>
          </cell>
          <cell r="Y8"/>
          <cell r="Z8">
            <v>2026</v>
          </cell>
          <cell r="AA8"/>
          <cell r="AB8">
            <v>2014</v>
          </cell>
          <cell r="AC8"/>
          <cell r="AD8">
            <v>1981</v>
          </cell>
          <cell r="AE8"/>
          <cell r="AF8">
            <v>2034</v>
          </cell>
          <cell r="AG8"/>
          <cell r="AH8">
            <v>1934</v>
          </cell>
          <cell r="AI8"/>
          <cell r="AJ8">
            <v>1959</v>
          </cell>
          <cell r="AK8"/>
          <cell r="AL8">
            <v>2092</v>
          </cell>
          <cell r="AM8"/>
          <cell r="AN8">
            <v>2310</v>
          </cell>
          <cell r="AO8"/>
          <cell r="AP8">
            <v>2379</v>
          </cell>
          <cell r="AQ8"/>
          <cell r="AR8">
            <v>2472</v>
          </cell>
          <cell r="AS8"/>
          <cell r="AT8">
            <v>2361</v>
          </cell>
          <cell r="AU8"/>
          <cell r="AV8">
            <v>2374</v>
          </cell>
          <cell r="AW8"/>
          <cell r="AX8">
            <v>2717</v>
          </cell>
          <cell r="AY8"/>
          <cell r="AZ8">
            <v>2829</v>
          </cell>
          <cell r="BA8"/>
          <cell r="BB8">
            <v>2924</v>
          </cell>
          <cell r="BC8"/>
          <cell r="BD8">
            <v>3001</v>
          </cell>
          <cell r="BE8"/>
          <cell r="BF8">
            <v>2959</v>
          </cell>
          <cell r="BG8"/>
          <cell r="BH8">
            <v>3067</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27688.075000000001</v>
          </cell>
          <cell r="BC9"/>
          <cell r="BD9">
            <v>34044.538999999997</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3698.1</v>
          </cell>
          <cell r="AE10" t="str">
            <v>A</v>
          </cell>
          <cell r="AF10">
            <v>5063</v>
          </cell>
          <cell r="AG10"/>
          <cell r="AH10">
            <v>5187.6000000000004</v>
          </cell>
          <cell r="AI10"/>
          <cell r="AJ10">
            <v>5877.8</v>
          </cell>
          <cell r="AK10"/>
          <cell r="AL10">
            <v>5736.6</v>
          </cell>
          <cell r="AM10"/>
          <cell r="AN10">
            <v>6707</v>
          </cell>
          <cell r="AO10"/>
          <cell r="AP10">
            <v>6714.4</v>
          </cell>
          <cell r="AQ10"/>
          <cell r="AR10">
            <v>6786.9</v>
          </cell>
          <cell r="AS10"/>
          <cell r="AT10">
            <v>7524.8879999999999</v>
          </cell>
          <cell r="AU10"/>
          <cell r="AV10">
            <v>7868.4048499999999</v>
          </cell>
          <cell r="AW10"/>
          <cell r="AX10">
            <v>8440.8549999999996</v>
          </cell>
          <cell r="AY10"/>
          <cell r="AZ10">
            <v>9308.84</v>
          </cell>
          <cell r="BA10"/>
          <cell r="BB10">
            <v>11306.491</v>
          </cell>
          <cell r="BC10"/>
          <cell r="BD10">
            <v>11324.808999999999</v>
          </cell>
          <cell r="BE10"/>
          <cell r="BF10">
            <v>11835.9257</v>
          </cell>
          <cell r="BG10"/>
          <cell r="BH10">
            <v>11469.111000000001</v>
          </cell>
          <cell r="BI10"/>
          <cell r="BJ10" t="str">
            <v>..</v>
          </cell>
          <cell r="BK10"/>
          <cell r="BL10" t="str">
            <v>..</v>
          </cell>
          <cell r="BM10"/>
        </row>
        <row r="11">
          <cell r="A11" t="str">
            <v>Denmark</v>
          </cell>
          <cell r="B11">
            <v>1013.1</v>
          </cell>
          <cell r="C11"/>
          <cell r="D11">
            <v>1153.8</v>
          </cell>
          <cell r="E11"/>
          <cell r="F11">
            <v>1270</v>
          </cell>
          <cell r="G11"/>
          <cell r="H11">
            <v>1387</v>
          </cell>
          <cell r="I11"/>
          <cell r="J11">
            <v>1503</v>
          </cell>
          <cell r="K11"/>
          <cell r="L11">
            <v>1716</v>
          </cell>
          <cell r="M11"/>
          <cell r="N11">
            <v>1928</v>
          </cell>
          <cell r="O11"/>
          <cell r="P11">
            <v>2097</v>
          </cell>
          <cell r="Q11"/>
          <cell r="R11">
            <v>2266</v>
          </cell>
          <cell r="S11"/>
          <cell r="T11">
            <v>2382</v>
          </cell>
          <cell r="U11"/>
          <cell r="V11">
            <v>2497</v>
          </cell>
          <cell r="W11"/>
          <cell r="X11">
            <v>2646</v>
          </cell>
          <cell r="Y11"/>
          <cell r="Z11">
            <v>2795</v>
          </cell>
          <cell r="AA11"/>
          <cell r="AB11" t="str">
            <v>..</v>
          </cell>
          <cell r="AC11"/>
          <cell r="AD11">
            <v>3154</v>
          </cell>
          <cell r="AE11"/>
          <cell r="AF11">
            <v>3198.5</v>
          </cell>
          <cell r="AG11" t="str">
            <v>C</v>
          </cell>
          <cell r="AH11">
            <v>3337</v>
          </cell>
          <cell r="AI11"/>
          <cell r="AJ11">
            <v>3410</v>
          </cell>
          <cell r="AK11" t="str">
            <v>C</v>
          </cell>
          <cell r="AL11">
            <v>3839</v>
          </cell>
          <cell r="AM11"/>
          <cell r="AN11">
            <v>3634</v>
          </cell>
          <cell r="AO11"/>
          <cell r="AP11">
            <v>3751.85</v>
          </cell>
          <cell r="AQ11"/>
          <cell r="AR11">
            <v>2536</v>
          </cell>
          <cell r="AS11" t="str">
            <v>A</v>
          </cell>
          <cell r="AT11">
            <v>2527.5</v>
          </cell>
          <cell r="AU11"/>
          <cell r="AV11">
            <v>2500.59</v>
          </cell>
          <cell r="AW11"/>
          <cell r="AX11">
            <v>2448.66</v>
          </cell>
          <cell r="AY11"/>
          <cell r="AZ11">
            <v>2652.087</v>
          </cell>
          <cell r="BA11"/>
          <cell r="BB11">
            <v>1416.04</v>
          </cell>
          <cell r="BC11" t="str">
            <v>A</v>
          </cell>
          <cell r="BD11">
            <v>1301.521</v>
          </cell>
          <cell r="BE11"/>
          <cell r="BF11">
            <v>1070.873</v>
          </cell>
          <cell r="BG11"/>
          <cell r="BH11">
            <v>1121.5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11.497676178399963</v>
          </cell>
          <cell r="AE12"/>
          <cell r="AF12">
            <v>12.309352039798959</v>
          </cell>
          <cell r="AG12"/>
          <cell r="AH12">
            <v>8.9220433268740127</v>
          </cell>
          <cell r="AI12"/>
          <cell r="AJ12">
            <v>6.864093505059234</v>
          </cell>
          <cell r="AK12"/>
          <cell r="AL12">
            <v>8.9348256239039188</v>
          </cell>
          <cell r="AM12"/>
          <cell r="AN12">
            <v>8.5641390100366603</v>
          </cell>
          <cell r="AO12"/>
          <cell r="AP12">
            <v>6.8768758020891383</v>
          </cell>
          <cell r="AQ12"/>
          <cell r="AR12">
            <v>9.4525086536150891</v>
          </cell>
          <cell r="AS12"/>
          <cell r="AT12">
            <v>10.539003901157054</v>
          </cell>
          <cell r="AU12"/>
          <cell r="AV12">
            <v>10.967210851658887</v>
          </cell>
          <cell r="AW12"/>
          <cell r="AX12">
            <v>11.740600000000001</v>
          </cell>
          <cell r="AY12"/>
          <cell r="AZ12">
            <v>19.825399999999998</v>
          </cell>
          <cell r="BA12"/>
          <cell r="BB12">
            <v>15.038399999999999</v>
          </cell>
          <cell r="BC12"/>
          <cell r="BD12">
            <v>24.4909</v>
          </cell>
          <cell r="BE12"/>
          <cell r="BF12">
            <v>21.685199999999998</v>
          </cell>
          <cell r="BG12"/>
          <cell r="BH12">
            <v>24.560600000000001</v>
          </cell>
          <cell r="BI12"/>
          <cell r="BJ12" t="str">
            <v>..</v>
          </cell>
          <cell r="BK12"/>
          <cell r="BL12" t="str">
            <v>..</v>
          </cell>
          <cell r="BM12"/>
        </row>
        <row r="13">
          <cell r="A13" t="str">
            <v>Finland</v>
          </cell>
          <cell r="B13">
            <v>98.389936979984</v>
          </cell>
          <cell r="C13"/>
          <cell r="D13" t="str">
            <v>..</v>
          </cell>
          <cell r="E13"/>
          <cell r="F13">
            <v>128.46193823130201</v>
          </cell>
          <cell r="G13"/>
          <cell r="H13">
            <v>152.21007344766701</v>
          </cell>
          <cell r="I13"/>
          <cell r="J13">
            <v>175.588195225818</v>
          </cell>
          <cell r="K13" t="str">
            <v>C</v>
          </cell>
          <cell r="L13">
            <v>199.80725663627501</v>
          </cell>
          <cell r="M13"/>
          <cell r="N13">
            <v>229.71106996113201</v>
          </cell>
          <cell r="O13"/>
          <cell r="P13">
            <v>253.79558103042001</v>
          </cell>
          <cell r="Q13" t="str">
            <v>C</v>
          </cell>
          <cell r="R13">
            <v>278.19964915998497</v>
          </cell>
          <cell r="S13"/>
          <cell r="T13">
            <v>310.47491224794902</v>
          </cell>
          <cell r="U13" t="str">
            <v>CO</v>
          </cell>
          <cell r="V13">
            <v>345.92892714603602</v>
          </cell>
          <cell r="W13" t="str">
            <v>A</v>
          </cell>
          <cell r="X13">
            <v>359.58578677471098</v>
          </cell>
          <cell r="Y13" t="str">
            <v>C</v>
          </cell>
          <cell r="Z13">
            <v>367.81017637867802</v>
          </cell>
          <cell r="AA13"/>
          <cell r="AB13">
            <v>379.86925070596902</v>
          </cell>
          <cell r="AC13" t="str">
            <v>AO</v>
          </cell>
          <cell r="AD13">
            <v>361.62086068489498</v>
          </cell>
          <cell r="AE13"/>
          <cell r="AF13">
            <v>394.56887547870502</v>
          </cell>
          <cell r="AG13" t="str">
            <v>O</v>
          </cell>
          <cell r="AH13">
            <v>395.107076843382</v>
          </cell>
          <cell r="AI13"/>
          <cell r="AJ13">
            <v>422.28624575956201</v>
          </cell>
          <cell r="AK13"/>
          <cell r="AL13">
            <v>441.829682814389</v>
          </cell>
          <cell r="AM13"/>
          <cell r="AN13">
            <v>467.9</v>
          </cell>
          <cell r="AO13"/>
          <cell r="AP13">
            <v>471.3</v>
          </cell>
          <cell r="AQ13"/>
          <cell r="AR13">
            <v>500.5</v>
          </cell>
          <cell r="AS13"/>
          <cell r="AT13">
            <v>485.2</v>
          </cell>
          <cell r="AU13"/>
          <cell r="AV13">
            <v>497.3</v>
          </cell>
          <cell r="AW13"/>
          <cell r="AX13">
            <v>523</v>
          </cell>
          <cell r="AY13"/>
          <cell r="AZ13">
            <v>538.50400000000002</v>
          </cell>
          <cell r="BA13"/>
          <cell r="BB13">
            <v>528.28399999999999</v>
          </cell>
          <cell r="BC13"/>
          <cell r="BD13">
            <v>552.04100000000005</v>
          </cell>
          <cell r="BE13"/>
          <cell r="BF13">
            <v>617.29600000000005</v>
          </cell>
          <cell r="BG13"/>
          <cell r="BH13">
            <v>644.61599999999999</v>
          </cell>
          <cell r="BI13"/>
          <cell r="BJ13" t="str">
            <v>..</v>
          </cell>
          <cell r="BK13"/>
          <cell r="BL13" t="str">
            <v>..</v>
          </cell>
          <cell r="BM13"/>
        </row>
        <row r="14">
          <cell r="A14" t="str">
            <v>France</v>
          </cell>
          <cell r="B14">
            <v>2247.0985140794301</v>
          </cell>
          <cell r="C14"/>
          <cell r="D14">
            <v>2873.6639749251899</v>
          </cell>
          <cell r="E14"/>
          <cell r="F14">
            <v>3410.74186265258</v>
          </cell>
          <cell r="G14"/>
          <cell r="H14">
            <v>3888.9744297263401</v>
          </cell>
          <cell r="I14"/>
          <cell r="J14">
            <v>4080.2979463592901</v>
          </cell>
          <cell r="K14"/>
          <cell r="L14">
            <v>4371.6280182999799</v>
          </cell>
          <cell r="M14"/>
          <cell r="N14">
            <v>4668.44625486122</v>
          </cell>
          <cell r="O14"/>
          <cell r="P14">
            <v>4962.0630620604697</v>
          </cell>
          <cell r="Q14"/>
          <cell r="R14">
            <v>5233.8034352861496</v>
          </cell>
          <cell r="S14"/>
          <cell r="T14">
            <v>5794.0078389284699</v>
          </cell>
          <cell r="U14"/>
          <cell r="V14">
            <v>5631.8783090964798</v>
          </cell>
          <cell r="W14"/>
          <cell r="X14">
            <v>5400.0338436818301</v>
          </cell>
          <cell r="Y14" t="str">
            <v>A</v>
          </cell>
          <cell r="Z14">
            <v>5594.2691365440096</v>
          </cell>
          <cell r="AA14"/>
          <cell r="AB14">
            <v>5521.2460572872897</v>
          </cell>
          <cell r="AC14"/>
          <cell r="AD14">
            <v>5730.6957620697704</v>
          </cell>
          <cell r="AE14"/>
          <cell r="AF14">
            <v>5641.8332299220801</v>
          </cell>
          <cell r="AG14"/>
          <cell r="AH14">
            <v>5180.6749527789398</v>
          </cell>
          <cell r="AI14" t="str">
            <v>A</v>
          </cell>
          <cell r="AJ14">
            <v>5278.8521198798098</v>
          </cell>
          <cell r="AK14"/>
          <cell r="AL14">
            <v>5357.0584657226</v>
          </cell>
          <cell r="AM14"/>
          <cell r="AN14">
            <v>5361.43</v>
          </cell>
          <cell r="AO14" t="str">
            <v>A</v>
          </cell>
          <cell r="AP14">
            <v>5432.04</v>
          </cell>
          <cell r="AQ14"/>
          <cell r="AR14">
            <v>5708.5240000000003</v>
          </cell>
          <cell r="AS14"/>
          <cell r="AT14">
            <v>5766.558</v>
          </cell>
          <cell r="AU14"/>
          <cell r="AV14">
            <v>6060.0959999999995</v>
          </cell>
          <cell r="AW14"/>
          <cell r="AX14">
            <v>6437.3320000000003</v>
          </cell>
          <cell r="AY14"/>
          <cell r="AZ14">
            <v>6253.6629999999996</v>
          </cell>
          <cell r="BA14"/>
          <cell r="BB14">
            <v>6426.9290000000001</v>
          </cell>
          <cell r="BC14"/>
          <cell r="BD14">
            <v>6564.33</v>
          </cell>
          <cell r="BE14"/>
          <cell r="BF14">
            <v>6986.2950000000001</v>
          </cell>
          <cell r="BG14"/>
          <cell r="BH14">
            <v>7137.9629999999997</v>
          </cell>
          <cell r="BI14" t="str">
            <v>P</v>
          </cell>
          <cell r="BJ14" t="str">
            <v>..</v>
          </cell>
          <cell r="BK14"/>
          <cell r="BL14" t="str">
            <v>..</v>
          </cell>
          <cell r="BM14"/>
        </row>
        <row r="15">
          <cell r="A15" t="str">
            <v>Germany</v>
          </cell>
          <cell r="B15">
            <v>2609.4292448730198</v>
          </cell>
          <cell r="C15"/>
          <cell r="D15">
            <v>2689.3952950921098</v>
          </cell>
          <cell r="E15" t="str">
            <v>C</v>
          </cell>
          <cell r="F15">
            <v>2896.0594734716201</v>
          </cell>
          <cell r="G15"/>
          <cell r="H15">
            <v>2996.17042380984</v>
          </cell>
          <cell r="I15" t="str">
            <v>C</v>
          </cell>
          <cell r="J15">
            <v>3267.97318785375</v>
          </cell>
          <cell r="K15"/>
          <cell r="L15">
            <v>3448.6637386684902</v>
          </cell>
          <cell r="M15" t="str">
            <v>C</v>
          </cell>
          <cell r="N15">
            <v>3726.5508760986399</v>
          </cell>
          <cell r="O15"/>
          <cell r="P15">
            <v>3839.8020277835999</v>
          </cell>
          <cell r="Q15" t="str">
            <v>C</v>
          </cell>
          <cell r="R15">
            <v>4224.9070727005901</v>
          </cell>
          <cell r="S15"/>
          <cell r="T15">
            <v>4384.32788125757</v>
          </cell>
          <cell r="U15" t="str">
            <v>C</v>
          </cell>
          <cell r="V15">
            <v>5457</v>
          </cell>
          <cell r="W15" t="str">
            <v>AO</v>
          </cell>
          <cell r="X15">
            <v>5499.96676602772</v>
          </cell>
          <cell r="Y15" t="str">
            <v>AO</v>
          </cell>
          <cell r="Z15">
            <v>5874.5903273801896</v>
          </cell>
          <cell r="AA15" t="str">
            <v>O</v>
          </cell>
          <cell r="AB15">
            <v>5932.3151807672402</v>
          </cell>
          <cell r="AC15" t="str">
            <v>O</v>
          </cell>
          <cell r="AD15">
            <v>6265.8308748715399</v>
          </cell>
          <cell r="AE15" t="str">
            <v>O</v>
          </cell>
          <cell r="AF15">
            <v>6305.1492205355298</v>
          </cell>
          <cell r="AG15" t="str">
            <v>O</v>
          </cell>
          <cell r="AH15">
            <v>6272.3242817627297</v>
          </cell>
          <cell r="AI15" t="str">
            <v>O</v>
          </cell>
          <cell r="AJ15">
            <v>6546.8880219651001</v>
          </cell>
          <cell r="AK15" t="str">
            <v>O</v>
          </cell>
          <cell r="AL15">
            <v>6631.5579574911899</v>
          </cell>
          <cell r="AM15" t="str">
            <v>O</v>
          </cell>
          <cell r="AN15">
            <v>6872.9</v>
          </cell>
          <cell r="AO15" t="str">
            <v>O</v>
          </cell>
          <cell r="AP15">
            <v>7145.9</v>
          </cell>
          <cell r="AQ15" t="str">
            <v>O</v>
          </cell>
          <cell r="AR15">
            <v>7333.3890000000001</v>
          </cell>
          <cell r="AS15" t="str">
            <v>O</v>
          </cell>
          <cell r="AT15">
            <v>7307.4</v>
          </cell>
          <cell r="AU15" t="str">
            <v>O</v>
          </cell>
          <cell r="AV15">
            <v>7514.4</v>
          </cell>
          <cell r="AW15" t="str">
            <v>O</v>
          </cell>
          <cell r="AX15">
            <v>7866.9</v>
          </cell>
          <cell r="AY15" t="str">
            <v>O</v>
          </cell>
          <cell r="AZ15">
            <v>8156.08</v>
          </cell>
          <cell r="BA15" t="str">
            <v>O</v>
          </cell>
          <cell r="BB15">
            <v>8540.2000000000007</v>
          </cell>
          <cell r="BC15" t="str">
            <v>O</v>
          </cell>
          <cell r="BD15">
            <v>9346.3799999999992</v>
          </cell>
          <cell r="BE15" t="str">
            <v>O</v>
          </cell>
          <cell r="BF15">
            <v>9931.73</v>
          </cell>
          <cell r="BG15" t="str">
            <v>O</v>
          </cell>
          <cell r="BH15">
            <v>10230</v>
          </cell>
          <cell r="BI15" t="str">
            <v>CO</v>
          </cell>
          <cell r="BJ15" t="str">
            <v>..</v>
          </cell>
          <cell r="BK15"/>
          <cell r="BL15" t="str">
            <v>..</v>
          </cell>
          <cell r="BM15"/>
        </row>
        <row r="16">
          <cell r="A16" t="str">
            <v>Greece</v>
          </cell>
          <cell r="B16">
            <v>7.9289801907556896</v>
          </cell>
          <cell r="C16"/>
          <cell r="D16" t="str">
            <v>..</v>
          </cell>
          <cell r="E16"/>
          <cell r="F16" t="str">
            <v>..</v>
          </cell>
          <cell r="G16"/>
          <cell r="H16" t="str">
            <v>..</v>
          </cell>
          <cell r="I16"/>
          <cell r="J16" t="str">
            <v>..</v>
          </cell>
          <cell r="K16"/>
          <cell r="L16">
            <v>26.776228906823199</v>
          </cell>
          <cell r="M16"/>
          <cell r="N16" t="str">
            <v>..</v>
          </cell>
          <cell r="O16"/>
          <cell r="P16">
            <v>38.562040000000003</v>
          </cell>
          <cell r="Q16"/>
          <cell r="R16">
            <v>50.9643433602348</v>
          </cell>
          <cell r="S16"/>
          <cell r="T16" t="str">
            <v>..</v>
          </cell>
          <cell r="U16"/>
          <cell r="V16">
            <v>70.092443140132104</v>
          </cell>
          <cell r="W16"/>
          <cell r="X16" t="str">
            <v>..</v>
          </cell>
          <cell r="Y16"/>
          <cell r="Z16">
            <v>94.2744</v>
          </cell>
          <cell r="AA16"/>
          <cell r="AB16" t="str">
            <v>..</v>
          </cell>
          <cell r="AC16"/>
          <cell r="AD16">
            <v>99.043286867204699</v>
          </cell>
          <cell r="AE16"/>
          <cell r="AF16" t="str">
            <v>..</v>
          </cell>
          <cell r="AG16"/>
          <cell r="AH16">
            <v>115.29467351430699</v>
          </cell>
          <cell r="AI16"/>
          <cell r="AJ16" t="str">
            <v>..</v>
          </cell>
          <cell r="AK16"/>
          <cell r="AL16">
            <v>165.03735876742499</v>
          </cell>
          <cell r="AM16"/>
          <cell r="AN16" t="str">
            <v>..</v>
          </cell>
          <cell r="AO16"/>
          <cell r="AP16">
            <v>187.8</v>
          </cell>
          <cell r="AQ16"/>
          <cell r="AR16" t="str">
            <v>..</v>
          </cell>
          <cell r="AS16"/>
          <cell r="AT16">
            <v>198.39</v>
          </cell>
          <cell r="AU16"/>
          <cell r="AV16">
            <v>202.6</v>
          </cell>
          <cell r="AW16" t="str">
            <v>C</v>
          </cell>
          <cell r="AX16">
            <v>233.9</v>
          </cell>
          <cell r="AY16"/>
          <cell r="AZ16">
            <v>254.4</v>
          </cell>
          <cell r="BA16" t="str">
            <v>C</v>
          </cell>
          <cell r="BB16">
            <v>280.68</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4937</v>
          </cell>
          <cell r="O17" t="str">
            <v>DV</v>
          </cell>
          <cell r="P17">
            <v>5016</v>
          </cell>
          <cell r="Q17" t="str">
            <v>DV</v>
          </cell>
          <cell r="R17">
            <v>6078</v>
          </cell>
          <cell r="S17" t="str">
            <v>DV</v>
          </cell>
          <cell r="T17">
            <v>6514</v>
          </cell>
          <cell r="U17" t="str">
            <v>DV</v>
          </cell>
          <cell r="V17">
            <v>6538</v>
          </cell>
          <cell r="W17" t="str">
            <v>DV</v>
          </cell>
          <cell r="X17">
            <v>7834</v>
          </cell>
          <cell r="Y17" t="str">
            <v>DV</v>
          </cell>
          <cell r="Z17">
            <v>8923</v>
          </cell>
          <cell r="AA17" t="str">
            <v>DV</v>
          </cell>
          <cell r="AB17">
            <v>10579</v>
          </cell>
          <cell r="AC17" t="str">
            <v>ADV</v>
          </cell>
          <cell r="AD17">
            <v>10537.3</v>
          </cell>
          <cell r="AE17" t="str">
            <v>DV</v>
          </cell>
          <cell r="AF17">
            <v>12723.9</v>
          </cell>
          <cell r="AG17" t="str">
            <v>DV</v>
          </cell>
          <cell r="AH17">
            <v>15515.5</v>
          </cell>
          <cell r="AI17" t="str">
            <v>DV</v>
          </cell>
          <cell r="AJ17">
            <v>21391.5</v>
          </cell>
          <cell r="AK17" t="str">
            <v>DV</v>
          </cell>
          <cell r="AL17">
            <v>25247.1</v>
          </cell>
          <cell r="AM17" t="str">
            <v>DV</v>
          </cell>
          <cell r="AN17">
            <v>27494.1</v>
          </cell>
          <cell r="AO17" t="str">
            <v>DV</v>
          </cell>
          <cell r="AP17">
            <v>36390.800000000003</v>
          </cell>
          <cell r="AQ17" t="str">
            <v>DV</v>
          </cell>
          <cell r="AR17">
            <v>56328</v>
          </cell>
          <cell r="AS17" t="str">
            <v>DV</v>
          </cell>
          <cell r="AT17">
            <v>55091</v>
          </cell>
          <cell r="AU17" t="str">
            <v>DV</v>
          </cell>
          <cell r="AV17">
            <v>53639.9</v>
          </cell>
          <cell r="AW17" t="str">
            <v>AV</v>
          </cell>
          <cell r="AX17">
            <v>58170.9</v>
          </cell>
          <cell r="AY17" t="str">
            <v>V</v>
          </cell>
          <cell r="AZ17">
            <v>60372.6</v>
          </cell>
          <cell r="BA17" t="str">
            <v>V</v>
          </cell>
          <cell r="BB17">
            <v>59336.6</v>
          </cell>
          <cell r="BC17" t="str">
            <v>V</v>
          </cell>
          <cell r="BD17">
            <v>62313.8</v>
          </cell>
          <cell r="BE17" t="str">
            <v>V</v>
          </cell>
          <cell r="BF17">
            <v>60003</v>
          </cell>
          <cell r="BG17" t="str">
            <v>V</v>
          </cell>
          <cell r="BH17">
            <v>57450.1</v>
          </cell>
          <cell r="BI17" t="str">
            <v>V</v>
          </cell>
          <cell r="BJ17" t="str">
            <v>..</v>
          </cell>
          <cell r="BK17"/>
          <cell r="BL17" t="str">
            <v>..</v>
          </cell>
          <cell r="BM17"/>
        </row>
        <row r="18">
          <cell r="A18" t="str">
            <v>Iceland</v>
          </cell>
          <cell r="B18">
            <v>97.3</v>
          </cell>
          <cell r="C18"/>
          <cell r="D18" t="str">
            <v>..</v>
          </cell>
          <cell r="E18"/>
          <cell r="F18">
            <v>235.2</v>
          </cell>
          <cell r="G18"/>
          <cell r="H18" t="str">
            <v>..</v>
          </cell>
          <cell r="I18"/>
          <cell r="J18">
            <v>432.8</v>
          </cell>
          <cell r="K18"/>
          <cell r="L18" t="str">
            <v>..</v>
          </cell>
          <cell r="M18"/>
          <cell r="N18">
            <v>825.6</v>
          </cell>
          <cell r="O18"/>
          <cell r="P18" t="str">
            <v>..</v>
          </cell>
          <cell r="Q18"/>
          <cell r="R18">
            <v>1550.1089999999999</v>
          </cell>
          <cell r="S18"/>
          <cell r="T18">
            <v>1778.1379999999999</v>
          </cell>
          <cell r="U18"/>
          <cell r="V18">
            <v>2054.2600000000002</v>
          </cell>
          <cell r="W18"/>
          <cell r="X18">
            <v>2302.1930000000002</v>
          </cell>
          <cell r="Y18"/>
          <cell r="Z18">
            <v>2246.9859999999999</v>
          </cell>
          <cell r="AA18"/>
          <cell r="AB18">
            <v>2471.6846</v>
          </cell>
          <cell r="AC18"/>
          <cell r="AD18">
            <v>2605.7220000000002</v>
          </cell>
          <cell r="AE18"/>
          <cell r="AF18" t="str">
            <v>..</v>
          </cell>
          <cell r="AG18"/>
          <cell r="AH18">
            <v>2875.3180000000002</v>
          </cell>
          <cell r="AI18"/>
          <cell r="AJ18">
            <v>4390.9668499999998</v>
          </cell>
          <cell r="AK18" t="str">
            <v>C</v>
          </cell>
          <cell r="AL18">
            <v>4386.0060000000003</v>
          </cell>
          <cell r="AM18"/>
          <cell r="AN18">
            <v>4659</v>
          </cell>
          <cell r="AO18" t="str">
            <v>C</v>
          </cell>
          <cell r="AP18">
            <v>4574.8316000000004</v>
          </cell>
          <cell r="AQ18"/>
          <cell r="AR18">
            <v>5912</v>
          </cell>
          <cell r="AS18" t="str">
            <v>C</v>
          </cell>
          <cell r="AT18">
            <v>5883</v>
          </cell>
          <cell r="AU18"/>
          <cell r="AV18" t="str">
            <v>..</v>
          </cell>
          <cell r="AW18"/>
          <cell r="AX18">
            <v>6693</v>
          </cell>
          <cell r="AY18"/>
          <cell r="AZ18">
            <v>7125.0890149999996</v>
          </cell>
          <cell r="BA18"/>
          <cell r="BB18">
            <v>6261.683</v>
          </cell>
          <cell r="BC18"/>
          <cell r="BD18">
            <v>6981.7765449999997</v>
          </cell>
          <cell r="BE18" t="str">
            <v>P</v>
          </cell>
          <cell r="BF18" t="str">
            <v>..</v>
          </cell>
          <cell r="BG18"/>
          <cell r="BH18" t="str">
            <v>..</v>
          </cell>
          <cell r="BI18"/>
          <cell r="BJ18" t="str">
            <v>..</v>
          </cell>
          <cell r="BK18"/>
          <cell r="BL18" t="str">
            <v>..</v>
          </cell>
          <cell r="BM18"/>
        </row>
        <row r="19">
          <cell r="A19" t="str">
            <v>Ireland</v>
          </cell>
          <cell r="B19">
            <v>41.5928102351047</v>
          </cell>
          <cell r="C19"/>
          <cell r="D19">
            <v>48.7052480814258</v>
          </cell>
          <cell r="E19"/>
          <cell r="F19">
            <v>46.033084295371602</v>
          </cell>
          <cell r="G19"/>
          <cell r="H19">
            <v>51.503115937244502</v>
          </cell>
          <cell r="I19"/>
          <cell r="J19">
            <v>51.717701672498997</v>
          </cell>
          <cell r="K19"/>
          <cell r="L19">
            <v>51.932287407753499</v>
          </cell>
          <cell r="M19"/>
          <cell r="N19">
            <v>51.716431934420598</v>
          </cell>
          <cell r="O19"/>
          <cell r="P19">
            <v>51.494227770695502</v>
          </cell>
          <cell r="Q19"/>
          <cell r="R19">
            <v>47.107282709722703</v>
          </cell>
          <cell r="S19" t="str">
            <v>C</v>
          </cell>
          <cell r="T19">
            <v>44.440832745021403</v>
          </cell>
          <cell r="U19" t="str">
            <v>C</v>
          </cell>
          <cell r="V19">
            <v>40.631618509733798</v>
          </cell>
          <cell r="W19" t="str">
            <v>C</v>
          </cell>
          <cell r="X19">
            <v>46.956183878389602</v>
          </cell>
          <cell r="Y19" t="str">
            <v>A</v>
          </cell>
          <cell r="Z19">
            <v>51.495497508773902</v>
          </cell>
          <cell r="AA19"/>
          <cell r="AB19">
            <v>58.137497397037002</v>
          </cell>
          <cell r="AC19"/>
          <cell r="AD19">
            <v>60.177966489072602</v>
          </cell>
          <cell r="AE19"/>
          <cell r="AF19">
            <v>64.157325626869707</v>
          </cell>
          <cell r="AG19"/>
          <cell r="AH19">
            <v>65.367386015612695</v>
          </cell>
          <cell r="AI19"/>
          <cell r="AJ19">
            <v>69.962568121447902</v>
          </cell>
          <cell r="AK19"/>
          <cell r="AL19">
            <v>63.888141154242703</v>
          </cell>
          <cell r="AM19"/>
          <cell r="AN19">
            <v>95.6</v>
          </cell>
          <cell r="AO19"/>
          <cell r="AP19">
            <v>104</v>
          </cell>
          <cell r="AQ19"/>
          <cell r="AR19">
            <v>125.3</v>
          </cell>
          <cell r="AS19"/>
          <cell r="AT19">
            <v>127.4</v>
          </cell>
          <cell r="AU19"/>
          <cell r="AV19">
            <v>138.4</v>
          </cell>
          <cell r="AW19"/>
          <cell r="AX19">
            <v>150</v>
          </cell>
          <cell r="AY19"/>
          <cell r="AZ19">
            <v>150</v>
          </cell>
          <cell r="BA19"/>
          <cell r="BB19">
            <v>171</v>
          </cell>
          <cell r="BC19"/>
          <cell r="BD19">
            <v>180.03</v>
          </cell>
          <cell r="BE19"/>
          <cell r="BF19">
            <v>102.47499999999999</v>
          </cell>
          <cell r="BG19"/>
          <cell r="BH19">
            <v>91.100999999999999</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367.6</v>
          </cell>
          <cell r="W20" t="str">
            <v>D</v>
          </cell>
          <cell r="X20">
            <v>459</v>
          </cell>
          <cell r="Y20" t="str">
            <v>D</v>
          </cell>
          <cell r="Z20">
            <v>649.20000000000005</v>
          </cell>
          <cell r="AA20" t="str">
            <v>D</v>
          </cell>
          <cell r="AB20">
            <v>828.4</v>
          </cell>
          <cell r="AC20" t="str">
            <v>D</v>
          </cell>
          <cell r="AD20">
            <v>831.8</v>
          </cell>
          <cell r="AE20" t="str">
            <v>D</v>
          </cell>
          <cell r="AF20">
            <v>980.2</v>
          </cell>
          <cell r="AG20" t="str">
            <v>D</v>
          </cell>
          <cell r="AH20">
            <v>1045.7</v>
          </cell>
          <cell r="AI20" t="str">
            <v>D</v>
          </cell>
          <cell r="AJ20">
            <v>987.4</v>
          </cell>
          <cell r="AK20" t="str">
            <v>D</v>
          </cell>
          <cell r="AL20">
            <v>1071.5999999999999</v>
          </cell>
          <cell r="AM20" t="str">
            <v>D</v>
          </cell>
          <cell r="AN20">
            <v>1140.0999999999999</v>
          </cell>
          <cell r="AO20" t="str">
            <v>D</v>
          </cell>
          <cell r="AP20">
            <v>1181.3</v>
          </cell>
          <cell r="AQ20" t="str">
            <v>D</v>
          </cell>
          <cell r="AR20">
            <v>1283.0999999999999</v>
          </cell>
          <cell r="AS20" t="str">
            <v>D</v>
          </cell>
          <cell r="AT20">
            <v>1255.0999999999999</v>
          </cell>
          <cell r="AU20" t="str">
            <v>D</v>
          </cell>
          <cell r="AV20">
            <v>1329.6</v>
          </cell>
          <cell r="AW20" t="str">
            <v>D</v>
          </cell>
          <cell r="AX20">
            <v>1280.5999999999999</v>
          </cell>
          <cell r="AY20" t="str">
            <v>D</v>
          </cell>
          <cell r="AZ20">
            <v>1176.5</v>
          </cell>
          <cell r="BA20" t="str">
            <v>D</v>
          </cell>
          <cell r="BB20">
            <v>1225.5</v>
          </cell>
          <cell r="BC20" t="str">
            <v>D</v>
          </cell>
          <cell r="BD20">
            <v>1312.6</v>
          </cell>
          <cell r="BE20" t="str">
            <v>D</v>
          </cell>
          <cell r="BF20">
            <v>1370.3393476681099</v>
          </cell>
          <cell r="BG20" t="str">
            <v>DP</v>
          </cell>
          <cell r="BH20">
            <v>1408.5229679194899</v>
          </cell>
          <cell r="BI20" t="str">
            <v>DP</v>
          </cell>
          <cell r="BJ20" t="str">
            <v>..</v>
          </cell>
          <cell r="BK20"/>
          <cell r="BL20" t="str">
            <v>..</v>
          </cell>
          <cell r="BM20"/>
        </row>
        <row r="21">
          <cell r="A21" t="str">
            <v>Italy</v>
          </cell>
          <cell r="B21">
            <v>538.67022677622401</v>
          </cell>
          <cell r="C21" t="str">
            <v>W</v>
          </cell>
          <cell r="D21">
            <v>626.16009130958003</v>
          </cell>
          <cell r="E21" t="str">
            <v>W</v>
          </cell>
          <cell r="F21">
            <v>735.83746068471896</v>
          </cell>
          <cell r="G21" t="str">
            <v>W</v>
          </cell>
          <cell r="H21">
            <v>940.59196289773604</v>
          </cell>
          <cell r="I21" t="str">
            <v>W</v>
          </cell>
          <cell r="J21">
            <v>1126.3955956555601</v>
          </cell>
          <cell r="K21" t="str">
            <v>W</v>
          </cell>
          <cell r="L21">
            <v>1156.36197431143</v>
          </cell>
          <cell r="M21" t="str">
            <v>W</v>
          </cell>
          <cell r="N21">
            <v>1365.53476529616</v>
          </cell>
          <cell r="O21" t="str">
            <v>W</v>
          </cell>
          <cell r="P21">
            <v>1498.6613437175599</v>
          </cell>
          <cell r="Q21" t="str">
            <v>W</v>
          </cell>
          <cell r="R21">
            <v>1641.6599957650501</v>
          </cell>
          <cell r="S21" t="str">
            <v>W</v>
          </cell>
          <cell r="T21">
            <v>1839.2094077788699</v>
          </cell>
          <cell r="U21" t="str">
            <v>W</v>
          </cell>
          <cell r="V21">
            <v>2074.16424362305</v>
          </cell>
          <cell r="W21" t="str">
            <v>A</v>
          </cell>
          <cell r="X21">
            <v>2037.9451212899</v>
          </cell>
          <cell r="Y21"/>
          <cell r="Z21">
            <v>1944.5841747277</v>
          </cell>
          <cell r="AA21"/>
          <cell r="AB21">
            <v>1908.96930696649</v>
          </cell>
          <cell r="AC21"/>
          <cell r="AD21">
            <v>1949.3118211819601</v>
          </cell>
          <cell r="AE21"/>
          <cell r="AF21">
            <v>1976.4867502982499</v>
          </cell>
          <cell r="AG21"/>
          <cell r="AH21">
            <v>2093.6</v>
          </cell>
          <cell r="AI21"/>
          <cell r="AJ21">
            <v>2315.8000000000002</v>
          </cell>
          <cell r="AK21"/>
          <cell r="AL21">
            <v>2212.6</v>
          </cell>
          <cell r="AM21"/>
          <cell r="AN21">
            <v>2356.1999999999998</v>
          </cell>
          <cell r="AO21"/>
          <cell r="AP21">
            <v>2493.3000000000002</v>
          </cell>
          <cell r="AQ21"/>
          <cell r="AR21">
            <v>2565</v>
          </cell>
          <cell r="AS21"/>
          <cell r="AT21">
            <v>2582</v>
          </cell>
          <cell r="AU21"/>
          <cell r="AV21">
            <v>2722</v>
          </cell>
          <cell r="AW21"/>
          <cell r="AX21">
            <v>2701.2</v>
          </cell>
          <cell r="AY21"/>
          <cell r="AZ21">
            <v>2897.1</v>
          </cell>
          <cell r="BA21"/>
          <cell r="BB21">
            <v>2644.3</v>
          </cell>
          <cell r="BC21"/>
          <cell r="BD21">
            <v>2417.1</v>
          </cell>
          <cell r="BE21"/>
          <cell r="BF21">
            <v>2524.6</v>
          </cell>
          <cell r="BG21"/>
          <cell r="BH21">
            <v>2788.4</v>
          </cell>
          <cell r="BI21" t="str">
            <v>P</v>
          </cell>
          <cell r="BJ21">
            <v>2711.2</v>
          </cell>
          <cell r="BK21" t="str">
            <v>P</v>
          </cell>
          <cell r="BL21" t="str">
            <v>..</v>
          </cell>
          <cell r="BM21"/>
        </row>
        <row r="22">
          <cell r="A22" t="str">
            <v>Japan</v>
          </cell>
          <cell r="B22">
            <v>661397</v>
          </cell>
          <cell r="C22"/>
          <cell r="D22">
            <v>673082</v>
          </cell>
          <cell r="E22"/>
          <cell r="F22">
            <v>691359</v>
          </cell>
          <cell r="G22"/>
          <cell r="H22">
            <v>725685</v>
          </cell>
          <cell r="I22"/>
          <cell r="J22">
            <v>810759</v>
          </cell>
          <cell r="K22"/>
          <cell r="L22">
            <v>840223</v>
          </cell>
          <cell r="M22"/>
          <cell r="N22">
            <v>943178</v>
          </cell>
          <cell r="O22"/>
          <cell r="P22">
            <v>935256</v>
          </cell>
          <cell r="Q22"/>
          <cell r="R22">
            <v>953755</v>
          </cell>
          <cell r="S22"/>
          <cell r="T22">
            <v>976867</v>
          </cell>
          <cell r="U22"/>
          <cell r="V22">
            <v>1047096</v>
          </cell>
          <cell r="W22"/>
          <cell r="X22">
            <v>1160101</v>
          </cell>
          <cell r="Y22"/>
          <cell r="Z22">
            <v>1278640</v>
          </cell>
          <cell r="AA22"/>
          <cell r="AB22">
            <v>1226427</v>
          </cell>
          <cell r="AC22"/>
          <cell r="AD22">
            <v>1390132</v>
          </cell>
          <cell r="AE22"/>
          <cell r="AF22">
            <v>1328535</v>
          </cell>
          <cell r="AG22"/>
          <cell r="AH22">
            <v>1306976</v>
          </cell>
          <cell r="AI22"/>
          <cell r="AJ22">
            <v>1402914</v>
          </cell>
          <cell r="AK22"/>
          <cell r="AL22">
            <v>1481731</v>
          </cell>
          <cell r="AM22"/>
          <cell r="AN22">
            <v>1513632</v>
          </cell>
          <cell r="AO22"/>
          <cell r="AP22">
            <v>1482024</v>
          </cell>
          <cell r="AQ22"/>
          <cell r="AR22">
            <v>1483211</v>
          </cell>
          <cell r="AS22"/>
          <cell r="AT22">
            <v>1460139</v>
          </cell>
          <cell r="AU22"/>
          <cell r="AV22">
            <v>1497546</v>
          </cell>
          <cell r="AW22"/>
          <cell r="AX22">
            <v>1382200</v>
          </cell>
          <cell r="AY22"/>
          <cell r="AZ22">
            <v>1430440</v>
          </cell>
          <cell r="BA22"/>
          <cell r="BB22">
            <v>1379374</v>
          </cell>
          <cell r="BC22"/>
          <cell r="BD22">
            <v>1447364</v>
          </cell>
          <cell r="BE22"/>
          <cell r="BF22">
            <v>1457538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1600948</v>
          </cell>
          <cell r="AE23" t="str">
            <v>G</v>
          </cell>
          <cell r="AF23">
            <v>1763967</v>
          </cell>
          <cell r="AG23" t="str">
            <v>G</v>
          </cell>
          <cell r="AH23">
            <v>1922476</v>
          </cell>
          <cell r="AI23" t="str">
            <v>G</v>
          </cell>
          <cell r="AJ23">
            <v>1979219</v>
          </cell>
          <cell r="AK23" t="str">
            <v>G</v>
          </cell>
          <cell r="AL23">
            <v>1722897</v>
          </cell>
          <cell r="AM23" t="str">
            <v>G</v>
          </cell>
          <cell r="AN23">
            <v>1843876</v>
          </cell>
          <cell r="AO23" t="str">
            <v>G</v>
          </cell>
          <cell r="AP23">
            <v>1991267</v>
          </cell>
          <cell r="AQ23" t="str">
            <v>G</v>
          </cell>
          <cell r="AR23">
            <v>2322817</v>
          </cell>
          <cell r="AS23" t="str">
            <v>G</v>
          </cell>
          <cell r="AT23">
            <v>2401051</v>
          </cell>
          <cell r="AU23" t="str">
            <v>G</v>
          </cell>
          <cell r="AV23">
            <v>2675861.7000000002</v>
          </cell>
          <cell r="AW23" t="str">
            <v>G</v>
          </cell>
          <cell r="AX23">
            <v>2865008</v>
          </cell>
          <cell r="AY23" t="str">
            <v>G</v>
          </cell>
          <cell r="AZ23">
            <v>3161126.6</v>
          </cell>
          <cell r="BA23" t="str">
            <v>G</v>
          </cell>
          <cell r="BB23">
            <v>3648430.5</v>
          </cell>
          <cell r="BC23" t="str">
            <v>A</v>
          </cell>
          <cell r="BD23">
            <v>4159538.7</v>
          </cell>
          <cell r="BE23"/>
          <cell r="BF23">
            <v>4937781</v>
          </cell>
          <cell r="BG23"/>
          <cell r="BH23">
            <v>5558071.8700000001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26</v>
          </cell>
          <cell r="AO24"/>
          <cell r="AP24">
            <v>32.5</v>
          </cell>
          <cell r="AQ24"/>
          <cell r="AR24">
            <v>38</v>
          </cell>
          <cell r="AS24"/>
          <cell r="AT24">
            <v>44.9</v>
          </cell>
          <cell r="AU24"/>
          <cell r="AV24">
            <v>49.2</v>
          </cell>
          <cell r="AW24"/>
          <cell r="AX24">
            <v>56.9</v>
          </cell>
          <cell r="AY24"/>
          <cell r="AZ24">
            <v>66.52</v>
          </cell>
          <cell r="BA24"/>
          <cell r="BB24">
            <v>79</v>
          </cell>
          <cell r="BC24"/>
          <cell r="BD24">
            <v>99</v>
          </cell>
          <cell r="BE24"/>
          <cell r="BF24">
            <v>99.88</v>
          </cell>
          <cell r="BG24" t="str">
            <v>A</v>
          </cell>
          <cell r="BH24">
            <v>116.5</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1448.5250000000001</v>
          </cell>
          <cell r="W25" t="str">
            <v>HT</v>
          </cell>
          <cell r="X25">
            <v>1610.1510000000001</v>
          </cell>
          <cell r="Y25" t="str">
            <v>HT</v>
          </cell>
          <cell r="Z25">
            <v>980.60739999999998</v>
          </cell>
          <cell r="AA25" t="str">
            <v>A</v>
          </cell>
          <cell r="AB25">
            <v>1154.4839999999999</v>
          </cell>
          <cell r="AC25"/>
          <cell r="AD25">
            <v>1877.144</v>
          </cell>
          <cell r="AE25"/>
          <cell r="AF25">
            <v>2851.0510013547901</v>
          </cell>
          <cell r="AG25"/>
          <cell r="AH25">
            <v>4240.8999999999996</v>
          </cell>
          <cell r="AI25"/>
          <cell r="AJ25">
            <v>5343.0219999999999</v>
          </cell>
          <cell r="AK25"/>
          <cell r="AL25">
            <v>8885.2310994421696</v>
          </cell>
          <cell r="AM25"/>
          <cell r="AN25">
            <v>8548.2000000000007</v>
          </cell>
          <cell r="AO25"/>
          <cell r="AP25">
            <v>8952.9</v>
          </cell>
          <cell r="AQ25"/>
          <cell r="AR25">
            <v>6864.6760000000004</v>
          </cell>
          <cell r="AS25"/>
          <cell r="AT25">
            <v>7832.4780000000001</v>
          </cell>
          <cell r="AU25"/>
          <cell r="AV25">
            <v>8880.5544707237204</v>
          </cell>
          <cell r="AW25"/>
          <cell r="AX25">
            <v>8829.0944865508409</v>
          </cell>
          <cell r="AY25"/>
          <cell r="AZ25">
            <v>9900.7632518482806</v>
          </cell>
          <cell r="BA25"/>
          <cell r="BB25">
            <v>10568.3819199138</v>
          </cell>
          <cell r="BC25"/>
          <cell r="BD25" t="str">
            <v>..</v>
          </cell>
          <cell r="BE25"/>
          <cell r="BF25" t="str">
            <v>..</v>
          </cell>
          <cell r="BG25"/>
          <cell r="BH25" t="str">
            <v>..</v>
          </cell>
          <cell r="BI25"/>
          <cell r="BJ25" t="str">
            <v>..</v>
          </cell>
          <cell r="BK25"/>
          <cell r="BL25" t="str">
            <v>..</v>
          </cell>
          <cell r="BM25"/>
        </row>
        <row r="26">
          <cell r="A26" t="str">
            <v>Netherlands</v>
          </cell>
          <cell r="B26">
            <v>626.21669820439104</v>
          </cell>
          <cell r="C26"/>
          <cell r="D26">
            <v>638.92254425491501</v>
          </cell>
          <cell r="E26"/>
          <cell r="F26">
            <v>655.25863203415997</v>
          </cell>
          <cell r="G26"/>
          <cell r="H26">
            <v>689.29214824092105</v>
          </cell>
          <cell r="I26"/>
          <cell r="J26">
            <v>726.95590617640198</v>
          </cell>
          <cell r="K26"/>
          <cell r="L26">
            <v>745.56089503609803</v>
          </cell>
          <cell r="M26"/>
          <cell r="N26">
            <v>788.21623534857099</v>
          </cell>
          <cell r="O26"/>
          <cell r="P26">
            <v>792.75403750947203</v>
          </cell>
          <cell r="Q26"/>
          <cell r="R26">
            <v>807.72878464044697</v>
          </cell>
          <cell r="S26"/>
          <cell r="T26">
            <v>859.913509490813</v>
          </cell>
          <cell r="U26"/>
          <cell r="V26">
            <v>922.08139909516206</v>
          </cell>
          <cell r="W26"/>
          <cell r="X26">
            <v>933.42590449741601</v>
          </cell>
          <cell r="Y26"/>
          <cell r="Z26">
            <v>956.56869551801299</v>
          </cell>
          <cell r="AA26"/>
          <cell r="AB26">
            <v>1055.9465628417499</v>
          </cell>
          <cell r="AC26" t="str">
            <v>A</v>
          </cell>
          <cell r="AD26">
            <v>1087.2573977519701</v>
          </cell>
          <cell r="AE26"/>
          <cell r="AF26">
            <v>1125.3749359035401</v>
          </cell>
          <cell r="AG26"/>
          <cell r="AH26">
            <v>1166.2151553516601</v>
          </cell>
          <cell r="AI26"/>
          <cell r="AJ26">
            <v>1216.58475933766</v>
          </cell>
          <cell r="AK26"/>
          <cell r="AL26">
            <v>1138</v>
          </cell>
          <cell r="AM26" t="str">
            <v>O</v>
          </cell>
          <cell r="AN26">
            <v>974</v>
          </cell>
          <cell r="AO26" t="str">
            <v>A</v>
          </cell>
          <cell r="AP26">
            <v>1179</v>
          </cell>
          <cell r="AQ26" t="str">
            <v>O</v>
          </cell>
          <cell r="AR26">
            <v>1106</v>
          </cell>
          <cell r="AS26"/>
          <cell r="AT26">
            <v>1216</v>
          </cell>
          <cell r="AU26" t="str">
            <v>AO</v>
          </cell>
          <cell r="AV26">
            <v>1253</v>
          </cell>
          <cell r="AW26" t="str">
            <v>O</v>
          </cell>
          <cell r="AX26">
            <v>1216</v>
          </cell>
          <cell r="AY26" t="str">
            <v>O</v>
          </cell>
          <cell r="AZ26">
            <v>1260</v>
          </cell>
          <cell r="BA26" t="str">
            <v>O</v>
          </cell>
          <cell r="BB26">
            <v>1259</v>
          </cell>
          <cell r="BC26" t="str">
            <v>O</v>
          </cell>
          <cell r="BD26">
            <v>1259</v>
          </cell>
          <cell r="BE26" t="str">
            <v>O</v>
          </cell>
          <cell r="BF26">
            <v>1327</v>
          </cell>
          <cell r="BG26" t="str">
            <v>O</v>
          </cell>
          <cell r="BH26">
            <v>1279</v>
          </cell>
          <cell r="BI26" t="str">
            <v>OP</v>
          </cell>
          <cell r="BJ26" t="str">
            <v>..</v>
          </cell>
          <cell r="BK26"/>
          <cell r="BL26" t="str">
            <v>..</v>
          </cell>
          <cell r="BM26"/>
        </row>
        <row r="27">
          <cell r="A27" t="str">
            <v>New Zealand</v>
          </cell>
          <cell r="B27">
            <v>169.3</v>
          </cell>
          <cell r="C27" t="str">
            <v>B</v>
          </cell>
          <cell r="D27" t="str">
            <v>..</v>
          </cell>
          <cell r="E27"/>
          <cell r="F27">
            <v>194.1</v>
          </cell>
          <cell r="G27" t="str">
            <v>B</v>
          </cell>
          <cell r="H27" t="str">
            <v>..</v>
          </cell>
          <cell r="I27"/>
          <cell r="J27" t="str">
            <v>..</v>
          </cell>
          <cell r="K27"/>
          <cell r="L27" t="str">
            <v>..</v>
          </cell>
          <cell r="M27"/>
          <cell r="N27" t="str">
            <v>..</v>
          </cell>
          <cell r="O27"/>
          <cell r="P27" t="str">
            <v>..</v>
          </cell>
          <cell r="Q27"/>
          <cell r="R27">
            <v>302.10000000000002</v>
          </cell>
          <cell r="S27"/>
          <cell r="T27">
            <v>318.2</v>
          </cell>
          <cell r="U27"/>
          <cell r="V27">
            <v>318.7</v>
          </cell>
          <cell r="W27"/>
          <cell r="X27">
            <v>318</v>
          </cell>
          <cell r="Y27"/>
          <cell r="Z27">
            <v>343.4</v>
          </cell>
          <cell r="AA27"/>
          <cell r="AB27" t="str">
            <v>..</v>
          </cell>
          <cell r="AC27"/>
          <cell r="AD27">
            <v>375.65</v>
          </cell>
          <cell r="AE27"/>
          <cell r="AF27" t="str">
            <v>..</v>
          </cell>
          <cell r="AG27"/>
          <cell r="AH27">
            <v>391.27880585721698</v>
          </cell>
          <cell r="AI27"/>
          <cell r="AJ27" t="str">
            <v>..</v>
          </cell>
          <cell r="AK27"/>
          <cell r="AL27">
            <v>393.035701326317</v>
          </cell>
          <cell r="AM27"/>
          <cell r="AN27" t="str">
            <v>..</v>
          </cell>
          <cell r="AO27"/>
          <cell r="AP27">
            <v>456.4</v>
          </cell>
          <cell r="AQ27"/>
          <cell r="AR27" t="str">
            <v>..</v>
          </cell>
          <cell r="AS27"/>
          <cell r="AT27">
            <v>461.2</v>
          </cell>
          <cell r="AU27"/>
          <cell r="AV27" t="str">
            <v>..</v>
          </cell>
          <cell r="AW27"/>
          <cell r="AX27">
            <v>473</v>
          </cell>
          <cell r="AY27"/>
          <cell r="AZ27" t="str">
            <v>..</v>
          </cell>
          <cell r="BA27"/>
          <cell r="BB27">
            <v>584</v>
          </cell>
          <cell r="BC27"/>
          <cell r="BD27" t="str">
            <v>..</v>
          </cell>
          <cell r="BE27"/>
          <cell r="BF27">
            <v>629</v>
          </cell>
          <cell r="BG27"/>
          <cell r="BH27" t="str">
            <v>..</v>
          </cell>
          <cell r="BI27"/>
          <cell r="BJ27" t="str">
            <v>..</v>
          </cell>
          <cell r="BK27"/>
          <cell r="BL27" t="str">
            <v>..</v>
          </cell>
          <cell r="BM27"/>
        </row>
        <row r="28">
          <cell r="A28" t="str">
            <v>Norway</v>
          </cell>
          <cell r="B28">
            <v>743.9</v>
          </cell>
          <cell r="C28"/>
          <cell r="D28">
            <v>890.8</v>
          </cell>
          <cell r="E28"/>
          <cell r="F28">
            <v>991</v>
          </cell>
          <cell r="G28"/>
          <cell r="H28">
            <v>1144.7</v>
          </cell>
          <cell r="I28"/>
          <cell r="J28">
            <v>1167</v>
          </cell>
          <cell r="K28"/>
          <cell r="L28" t="str">
            <v>..</v>
          </cell>
          <cell r="M28"/>
          <cell r="N28">
            <v>1609.9</v>
          </cell>
          <cell r="O28"/>
          <cell r="P28" t="str">
            <v>..</v>
          </cell>
          <cell r="Q28"/>
          <cell r="R28">
            <v>2237</v>
          </cell>
          <cell r="S28" t="str">
            <v>A</v>
          </cell>
          <cell r="T28" t="str">
            <v>..</v>
          </cell>
          <cell r="U28"/>
          <cell r="V28">
            <v>2366.6999999999998</v>
          </cell>
          <cell r="W28"/>
          <cell r="X28" t="str">
            <v>..</v>
          </cell>
          <cell r="Y28"/>
          <cell r="Z28">
            <v>2736.9</v>
          </cell>
          <cell r="AA28"/>
          <cell r="AB28" t="str">
            <v>..</v>
          </cell>
          <cell r="AC28"/>
          <cell r="AD28">
            <v>2747.3</v>
          </cell>
          <cell r="AE28"/>
          <cell r="AF28" t="str">
            <v>..</v>
          </cell>
          <cell r="AG28"/>
          <cell r="AH28">
            <v>2989.6</v>
          </cell>
          <cell r="AI28"/>
          <cell r="AJ28" t="str">
            <v>..</v>
          </cell>
          <cell r="AK28"/>
          <cell r="AL28">
            <v>3129.8</v>
          </cell>
          <cell r="AM28"/>
          <cell r="AN28" t="str">
            <v>..</v>
          </cell>
          <cell r="AO28"/>
          <cell r="AP28">
            <v>3570</v>
          </cell>
          <cell r="AQ28"/>
          <cell r="AR28">
            <v>4020</v>
          </cell>
          <cell r="AS28"/>
          <cell r="AT28">
            <v>4121.3</v>
          </cell>
          <cell r="AU28"/>
          <cell r="AV28">
            <v>4300</v>
          </cell>
          <cell r="AW28"/>
          <cell r="AX28">
            <v>4620.5</v>
          </cell>
          <cell r="AY28"/>
          <cell r="AZ28">
            <v>5130</v>
          </cell>
          <cell r="BA28"/>
          <cell r="BB28">
            <v>5727.9</v>
          </cell>
          <cell r="BC28" t="str">
            <v>A</v>
          </cell>
          <cell r="BD28">
            <v>5994</v>
          </cell>
          <cell r="BE28"/>
          <cell r="BF28">
            <v>6862.6</v>
          </cell>
          <cell r="BG28"/>
          <cell r="BH28">
            <v>7017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5</v>
          </cell>
          <cell r="O29"/>
          <cell r="P29">
            <v>8</v>
          </cell>
          <cell r="Q29"/>
          <cell r="R29">
            <v>18</v>
          </cell>
          <cell r="S29"/>
          <cell r="T29" t="str">
            <v>..</v>
          </cell>
          <cell r="U29"/>
          <cell r="V29" t="str">
            <v>..</v>
          </cell>
          <cell r="W29"/>
          <cell r="X29">
            <v>228</v>
          </cell>
          <cell r="Y29"/>
          <cell r="Z29">
            <v>473</v>
          </cell>
          <cell r="AA29"/>
          <cell r="AB29">
            <v>603.70000000000005</v>
          </cell>
          <cell r="AC29" t="str">
            <v>D</v>
          </cell>
          <cell r="AD29">
            <v>745.7</v>
          </cell>
          <cell r="AE29" t="str">
            <v>A</v>
          </cell>
          <cell r="AF29">
            <v>859.3</v>
          </cell>
          <cell r="AG29"/>
          <cell r="AH29">
            <v>1074</v>
          </cell>
          <cell r="AI29"/>
          <cell r="AJ29">
            <v>1234.5999999999999</v>
          </cell>
          <cell r="AK29"/>
          <cell r="AL29">
            <v>1413.2</v>
          </cell>
          <cell r="AM29"/>
          <cell r="AN29">
            <v>1546.6</v>
          </cell>
          <cell r="AO29"/>
          <cell r="AP29">
            <v>1519</v>
          </cell>
          <cell r="AQ29"/>
          <cell r="AR29">
            <v>2055.6</v>
          </cell>
          <cell r="AS29"/>
          <cell r="AT29">
            <v>1853.7</v>
          </cell>
          <cell r="AU29"/>
          <cell r="AV29">
            <v>2011.2</v>
          </cell>
          <cell r="AW29"/>
          <cell r="AX29">
            <v>2026.8</v>
          </cell>
          <cell r="AY29"/>
          <cell r="AZ29">
            <v>2182.1999999999998</v>
          </cell>
          <cell r="BA29"/>
          <cell r="BB29">
            <v>2364.5</v>
          </cell>
          <cell r="BC29"/>
          <cell r="BD29">
            <v>2723.1</v>
          </cell>
          <cell r="BE29"/>
          <cell r="BF29">
            <v>3112</v>
          </cell>
          <cell r="BG29"/>
          <cell r="BH29">
            <v>3739</v>
          </cell>
          <cell r="BI29"/>
          <cell r="BJ29" t="str">
            <v>..</v>
          </cell>
          <cell r="BK29"/>
          <cell r="BL29" t="str">
            <v>..</v>
          </cell>
          <cell r="BM29"/>
        </row>
        <row r="30">
          <cell r="A30" t="str">
            <v>Portugal</v>
          </cell>
          <cell r="B30" t="str">
            <v>..</v>
          </cell>
          <cell r="C30"/>
          <cell r="D30">
            <v>14.225217226484199</v>
          </cell>
          <cell r="E30"/>
          <cell r="F30">
            <v>18.7533045360681</v>
          </cell>
          <cell r="G30" t="str">
            <v>C</v>
          </cell>
          <cell r="H30">
            <v>23.281391845651999</v>
          </cell>
          <cell r="I30"/>
          <cell r="J30">
            <v>29.474217136700499</v>
          </cell>
          <cell r="K30" t="str">
            <v>C</v>
          </cell>
          <cell r="L30">
            <v>35.667042427749102</v>
          </cell>
          <cell r="M30"/>
          <cell r="N30">
            <v>42.513043565008303</v>
          </cell>
          <cell r="O30" t="str">
            <v>C</v>
          </cell>
          <cell r="P30">
            <v>49.359044702267497</v>
          </cell>
          <cell r="Q30"/>
          <cell r="R30">
            <v>57.700441934936798</v>
          </cell>
          <cell r="S30" t="str">
            <v>C</v>
          </cell>
          <cell r="T30">
            <v>66.041839167606099</v>
          </cell>
          <cell r="U30"/>
          <cell r="V30">
            <v>77.386249139573593</v>
          </cell>
          <cell r="W30" t="str">
            <v>C</v>
          </cell>
          <cell r="X30">
            <v>88.7306591115412</v>
          </cell>
          <cell r="Y30"/>
          <cell r="Z30">
            <v>99.286101595030004</v>
          </cell>
          <cell r="AA30" t="str">
            <v>C</v>
          </cell>
          <cell r="AB30">
            <v>111.097224664438</v>
          </cell>
          <cell r="AC30" t="str">
            <v>C</v>
          </cell>
          <cell r="AD30">
            <v>124.313404694686</v>
          </cell>
          <cell r="AE30"/>
          <cell r="AF30">
            <v>132.008858650652</v>
          </cell>
          <cell r="AG30" t="str">
            <v>C</v>
          </cell>
          <cell r="AH30">
            <v>139.704312606618</v>
          </cell>
          <cell r="AI30"/>
          <cell r="AJ30">
            <v>183.68831117008</v>
          </cell>
          <cell r="AK30" t="str">
            <v>C</v>
          </cell>
          <cell r="AL30">
            <v>227.67230973354199</v>
          </cell>
          <cell r="AM30"/>
          <cell r="AN30">
            <v>221.59559821700799</v>
          </cell>
          <cell r="AO30" t="str">
            <v>C</v>
          </cell>
          <cell r="AP30">
            <v>215.51888670047299</v>
          </cell>
          <cell r="AQ30"/>
          <cell r="AR30">
            <v>193.782061350237</v>
          </cell>
          <cell r="AS30" t="str">
            <v>C</v>
          </cell>
          <cell r="AT30">
            <v>172.04523599999999</v>
          </cell>
          <cell r="AU30"/>
          <cell r="AV30">
            <v>173.79878642649899</v>
          </cell>
          <cell r="AW30" t="str">
            <v>C</v>
          </cell>
          <cell r="AX30">
            <v>175.552336852998</v>
          </cell>
          <cell r="AY30"/>
          <cell r="AZ30">
            <v>180.01361537955901</v>
          </cell>
          <cell r="BA30" t="str">
            <v>C</v>
          </cell>
          <cell r="BB30">
            <v>184.47489390612</v>
          </cell>
          <cell r="BC30"/>
          <cell r="BD30">
            <v>188.31640000025001</v>
          </cell>
          <cell r="BE30"/>
          <cell r="BF30">
            <v>202.527878437862</v>
          </cell>
          <cell r="BG30"/>
          <cell r="BH30">
            <v>197.037067674112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50.786695877315275</v>
          </cell>
          <cell r="U31" t="str">
            <v>DT</v>
          </cell>
          <cell r="V31">
            <v>51.21821682267808</v>
          </cell>
          <cell r="W31" t="str">
            <v>DT</v>
          </cell>
          <cell r="X31">
            <v>55.69939587067649</v>
          </cell>
          <cell r="Y31" t="str">
            <v>ADT</v>
          </cell>
          <cell r="Z31">
            <v>48.064794529642171</v>
          </cell>
          <cell r="AA31" t="str">
            <v>DT</v>
          </cell>
          <cell r="AB31">
            <v>62.935670185222065</v>
          </cell>
          <cell r="AC31" t="str">
            <v>AD</v>
          </cell>
          <cell r="AD31">
            <v>71.765252605722623</v>
          </cell>
          <cell r="AE31" t="str">
            <v>D</v>
          </cell>
          <cell r="AF31">
            <v>76.578370842461652</v>
          </cell>
          <cell r="AG31" t="str">
            <v>D</v>
          </cell>
          <cell r="AH31">
            <v>45.475668857465308</v>
          </cell>
          <cell r="AI31" t="str">
            <v>AD</v>
          </cell>
          <cell r="AJ31">
            <v>50.587532364070903</v>
          </cell>
          <cell r="AK31" t="str">
            <v>D</v>
          </cell>
          <cell r="AL31">
            <v>50.720308039567151</v>
          </cell>
          <cell r="AM31" t="str">
            <v>D</v>
          </cell>
          <cell r="AN31">
            <v>49.857266148841532</v>
          </cell>
          <cell r="AO31" t="str">
            <v>D</v>
          </cell>
          <cell r="AP31">
            <v>50.853083715063399</v>
          </cell>
          <cell r="AQ31" t="str">
            <v>D</v>
          </cell>
          <cell r="AR31">
            <v>55.832171546172738</v>
          </cell>
          <cell r="AS31" t="str">
            <v>D</v>
          </cell>
          <cell r="AT31">
            <v>73.624112062670122</v>
          </cell>
          <cell r="AU31" t="str">
            <v>D</v>
          </cell>
          <cell r="AV31">
            <v>70.503883688508267</v>
          </cell>
          <cell r="AW31" t="str">
            <v>D</v>
          </cell>
          <cell r="AX31">
            <v>73.856469494788556</v>
          </cell>
          <cell r="AY31" t="str">
            <v>D</v>
          </cell>
          <cell r="AZ31">
            <v>87.69169488149771</v>
          </cell>
          <cell r="BA31" t="str">
            <v>D</v>
          </cell>
          <cell r="BB31">
            <v>99.926973378477058</v>
          </cell>
          <cell r="BC31" t="str">
            <v>D</v>
          </cell>
          <cell r="BD31">
            <v>103.80289450972582</v>
          </cell>
          <cell r="BE31" t="str">
            <v>D</v>
          </cell>
          <cell r="BF31">
            <v>102.69918800000001</v>
          </cell>
          <cell r="BG31" t="str">
            <v>D</v>
          </cell>
          <cell r="BH31">
            <v>124.751609</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29.761308629611086</v>
          </cell>
          <cell r="AA32"/>
          <cell r="AB32">
            <v>39.939075279586049</v>
          </cell>
          <cell r="AC32"/>
          <cell r="AD32">
            <v>39.605241195126027</v>
          </cell>
          <cell r="AE32"/>
          <cell r="AF32">
            <v>40.923885828743117</v>
          </cell>
          <cell r="AG32"/>
          <cell r="AH32">
            <v>48.64797195793691</v>
          </cell>
          <cell r="AI32"/>
          <cell r="AJ32">
            <v>60.970622600567523</v>
          </cell>
          <cell r="AK32"/>
          <cell r="AL32">
            <v>65.74671590719413</v>
          </cell>
          <cell r="AM32"/>
          <cell r="AN32">
            <v>66.407945251210151</v>
          </cell>
          <cell r="AO32"/>
          <cell r="AP32">
            <v>75.439826406276097</v>
          </cell>
          <cell r="AQ32"/>
          <cell r="AR32">
            <v>78.383825738607896</v>
          </cell>
          <cell r="AS32"/>
          <cell r="AT32">
            <v>70.688950091804401</v>
          </cell>
          <cell r="AU32"/>
          <cell r="AV32">
            <v>75.0842931063262</v>
          </cell>
          <cell r="AW32"/>
          <cell r="AX32">
            <v>99.874812218327406</v>
          </cell>
          <cell r="AY32"/>
          <cell r="AZ32">
            <v>118.537389417459</v>
          </cell>
          <cell r="BA32"/>
          <cell r="BB32">
            <v>122.49</v>
          </cell>
          <cell r="BC32"/>
          <cell r="BD32">
            <v>135.22449599999999</v>
          </cell>
          <cell r="BE32"/>
          <cell r="BF32">
            <v>136.35127900000001</v>
          </cell>
          <cell r="BG32"/>
          <cell r="BH32">
            <v>135.92099999999999</v>
          </cell>
          <cell r="BI32" t="str">
            <v>P</v>
          </cell>
          <cell r="BJ32" t="str">
            <v>..</v>
          </cell>
          <cell r="BK32"/>
          <cell r="BL32" t="str">
            <v>..</v>
          </cell>
          <cell r="BM32"/>
        </row>
        <row r="33">
          <cell r="A33" t="str">
            <v>Spain</v>
          </cell>
          <cell r="B33">
            <v>138.13782409577701</v>
          </cell>
          <cell r="C33"/>
          <cell r="D33">
            <v>165.991129061339</v>
          </cell>
          <cell r="E33"/>
          <cell r="F33">
            <v>184.808217037491</v>
          </cell>
          <cell r="G33"/>
          <cell r="H33">
            <v>196.870529972474</v>
          </cell>
          <cell r="I33"/>
          <cell r="J33">
            <v>225.73293426129601</v>
          </cell>
          <cell r="K33"/>
          <cell r="L33">
            <v>295.80072842666999</v>
          </cell>
          <cell r="M33"/>
          <cell r="N33">
            <v>349.71451925041799</v>
          </cell>
          <cell r="O33"/>
          <cell r="P33">
            <v>400.787325856743</v>
          </cell>
          <cell r="Q33"/>
          <cell r="R33">
            <v>463.60270695851801</v>
          </cell>
          <cell r="S33"/>
          <cell r="T33">
            <v>544.17078359958202</v>
          </cell>
          <cell r="U33"/>
          <cell r="V33">
            <v>612.72643131032703</v>
          </cell>
          <cell r="W33"/>
          <cell r="X33">
            <v>649.30102292260199</v>
          </cell>
          <cell r="Y33"/>
          <cell r="Z33">
            <v>670.093036673759</v>
          </cell>
          <cell r="AA33"/>
          <cell r="AB33">
            <v>681.80856562451197</v>
          </cell>
          <cell r="AC33"/>
          <cell r="AD33">
            <v>661.11812291899503</v>
          </cell>
          <cell r="AE33"/>
          <cell r="AF33">
            <v>704.93190532857295</v>
          </cell>
          <cell r="AG33"/>
          <cell r="AH33">
            <v>701.54640414457901</v>
          </cell>
          <cell r="AI33"/>
          <cell r="AJ33">
            <v>767.30253747310405</v>
          </cell>
          <cell r="AK33"/>
          <cell r="AL33">
            <v>843.26099999999997</v>
          </cell>
          <cell r="AM33"/>
          <cell r="AN33">
            <v>904.77599999999995</v>
          </cell>
          <cell r="AO33"/>
          <cell r="AP33">
            <v>989.053</v>
          </cell>
          <cell r="AQ33"/>
          <cell r="AR33">
            <v>1107.8150000000001</v>
          </cell>
          <cell r="AS33"/>
          <cell r="AT33">
            <v>1261.7629999999999</v>
          </cell>
          <cell r="AU33"/>
          <cell r="AV33">
            <v>1427.5039999999999</v>
          </cell>
          <cell r="AW33"/>
          <cell r="AX33">
            <v>1738.0528999999999</v>
          </cell>
          <cell r="AY33"/>
          <cell r="AZ33">
            <v>1970.8235</v>
          </cell>
          <cell r="BA33"/>
          <cell r="BB33">
            <v>2348.8434000000002</v>
          </cell>
          <cell r="BC33"/>
          <cell r="BD33">
            <v>2672.288</v>
          </cell>
          <cell r="BE33"/>
          <cell r="BF33">
            <v>2926.7332000000001</v>
          </cell>
          <cell r="BG33"/>
          <cell r="BH33">
            <v>2930.5</v>
          </cell>
          <cell r="BI33" t="str">
            <v>P</v>
          </cell>
          <cell r="BJ33" t="str">
            <v>..</v>
          </cell>
          <cell r="BK33"/>
          <cell r="BL33" t="str">
            <v>..</v>
          </cell>
          <cell r="BM33"/>
        </row>
        <row r="34">
          <cell r="A34" t="str">
            <v>Sweden</v>
          </cell>
          <cell r="B34">
            <v>811.7</v>
          </cell>
          <cell r="C34" t="str">
            <v>GH</v>
          </cell>
          <cell r="D34" t="str">
            <v>..</v>
          </cell>
          <cell r="E34"/>
          <cell r="F34">
            <v>920</v>
          </cell>
          <cell r="G34" t="str">
            <v>GH</v>
          </cell>
          <cell r="H34" t="str">
            <v>..</v>
          </cell>
          <cell r="I34"/>
          <cell r="J34">
            <v>1100</v>
          </cell>
          <cell r="K34" t="str">
            <v>GH</v>
          </cell>
          <cell r="L34" t="str">
            <v>..</v>
          </cell>
          <cell r="M34"/>
          <cell r="N34">
            <v>1290</v>
          </cell>
          <cell r="O34" t="str">
            <v>GH</v>
          </cell>
          <cell r="P34" t="str">
            <v>..</v>
          </cell>
          <cell r="Q34"/>
          <cell r="R34">
            <v>1401</v>
          </cell>
          <cell r="S34" t="str">
            <v>GH</v>
          </cell>
          <cell r="T34" t="str">
            <v>..</v>
          </cell>
          <cell r="U34"/>
          <cell r="V34">
            <v>1696</v>
          </cell>
          <cell r="W34" t="str">
            <v>GH</v>
          </cell>
          <cell r="X34" t="str">
            <v>..</v>
          </cell>
          <cell r="Y34"/>
          <cell r="Z34">
            <v>2001</v>
          </cell>
          <cell r="AA34" t="str">
            <v>AH</v>
          </cell>
          <cell r="AB34" t="str">
            <v>..</v>
          </cell>
          <cell r="AC34"/>
          <cell r="AD34">
            <v>2171</v>
          </cell>
          <cell r="AE34" t="str">
            <v>H</v>
          </cell>
          <cell r="AF34" t="str">
            <v>..</v>
          </cell>
          <cell r="AG34"/>
          <cell r="AH34">
            <v>2372.3110000000001</v>
          </cell>
          <cell r="AI34" t="str">
            <v>H</v>
          </cell>
          <cell r="AJ34" t="str">
            <v>..</v>
          </cell>
          <cell r="AK34"/>
          <cell r="AL34">
            <v>2547</v>
          </cell>
          <cell r="AM34" t="str">
            <v>H</v>
          </cell>
          <cell r="AN34" t="str">
            <v>..</v>
          </cell>
          <cell r="AO34"/>
          <cell r="AP34">
            <v>2751</v>
          </cell>
          <cell r="AQ34" t="str">
            <v>H</v>
          </cell>
          <cell r="AR34" t="str">
            <v>..</v>
          </cell>
          <cell r="AS34"/>
          <cell r="AT34">
            <v>3382</v>
          </cell>
          <cell r="AU34" t="str">
            <v>H</v>
          </cell>
          <cell r="AV34">
            <v>2962</v>
          </cell>
          <cell r="AW34" t="str">
            <v>H</v>
          </cell>
          <cell r="AX34">
            <v>4899</v>
          </cell>
          <cell r="AY34" t="str">
            <v>A</v>
          </cell>
          <cell r="AZ34">
            <v>4860</v>
          </cell>
          <cell r="BA34" t="str">
            <v>C</v>
          </cell>
          <cell r="BB34">
            <v>5306</v>
          </cell>
          <cell r="BC34"/>
          <cell r="BD34">
            <v>5258</v>
          </cell>
          <cell r="BE34" t="str">
            <v>C</v>
          </cell>
          <cell r="BF34">
            <v>4960</v>
          </cell>
          <cell r="BG34"/>
          <cell r="BH34">
            <v>5515</v>
          </cell>
          <cell r="BI34" t="str">
            <v>C</v>
          </cell>
          <cell r="BJ34" t="str">
            <v>..</v>
          </cell>
          <cell r="BK34"/>
          <cell r="BL34" t="str">
            <v>..</v>
          </cell>
          <cell r="BM34"/>
        </row>
        <row r="35">
          <cell r="A35" t="str">
            <v>Switzerland</v>
          </cell>
          <cell r="B35">
            <v>250</v>
          </cell>
          <cell r="C35"/>
          <cell r="D35" t="str">
            <v>..</v>
          </cell>
          <cell r="E35"/>
          <cell r="F35">
            <v>236</v>
          </cell>
          <cell r="G35" t="str">
            <v>AHJ</v>
          </cell>
          <cell r="H35" t="str">
            <v>..</v>
          </cell>
          <cell r="I35"/>
          <cell r="J35" t="str">
            <v>..</v>
          </cell>
          <cell r="K35"/>
          <cell r="L35">
            <v>443</v>
          </cell>
          <cell r="M35" t="str">
            <v>H</v>
          </cell>
          <cell r="N35" t="str">
            <v>..</v>
          </cell>
          <cell r="O35"/>
          <cell r="P35">
            <v>311</v>
          </cell>
          <cell r="Q35" t="str">
            <v>AH</v>
          </cell>
          <cell r="R35">
            <v>360</v>
          </cell>
          <cell r="S35" t="str">
            <v>CH</v>
          </cell>
          <cell r="T35">
            <v>302</v>
          </cell>
          <cell r="U35" t="str">
            <v>H</v>
          </cell>
          <cell r="V35">
            <v>339</v>
          </cell>
          <cell r="W35" t="str">
            <v>CH</v>
          </cell>
          <cell r="X35">
            <v>340</v>
          </cell>
          <cell r="Y35" t="str">
            <v>H</v>
          </cell>
          <cell r="Z35" t="str">
            <v>..</v>
          </cell>
          <cell r="AA35"/>
          <cell r="AB35">
            <v>270</v>
          </cell>
          <cell r="AC35" t="str">
            <v>H</v>
          </cell>
          <cell r="AD35" t="str">
            <v>..</v>
          </cell>
          <cell r="AE35"/>
          <cell r="AF35">
            <v>250</v>
          </cell>
          <cell r="AG35" t="str">
            <v>H</v>
          </cell>
          <cell r="AH35" t="str">
            <v>..</v>
          </cell>
          <cell r="AI35"/>
          <cell r="AJ35">
            <v>200</v>
          </cell>
          <cell r="AK35" t="str">
            <v>H</v>
          </cell>
          <cell r="AL35" t="str">
            <v>..</v>
          </cell>
          <cell r="AM35"/>
          <cell r="AN35">
            <v>140</v>
          </cell>
          <cell r="AO35" t="str">
            <v>AH</v>
          </cell>
          <cell r="AP35" t="str">
            <v>..</v>
          </cell>
          <cell r="AQ35"/>
          <cell r="AR35">
            <v>140</v>
          </cell>
          <cell r="AS35" t="str">
            <v>H</v>
          </cell>
          <cell r="AT35" t="str">
            <v>..</v>
          </cell>
          <cell r="AU35"/>
          <cell r="AV35">
            <v>140</v>
          </cell>
          <cell r="AW35" t="str">
            <v>H</v>
          </cell>
          <cell r="AX35" t="str">
            <v>..</v>
          </cell>
          <cell r="AY35"/>
          <cell r="AZ35">
            <v>120</v>
          </cell>
          <cell r="BA35" t="str">
            <v>H</v>
          </cell>
          <cell r="BB35" t="str">
            <v>..</v>
          </cell>
          <cell r="BC35"/>
          <cell r="BD35">
            <v>120</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0.12554799999999999</v>
          </cell>
          <cell r="U36"/>
          <cell r="V36">
            <v>0.26169199999999998</v>
          </cell>
          <cell r="W36"/>
          <cell r="X36">
            <v>0.44003399999999998</v>
          </cell>
          <cell r="Y36"/>
          <cell r="Z36">
            <v>0.87154600000000004</v>
          </cell>
          <cell r="AA36"/>
          <cell r="AB36">
            <v>1.2103660000000001</v>
          </cell>
          <cell r="AC36"/>
          <cell r="AD36">
            <v>2.1717430000000002</v>
          </cell>
          <cell r="AE36"/>
          <cell r="AF36">
            <v>7.9292899999999999</v>
          </cell>
          <cell r="AG36"/>
          <cell r="AH36">
            <v>14.940187999999999</v>
          </cell>
          <cell r="AI36"/>
          <cell r="AJ36">
            <v>19.033231000000001</v>
          </cell>
          <cell r="AK36"/>
          <cell r="AL36">
            <v>32.637070999999999</v>
          </cell>
          <cell r="AM36"/>
          <cell r="AN36">
            <v>49.42512</v>
          </cell>
          <cell r="AO36"/>
          <cell r="AP36">
            <v>95.100575000000006</v>
          </cell>
          <cell r="AQ36"/>
          <cell r="AR36">
            <v>129.288702</v>
          </cell>
          <cell r="AS36"/>
          <cell r="AT36">
            <v>229.326155</v>
          </cell>
          <cell r="AU36"/>
          <cell r="AV36">
            <v>230.49423999999999</v>
          </cell>
          <cell r="AW36"/>
          <cell r="AX36">
            <v>443.16119047000001</v>
          </cell>
          <cell r="AY36"/>
          <cell r="AZ36">
            <v>513.80347500000005</v>
          </cell>
          <cell r="BA36"/>
          <cell r="BB36">
            <v>642.841769</v>
          </cell>
          <cell r="BC36"/>
          <cell r="BD36">
            <v>823.65007100000003</v>
          </cell>
          <cell r="BE36"/>
          <cell r="BF36">
            <v>1016.522342</v>
          </cell>
          <cell r="BG36"/>
          <cell r="BH36">
            <v>1060.6830359999999</v>
          </cell>
          <cell r="BI36"/>
          <cell r="BJ36" t="str">
            <v>..</v>
          </cell>
          <cell r="BK36"/>
          <cell r="BL36" t="str">
            <v>..</v>
          </cell>
          <cell r="BM36"/>
        </row>
        <row r="37">
          <cell r="A37" t="str">
            <v>United Kingdom</v>
          </cell>
          <cell r="B37">
            <v>1243</v>
          </cell>
          <cell r="C37"/>
          <cell r="D37" t="str">
            <v>..</v>
          </cell>
          <cell r="E37"/>
          <cell r="F37">
            <v>1357</v>
          </cell>
          <cell r="G37"/>
          <cell r="H37" t="str">
            <v>..</v>
          </cell>
          <cell r="I37"/>
          <cell r="J37">
            <v>1457</v>
          </cell>
          <cell r="K37"/>
          <cell r="L37">
            <v>1212</v>
          </cell>
          <cell r="M37" t="str">
            <v>A</v>
          </cell>
          <cell r="N37">
            <v>1264</v>
          </cell>
          <cell r="O37"/>
          <cell r="P37">
            <v>1360</v>
          </cell>
          <cell r="Q37"/>
          <cell r="R37">
            <v>1534</v>
          </cell>
          <cell r="S37"/>
          <cell r="T37">
            <v>1566</v>
          </cell>
          <cell r="U37"/>
          <cell r="V37">
            <v>1757</v>
          </cell>
          <cell r="W37" t="str">
            <v>A</v>
          </cell>
          <cell r="X37">
            <v>1846.4</v>
          </cell>
          <cell r="Y37"/>
          <cell r="Z37">
            <v>1928.3</v>
          </cell>
          <cell r="AA37"/>
          <cell r="AB37">
            <v>2051</v>
          </cell>
          <cell r="AC37"/>
          <cell r="AD37">
            <v>2043.8</v>
          </cell>
          <cell r="AE37"/>
          <cell r="AF37">
            <v>2069.6999999999998</v>
          </cell>
          <cell r="AG37"/>
          <cell r="AH37">
            <v>2017.5</v>
          </cell>
          <cell r="AI37"/>
          <cell r="AJ37">
            <v>2078.6496000000002</v>
          </cell>
          <cell r="AK37"/>
          <cell r="AL37">
            <v>2071.87165</v>
          </cell>
          <cell r="AM37"/>
          <cell r="AN37">
            <v>2238.1999999999998</v>
          </cell>
          <cell r="AO37"/>
          <cell r="AP37">
            <v>1834</v>
          </cell>
          <cell r="AQ37" t="str">
            <v>A</v>
          </cell>
          <cell r="AR37">
            <v>1766.9</v>
          </cell>
          <cell r="AS37"/>
          <cell r="AT37">
            <v>2067.6999999999998</v>
          </cell>
          <cell r="AU37"/>
          <cell r="AV37">
            <v>2169.6</v>
          </cell>
          <cell r="AW37"/>
          <cell r="AX37">
            <v>2289.1</v>
          </cell>
          <cell r="AY37"/>
          <cell r="AZ37">
            <v>2318.5</v>
          </cell>
          <cell r="BA37"/>
          <cell r="BB37">
            <v>2289.8490000000002</v>
          </cell>
          <cell r="BC37"/>
          <cell r="BD37">
            <v>2346.9389999999999</v>
          </cell>
          <cell r="BE37"/>
          <cell r="BF37">
            <v>2370</v>
          </cell>
          <cell r="BG37"/>
          <cell r="BH37">
            <v>2427.2190059</v>
          </cell>
          <cell r="BI37" t="str">
            <v>P</v>
          </cell>
          <cell r="BJ37" t="str">
            <v>..</v>
          </cell>
          <cell r="BK37"/>
          <cell r="BL37" t="str">
            <v>..</v>
          </cell>
          <cell r="BM37"/>
        </row>
        <row r="38">
          <cell r="A38" t="str">
            <v>United States</v>
          </cell>
          <cell r="B38">
            <v>13455.36</v>
          </cell>
          <cell r="C38" t="str">
            <v>H</v>
          </cell>
          <cell r="D38">
            <v>14482.48875</v>
          </cell>
          <cell r="E38" t="str">
            <v>H</v>
          </cell>
          <cell r="F38">
            <v>16293.594499999999</v>
          </cell>
          <cell r="G38" t="str">
            <v>H</v>
          </cell>
          <cell r="H38">
            <v>18148.884249999999</v>
          </cell>
          <cell r="I38" t="str">
            <v>H</v>
          </cell>
          <cell r="J38">
            <v>19774.74725</v>
          </cell>
          <cell r="K38" t="str">
            <v>H</v>
          </cell>
          <cell r="L38">
            <v>20222.467250000002</v>
          </cell>
          <cell r="M38" t="str">
            <v>H</v>
          </cell>
          <cell r="N38">
            <v>20686.176500000001</v>
          </cell>
          <cell r="O38" t="str">
            <v>H</v>
          </cell>
          <cell r="P38">
            <v>21876.600750000001</v>
          </cell>
          <cell r="Q38" t="str">
            <v>H</v>
          </cell>
          <cell r="R38">
            <v>23064.927749999999</v>
          </cell>
          <cell r="S38" t="str">
            <v>H</v>
          </cell>
          <cell r="T38">
            <v>23922.755000000001</v>
          </cell>
          <cell r="U38" t="str">
            <v>H</v>
          </cell>
          <cell r="V38">
            <v>23858.2</v>
          </cell>
          <cell r="W38" t="str">
            <v>H</v>
          </cell>
          <cell r="X38">
            <v>24700.125</v>
          </cell>
          <cell r="Y38" t="str">
            <v>H</v>
          </cell>
          <cell r="Z38">
            <v>24955.7</v>
          </cell>
          <cell r="AA38" t="str">
            <v>H</v>
          </cell>
          <cell r="AB38">
            <v>25023.95</v>
          </cell>
          <cell r="AC38" t="str">
            <v>H</v>
          </cell>
          <cell r="AD38">
            <v>25812.7</v>
          </cell>
          <cell r="AE38" t="str">
            <v>H</v>
          </cell>
          <cell r="AF38">
            <v>25504.400000000001</v>
          </cell>
          <cell r="AG38" t="str">
            <v>H</v>
          </cell>
          <cell r="AH38">
            <v>25800.761750000001</v>
          </cell>
          <cell r="AI38" t="str">
            <v>H</v>
          </cell>
          <cell r="AJ38">
            <v>26320</v>
          </cell>
          <cell r="AK38" t="str">
            <v>H</v>
          </cell>
          <cell r="AL38">
            <v>27041</v>
          </cell>
          <cell r="AM38" t="str">
            <v>H</v>
          </cell>
          <cell r="AN38">
            <v>27685</v>
          </cell>
          <cell r="AO38" t="str">
            <v>H</v>
          </cell>
          <cell r="AP38">
            <v>31358</v>
          </cell>
          <cell r="AQ38" t="str">
            <v>H</v>
          </cell>
          <cell r="AR38">
            <v>33647</v>
          </cell>
          <cell r="AS38" t="str">
            <v>H</v>
          </cell>
          <cell r="AT38">
            <v>35703</v>
          </cell>
          <cell r="AU38" t="str">
            <v>H</v>
          </cell>
          <cell r="AV38">
            <v>36567</v>
          </cell>
          <cell r="AW38" t="str">
            <v>H</v>
          </cell>
          <cell r="AX38">
            <v>40378</v>
          </cell>
          <cell r="AY38" t="str">
            <v>H</v>
          </cell>
          <cell r="AZ38">
            <v>42256</v>
          </cell>
          <cell r="BA38" t="str">
            <v>H</v>
          </cell>
          <cell r="BB38">
            <v>44474</v>
          </cell>
          <cell r="BC38" t="str">
            <v>H</v>
          </cell>
          <cell r="BD38">
            <v>45246</v>
          </cell>
          <cell r="BE38" t="str">
            <v>H</v>
          </cell>
          <cell r="BF38">
            <v>47118</v>
          </cell>
          <cell r="BG38" t="str">
            <v>H</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661397</v>
          </cell>
          <cell r="C40"/>
          <cell r="D40">
            <v>673082</v>
          </cell>
          <cell r="E40"/>
          <cell r="F40">
            <v>691359</v>
          </cell>
          <cell r="G40"/>
          <cell r="H40">
            <v>725685</v>
          </cell>
          <cell r="I40"/>
          <cell r="J40">
            <v>810759</v>
          </cell>
          <cell r="K40"/>
          <cell r="L40">
            <v>840223</v>
          </cell>
          <cell r="M40"/>
          <cell r="N40">
            <v>943178</v>
          </cell>
          <cell r="O40"/>
          <cell r="P40">
            <v>935256</v>
          </cell>
          <cell r="Q40"/>
          <cell r="R40">
            <v>953755</v>
          </cell>
          <cell r="S40"/>
          <cell r="T40">
            <v>976867</v>
          </cell>
          <cell r="U40"/>
          <cell r="V40">
            <v>1047096</v>
          </cell>
          <cell r="W40"/>
          <cell r="X40">
            <v>1160101</v>
          </cell>
          <cell r="Y40"/>
          <cell r="Z40">
            <v>1278640</v>
          </cell>
          <cell r="AA40"/>
          <cell r="AB40">
            <v>1226427</v>
          </cell>
          <cell r="AC40"/>
          <cell r="AD40">
            <v>1390132</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465</v>
          </cell>
          <cell r="AG49"/>
          <cell r="AH49">
            <v>486.2</v>
          </cell>
          <cell r="AI49"/>
          <cell r="AJ49">
            <v>485.5</v>
          </cell>
          <cell r="AK49"/>
          <cell r="AL49">
            <v>501.2</v>
          </cell>
          <cell r="AM49"/>
          <cell r="AN49">
            <v>477.3</v>
          </cell>
          <cell r="AO49"/>
          <cell r="AP49">
            <v>455.3</v>
          </cell>
          <cell r="AQ49"/>
          <cell r="AR49">
            <v>452.4</v>
          </cell>
          <cell r="AS49"/>
          <cell r="AT49">
            <v>634.4</v>
          </cell>
          <cell r="AU49"/>
          <cell r="AV49">
            <v>776.7</v>
          </cell>
          <cell r="AW49"/>
          <cell r="AX49">
            <v>973.2</v>
          </cell>
          <cell r="AY49"/>
          <cell r="AZ49">
            <v>1316.4</v>
          </cell>
          <cell r="BA49"/>
          <cell r="BB49">
            <v>1606.2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7902</v>
          </cell>
          <cell r="W50" t="str">
            <v>V</v>
          </cell>
          <cell r="X50">
            <v>9161</v>
          </cell>
          <cell r="Y50" t="str">
            <v>V</v>
          </cell>
          <cell r="Z50">
            <v>11133</v>
          </cell>
          <cell r="AA50" t="str">
            <v>V</v>
          </cell>
          <cell r="AB50">
            <v>12884</v>
          </cell>
          <cell r="AC50" t="str">
            <v>V</v>
          </cell>
          <cell r="AD50">
            <v>14664</v>
          </cell>
          <cell r="AE50" t="str">
            <v>V</v>
          </cell>
          <cell r="AF50">
            <v>17313</v>
          </cell>
          <cell r="AG50" t="str">
            <v>V</v>
          </cell>
          <cell r="AH50">
            <v>20668</v>
          </cell>
          <cell r="AI50" t="str">
            <v>V</v>
          </cell>
          <cell r="AJ50">
            <v>23453</v>
          </cell>
          <cell r="AK50" t="str">
            <v>V</v>
          </cell>
          <cell r="AL50">
            <v>26120</v>
          </cell>
          <cell r="AM50" t="str">
            <v>V</v>
          </cell>
          <cell r="AN50">
            <v>28188.3</v>
          </cell>
          <cell r="AO50" t="str">
            <v>A</v>
          </cell>
          <cell r="AP50">
            <v>31007</v>
          </cell>
          <cell r="AQ50"/>
          <cell r="AR50">
            <v>36930</v>
          </cell>
          <cell r="AS50"/>
          <cell r="AT50">
            <v>41708</v>
          </cell>
          <cell r="AU50"/>
          <cell r="AV50">
            <v>45142</v>
          </cell>
          <cell r="AW50"/>
          <cell r="AX50">
            <v>53385.62</v>
          </cell>
          <cell r="AY50"/>
          <cell r="AZ50">
            <v>59174.58</v>
          </cell>
          <cell r="BA50"/>
          <cell r="BB50">
            <v>71361.3</v>
          </cell>
          <cell r="BC50"/>
          <cell r="BD50">
            <v>84416.93</v>
          </cell>
          <cell r="BE50"/>
          <cell r="BF50">
            <v>108532.89</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3.2284999999999999</v>
          </cell>
          <cell r="AA51" t="str">
            <v>J</v>
          </cell>
          <cell r="AB51">
            <v>5.4217000000000004</v>
          </cell>
          <cell r="AC51" t="str">
            <v>J</v>
          </cell>
          <cell r="AD51">
            <v>11.4849</v>
          </cell>
          <cell r="AE51" t="str">
            <v>A</v>
          </cell>
          <cell r="AF51">
            <v>17.7896</v>
          </cell>
          <cell r="AG51"/>
          <cell r="AH51">
            <v>23.1038</v>
          </cell>
          <cell r="AI51"/>
          <cell r="AJ51">
            <v>34.297600000000003</v>
          </cell>
          <cell r="AK51"/>
          <cell r="AL51">
            <v>40.76</v>
          </cell>
          <cell r="AM51"/>
          <cell r="AN51">
            <v>55.735800000000005</v>
          </cell>
          <cell r="AO51"/>
          <cell r="AP51">
            <v>124.3434</v>
          </cell>
          <cell r="AQ51"/>
          <cell r="AR51">
            <v>138.83670000000001</v>
          </cell>
          <cell r="AS51"/>
          <cell r="AT51">
            <v>244.6662</v>
          </cell>
          <cell r="AU51"/>
          <cell r="AV51">
            <v>325.36869999999999</v>
          </cell>
          <cell r="AW51"/>
          <cell r="AX51">
            <v>404.46</v>
          </cell>
          <cell r="AY51"/>
          <cell r="AZ51">
            <v>506.47899999999998</v>
          </cell>
          <cell r="BA51"/>
          <cell r="BB51">
            <v>739.16499999999996</v>
          </cell>
          <cell r="BC51"/>
          <cell r="BD51">
            <v>1220.8</v>
          </cell>
          <cell r="BE51"/>
          <cell r="BF51">
            <v>822.72500000000002</v>
          </cell>
          <cell r="BG51"/>
          <cell r="BH51">
            <v>887.39099999999996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1.6359999999999999</v>
          </cell>
          <cell r="S52"/>
          <cell r="T52">
            <v>2.0750000000000002</v>
          </cell>
          <cell r="U52"/>
          <cell r="V52">
            <v>3.3969999999999998</v>
          </cell>
          <cell r="W52"/>
          <cell r="X52">
            <v>23.552</v>
          </cell>
          <cell r="Y52"/>
          <cell r="Z52">
            <v>313.35700000000003</v>
          </cell>
          <cell r="AA52"/>
          <cell r="AB52">
            <v>1445.1279999999999</v>
          </cell>
          <cell r="AC52"/>
          <cell r="AD52">
            <v>3165.4389999999999</v>
          </cell>
          <cell r="AE52"/>
          <cell r="AF52">
            <v>5028.3379999999997</v>
          </cell>
          <cell r="AG52"/>
          <cell r="AH52">
            <v>6902.5159999999996</v>
          </cell>
          <cell r="AI52"/>
          <cell r="AJ52">
            <v>6465.9350000000004</v>
          </cell>
          <cell r="AK52"/>
          <cell r="AL52">
            <v>12094.36</v>
          </cell>
          <cell r="AM52"/>
          <cell r="AN52">
            <v>18748.599999999999</v>
          </cell>
          <cell r="AO52"/>
          <cell r="AP52">
            <v>25580.3</v>
          </cell>
          <cell r="AQ52"/>
          <cell r="AR52">
            <v>33020</v>
          </cell>
          <cell r="AS52"/>
          <cell r="AT52">
            <v>42944.9</v>
          </cell>
          <cell r="AU52"/>
          <cell r="AV52">
            <v>49545.2</v>
          </cell>
          <cell r="AW52"/>
          <cell r="AX52">
            <v>60158.2</v>
          </cell>
          <cell r="AY52"/>
          <cell r="AZ52">
            <v>77950.600000000006</v>
          </cell>
          <cell r="BA52"/>
          <cell r="BB52">
            <v>107984.9</v>
          </cell>
          <cell r="BC52"/>
          <cell r="BD52">
            <v>129871.2</v>
          </cell>
          <cell r="BE52"/>
          <cell r="BF52">
            <v>147023.20000000001</v>
          </cell>
          <cell r="BG52"/>
          <cell r="BH52">
            <v>161988.4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142.06179</v>
          </cell>
          <cell r="AC53"/>
          <cell r="AD53">
            <v>110.410884</v>
          </cell>
          <cell r="AE53" t="str">
            <v>A</v>
          </cell>
          <cell r="AF53">
            <v>166.794837</v>
          </cell>
          <cell r="AG53"/>
          <cell r="AH53">
            <v>216.096138</v>
          </cell>
          <cell r="AI53"/>
          <cell r="AJ53">
            <v>299.78706399999999</v>
          </cell>
          <cell r="AK53"/>
          <cell r="AL53">
            <v>304.851541</v>
          </cell>
          <cell r="AM53"/>
          <cell r="AN53">
            <v>423.81</v>
          </cell>
          <cell r="AO53"/>
          <cell r="AP53">
            <v>425.10361799999998</v>
          </cell>
          <cell r="AQ53"/>
          <cell r="AR53">
            <v>449.06501600000001</v>
          </cell>
          <cell r="AS53"/>
          <cell r="AT53">
            <v>435.82082300000002</v>
          </cell>
          <cell r="AU53"/>
          <cell r="AV53">
            <v>442.17379199999999</v>
          </cell>
          <cell r="AW53"/>
          <cell r="AX53">
            <v>442.819278</v>
          </cell>
          <cell r="AY53"/>
          <cell r="AZ53">
            <v>518.25875799999994</v>
          </cell>
          <cell r="BA53"/>
          <cell r="BB53">
            <v>770.83188900000005</v>
          </cell>
          <cell r="BC53"/>
          <cell r="BD53">
            <v>544.52170999999998</v>
          </cell>
          <cell r="BE53"/>
          <cell r="BF53">
            <v>683.12311499999998</v>
          </cell>
          <cell r="BG53"/>
          <cell r="BH53" t="str">
            <v>..</v>
          </cell>
          <cell r="BI53"/>
          <cell r="BJ53" t="str">
            <v>..</v>
          </cell>
          <cell r="BK53"/>
          <cell r="BL53" t="str">
            <v>..</v>
          </cell>
          <cell r="BM53"/>
        </row>
        <row r="54">
          <cell r="A54" t="str">
            <v>South Africa</v>
          </cell>
          <cell r="B54" t="str">
            <v>..</v>
          </cell>
          <cell r="C54"/>
          <cell r="D54" t="str">
            <v>..</v>
          </cell>
          <cell r="E54"/>
          <cell r="F54">
            <v>235</v>
          </cell>
          <cell r="G54"/>
          <cell r="H54" t="str">
            <v>..</v>
          </cell>
          <cell r="I54"/>
          <cell r="J54">
            <v>347</v>
          </cell>
          <cell r="K54"/>
          <cell r="L54" t="str">
            <v>..</v>
          </cell>
          <cell r="M54"/>
          <cell r="N54">
            <v>483</v>
          </cell>
          <cell r="O54"/>
          <cell r="P54" t="str">
            <v>..</v>
          </cell>
          <cell r="Q54"/>
          <cell r="R54">
            <v>578</v>
          </cell>
          <cell r="S54"/>
          <cell r="T54" t="str">
            <v>..</v>
          </cell>
          <cell r="U54"/>
          <cell r="V54">
            <v>755</v>
          </cell>
          <cell r="W54"/>
          <cell r="X54" t="str">
            <v>..</v>
          </cell>
          <cell r="Y54"/>
          <cell r="Z54">
            <v>811</v>
          </cell>
          <cell r="AA54"/>
          <cell r="AB54" t="str">
            <v>..</v>
          </cell>
          <cell r="AC54"/>
          <cell r="AD54" t="str">
            <v>..</v>
          </cell>
          <cell r="AE54"/>
          <cell r="AF54" t="str">
            <v>..</v>
          </cell>
          <cell r="AG54"/>
          <cell r="AH54">
            <v>1380</v>
          </cell>
          <cell r="AI54"/>
          <cell r="AJ54" t="str">
            <v>..</v>
          </cell>
          <cell r="AK54"/>
          <cell r="AL54" t="str">
            <v>..</v>
          </cell>
          <cell r="AM54"/>
          <cell r="AN54" t="str">
            <v>..</v>
          </cell>
          <cell r="AO54"/>
          <cell r="AP54">
            <v>1497.56396484375</v>
          </cell>
          <cell r="AQ54"/>
          <cell r="AR54" t="str">
            <v>..</v>
          </cell>
          <cell r="AS54"/>
          <cell r="AT54">
            <v>2210.89990234375</v>
          </cell>
          <cell r="AU54"/>
          <cell r="AV54">
            <v>2511.3809999999999</v>
          </cell>
          <cell r="AW54"/>
          <cell r="AX54">
            <v>2946.7339999999999</v>
          </cell>
          <cell r="AY54"/>
          <cell r="AZ54">
            <v>3766.0729999999999</v>
          </cell>
          <cell r="BA54"/>
          <cell r="BB54">
            <v>4040.4929999999999</v>
          </cell>
          <cell r="BC54"/>
          <cell r="BD54">
            <v>4277.0190000000002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42040.791303881502</v>
          </cell>
          <cell r="AK55" t="str">
            <v>D</v>
          </cell>
          <cell r="AL55">
            <v>44636.152608311997</v>
          </cell>
          <cell r="AM55" t="str">
            <v>D</v>
          </cell>
          <cell r="AN55">
            <v>46493.903243171699</v>
          </cell>
          <cell r="AO55" t="str">
            <v>D</v>
          </cell>
          <cell r="AP55">
            <v>47732.422586927503</v>
          </cell>
          <cell r="AQ55" t="str">
            <v>D</v>
          </cell>
          <cell r="AR55">
            <v>55693.080357470899</v>
          </cell>
          <cell r="AS55" t="str">
            <v>A</v>
          </cell>
          <cell r="AT55">
            <v>59927.520956232998</v>
          </cell>
          <cell r="AU55"/>
          <cell r="AV55">
            <v>61143.824501868097</v>
          </cell>
          <cell r="AW55"/>
          <cell r="AX55">
            <v>59143.288298610903</v>
          </cell>
          <cell r="AY55"/>
          <cell r="AZ55">
            <v>60964.913191176602</v>
          </cell>
          <cell r="BA55"/>
          <cell r="BB55">
            <v>60642.845999999998</v>
          </cell>
          <cell r="BC55"/>
          <cell r="BD55">
            <v>58927.773999999998</v>
          </cell>
          <cell r="BE55"/>
          <cell r="BF55">
            <v>61587.205999999998</v>
          </cell>
          <cell r="BG55"/>
          <cell r="BH55" t="str">
            <v>..</v>
          </cell>
          <cell r="BI55"/>
          <cell r="BJ55" t="str">
            <v>..</v>
          </cell>
          <cell r="BK55"/>
          <cell r="BL55" t="str">
            <v>..</v>
          </cell>
          <cell r="BM55"/>
        </row>
      </sheetData>
      <sheetData sheetId="87">
        <row r="5">
          <cell r="A5" t="str">
            <v>Australia</v>
          </cell>
          <cell r="B5">
            <v>0.40309623006364975</v>
          </cell>
          <cell r="C5"/>
          <cell r="D5" t="str">
            <v>..</v>
          </cell>
          <cell r="E5"/>
          <cell r="F5" t="str">
            <v>..</v>
          </cell>
          <cell r="G5"/>
          <cell r="H5">
            <v>0.40233491549408484</v>
          </cell>
          <cell r="I5"/>
          <cell r="J5">
            <v>0.39838480280943644</v>
          </cell>
          <cell r="K5"/>
          <cell r="L5">
            <v>0.40133302752931205</v>
          </cell>
          <cell r="M5"/>
          <cell r="N5">
            <v>0.36357590032095483</v>
          </cell>
          <cell r="O5"/>
          <cell r="P5">
            <v>0.36417349340485922</v>
          </cell>
          <cell r="Q5"/>
          <cell r="R5" t="str">
            <v>..</v>
          </cell>
          <cell r="S5"/>
          <cell r="T5">
            <v>0.40607975749603215</v>
          </cell>
          <cell r="U5"/>
          <cell r="V5" t="str">
            <v>..</v>
          </cell>
          <cell r="W5"/>
          <cell r="X5">
            <v>0.40677913180009634</v>
          </cell>
          <cell r="Y5"/>
          <cell r="Z5" t="str">
            <v>..</v>
          </cell>
          <cell r="AA5"/>
          <cell r="AB5">
            <v>0.39559163571936212</v>
          </cell>
          <cell r="AC5"/>
          <cell r="AD5" t="str">
            <v>..</v>
          </cell>
          <cell r="AE5"/>
          <cell r="AF5">
            <v>0.36915653265522902</v>
          </cell>
          <cell r="AG5"/>
          <cell r="AH5" t="str">
            <v>..</v>
          </cell>
          <cell r="AI5"/>
          <cell r="AJ5">
            <v>0.32801597775444474</v>
          </cell>
          <cell r="AK5"/>
          <cell r="AL5" t="str">
            <v>..</v>
          </cell>
          <cell r="AM5"/>
          <cell r="AN5">
            <v>0.33230876870277143</v>
          </cell>
          <cell r="AO5"/>
          <cell r="AP5" t="str">
            <v>..</v>
          </cell>
          <cell r="AQ5"/>
          <cell r="AR5">
            <v>0.30863115331963131</v>
          </cell>
          <cell r="AS5"/>
          <cell r="AT5" t="str">
            <v>..</v>
          </cell>
          <cell r="AU5"/>
          <cell r="AV5">
            <v>0.26833699067512767</v>
          </cell>
          <cell r="AW5"/>
          <cell r="AX5" t="str">
            <v>..</v>
          </cell>
          <cell r="AY5"/>
          <cell r="AZ5">
            <v>0.28355683640930607</v>
          </cell>
          <cell r="BA5"/>
          <cell r="BB5" t="str">
            <v>..</v>
          </cell>
          <cell r="BC5"/>
          <cell r="BD5">
            <v>0.27249747259689577</v>
          </cell>
          <cell r="BE5"/>
          <cell r="BF5" t="str">
            <v>..</v>
          </cell>
          <cell r="BG5"/>
          <cell r="BH5" t="str">
            <v>..</v>
          </cell>
          <cell r="BI5"/>
          <cell r="BJ5" t="str">
            <v>..</v>
          </cell>
          <cell r="BK5"/>
          <cell r="BL5" t="str">
            <v>..</v>
          </cell>
          <cell r="BM5"/>
        </row>
        <row r="6">
          <cell r="A6" t="str">
            <v>Austria</v>
          </cell>
          <cell r="B6">
            <v>9.913622102738745E-2</v>
          </cell>
          <cell r="C6"/>
          <cell r="D6" t="str">
            <v>..</v>
          </cell>
          <cell r="E6"/>
          <cell r="F6" t="str">
            <v>..</v>
          </cell>
          <cell r="G6"/>
          <cell r="H6" t="str">
            <v>..</v>
          </cell>
          <cell r="I6"/>
          <cell r="J6">
            <v>0.10138574423022781</v>
          </cell>
          <cell r="K6"/>
          <cell r="L6" t="str">
            <v>..</v>
          </cell>
          <cell r="M6"/>
          <cell r="N6" t="str">
            <v>..</v>
          </cell>
          <cell r="O6"/>
          <cell r="P6" t="str">
            <v>..</v>
          </cell>
          <cell r="Q6"/>
          <cell r="R6">
            <v>9.8143653315358667E-2</v>
          </cell>
          <cell r="S6"/>
          <cell r="T6" t="str">
            <v>..</v>
          </cell>
          <cell r="U6"/>
          <cell r="V6" t="str">
            <v>..</v>
          </cell>
          <cell r="W6"/>
          <cell r="X6" t="str">
            <v>..</v>
          </cell>
          <cell r="Y6"/>
          <cell r="Z6">
            <v>0.12853324905180871</v>
          </cell>
          <cell r="AA6" t="str">
            <v>A</v>
          </cell>
          <cell r="AB6" t="str">
            <v>..</v>
          </cell>
          <cell r="AC6"/>
          <cell r="AD6" t="str">
            <v>..</v>
          </cell>
          <cell r="AE6"/>
          <cell r="AF6" t="str">
            <v>..</v>
          </cell>
          <cell r="AG6"/>
          <cell r="AH6" t="str">
            <v>..</v>
          </cell>
          <cell r="AI6"/>
          <cell r="AJ6">
            <v>0.11408968919729293</v>
          </cell>
          <cell r="AK6"/>
          <cell r="AL6" t="str">
            <v>..</v>
          </cell>
          <cell r="AM6"/>
          <cell r="AN6" t="str">
            <v>..</v>
          </cell>
          <cell r="AO6"/>
          <cell r="AP6" t="str">
            <v>..</v>
          </cell>
          <cell r="AQ6"/>
          <cell r="AR6">
            <v>0.12081304036444629</v>
          </cell>
          <cell r="AS6"/>
          <cell r="AT6" t="str">
            <v>..</v>
          </cell>
          <cell r="AU6"/>
          <cell r="AV6">
            <v>0.11496506102928053</v>
          </cell>
          <cell r="AW6"/>
          <cell r="AX6">
            <v>0.12800180640121084</v>
          </cell>
          <cell r="AY6" t="str">
            <v>C</v>
          </cell>
          <cell r="AZ6">
            <v>0.12748573233361521</v>
          </cell>
          <cell r="BA6"/>
          <cell r="BB6">
            <v>0.13404141895903071</v>
          </cell>
          <cell r="BC6"/>
          <cell r="BD6">
            <v>0.14260502661622149</v>
          </cell>
          <cell r="BE6" t="str">
            <v>CP</v>
          </cell>
          <cell r="BF6">
            <v>0.14522074194654808</v>
          </cell>
          <cell r="BG6"/>
          <cell r="BH6">
            <v>0.14710796178398475</v>
          </cell>
          <cell r="BI6" t="str">
            <v>CP</v>
          </cell>
          <cell r="BJ6" t="str">
            <v>..</v>
          </cell>
          <cell r="BK6"/>
          <cell r="BL6" t="str">
            <v>..</v>
          </cell>
          <cell r="BM6"/>
        </row>
        <row r="7">
          <cell r="A7" t="str">
            <v>Belgium</v>
          </cell>
          <cell r="B7" t="str">
            <v>..</v>
          </cell>
          <cell r="C7"/>
          <cell r="D7" t="str">
            <v>..</v>
          </cell>
          <cell r="E7"/>
          <cell r="F7">
            <v>8.4250461061662937E-2</v>
          </cell>
          <cell r="G7" t="str">
            <v>A</v>
          </cell>
          <cell r="H7">
            <v>8.0797930330641921E-2</v>
          </cell>
          <cell r="I7"/>
          <cell r="J7">
            <v>8.6034681347442299E-2</v>
          </cell>
          <cell r="K7"/>
          <cell r="L7">
            <v>8.038689012052358E-2</v>
          </cell>
          <cell r="M7"/>
          <cell r="N7">
            <v>7.0129291308928532E-2</v>
          </cell>
          <cell r="O7" t="str">
            <v>M</v>
          </cell>
          <cell r="P7">
            <v>7.0633677957430849E-2</v>
          </cell>
          <cell r="Q7" t="str">
            <v>M</v>
          </cell>
          <cell r="R7">
            <v>9.7101195924181052E-2</v>
          </cell>
          <cell r="S7" t="str">
            <v>A</v>
          </cell>
          <cell r="T7" t="str">
            <v>..</v>
          </cell>
          <cell r="U7"/>
          <cell r="V7">
            <v>9.6684029058322227E-2</v>
          </cell>
          <cell r="W7" t="str">
            <v>C</v>
          </cell>
          <cell r="X7" t="str">
            <v>..</v>
          </cell>
          <cell r="Y7"/>
          <cell r="Z7">
            <v>8.2928404268014566E-2</v>
          </cell>
          <cell r="AA7" t="str">
            <v>A</v>
          </cell>
          <cell r="AB7">
            <v>8.1151467539074582E-2</v>
          </cell>
          <cell r="AC7"/>
          <cell r="AD7">
            <v>8.0210818304116652E-2</v>
          </cell>
          <cell r="AE7"/>
          <cell r="AF7">
            <v>9.7090867711758511E-2</v>
          </cell>
          <cell r="AG7"/>
          <cell r="AH7">
            <v>0.10020826058354024</v>
          </cell>
          <cell r="AI7"/>
          <cell r="AJ7">
            <v>0.11221740314612545</v>
          </cell>
          <cell r="AK7" t="str">
            <v>A</v>
          </cell>
          <cell r="AL7">
            <v>0.11980090270553159</v>
          </cell>
          <cell r="AM7"/>
          <cell r="AN7">
            <v>0.12359749275045624</v>
          </cell>
          <cell r="AO7"/>
          <cell r="AP7">
            <v>0.1273630744639298</v>
          </cell>
          <cell r="AQ7"/>
          <cell r="AR7">
            <v>0.13872560639246728</v>
          </cell>
          <cell r="AS7"/>
          <cell r="AT7">
            <v>0.12835090178919273</v>
          </cell>
          <cell r="AU7"/>
          <cell r="AV7">
            <v>0.14370177190070416</v>
          </cell>
          <cell r="AW7"/>
          <cell r="AX7">
            <v>0.15303700756842861</v>
          </cell>
          <cell r="AY7"/>
          <cell r="AZ7">
            <v>0.14934450149403322</v>
          </cell>
          <cell r="BA7"/>
          <cell r="BB7">
            <v>0.15293982682369794</v>
          </cell>
          <cell r="BC7"/>
          <cell r="BD7">
            <v>0.17582538208607085</v>
          </cell>
          <cell r="BE7"/>
          <cell r="BF7">
            <v>0.1814233120327523</v>
          </cell>
          <cell r="BG7"/>
          <cell r="BH7">
            <v>0.18683928763310312</v>
          </cell>
          <cell r="BI7" t="str">
            <v>P</v>
          </cell>
          <cell r="BJ7" t="str">
            <v>..</v>
          </cell>
          <cell r="BK7"/>
          <cell r="BL7" t="str">
            <v>..</v>
          </cell>
          <cell r="BM7"/>
        </row>
        <row r="8">
          <cell r="A8" t="str">
            <v>Canada</v>
          </cell>
          <cell r="B8">
            <v>0.2990531831964291</v>
          </cell>
          <cell r="C8"/>
          <cell r="D8">
            <v>0.34144248260538779</v>
          </cell>
          <cell r="E8"/>
          <cell r="F8">
            <v>0.34517460487230972</v>
          </cell>
          <cell r="G8"/>
          <cell r="H8">
            <v>0.35477399006187971</v>
          </cell>
          <cell r="I8"/>
          <cell r="J8">
            <v>0.3230296017821187</v>
          </cell>
          <cell r="K8"/>
          <cell r="L8">
            <v>0.31685270056444265</v>
          </cell>
          <cell r="M8"/>
          <cell r="N8">
            <v>0.2882194976643665</v>
          </cell>
          <cell r="O8"/>
          <cell r="P8">
            <v>0.27238889958146711</v>
          </cell>
          <cell r="Q8"/>
          <cell r="R8">
            <v>0.27458158995815896</v>
          </cell>
          <cell r="S8"/>
          <cell r="T8">
            <v>0.2876804805264141</v>
          </cell>
          <cell r="U8"/>
          <cell r="V8">
            <v>0.29371125251142821</v>
          </cell>
          <cell r="W8"/>
          <cell r="X8">
            <v>0.28680333485609866</v>
          </cell>
          <cell r="Y8"/>
          <cell r="Z8">
            <v>0.27860899029681624</v>
          </cell>
          <cell r="AA8"/>
          <cell r="AB8">
            <v>0.26126223126247772</v>
          </cell>
          <cell r="AC8"/>
          <cell r="AD8">
            <v>0.24443934424611255</v>
          </cell>
          <cell r="AE8"/>
          <cell r="AF8">
            <v>0.24305024472315692</v>
          </cell>
          <cell r="AG8"/>
          <cell r="AH8">
            <v>0.21909229631156871</v>
          </cell>
          <cell r="AI8"/>
          <cell r="AJ8">
            <v>0.21410467849870982</v>
          </cell>
          <cell r="AK8"/>
          <cell r="AL8">
            <v>0.21293899582773926</v>
          </cell>
          <cell r="AM8"/>
          <cell r="AN8">
            <v>0.21456895326576733</v>
          </cell>
          <cell r="AO8"/>
          <cell r="AP8">
            <v>0.21470189017082295</v>
          </cell>
          <cell r="AQ8"/>
          <cell r="AR8">
            <v>0.21441489107949049</v>
          </cell>
          <cell r="AS8"/>
          <cell r="AT8">
            <v>0.19461330805530941</v>
          </cell>
          <cell r="AU8"/>
          <cell r="AV8">
            <v>0.18390184877907456</v>
          </cell>
          <cell r="AW8"/>
          <cell r="AX8">
            <v>0.19776612354377676</v>
          </cell>
          <cell r="AY8"/>
          <cell r="AZ8">
            <v>0.19504896908104977</v>
          </cell>
          <cell r="BA8"/>
          <cell r="BB8">
            <v>0.19116246259616146</v>
          </cell>
          <cell r="BC8"/>
          <cell r="BD8">
            <v>0.1871626737382267</v>
          </cell>
          <cell r="BE8"/>
          <cell r="BF8">
            <v>0.19352707842130565</v>
          </cell>
          <cell r="BG8"/>
          <cell r="BH8">
            <v>0.18878400204849416</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3.2251773895176479E-2</v>
          </cell>
          <cell r="BC9"/>
          <cell r="BD9">
            <v>3.8164175846797009E-2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0.24112654824095833</v>
          </cell>
          <cell r="AE10" t="str">
            <v>A</v>
          </cell>
          <cell r="AF10">
            <v>0.28741325234520243</v>
          </cell>
          <cell r="AG10"/>
          <cell r="AH10">
            <v>0.27521534024713995</v>
          </cell>
          <cell r="AI10"/>
          <cell r="AJ10">
            <v>0.28511100450479071</v>
          </cell>
          <cell r="AK10"/>
          <cell r="AL10">
            <v>0.26693990711127802</v>
          </cell>
          <cell r="AM10"/>
          <cell r="AN10">
            <v>0.29550225911411004</v>
          </cell>
          <cell r="AO10"/>
          <cell r="AP10">
            <v>0.27421865204689944</v>
          </cell>
          <cell r="AQ10"/>
          <cell r="AR10">
            <v>0.26433576238641804</v>
          </cell>
          <cell r="AS10"/>
          <cell r="AT10">
            <v>0.27993260684935534</v>
          </cell>
          <cell r="AU10"/>
          <cell r="AV10">
            <v>0.26862215158413366</v>
          </cell>
          <cell r="AW10"/>
          <cell r="AX10">
            <v>0.27088264780864013</v>
          </cell>
          <cell r="AY10"/>
          <cell r="AZ10">
            <v>0.27766040615057158</v>
          </cell>
          <cell r="BA10"/>
          <cell r="BB10">
            <v>0.30870349887906673</v>
          </cell>
          <cell r="BC10"/>
          <cell r="BD10">
            <v>0.29427233733611091</v>
          </cell>
          <cell r="BE10"/>
          <cell r="BF10">
            <v>0.31653419358289486</v>
          </cell>
          <cell r="BG10"/>
          <cell r="BH10">
            <v>0.30379843702527815</v>
          </cell>
          <cell r="BI10"/>
          <cell r="BJ10" t="str">
            <v>..</v>
          </cell>
          <cell r="BK10"/>
          <cell r="BL10" t="str">
            <v>..</v>
          </cell>
          <cell r="BM10"/>
        </row>
        <row r="11">
          <cell r="A11" t="str">
            <v>Denmark</v>
          </cell>
          <cell r="B11">
            <v>0.23556739864393539</v>
          </cell>
          <cell r="C11"/>
          <cell r="D11">
            <v>0.2349477079464373</v>
          </cell>
          <cell r="E11"/>
          <cell r="F11">
            <v>0.23456489136136294</v>
          </cell>
          <cell r="G11"/>
          <cell r="H11">
            <v>0.23204573325280603</v>
          </cell>
          <cell r="I11"/>
          <cell r="J11">
            <v>0.23175131834582294</v>
          </cell>
          <cell r="K11"/>
          <cell r="L11">
            <v>0.24556979777699228</v>
          </cell>
          <cell r="M11"/>
          <cell r="N11">
            <v>0.26252079878216494</v>
          </cell>
          <cell r="O11"/>
          <cell r="P11">
            <v>0.27511994678652818</v>
          </cell>
          <cell r="Q11"/>
          <cell r="R11">
            <v>0.28164847635134715</v>
          </cell>
          <cell r="S11"/>
          <cell r="T11">
            <v>0.28335284209324235</v>
          </cell>
          <cell r="U11"/>
          <cell r="V11">
            <v>0.28557933032390437</v>
          </cell>
          <cell r="W11"/>
          <cell r="X11">
            <v>0.29186130521346354</v>
          </cell>
          <cell r="Y11"/>
          <cell r="Z11">
            <v>0.30653349550179915</v>
          </cell>
          <cell r="AA11"/>
          <cell r="AB11" t="str">
            <v>..</v>
          </cell>
          <cell r="AC11"/>
          <cell r="AD11">
            <v>0.3093536822798405</v>
          </cell>
          <cell r="AE11"/>
          <cell r="AF11">
            <v>0.29906833924270304</v>
          </cell>
          <cell r="AG11" t="str">
            <v>C</v>
          </cell>
          <cell r="AH11">
            <v>0.29645330971419837</v>
          </cell>
          <cell r="AI11"/>
          <cell r="AJ11">
            <v>0.29305225525624884</v>
          </cell>
          <cell r="AK11" t="str">
            <v>C</v>
          </cell>
          <cell r="AL11">
            <v>0.31636468219729652</v>
          </cell>
          <cell r="AM11"/>
          <cell r="AN11">
            <v>0.28084265160595778</v>
          </cell>
          <cell r="AO11"/>
          <cell r="AP11">
            <v>0.28090888739311071</v>
          </cell>
          <cell r="AQ11"/>
          <cell r="AR11">
            <v>0.18474041276661152</v>
          </cell>
          <cell r="AS11" t="str">
            <v>A</v>
          </cell>
          <cell r="AT11">
            <v>0.18044690862853924</v>
          </cell>
          <cell r="AU11"/>
          <cell r="AV11">
            <v>0.17055136477103766</v>
          </cell>
          <cell r="AW11"/>
          <cell r="AX11">
            <v>0.15846296117733166</v>
          </cell>
          <cell r="AY11"/>
          <cell r="AZ11">
            <v>0.16253929283018081</v>
          </cell>
          <cell r="BA11"/>
          <cell r="BB11">
            <v>8.3529173037355839E-2</v>
          </cell>
          <cell r="BC11" t="str">
            <v>A</v>
          </cell>
          <cell r="BD11">
            <v>7.4238913682327601E-2</v>
          </cell>
          <cell r="BE11"/>
          <cell r="BF11">
            <v>6.4207216643812737E-2</v>
          </cell>
          <cell r="BG11"/>
          <cell r="BH11">
            <v>6.3915953513183271E-2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0.41563188619890401</v>
          </cell>
          <cell r="AE12"/>
          <cell r="AF12">
            <v>0.3385422945297451</v>
          </cell>
          <cell r="AG12"/>
          <cell r="AH12">
            <v>0.19907913394425925</v>
          </cell>
          <cell r="AI12"/>
          <cell r="AJ12">
            <v>0.1364009788356777</v>
          </cell>
          <cell r="AK12"/>
          <cell r="AL12">
            <v>0.16674192738286839</v>
          </cell>
          <cell r="AM12"/>
          <cell r="AN12">
            <v>0.13903196427747741</v>
          </cell>
          <cell r="AO12"/>
          <cell r="AP12">
            <v>9.8651627002224573E-2</v>
          </cell>
          <cell r="AQ12"/>
          <cell r="AR12">
            <v>0.12155526810041156</v>
          </cell>
          <cell r="AS12"/>
          <cell r="AT12">
            <v>0.12087540766114542</v>
          </cell>
          <cell r="AU12"/>
          <cell r="AV12">
            <v>0.11323593607171906</v>
          </cell>
          <cell r="AW12"/>
          <cell r="AX12">
            <v>0.10499797148204655</v>
          </cell>
          <cell r="AY12"/>
          <cell r="AZ12">
            <v>0.1480527327250557</v>
          </cell>
          <cell r="BA12"/>
          <cell r="BB12">
            <v>9.3584061597507262E-2</v>
          </cell>
          <cell r="BC12"/>
          <cell r="BD12">
            <v>0.15021213372153286</v>
          </cell>
          <cell r="BE12"/>
          <cell r="BF12">
            <v>0.15668991050994269</v>
          </cell>
          <cell r="BG12"/>
          <cell r="BH12">
            <v>0.17168924723975845</v>
          </cell>
          <cell r="BI12"/>
          <cell r="BJ12" t="str">
            <v>..</v>
          </cell>
          <cell r="BK12"/>
          <cell r="BL12" t="str">
            <v>..</v>
          </cell>
          <cell r="BM12"/>
        </row>
        <row r="13">
          <cell r="A13" t="str">
            <v>Finland</v>
          </cell>
          <cell r="B13">
            <v>0.26174497733435487</v>
          </cell>
          <cell r="C13"/>
          <cell r="D13" t="str">
            <v>..</v>
          </cell>
          <cell r="E13"/>
          <cell r="F13">
            <v>0.2727024396189569</v>
          </cell>
          <cell r="G13"/>
          <cell r="H13">
            <v>0.28892783631227009</v>
          </cell>
          <cell r="I13"/>
          <cell r="J13">
            <v>0.3063778248954267</v>
          </cell>
          <cell r="K13" t="str">
            <v>C</v>
          </cell>
          <cell r="L13">
            <v>0.32404679960472754</v>
          </cell>
          <cell r="M13"/>
          <cell r="N13">
            <v>0.34506176857960974</v>
          </cell>
          <cell r="O13"/>
          <cell r="P13">
            <v>0.33658552183655821</v>
          </cell>
          <cell r="Q13" t="str">
            <v>C</v>
          </cell>
          <cell r="R13">
            <v>0.33004668251650232</v>
          </cell>
          <cell r="S13"/>
          <cell r="T13">
            <v>0.34761399105193808</v>
          </cell>
          <cell r="U13" t="str">
            <v>CO</v>
          </cell>
          <cell r="V13">
            <v>0.4059388703498551</v>
          </cell>
          <cell r="W13" t="str">
            <v>A</v>
          </cell>
          <cell r="X13">
            <v>0.43322022911787644</v>
          </cell>
          <cell r="Y13" t="str">
            <v>C</v>
          </cell>
          <cell r="Z13">
            <v>0.43831801174854973</v>
          </cell>
          <cell r="AA13"/>
          <cell r="AB13">
            <v>0.42969690365364582</v>
          </cell>
          <cell r="AC13" t="str">
            <v>AO</v>
          </cell>
          <cell r="AD13">
            <v>0.37643743825459591</v>
          </cell>
          <cell r="AE13"/>
          <cell r="AF13">
            <v>0.398027736508968</v>
          </cell>
          <cell r="AG13" t="str">
            <v>O</v>
          </cell>
          <cell r="AH13">
            <v>0.36795220417524865</v>
          </cell>
          <cell r="AI13"/>
          <cell r="AJ13">
            <v>0.36207032929458033</v>
          </cell>
          <cell r="AK13"/>
          <cell r="AL13">
            <v>0.36120509382231097</v>
          </cell>
          <cell r="AM13"/>
          <cell r="AN13">
            <v>0.3539468209841522</v>
          </cell>
          <cell r="AO13"/>
          <cell r="AP13">
            <v>0.33836367813451268</v>
          </cell>
          <cell r="AQ13"/>
          <cell r="AR13">
            <v>0.34842599167397631</v>
          </cell>
          <cell r="AS13"/>
          <cell r="AT13">
            <v>0.33339975675285677</v>
          </cell>
          <cell r="AU13"/>
          <cell r="AV13">
            <v>0.32659950350045319</v>
          </cell>
          <cell r="AW13"/>
          <cell r="AX13">
            <v>0.33221325168806259</v>
          </cell>
          <cell r="AY13"/>
          <cell r="AZ13">
            <v>0.32485989201580551</v>
          </cell>
          <cell r="BA13"/>
          <cell r="BB13">
            <v>0.29376855919479511</v>
          </cell>
          <cell r="BC13"/>
          <cell r="BD13">
            <v>0.29735417530743169</v>
          </cell>
          <cell r="BE13"/>
          <cell r="BF13">
            <v>0.35626864896373805</v>
          </cell>
          <cell r="BG13"/>
          <cell r="BH13">
            <v>0.35761734894842251</v>
          </cell>
          <cell r="BI13"/>
          <cell r="BJ13" t="str">
            <v>..</v>
          </cell>
          <cell r="BK13"/>
          <cell r="BL13" t="str">
            <v>..</v>
          </cell>
          <cell r="BM13"/>
        </row>
        <row r="14">
          <cell r="A14" t="str">
            <v>France</v>
          </cell>
          <cell r="B14">
            <v>0.44814222857909841</v>
          </cell>
          <cell r="C14"/>
          <cell r="D14">
            <v>0.49917202706912495</v>
          </cell>
          <cell r="E14"/>
          <cell r="F14">
            <v>0.53339138309150835</v>
          </cell>
          <cell r="G14"/>
          <cell r="H14">
            <v>0.559530530759899</v>
          </cell>
          <cell r="I14"/>
          <cell r="J14">
            <v>0.54808429597390151</v>
          </cell>
          <cell r="K14"/>
          <cell r="L14">
            <v>0.54582553001521505</v>
          </cell>
          <cell r="M14"/>
          <cell r="N14">
            <v>0.55506182199119025</v>
          </cell>
          <cell r="O14"/>
          <cell r="P14">
            <v>0.54579019968831066</v>
          </cell>
          <cell r="Q14"/>
          <cell r="R14">
            <v>0.53437974909409325</v>
          </cell>
          <cell r="S14"/>
          <cell r="T14">
            <v>0.56101106556795566</v>
          </cell>
          <cell r="U14"/>
          <cell r="V14">
            <v>0.52576733948009702</v>
          </cell>
          <cell r="W14"/>
          <cell r="X14">
            <v>0.4873744493995521</v>
          </cell>
          <cell r="Y14" t="str">
            <v>A</v>
          </cell>
          <cell r="Z14">
            <v>0.49956293797671825</v>
          </cell>
          <cell r="AA14"/>
          <cell r="AB14">
            <v>0.4768404202820522</v>
          </cell>
          <cell r="AC14"/>
          <cell r="AD14">
            <v>0.47908286099545772</v>
          </cell>
          <cell r="AE14"/>
          <cell r="AF14">
            <v>0.45995435457431522</v>
          </cell>
          <cell r="AG14"/>
          <cell r="AH14">
            <v>0.40959029172777617</v>
          </cell>
          <cell r="AI14" t="str">
            <v>A</v>
          </cell>
          <cell r="AJ14">
            <v>0.39957899739723718</v>
          </cell>
          <cell r="AK14"/>
          <cell r="AL14">
            <v>0.39188295883127539</v>
          </cell>
          <cell r="AM14"/>
          <cell r="AN14">
            <v>0.372424099581871</v>
          </cell>
          <cell r="AO14" t="str">
            <v>A</v>
          </cell>
          <cell r="AP14">
            <v>0.3632126591785142</v>
          </cell>
          <cell r="AQ14"/>
          <cell r="AR14">
            <v>0.36997986231764624</v>
          </cell>
          <cell r="AS14"/>
          <cell r="AT14">
            <v>0.3631556494711955</v>
          </cell>
          <cell r="AU14"/>
          <cell r="AV14">
            <v>0.36604251969531243</v>
          </cell>
          <cell r="AW14"/>
          <cell r="AX14">
            <v>0.37468889096876967</v>
          </cell>
          <cell r="AY14"/>
          <cell r="AZ14">
            <v>0.34778983305928068</v>
          </cell>
          <cell r="BA14"/>
          <cell r="BB14">
            <v>0.34062730430795535</v>
          </cell>
          <cell r="BC14"/>
          <cell r="BD14">
            <v>0.33955860634855772</v>
          </cell>
          <cell r="BE14"/>
          <cell r="BF14">
            <v>0.36979569994352202</v>
          </cell>
          <cell r="BG14"/>
          <cell r="BH14">
            <v>0.36930656817102164</v>
          </cell>
          <cell r="BI14" t="str">
            <v>P</v>
          </cell>
          <cell r="BJ14" t="str">
            <v>..</v>
          </cell>
          <cell r="BK14"/>
          <cell r="BL14" t="str">
            <v>..</v>
          </cell>
          <cell r="BM14"/>
        </row>
        <row r="15">
          <cell r="A15" t="str">
            <v>Germany</v>
          </cell>
          <cell r="B15">
            <v>0.31599186777183302</v>
          </cell>
          <cell r="C15"/>
          <cell r="D15">
            <v>0.31264403983819178</v>
          </cell>
          <cell r="E15" t="str">
            <v>C</v>
          </cell>
          <cell r="F15">
            <v>0.32240411830202725</v>
          </cell>
          <cell r="G15"/>
          <cell r="H15">
            <v>0.31806480082907007</v>
          </cell>
          <cell r="I15" t="str">
            <v>C</v>
          </cell>
          <cell r="J15">
            <v>0.33197277433729344</v>
          </cell>
          <cell r="K15"/>
          <cell r="L15">
            <v>0.33251990962256328</v>
          </cell>
          <cell r="M15" t="str">
            <v>C</v>
          </cell>
          <cell r="N15">
            <v>0.34986817347165511</v>
          </cell>
          <cell r="O15"/>
          <cell r="P15">
            <v>0.3418353254977432</v>
          </cell>
          <cell r="Q15" t="str">
            <v>C</v>
          </cell>
          <cell r="R15">
            <v>0.3518820542618718</v>
          </cell>
          <cell r="S15"/>
          <cell r="T15">
            <v>0.33553187324039324</v>
          </cell>
          <cell r="U15" t="str">
            <v>C</v>
          </cell>
          <cell r="V15">
            <v>0.35559754985012382</v>
          </cell>
          <cell r="W15" t="str">
            <v>AO</v>
          </cell>
          <cell r="X15">
            <v>0.33365486326302596</v>
          </cell>
          <cell r="Y15" t="str">
            <v>AO</v>
          </cell>
          <cell r="Z15">
            <v>0.34619543446167661</v>
          </cell>
          <cell r="AA15" t="str">
            <v>O</v>
          </cell>
          <cell r="AB15">
            <v>0.33286472790748739</v>
          </cell>
          <cell r="AC15" t="str">
            <v>O</v>
          </cell>
          <cell r="AD15">
            <v>0.33896840004714851</v>
          </cell>
          <cell r="AE15" t="str">
            <v>O</v>
          </cell>
          <cell r="AF15">
            <v>0.33627462509522826</v>
          </cell>
          <cell r="AG15" t="str">
            <v>O</v>
          </cell>
          <cell r="AH15">
            <v>0.32794752074467892</v>
          </cell>
          <cell r="AI15" t="str">
            <v>O</v>
          </cell>
          <cell r="AJ15">
            <v>0.3340760331665612</v>
          </cell>
          <cell r="AK15" t="str">
            <v>O</v>
          </cell>
          <cell r="AL15">
            <v>0.3315447434002195</v>
          </cell>
          <cell r="AM15" t="str">
            <v>O</v>
          </cell>
          <cell r="AN15">
            <v>0.33567277167277165</v>
          </cell>
          <cell r="AO15" t="str">
            <v>O</v>
          </cell>
          <cell r="AP15">
            <v>0.33997335743850804</v>
          </cell>
          <cell r="AQ15" t="str">
            <v>O</v>
          </cell>
          <cell r="AR15">
            <v>0.34393532501641499</v>
          </cell>
          <cell r="AS15" t="str">
            <v>O</v>
          </cell>
          <cell r="AT15">
            <v>0.34027473806752034</v>
          </cell>
          <cell r="AU15" t="str">
            <v>O</v>
          </cell>
          <cell r="AV15">
            <v>0.34223254542970349</v>
          </cell>
          <cell r="AW15" t="str">
            <v>O</v>
          </cell>
          <cell r="AX15">
            <v>0.35366390936881853</v>
          </cell>
          <cell r="AY15" t="str">
            <v>O</v>
          </cell>
          <cell r="AZ15">
            <v>0.3524819568693548</v>
          </cell>
          <cell r="BA15" t="str">
            <v>O</v>
          </cell>
          <cell r="BB15">
            <v>0.35166563722462429</v>
          </cell>
          <cell r="BC15" t="str">
            <v>O</v>
          </cell>
          <cell r="BD15">
            <v>0.37781469803541107</v>
          </cell>
          <cell r="BE15" t="str">
            <v>O</v>
          </cell>
          <cell r="BF15">
            <v>0.41826616129711519</v>
          </cell>
          <cell r="BG15" t="str">
            <v>O</v>
          </cell>
          <cell r="BH15">
            <v>0.41303294573643412</v>
          </cell>
          <cell r="BI15" t="str">
            <v>CO</v>
          </cell>
          <cell r="BJ15" t="str">
            <v>..</v>
          </cell>
          <cell r="BK15"/>
          <cell r="BL15" t="str">
            <v>..</v>
          </cell>
          <cell r="BM15"/>
        </row>
        <row r="16">
          <cell r="A16" t="str">
            <v>Greece</v>
          </cell>
          <cell r="B16">
            <v>9.7692052382849337E-2</v>
          </cell>
          <cell r="C16"/>
          <cell r="D16" t="str">
            <v>..</v>
          </cell>
          <cell r="E16"/>
          <cell r="F16" t="str">
            <v>..</v>
          </cell>
          <cell r="G16"/>
          <cell r="H16" t="str">
            <v>..</v>
          </cell>
          <cell r="I16"/>
          <cell r="J16" t="str">
            <v>..</v>
          </cell>
          <cell r="K16"/>
          <cell r="L16">
            <v>0.12124035176016745</v>
          </cell>
          <cell r="M16"/>
          <cell r="N16" t="str">
            <v>..</v>
          </cell>
          <cell r="O16"/>
          <cell r="P16">
            <v>0.1273795355504122</v>
          </cell>
          <cell r="Q16"/>
          <cell r="R16">
            <v>0.14164692429379436</v>
          </cell>
          <cell r="S16"/>
          <cell r="T16" t="str">
            <v>..</v>
          </cell>
          <cell r="U16"/>
          <cell r="V16">
            <v>0.13069754453521337</v>
          </cell>
          <cell r="W16"/>
          <cell r="X16" t="str">
            <v>..</v>
          </cell>
          <cell r="Y16"/>
          <cell r="Z16">
            <v>0.13504947276215457</v>
          </cell>
          <cell r="AA16"/>
          <cell r="AB16" t="str">
            <v>..</v>
          </cell>
          <cell r="AC16"/>
          <cell r="AD16">
            <v>0.11160800450879137</v>
          </cell>
          <cell r="AE16"/>
          <cell r="AF16" t="str">
            <v>..</v>
          </cell>
          <cell r="AG16"/>
          <cell r="AH16">
            <v>0.10685570249050021</v>
          </cell>
          <cell r="AI16"/>
          <cell r="AJ16" t="str">
            <v>..</v>
          </cell>
          <cell r="AK16"/>
          <cell r="AL16">
            <v>0.13201957818147678</v>
          </cell>
          <cell r="AM16"/>
          <cell r="AN16" t="str">
            <v>..</v>
          </cell>
          <cell r="AO16"/>
          <cell r="AP16">
            <v>0.129429567542068</v>
          </cell>
          <cell r="AQ16"/>
          <cell r="AR16" t="str">
            <v>..</v>
          </cell>
          <cell r="AS16"/>
          <cell r="AT16">
            <v>0.11610897833761173</v>
          </cell>
          <cell r="AU16"/>
          <cell r="AV16">
            <v>0.11035862790311132</v>
          </cell>
          <cell r="AW16" t="str">
            <v>C</v>
          </cell>
          <cell r="AX16">
            <v>0.12116053195893557</v>
          </cell>
          <cell r="AY16"/>
          <cell r="AZ16">
            <v>0.12178491906088182</v>
          </cell>
          <cell r="BA16" t="str">
            <v>C</v>
          </cell>
          <cell r="BB16">
            <v>0.1259947912503584</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0.25649720604153814</v>
          </cell>
          <cell r="W17" t="str">
            <v>DV</v>
          </cell>
          <cell r="X17">
            <v>0.26093234306596474</v>
          </cell>
          <cell r="Y17" t="str">
            <v>DV</v>
          </cell>
          <cell r="Z17">
            <v>0.24647951241991536</v>
          </cell>
          <cell r="AA17" t="str">
            <v>DV</v>
          </cell>
          <cell r="AB17">
            <v>0.2375553345592897</v>
          </cell>
          <cell r="AC17" t="str">
            <v>ADV</v>
          </cell>
          <cell r="AD17">
            <v>0.183966735040449</v>
          </cell>
          <cell r="AE17" t="str">
            <v>DV</v>
          </cell>
          <cell r="AF17">
            <v>0.18148048677203096</v>
          </cell>
          <cell r="AG17" t="str">
            <v>DV</v>
          </cell>
          <cell r="AH17">
            <v>0.17850529556314448</v>
          </cell>
          <cell r="AI17" t="str">
            <v>DV</v>
          </cell>
          <cell r="AJ17">
            <v>0.20807022417483911</v>
          </cell>
          <cell r="AK17" t="str">
            <v>DV</v>
          </cell>
          <cell r="AL17">
            <v>0.22062441697124341</v>
          </cell>
          <cell r="AM17" t="str">
            <v>DV</v>
          </cell>
          <cell r="AN17">
            <v>0.21005425375888709</v>
          </cell>
          <cell r="AO17" t="str">
            <v>DV</v>
          </cell>
          <cell r="AP17">
            <v>0.24093647878183502</v>
          </cell>
          <cell r="AQ17" t="str">
            <v>DV</v>
          </cell>
          <cell r="AR17">
            <v>0.32902993472615744</v>
          </cell>
          <cell r="AS17" t="str">
            <v>DV</v>
          </cell>
          <cell r="AT17">
            <v>0.29400347332995558</v>
          </cell>
          <cell r="AU17" t="str">
            <v>DV</v>
          </cell>
          <cell r="AV17">
            <v>0.25956861010234783</v>
          </cell>
          <cell r="AW17" t="str">
            <v>AV</v>
          </cell>
          <cell r="AX17">
            <v>0.26419362490708292</v>
          </cell>
          <cell r="AY17" t="str">
            <v>V</v>
          </cell>
          <cell r="AZ17">
            <v>0.25499654711446473</v>
          </cell>
          <cell r="BA17" t="str">
            <v>V</v>
          </cell>
          <cell r="BB17">
            <v>0.23742382865900227</v>
          </cell>
          <cell r="BC17" t="str">
            <v>V</v>
          </cell>
          <cell r="BD17">
            <v>0.23474204755739819</v>
          </cell>
          <cell r="BE17" t="str">
            <v>V</v>
          </cell>
          <cell r="BF17">
            <v>0.23417755062997248</v>
          </cell>
          <cell r="BG17" t="str">
            <v>V</v>
          </cell>
          <cell r="BH17">
            <v>0.21478550162627297</v>
          </cell>
          <cell r="BI17" t="str">
            <v>V</v>
          </cell>
          <cell r="BJ17" t="str">
            <v>..</v>
          </cell>
          <cell r="BK17"/>
          <cell r="BL17" t="str">
            <v>..</v>
          </cell>
          <cell r="BM17"/>
        </row>
        <row r="18">
          <cell r="A18" t="str">
            <v>Iceland</v>
          </cell>
          <cell r="B18">
            <v>0.39138742724298847</v>
          </cell>
          <cell r="C18"/>
          <cell r="D18" t="str">
            <v>..</v>
          </cell>
          <cell r="E18"/>
          <cell r="F18">
            <v>0.34743566693114958</v>
          </cell>
          <cell r="G18"/>
          <cell r="H18" t="str">
            <v>..</v>
          </cell>
          <cell r="I18"/>
          <cell r="J18">
            <v>0.35467791273679938</v>
          </cell>
          <cell r="K18"/>
          <cell r="L18" t="str">
            <v>..</v>
          </cell>
          <cell r="M18"/>
          <cell r="N18">
            <v>0.39249355716136525</v>
          </cell>
          <cell r="O18"/>
          <cell r="P18" t="str">
            <v>..</v>
          </cell>
          <cell r="Q18"/>
          <cell r="R18">
            <v>0.48626296733014207</v>
          </cell>
          <cell r="S18"/>
          <cell r="T18">
            <v>0.47871843755191479</v>
          </cell>
          <cell r="U18"/>
          <cell r="V18">
            <v>0.5115069509159853</v>
          </cell>
          <cell r="W18"/>
          <cell r="X18">
            <v>0.5734768214885192</v>
          </cell>
          <cell r="Y18"/>
          <cell r="Z18">
            <v>0.54253002930023364</v>
          </cell>
          <cell r="AA18"/>
          <cell r="AB18">
            <v>0.56138127853264674</v>
          </cell>
          <cell r="AC18"/>
          <cell r="AD18">
            <v>0.57393135826765285</v>
          </cell>
          <cell r="AE18"/>
          <cell r="AF18" t="str">
            <v>..</v>
          </cell>
          <cell r="AG18"/>
          <cell r="AH18">
            <v>0.54630372084480416</v>
          </cell>
          <cell r="AI18"/>
          <cell r="AJ18">
            <v>0.74629756661056412</v>
          </cell>
          <cell r="AK18" t="str">
            <v>C</v>
          </cell>
          <cell r="AL18">
            <v>0.69355084646515652</v>
          </cell>
          <cell r="AM18"/>
          <cell r="AN18">
            <v>0.68139258771939371</v>
          </cell>
          <cell r="AO18" t="str">
            <v>C</v>
          </cell>
          <cell r="AP18">
            <v>0.59267656408352087</v>
          </cell>
          <cell r="AQ18"/>
          <cell r="AR18">
            <v>0.72411063669518072</v>
          </cell>
          <cell r="AS18" t="str">
            <v>C</v>
          </cell>
          <cell r="AT18">
            <v>0.69911706185826239</v>
          </cell>
          <cell r="AU18"/>
          <cell r="AV18" t="str">
            <v>..</v>
          </cell>
          <cell r="AW18"/>
          <cell r="AX18">
            <v>0.65250433145883757</v>
          </cell>
          <cell r="AY18"/>
          <cell r="AZ18">
            <v>0.60971061633189472</v>
          </cell>
          <cell r="BA18"/>
          <cell r="BB18">
            <v>0.47852788033198407</v>
          </cell>
          <cell r="BC18"/>
          <cell r="BD18">
            <v>0.47110954828957885</v>
          </cell>
          <cell r="BE18" t="str">
            <v>P</v>
          </cell>
          <cell r="BF18" t="str">
            <v>..</v>
          </cell>
          <cell r="BG18"/>
          <cell r="BH18" t="str">
            <v>..</v>
          </cell>
          <cell r="BI18"/>
          <cell r="BJ18" t="str">
            <v>..</v>
          </cell>
          <cell r="BK18"/>
          <cell r="BL18" t="str">
            <v>..</v>
          </cell>
          <cell r="BM18"/>
        </row>
        <row r="19">
          <cell r="A19" t="str">
            <v>Ireland</v>
          </cell>
          <cell r="B19">
            <v>0.26013384804841228</v>
          </cell>
          <cell r="C19"/>
          <cell r="D19">
            <v>0.25856140467994365</v>
          </cell>
          <cell r="E19"/>
          <cell r="F19">
            <v>0.22127780171690539</v>
          </cell>
          <cell r="G19"/>
          <cell r="H19">
            <v>0.22301476390510147</v>
          </cell>
          <cell r="I19"/>
          <cell r="J19">
            <v>0.20652944063403184</v>
          </cell>
          <cell r="K19"/>
          <cell r="L19">
            <v>0.19547544093850874</v>
          </cell>
          <cell r="M19"/>
          <cell r="N19">
            <v>0.18199097484084892</v>
          </cell>
          <cell r="O19"/>
          <cell r="P19">
            <v>0.16680830625729981</v>
          </cell>
          <cell r="Q19"/>
          <cell r="R19">
            <v>0.13666658100665005</v>
          </cell>
          <cell r="S19" t="str">
            <v>C</v>
          </cell>
          <cell r="T19">
            <v>0.11973996776149899</v>
          </cell>
          <cell r="U19" t="str">
            <v>C</v>
          </cell>
          <cell r="V19">
            <v>0.10550349520911063</v>
          </cell>
          <cell r="W19" t="str">
            <v>C</v>
          </cell>
          <cell r="X19">
            <v>0.11475419430006306</v>
          </cell>
          <cell r="Y19" t="str">
            <v>A</v>
          </cell>
          <cell r="Z19">
            <v>0.11651724704065264</v>
          </cell>
          <cell r="AA19"/>
          <cell r="AB19">
            <v>0.12231377867985675</v>
          </cell>
          <cell r="AC19"/>
          <cell r="AD19">
            <v>0.11208024750702439</v>
          </cell>
          <cell r="AE19"/>
          <cell r="AF19">
            <v>0.1080635637440239</v>
          </cell>
          <cell r="AG19"/>
          <cell r="AH19">
            <v>9.525505100348855E-2</v>
          </cell>
          <cell r="AI19"/>
          <cell r="AJ19">
            <v>8.818878805757524E-2</v>
          </cell>
          <cell r="AK19"/>
          <cell r="AL19">
            <v>6.9906369675752145E-2</v>
          </cell>
          <cell r="AM19"/>
          <cell r="AN19">
            <v>9.0313126226086352E-2</v>
          </cell>
          <cell r="AO19"/>
          <cell r="AP19">
            <v>8.80446105014938E-2</v>
          </cell>
          <cell r="AQ19"/>
          <cell r="AR19">
            <v>9.5403927832003591E-2</v>
          </cell>
          <cell r="AS19"/>
          <cell r="AT19">
            <v>9.0366546019944968E-2</v>
          </cell>
          <cell r="AU19"/>
          <cell r="AV19">
            <v>9.1923174257091289E-2</v>
          </cell>
          <cell r="AW19"/>
          <cell r="AX19">
            <v>9.1764724839476855E-2</v>
          </cell>
          <cell r="AY19"/>
          <cell r="AZ19">
            <v>8.4129175499167555E-2</v>
          </cell>
          <cell r="BA19"/>
          <cell r="BB19">
            <v>9.0031787350203951E-2</v>
          </cell>
          <cell r="BC19"/>
          <cell r="BD19">
            <v>0.1000223253819367</v>
          </cell>
          <cell r="BE19"/>
          <cell r="BF19">
            <v>6.3809219539512074E-2</v>
          </cell>
          <cell r="BG19"/>
          <cell r="BH19">
            <v>5.8400967928971509E-2</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0.24924511546834607</v>
          </cell>
          <cell r="W20" t="str">
            <v>D</v>
          </cell>
          <cell r="X20">
            <v>0.25773052099323601</v>
          </cell>
          <cell r="Y20" t="str">
            <v>D</v>
          </cell>
          <cell r="Z20">
            <v>0.31516291806000019</v>
          </cell>
          <cell r="AA20" t="str">
            <v>D</v>
          </cell>
          <cell r="AB20">
            <v>0.33264492845524557</v>
          </cell>
          <cell r="AC20" t="str">
            <v>D</v>
          </cell>
          <cell r="AD20">
            <v>0.28778183703857696</v>
          </cell>
          <cell r="AE20" t="str">
            <v>D</v>
          </cell>
          <cell r="AF20">
            <v>0.29220629968902989</v>
          </cell>
          <cell r="AG20" t="str">
            <v>D</v>
          </cell>
          <cell r="AH20">
            <v>0.27947604419211625</v>
          </cell>
          <cell r="AI20" t="str">
            <v>D</v>
          </cell>
          <cell r="AJ20">
            <v>0.23660242772651938</v>
          </cell>
          <cell r="AK20" t="str">
            <v>D</v>
          </cell>
          <cell r="AL20">
            <v>0.23363815429910795</v>
          </cell>
          <cell r="AM20" t="str">
            <v>D</v>
          </cell>
          <cell r="AN20">
            <v>0.22388480295719693</v>
          </cell>
          <cell r="AO20" t="str">
            <v>D</v>
          </cell>
          <cell r="AP20">
            <v>0.2284689028038577</v>
          </cell>
          <cell r="AQ20" t="str">
            <v>D</v>
          </cell>
          <cell r="AR20">
            <v>0.23971977239503831</v>
          </cell>
          <cell r="AS20" t="str">
            <v>D</v>
          </cell>
          <cell r="AT20">
            <v>0.23223233554580536</v>
          </cell>
          <cell r="AU20" t="str">
            <v>D</v>
          </cell>
          <cell r="AV20">
            <v>0.23437647282668655</v>
          </cell>
          <cell r="AW20" t="str">
            <v>D</v>
          </cell>
          <cell r="AX20">
            <v>0.21300439211763178</v>
          </cell>
          <cell r="AY20" t="str">
            <v>D</v>
          </cell>
          <cell r="AZ20">
            <v>0.18149482816965651</v>
          </cell>
          <cell r="BA20" t="str">
            <v>D</v>
          </cell>
          <cell r="BB20">
            <v>0.17851112066970307</v>
          </cell>
          <cell r="BC20" t="str">
            <v>D</v>
          </cell>
          <cell r="BD20">
            <v>0.18140818795544525</v>
          </cell>
          <cell r="BE20" t="str">
            <v>D</v>
          </cell>
          <cell r="BF20">
            <v>0.17883171732003586</v>
          </cell>
          <cell r="BG20" t="str">
            <v>DP</v>
          </cell>
          <cell r="BH20">
            <v>0.17324547865323164</v>
          </cell>
          <cell r="BI20" t="str">
            <v>DP</v>
          </cell>
          <cell r="BJ20" t="str">
            <v>..</v>
          </cell>
          <cell r="BK20"/>
          <cell r="BL20" t="str">
            <v>..</v>
          </cell>
          <cell r="BM20"/>
        </row>
        <row r="21">
          <cell r="A21" t="str">
            <v>Italy</v>
          </cell>
          <cell r="B21">
            <v>0.22109955580632742</v>
          </cell>
          <cell r="C21" t="str">
            <v>W</v>
          </cell>
          <cell r="D21">
            <v>0.21775523755635207</v>
          </cell>
          <cell r="E21" t="str">
            <v>W</v>
          </cell>
          <cell r="F21">
            <v>0.21976259181103194</v>
          </cell>
          <cell r="G21" t="str">
            <v>W</v>
          </cell>
          <cell r="H21">
            <v>0.24569395918056813</v>
          </cell>
          <cell r="I21" t="str">
            <v>W</v>
          </cell>
          <cell r="J21">
            <v>0.26216659480451032</v>
          </cell>
          <cell r="K21" t="str">
            <v>W</v>
          </cell>
          <cell r="L21">
            <v>0.24342890188398503</v>
          </cell>
          <cell r="M21" t="str">
            <v>W</v>
          </cell>
          <cell r="N21">
            <v>0.26277941312884007</v>
          </cell>
          <cell r="O21" t="str">
            <v>W</v>
          </cell>
          <cell r="P21">
            <v>0.25952864516765267</v>
          </cell>
          <cell r="Q21" t="str">
            <v>W</v>
          </cell>
          <cell r="R21">
            <v>0.25892824630787842</v>
          </cell>
          <cell r="S21" t="str">
            <v>W</v>
          </cell>
          <cell r="T21">
            <v>0.26223770522587758</v>
          </cell>
          <cell r="U21" t="str">
            <v>W</v>
          </cell>
          <cell r="V21">
            <v>0.27084718393679502</v>
          </cell>
          <cell r="W21" t="str">
            <v>A</v>
          </cell>
          <cell r="X21">
            <v>0.25172229994179551</v>
          </cell>
          <cell r="Y21"/>
          <cell r="Z21">
            <v>0.23319471382448617</v>
          </cell>
          <cell r="AA21"/>
          <cell r="AB21">
            <v>0.21643607084695293</v>
          </cell>
          <cell r="AC21"/>
          <cell r="AD21">
            <v>0.20472562571889433</v>
          </cell>
          <cell r="AE21"/>
          <cell r="AF21">
            <v>0.19585511035615619</v>
          </cell>
          <cell r="AG21"/>
          <cell r="AH21">
            <v>0.19857039547494909</v>
          </cell>
          <cell r="AI21"/>
          <cell r="AJ21">
            <v>0.21089523273502375</v>
          </cell>
          <cell r="AK21"/>
          <cell r="AL21">
            <v>0.19511496864151498</v>
          </cell>
          <cell r="AM21"/>
          <cell r="AN21">
            <v>0.19662989107089671</v>
          </cell>
          <cell r="AO21"/>
          <cell r="AP21">
            <v>0.1985526026940502</v>
          </cell>
          <cell r="AQ21"/>
          <cell r="AR21">
            <v>0.19702382080103842</v>
          </cell>
          <cell r="AS21"/>
          <cell r="AT21">
            <v>0.19242089232253592</v>
          </cell>
          <cell r="AU21"/>
          <cell r="AV21">
            <v>0.19474457567773754</v>
          </cell>
          <cell r="AW21"/>
          <cell r="AX21">
            <v>0.18805615557766092</v>
          </cell>
          <cell r="AY21"/>
          <cell r="AZ21">
            <v>0.19404147732643354</v>
          </cell>
          <cell r="BA21"/>
          <cell r="BB21">
            <v>0.17013909827552876</v>
          </cell>
          <cell r="BC21"/>
          <cell r="BD21">
            <v>0.15345264889794125</v>
          </cell>
          <cell r="BE21"/>
          <cell r="BF21">
            <v>0.16535340663110293</v>
          </cell>
          <cell r="BG21"/>
          <cell r="BH21">
            <v>0.17919978615721557</v>
          </cell>
          <cell r="BI21" t="str">
            <v>P</v>
          </cell>
          <cell r="BJ21">
            <v>0.17081652437910885</v>
          </cell>
          <cell r="BK21" t="str">
            <v>BP</v>
          </cell>
          <cell r="BL21" t="str">
            <v>..</v>
          </cell>
          <cell r="BM21"/>
        </row>
        <row r="22">
          <cell r="A22" t="str">
            <v>Japan</v>
          </cell>
          <cell r="B22">
            <v>0.25334261315625572</v>
          </cell>
          <cell r="C22"/>
          <cell r="D22">
            <v>0.24557274963460454</v>
          </cell>
          <cell r="E22"/>
          <cell r="F22">
            <v>0.24253249247610051</v>
          </cell>
          <cell r="G22"/>
          <cell r="H22">
            <v>0.23951984141260546</v>
          </cell>
          <cell r="I22"/>
          <cell r="J22">
            <v>0.24915619730554736</v>
          </cell>
          <cell r="K22"/>
          <cell r="L22">
            <v>0.24671841484380849</v>
          </cell>
          <cell r="M22"/>
          <cell r="N22">
            <v>0.26630642555471917</v>
          </cell>
          <cell r="O22"/>
          <cell r="P22">
            <v>0.24563977424135816</v>
          </cell>
          <cell r="Q22"/>
          <cell r="R22">
            <v>0.23255385833783199</v>
          </cell>
          <cell r="S22"/>
          <cell r="T22">
            <v>0.22062080351234584</v>
          </cell>
          <cell r="U22"/>
          <cell r="V22">
            <v>0.22306079521658348</v>
          </cell>
          <cell r="W22"/>
          <cell r="X22">
            <v>0.24129419771256375</v>
          </cell>
          <cell r="Y22"/>
          <cell r="Z22">
            <v>0.2643392201720115</v>
          </cell>
          <cell r="AA22"/>
          <cell r="AB22">
            <v>0.25108532024650204</v>
          </cell>
          <cell r="AC22"/>
          <cell r="AD22">
            <v>0.28074088360356286</v>
          </cell>
          <cell r="AE22"/>
          <cell r="AF22">
            <v>0.26307009063946624</v>
          </cell>
          <cell r="AG22"/>
          <cell r="AH22">
            <v>0.25346474438474131</v>
          </cell>
          <cell r="AI22"/>
          <cell r="AJ22">
            <v>0.27785680248220757</v>
          </cell>
          <cell r="AK22"/>
          <cell r="AL22">
            <v>0.29775840858021424</v>
          </cell>
          <cell r="AM22"/>
          <cell r="AN22">
            <v>0.30092691722040543</v>
          </cell>
          <cell r="AO22"/>
          <cell r="AP22">
            <v>0.2977627769204233</v>
          </cell>
          <cell r="AQ22"/>
          <cell r="AR22">
            <v>0.30188767956505047</v>
          </cell>
          <cell r="AS22"/>
          <cell r="AT22">
            <v>0.29780886570098758</v>
          </cell>
          <cell r="AU22"/>
          <cell r="AV22">
            <v>0.30051387799691931</v>
          </cell>
          <cell r="AW22"/>
          <cell r="AX22">
            <v>0.27548439971427113</v>
          </cell>
          <cell r="AY22"/>
          <cell r="AZ22">
            <v>0.28193520717243292</v>
          </cell>
          <cell r="BA22"/>
          <cell r="BB22">
            <v>0.26756923683330475</v>
          </cell>
          <cell r="BC22"/>
          <cell r="BD22">
            <v>0.28696040426854802</v>
          </cell>
          <cell r="BE22"/>
          <cell r="BF22">
            <v>0.30949764586195977</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0.39080530477457048</v>
          </cell>
          <cell r="AE23" t="str">
            <v>G</v>
          </cell>
          <cell r="AF23">
            <v>0.38267860947090876</v>
          </cell>
          <cell r="AG23" t="str">
            <v>G</v>
          </cell>
          <cell r="AH23">
            <v>0.37970064402773301</v>
          </cell>
          <cell r="AI23" t="str">
            <v>G</v>
          </cell>
          <cell r="AJ23">
            <v>0.39503224575432228</v>
          </cell>
          <cell r="AK23" t="str">
            <v>G</v>
          </cell>
          <cell r="AL23">
            <v>0.31382173204251324</v>
          </cell>
          <cell r="AM23" t="str">
            <v>G</v>
          </cell>
          <cell r="AN23">
            <v>0.30566411818923273</v>
          </cell>
          <cell r="AO23" t="str">
            <v>G</v>
          </cell>
          <cell r="AP23">
            <v>0.30568317937880796</v>
          </cell>
          <cell r="AQ23" t="str">
            <v>G</v>
          </cell>
          <cell r="AR23">
            <v>0.32237214085566501</v>
          </cell>
          <cell r="AS23" t="str">
            <v>G</v>
          </cell>
          <cell r="AT23">
            <v>0.31299806013111225</v>
          </cell>
          <cell r="AU23" t="str">
            <v>G</v>
          </cell>
          <cell r="AV23">
            <v>0.32360446524682107</v>
          </cell>
          <cell r="AW23" t="str">
            <v>G</v>
          </cell>
          <cell r="AX23">
            <v>0.33112258100605274</v>
          </cell>
          <cell r="AY23" t="str">
            <v>G</v>
          </cell>
          <cell r="AZ23">
            <v>0.34785674466224697</v>
          </cell>
          <cell r="BA23" t="str">
            <v>G</v>
          </cell>
          <cell r="BB23">
            <v>0.37419301075985656</v>
          </cell>
          <cell r="BC23" t="str">
            <v>A</v>
          </cell>
          <cell r="BD23">
            <v>0.40523468320675166</v>
          </cell>
          <cell r="BE23"/>
          <cell r="BF23">
            <v>0.46362538834338868</v>
          </cell>
          <cell r="BG23"/>
          <cell r="BH23">
            <v>0.47391334898926796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0.11817859512922375</v>
          </cell>
          <cell r="AO24"/>
          <cell r="AP24">
            <v>0.14398178298179629</v>
          </cell>
          <cell r="AQ24"/>
          <cell r="AR24">
            <v>0.15838414824756278</v>
          </cell>
          <cell r="AS24"/>
          <cell r="AT24">
            <v>0.17379994813097316</v>
          </cell>
          <cell r="AU24"/>
          <cell r="AV24">
            <v>0.17919645686355209</v>
          </cell>
          <cell r="AW24"/>
          <cell r="AX24">
            <v>0.18789730042103525</v>
          </cell>
          <cell r="AY24"/>
          <cell r="AZ24">
            <v>0.19610733427279323</v>
          </cell>
          <cell r="BA24"/>
          <cell r="BB24">
            <v>0.21072004907910002</v>
          </cell>
          <cell r="BC24"/>
          <cell r="BD24">
            <v>0.25103647636073184</v>
          </cell>
          <cell r="BE24"/>
          <cell r="BF24">
            <v>0.26711167450244166</v>
          </cell>
          <cell r="BG24" t="str">
            <v>A</v>
          </cell>
          <cell r="BH24">
            <v>0.28931951553260865</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0.13920550142807564</v>
          </cell>
          <cell r="W25" t="str">
            <v>HT</v>
          </cell>
          <cell r="X25">
            <v>0.13051163298274729</v>
          </cell>
          <cell r="Y25" t="str">
            <v>HT</v>
          </cell>
          <cell r="Z25">
            <v>7.1203597895766552E-2</v>
          </cell>
          <cell r="AA25" t="str">
            <v>A</v>
          </cell>
          <cell r="AB25">
            <v>7.4150652565298542E-2</v>
          </cell>
          <cell r="AC25"/>
          <cell r="AD25">
            <v>9.3206906567413178E-2</v>
          </cell>
          <cell r="AE25"/>
          <cell r="AF25">
            <v>0.10296956551896384</v>
          </cell>
          <cell r="AG25"/>
          <cell r="AH25">
            <v>0.12186461546108336</v>
          </cell>
          <cell r="AI25"/>
          <cell r="AJ25">
            <v>0.12670750640027206</v>
          </cell>
          <cell r="AK25"/>
          <cell r="AL25">
            <v>0.17638979104329389</v>
          </cell>
          <cell r="AM25"/>
          <cell r="AN25">
            <v>0.1419813739628365</v>
          </cell>
          <cell r="AO25"/>
          <cell r="AP25">
            <v>0.14056431425126584</v>
          </cell>
          <cell r="AQ25"/>
          <cell r="AR25">
            <v>9.9975210264310471E-2</v>
          </cell>
          <cell r="AS25"/>
          <cell r="AT25">
            <v>0.10366175507752122</v>
          </cell>
          <cell r="AU25"/>
          <cell r="AV25">
            <v>0.1037289813962208</v>
          </cell>
          <cell r="AW25"/>
          <cell r="AX25">
            <v>9.5753503756089625E-2</v>
          </cell>
          <cell r="AY25"/>
          <cell r="AZ25">
            <v>9.5714433850215372E-2</v>
          </cell>
          <cell r="BA25"/>
          <cell r="BB25">
            <v>9.3602108344190013E-2</v>
          </cell>
          <cell r="BC25"/>
          <cell r="BD25" t="str">
            <v>..</v>
          </cell>
          <cell r="BE25"/>
          <cell r="BF25" t="str">
            <v>..</v>
          </cell>
          <cell r="BG25"/>
          <cell r="BH25" t="str">
            <v>..</v>
          </cell>
          <cell r="BI25"/>
          <cell r="BJ25" t="str">
            <v>..</v>
          </cell>
          <cell r="BK25"/>
          <cell r="BL25" t="str">
            <v>..</v>
          </cell>
          <cell r="BM25"/>
        </row>
        <row r="26">
          <cell r="A26" t="str">
            <v>Netherlands</v>
          </cell>
          <cell r="B26">
            <v>0.36375590213611786</v>
          </cell>
          <cell r="C26"/>
          <cell r="D26">
            <v>0.35919143697079742</v>
          </cell>
          <cell r="E26"/>
          <cell r="F26">
            <v>0.35596018732638712</v>
          </cell>
          <cell r="G26"/>
          <cell r="H26">
            <v>0.35513132653644919</v>
          </cell>
          <cell r="I26"/>
          <cell r="J26">
            <v>0.36198116098751759</v>
          </cell>
          <cell r="K26"/>
          <cell r="L26">
            <v>0.3604163641460198</v>
          </cell>
          <cell r="M26"/>
          <cell r="N26">
            <v>0.37777501490487331</v>
          </cell>
          <cell r="O26"/>
          <cell r="P26">
            <v>0.3643238099549036</v>
          </cell>
          <cell r="Q26"/>
          <cell r="R26">
            <v>0.35076398626022004</v>
          </cell>
          <cell r="S26"/>
          <cell r="T26">
            <v>0.35292692425706051</v>
          </cell>
          <cell r="U26"/>
          <cell r="V26">
            <v>0.35826377818170452</v>
          </cell>
          <cell r="W26"/>
          <cell r="X26">
            <v>0.34790510009258924</v>
          </cell>
          <cell r="Y26"/>
          <cell r="Z26">
            <v>0.34656653690877348</v>
          </cell>
          <cell r="AA26"/>
          <cell r="AB26">
            <v>0.36405924634603581</v>
          </cell>
          <cell r="AC26" t="str">
            <v>A</v>
          </cell>
          <cell r="AD26">
            <v>0.35617304462475391</v>
          </cell>
          <cell r="AE26"/>
          <cell r="AF26">
            <v>0.35194912852138044</v>
          </cell>
          <cell r="AG26"/>
          <cell r="AH26">
            <v>0.34076244104280368</v>
          </cell>
          <cell r="AI26"/>
          <cell r="AJ26">
            <v>0.33564292159708553</v>
          </cell>
          <cell r="AK26"/>
          <cell r="AL26">
            <v>0.29467131719114537</v>
          </cell>
          <cell r="AM26" t="str">
            <v>O</v>
          </cell>
          <cell r="AN26">
            <v>0.23303665422528472</v>
          </cell>
          <cell r="AO26" t="str">
            <v>A</v>
          </cell>
          <cell r="AP26">
            <v>0.26332775706841832</v>
          </cell>
          <cell r="AQ26" t="str">
            <v>O</v>
          </cell>
          <cell r="AR26">
            <v>0.23774005081532371</v>
          </cell>
          <cell r="AS26"/>
          <cell r="AT26">
            <v>0.25495602218285129</v>
          </cell>
          <cell r="AU26" t="str">
            <v>AO</v>
          </cell>
          <cell r="AV26">
            <v>0.25509788592462296</v>
          </cell>
          <cell r="AW26" t="str">
            <v>O</v>
          </cell>
          <cell r="AX26">
            <v>0.23684912749533993</v>
          </cell>
          <cell r="AY26" t="str">
            <v>O</v>
          </cell>
          <cell r="AZ26">
            <v>0.23324003731840598</v>
          </cell>
          <cell r="BA26" t="str">
            <v>O</v>
          </cell>
          <cell r="BB26">
            <v>0.22019227910377021</v>
          </cell>
          <cell r="BC26" t="str">
            <v>O</v>
          </cell>
          <cell r="BD26">
            <v>0.21178136895880609</v>
          </cell>
          <cell r="BE26" t="str">
            <v>O</v>
          </cell>
          <cell r="BF26">
            <v>0.23234029887331586</v>
          </cell>
          <cell r="BG26" t="str">
            <v>O</v>
          </cell>
          <cell r="BH26">
            <v>0.21736396482748541</v>
          </cell>
          <cell r="BI26" t="str">
            <v>OP</v>
          </cell>
          <cell r="BJ26" t="str">
            <v>..</v>
          </cell>
          <cell r="BK26"/>
          <cell r="BL26" t="str">
            <v>..</v>
          </cell>
          <cell r="BM26"/>
        </row>
        <row r="27">
          <cell r="A27" t="str">
            <v>New Zealand</v>
          </cell>
          <cell r="B27">
            <v>0.58779681313490084</v>
          </cell>
          <cell r="C27" t="str">
            <v>B</v>
          </cell>
          <cell r="D27" t="str">
            <v>..</v>
          </cell>
          <cell r="E27"/>
          <cell r="F27">
            <v>0.53522396622931001</v>
          </cell>
          <cell r="G27" t="str">
            <v>B</v>
          </cell>
          <cell r="H27" t="str">
            <v>..</v>
          </cell>
          <cell r="I27"/>
          <cell r="J27" t="str">
            <v>..</v>
          </cell>
          <cell r="K27"/>
          <cell r="L27" t="str">
            <v>..</v>
          </cell>
          <cell r="M27"/>
          <cell r="N27" t="str">
            <v>..</v>
          </cell>
          <cell r="O27"/>
          <cell r="P27" t="str">
            <v>..</v>
          </cell>
          <cell r="Q27"/>
          <cell r="R27">
            <v>0.41582513447146524</v>
          </cell>
          <cell r="S27"/>
          <cell r="T27">
            <v>0.42729865353979024</v>
          </cell>
          <cell r="U27"/>
          <cell r="V27">
            <v>0.4288045795336668</v>
          </cell>
          <cell r="W27"/>
          <cell r="X27">
            <v>0.41496978675383972</v>
          </cell>
          <cell r="Y27"/>
          <cell r="Z27">
            <v>0.41442654146216995</v>
          </cell>
          <cell r="AA27"/>
          <cell r="AB27" t="str">
            <v>..</v>
          </cell>
          <cell r="AC27"/>
          <cell r="AD27">
            <v>0.39732524566571809</v>
          </cell>
          <cell r="AE27"/>
          <cell r="AF27" t="str">
            <v>..</v>
          </cell>
          <cell r="AG27"/>
          <cell r="AH27">
            <v>0.37991835167459176</v>
          </cell>
          <cell r="AI27"/>
          <cell r="AJ27" t="str">
            <v>..</v>
          </cell>
          <cell r="AK27"/>
          <cell r="AL27">
            <v>0.35351816976561445</v>
          </cell>
          <cell r="AM27"/>
          <cell r="AN27" t="str">
            <v>..</v>
          </cell>
          <cell r="AO27"/>
          <cell r="AP27">
            <v>0.36129282624769521</v>
          </cell>
          <cell r="AQ27"/>
          <cell r="AR27" t="str">
            <v>..</v>
          </cell>
          <cell r="AS27"/>
          <cell r="AT27">
            <v>0.32473323022555706</v>
          </cell>
          <cell r="AU27"/>
          <cell r="AV27" t="str">
            <v>..</v>
          </cell>
          <cell r="AW27"/>
          <cell r="AX27">
            <v>0.29456919790075992</v>
          </cell>
          <cell r="AY27"/>
          <cell r="AZ27" t="str">
            <v>..</v>
          </cell>
          <cell r="BA27"/>
          <cell r="BB27">
            <v>0.32042050600181932</v>
          </cell>
          <cell r="BC27"/>
          <cell r="BD27" t="str">
            <v>..</v>
          </cell>
          <cell r="BE27"/>
          <cell r="BF27">
            <v>0.33492704400280127</v>
          </cell>
          <cell r="BG27"/>
          <cell r="BH27" t="str">
            <v>..</v>
          </cell>
          <cell r="BI27"/>
          <cell r="BJ27" t="str">
            <v>..</v>
          </cell>
          <cell r="BK27"/>
          <cell r="BL27" t="str">
            <v>..</v>
          </cell>
          <cell r="BM27"/>
        </row>
        <row r="28">
          <cell r="A28" t="str">
            <v>Norway</v>
          </cell>
          <cell r="B28">
            <v>0.20616528142295337</v>
          </cell>
          <cell r="C28"/>
          <cell r="D28">
            <v>0.22315523668283299</v>
          </cell>
          <cell r="E28"/>
          <cell r="F28">
            <v>0.22346242741980946</v>
          </cell>
          <cell r="G28"/>
          <cell r="H28">
            <v>0.22955704934864921</v>
          </cell>
          <cell r="I28"/>
          <cell r="J28">
            <v>0.21124771917629681</v>
          </cell>
          <cell r="K28"/>
          <cell r="L28" t="str">
            <v>..</v>
          </cell>
          <cell r="M28"/>
          <cell r="N28">
            <v>0.25846609308247187</v>
          </cell>
          <cell r="O28"/>
          <cell r="P28" t="str">
            <v>..</v>
          </cell>
          <cell r="Q28"/>
          <cell r="R28">
            <v>0.32151429351653565</v>
          </cell>
          <cell r="S28" t="str">
            <v>A</v>
          </cell>
          <cell r="T28" t="str">
            <v>..</v>
          </cell>
          <cell r="U28"/>
          <cell r="V28">
            <v>0.30509444688659798</v>
          </cell>
          <cell r="W28"/>
          <cell r="X28" t="str">
            <v>..</v>
          </cell>
          <cell r="Y28"/>
          <cell r="Z28">
            <v>0.32648294520564286</v>
          </cell>
          <cell r="AA28"/>
          <cell r="AB28" t="str">
            <v>..</v>
          </cell>
          <cell r="AC28"/>
          <cell r="AD28">
            <v>0.29120121428351864</v>
          </cell>
          <cell r="AE28"/>
          <cell r="AF28" t="str">
            <v>..</v>
          </cell>
          <cell r="AG28"/>
          <cell r="AH28">
            <v>0.2671253378604776</v>
          </cell>
          <cell r="AI28"/>
          <cell r="AJ28" t="str">
            <v>..</v>
          </cell>
          <cell r="AK28"/>
          <cell r="AL28">
            <v>0.25231654286511251</v>
          </cell>
          <cell r="AM28"/>
          <cell r="AN28" t="str">
            <v>..</v>
          </cell>
          <cell r="AO28"/>
          <cell r="AP28">
            <v>0.23228773488226528</v>
          </cell>
          <cell r="AQ28"/>
          <cell r="AR28">
            <v>0.26234951612176932</v>
          </cell>
          <cell r="AS28"/>
          <cell r="AT28">
            <v>0.25884294759267207</v>
          </cell>
          <cell r="AU28"/>
          <cell r="AV28">
            <v>0.24532009137317634</v>
          </cell>
          <cell r="AW28"/>
          <cell r="AX28">
            <v>0.23587133028775742</v>
          </cell>
          <cell r="AY28"/>
          <cell r="AZ28">
            <v>0.23523466836267959</v>
          </cell>
          <cell r="BA28"/>
          <cell r="BB28">
            <v>0.24834322951555313</v>
          </cell>
          <cell r="BC28" t="str">
            <v>A</v>
          </cell>
          <cell r="BD28">
            <v>0.23414849092586706</v>
          </cell>
          <cell r="BE28"/>
          <cell r="BF28">
            <v>0.29120779564109128</v>
          </cell>
          <cell r="BG28"/>
          <cell r="BH28">
            <v>0.27809637345208077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0.18122946108580792</v>
          </cell>
          <cell r="Y29"/>
          <cell r="Z29">
            <v>0.27741532914457356</v>
          </cell>
          <cell r="AA29"/>
          <cell r="AB29">
            <v>0.24503604533642442</v>
          </cell>
          <cell r="AC29" t="str">
            <v>D</v>
          </cell>
          <cell r="AD29">
            <v>0.22113029399030906</v>
          </cell>
          <cell r="AE29" t="str">
            <v>A</v>
          </cell>
          <cell r="AF29">
            <v>0.20341542860930409</v>
          </cell>
          <cell r="AG29"/>
          <cell r="AH29">
            <v>0.20840084369354597</v>
          </cell>
          <cell r="AI29"/>
          <cell r="AJ29">
            <v>0.2054577951146776</v>
          </cell>
          <cell r="AK29"/>
          <cell r="AL29">
            <v>0.21229164413358814</v>
          </cell>
          <cell r="AM29"/>
          <cell r="AN29">
            <v>0.20777078312362807</v>
          </cell>
          <cell r="AO29"/>
          <cell r="AP29">
            <v>0.19485250729895173</v>
          </cell>
          <cell r="AQ29"/>
          <cell r="AR29">
            <v>0.25422408227777654</v>
          </cell>
          <cell r="AS29"/>
          <cell r="AT29">
            <v>0.21985255397577674</v>
          </cell>
          <cell r="AU29"/>
          <cell r="AV29">
            <v>0.21753567727881384</v>
          </cell>
          <cell r="AW29"/>
          <cell r="AX29">
            <v>0.20612182218687647</v>
          </cell>
          <cell r="AY29"/>
          <cell r="AZ29">
            <v>0.20586190403865545</v>
          </cell>
          <cell r="BA29"/>
          <cell r="BB29">
            <v>0.20093699781684438</v>
          </cell>
          <cell r="BC29"/>
          <cell r="BD29">
            <v>0.21350413036524096</v>
          </cell>
          <cell r="BE29"/>
          <cell r="BF29">
            <v>0.23165689767345607</v>
          </cell>
          <cell r="BG29"/>
          <cell r="BH29">
            <v>0.26417269928117332</v>
          </cell>
          <cell r="BI29"/>
          <cell r="BJ29" t="str">
            <v>..</v>
          </cell>
          <cell r="BK29"/>
          <cell r="BL29" t="str">
            <v>..</v>
          </cell>
          <cell r="BM29"/>
        </row>
        <row r="30">
          <cell r="A30" t="str">
            <v>Portugal</v>
          </cell>
          <cell r="B30" t="str">
            <v>..</v>
          </cell>
          <cell r="C30"/>
          <cell r="D30">
            <v>0.11927127734521216</v>
          </cell>
          <cell r="E30"/>
          <cell r="F30">
            <v>0.12640692352693536</v>
          </cell>
          <cell r="G30" t="str">
            <v>C</v>
          </cell>
          <cell r="H30">
            <v>0.12828103845448988</v>
          </cell>
          <cell r="I30"/>
          <cell r="J30">
            <v>0.12976494385142687</v>
          </cell>
          <cell r="K30" t="str">
            <v>C</v>
          </cell>
          <cell r="L30">
            <v>0.12518426800191168</v>
          </cell>
          <cell r="M30"/>
          <cell r="N30">
            <v>0.12739856989491913</v>
          </cell>
          <cell r="O30" t="str">
            <v>C</v>
          </cell>
          <cell r="P30">
            <v>0.12378700019439601</v>
          </cell>
          <cell r="Q30"/>
          <cell r="R30">
            <v>0.12301651749846891</v>
          </cell>
          <cell r="S30" t="str">
            <v>C</v>
          </cell>
          <cell r="T30">
            <v>0.11971339375828485</v>
          </cell>
          <cell r="U30"/>
          <cell r="V30">
            <v>0.12209175392835371</v>
          </cell>
          <cell r="W30" t="str">
            <v>C</v>
          </cell>
          <cell r="X30">
            <v>0.12425837986943024</v>
          </cell>
          <cell r="Y30"/>
          <cell r="Z30">
            <v>0.13218958203630213</v>
          </cell>
          <cell r="AA30" t="str">
            <v>C</v>
          </cell>
          <cell r="AB30">
            <v>0.13656288055786117</v>
          </cell>
          <cell r="AC30" t="str">
            <v>C</v>
          </cell>
          <cell r="AD30">
            <v>0.14167528596367668</v>
          </cell>
          <cell r="AE30"/>
          <cell r="AF30">
            <v>0.1418124984833011</v>
          </cell>
          <cell r="AG30" t="str">
            <v>C</v>
          </cell>
          <cell r="AH30">
            <v>0.13834657927758776</v>
          </cell>
          <cell r="AI30"/>
          <cell r="AJ30">
            <v>0.16683118749229595</v>
          </cell>
          <cell r="AK30" t="str">
            <v>C</v>
          </cell>
          <cell r="AL30">
            <v>0.1923395368197533</v>
          </cell>
          <cell r="AM30"/>
          <cell r="AN30">
            <v>0.17447441939807332</v>
          </cell>
          <cell r="AO30" t="str">
            <v>C</v>
          </cell>
          <cell r="AP30">
            <v>0.16067060246603884</v>
          </cell>
          <cell r="AQ30"/>
          <cell r="AR30">
            <v>0.138275408567616</v>
          </cell>
          <cell r="AS30" t="str">
            <v>C</v>
          </cell>
          <cell r="AT30">
            <v>0.12029881921394203</v>
          </cell>
          <cell r="AU30"/>
          <cell r="AV30">
            <v>0.11677883454614779</v>
          </cell>
          <cell r="AW30" t="str">
            <v>C</v>
          </cell>
          <cell r="AX30">
            <v>0.11419642489806567</v>
          </cell>
          <cell r="AY30"/>
          <cell r="AZ30">
            <v>0.11231651856330523</v>
          </cell>
          <cell r="BA30" t="str">
            <v>C</v>
          </cell>
          <cell r="BB30">
            <v>0.10895096002468709</v>
          </cell>
          <cell r="BC30"/>
          <cell r="BD30">
            <v>0.10949703779048639</v>
          </cell>
          <cell r="BE30"/>
          <cell r="BF30">
            <v>0.12013284474439961</v>
          </cell>
          <cell r="BG30"/>
          <cell r="BH30">
            <v>0.11402700465982479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0.51760089368816209</v>
          </cell>
          <cell r="U31" t="str">
            <v>DT</v>
          </cell>
          <cell r="V31">
            <v>0.45395245330450251</v>
          </cell>
          <cell r="W31" t="str">
            <v>DT</v>
          </cell>
          <cell r="X31">
            <v>0.47500463770885809</v>
          </cell>
          <cell r="Y31" t="str">
            <v>ADT</v>
          </cell>
          <cell r="Z31">
            <v>0.34867019703888885</v>
          </cell>
          <cell r="AA31" t="str">
            <v>DT</v>
          </cell>
          <cell r="AB31">
            <v>0.37891234754890757</v>
          </cell>
          <cell r="AC31" t="str">
            <v>AD</v>
          </cell>
          <cell r="AD31">
            <v>0.37147494785560153</v>
          </cell>
          <cell r="AE31" t="str">
            <v>D</v>
          </cell>
          <cell r="AF31">
            <v>0.35572487845132195</v>
          </cell>
          <cell r="AG31" t="str">
            <v>D</v>
          </cell>
          <cell r="AH31">
            <v>0.19053501679371387</v>
          </cell>
          <cell r="AI31" t="str">
            <v>AD</v>
          </cell>
          <cell r="AJ31">
            <v>0.1932898162211763</v>
          </cell>
          <cell r="AK31" t="str">
            <v>D</v>
          </cell>
          <cell r="AL31">
            <v>0.180440683276787</v>
          </cell>
          <cell r="AM31" t="str">
            <v>D</v>
          </cell>
          <cell r="AN31">
            <v>0.15991643266355657</v>
          </cell>
          <cell r="AO31" t="str">
            <v>D</v>
          </cell>
          <cell r="AP31">
            <v>0.15009240886029099</v>
          </cell>
          <cell r="AQ31" t="str">
            <v>D</v>
          </cell>
          <cell r="AR31">
            <v>0.15169038831167297</v>
          </cell>
          <cell r="AS31" t="str">
            <v>D</v>
          </cell>
          <cell r="AT31">
            <v>0.18128681397914156</v>
          </cell>
          <cell r="AU31" t="str">
            <v>D</v>
          </cell>
          <cell r="AV31">
            <v>0.15611544627982166</v>
          </cell>
          <cell r="AW31" t="str">
            <v>D</v>
          </cell>
          <cell r="AX31">
            <v>0.14976707226456318</v>
          </cell>
          <cell r="AY31" t="str">
            <v>D</v>
          </cell>
          <cell r="AZ31">
            <v>0.15943489409756434</v>
          </cell>
          <cell r="BA31" t="str">
            <v>D</v>
          </cell>
          <cell r="BB31">
            <v>0.16261584777835916</v>
          </cell>
          <cell r="BC31" t="str">
            <v>D</v>
          </cell>
          <cell r="BD31">
            <v>0.15508639536964652</v>
          </cell>
          <cell r="BE31" t="str">
            <v>D</v>
          </cell>
          <cell r="BF31">
            <v>0.16328543345094604</v>
          </cell>
          <cell r="BG31" t="str">
            <v>D</v>
          </cell>
          <cell r="BH31">
            <v>0.18934057457868617</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0.48440913993673101</v>
          </cell>
          <cell r="AA32"/>
          <cell r="AB32">
            <v>0.50345915869327695</v>
          </cell>
          <cell r="AC32"/>
          <cell r="AD32">
            <v>0.38240689789526328</v>
          </cell>
          <cell r="AE32"/>
          <cell r="AF32">
            <v>0.34256054698987842</v>
          </cell>
          <cell r="AG32"/>
          <cell r="AH32">
            <v>0.35750780642083041</v>
          </cell>
          <cell r="AI32"/>
          <cell r="AJ32">
            <v>0.40441310626840993</v>
          </cell>
          <cell r="AK32"/>
          <cell r="AL32">
            <v>0.38852294288811851</v>
          </cell>
          <cell r="AM32"/>
          <cell r="AN32">
            <v>0.35769234222224117</v>
          </cell>
          <cell r="AO32"/>
          <cell r="AP32">
            <v>0.36330528158979319</v>
          </cell>
          <cell r="AQ32"/>
          <cell r="AR32">
            <v>0.33793803673585504</v>
          </cell>
          <cell r="AS32"/>
          <cell r="AT32">
            <v>0.28056439181868326</v>
          </cell>
          <cell r="AU32"/>
          <cell r="AV32">
            <v>0.27640410648421188</v>
          </cell>
          <cell r="AW32"/>
          <cell r="AX32">
            <v>0.34772616825520902</v>
          </cell>
          <cell r="AY32"/>
          <cell r="AZ32">
            <v>0.38182446267815545</v>
          </cell>
          <cell r="BA32"/>
          <cell r="BB32">
            <v>0.35440301152399251</v>
          </cell>
          <cell r="BC32"/>
          <cell r="BD32">
            <v>0.36273123842955279</v>
          </cell>
          <cell r="BE32"/>
          <cell r="BF32">
            <v>0.38614808800552008</v>
          </cell>
          <cell r="BG32"/>
          <cell r="BH32">
            <v>0.38378646600885058</v>
          </cell>
          <cell r="BI32" t="str">
            <v>P</v>
          </cell>
          <cell r="BJ32" t="str">
            <v>..</v>
          </cell>
          <cell r="BK32"/>
          <cell r="BL32" t="str">
            <v>..</v>
          </cell>
          <cell r="BM32"/>
        </row>
        <row r="33">
          <cell r="A33" t="str">
            <v>Spain</v>
          </cell>
          <cell r="B33">
            <v>0.12642093723402839</v>
          </cell>
          <cell r="C33"/>
          <cell r="D33">
            <v>0.13209934708200743</v>
          </cell>
          <cell r="E33"/>
          <cell r="F33">
            <v>0.12916589635250558</v>
          </cell>
          <cell r="G33"/>
          <cell r="H33">
            <v>0.12193585550132031</v>
          </cell>
          <cell r="I33"/>
          <cell r="J33">
            <v>0.1258250967805282</v>
          </cell>
          <cell r="K33"/>
          <cell r="L33">
            <v>0.1440187282232922</v>
          </cell>
          <cell r="M33"/>
          <cell r="N33">
            <v>0.15226841204078959</v>
          </cell>
          <cell r="O33"/>
          <cell r="P33">
            <v>0.15674250551235328</v>
          </cell>
          <cell r="Q33"/>
          <cell r="R33">
            <v>0.16180176058567416</v>
          </cell>
          <cell r="S33"/>
          <cell r="T33">
            <v>0.17050889623307397</v>
          </cell>
          <cell r="U33"/>
          <cell r="V33">
            <v>0.17508110134793825</v>
          </cell>
          <cell r="W33"/>
          <cell r="X33">
            <v>0.17226362663169928</v>
          </cell>
          <cell r="Y33"/>
          <cell r="Z33">
            <v>0.17183615449250725</v>
          </cell>
          <cell r="AA33"/>
          <cell r="AB33">
            <v>0.16439247470751586</v>
          </cell>
          <cell r="AC33"/>
          <cell r="AD33">
            <v>0.14783334777540391</v>
          </cell>
          <cell r="AE33"/>
          <cell r="AF33">
            <v>0.14876531962912135</v>
          </cell>
          <cell r="AG33"/>
          <cell r="AH33">
            <v>0.13921753690451064</v>
          </cell>
          <cell r="AI33"/>
          <cell r="AJ33">
            <v>0.1422265974670856</v>
          </cell>
          <cell r="AK33"/>
          <cell r="AL33">
            <v>0.14540436802300921</v>
          </cell>
          <cell r="AM33"/>
          <cell r="AN33">
            <v>0.14355530945018188</v>
          </cell>
          <cell r="AO33"/>
          <cell r="AP33">
            <v>0.14530409385935789</v>
          </cell>
          <cell r="AQ33"/>
          <cell r="AR33">
            <v>0.15192071924805886</v>
          </cell>
          <cell r="AS33"/>
          <cell r="AT33">
            <v>0.16115931329660799</v>
          </cell>
          <cell r="AU33"/>
          <cell r="AV33">
            <v>0.16973040585369101</v>
          </cell>
          <cell r="AW33"/>
          <cell r="AX33">
            <v>0.19124870157307722</v>
          </cell>
          <cell r="AY33"/>
          <cell r="AZ33">
            <v>0.20022915134249872</v>
          </cell>
          <cell r="BA33"/>
          <cell r="BB33">
            <v>0.22294835397332985</v>
          </cell>
          <cell r="BC33"/>
          <cell r="BD33">
            <v>0.24558671621984257</v>
          </cell>
          <cell r="BE33"/>
          <cell r="BF33">
            <v>0.27770133046908951</v>
          </cell>
          <cell r="BG33"/>
          <cell r="BH33">
            <v>0.27578814426246789</v>
          </cell>
          <cell r="BI33" t="str">
            <v>P</v>
          </cell>
          <cell r="BJ33" t="str">
            <v>..</v>
          </cell>
          <cell r="BK33"/>
          <cell r="BL33" t="str">
            <v>..</v>
          </cell>
          <cell r="BM33"/>
        </row>
        <row r="34">
          <cell r="A34" t="str">
            <v>Sweden</v>
          </cell>
          <cell r="B34">
            <v>0.13299907423337512</v>
          </cell>
          <cell r="C34" t="str">
            <v>GH</v>
          </cell>
          <cell r="D34" t="str">
            <v>..</v>
          </cell>
          <cell r="E34"/>
          <cell r="F34">
            <v>0.12282650489169905</v>
          </cell>
          <cell r="G34" t="str">
            <v>GH</v>
          </cell>
          <cell r="H34" t="str">
            <v>..</v>
          </cell>
          <cell r="I34"/>
          <cell r="J34">
            <v>0.1202492000695259</v>
          </cell>
          <cell r="K34" t="str">
            <v>GH</v>
          </cell>
          <cell r="L34" t="str">
            <v>..</v>
          </cell>
          <cell r="M34"/>
          <cell r="N34">
            <v>0.11862330754885625</v>
          </cell>
          <cell r="O34" t="str">
            <v>GH</v>
          </cell>
          <cell r="P34" t="str">
            <v>..</v>
          </cell>
          <cell r="Q34"/>
          <cell r="R34">
            <v>0.1063496268653884</v>
          </cell>
          <cell r="S34" t="str">
            <v>GH</v>
          </cell>
          <cell r="T34" t="str">
            <v>..</v>
          </cell>
          <cell r="U34"/>
          <cell r="V34">
            <v>0.10879933899269519</v>
          </cell>
          <cell r="W34" t="str">
            <v>GH</v>
          </cell>
          <cell r="X34" t="str">
            <v>..</v>
          </cell>
          <cell r="Y34"/>
          <cell r="Z34">
            <v>0.12724628483454486</v>
          </cell>
          <cell r="AA34" t="str">
            <v>AH</v>
          </cell>
          <cell r="AB34" t="str">
            <v>..</v>
          </cell>
          <cell r="AC34"/>
          <cell r="AD34">
            <v>0.11997292181865908</v>
          </cell>
          <cell r="AE34" t="str">
            <v>H</v>
          </cell>
          <cell r="AF34" t="str">
            <v>..</v>
          </cell>
          <cell r="AG34"/>
          <cell r="AH34">
            <v>0.12272766307912931</v>
          </cell>
          <cell r="AI34" t="str">
            <v>H</v>
          </cell>
          <cell r="AJ34" t="str">
            <v>..</v>
          </cell>
          <cell r="AK34"/>
          <cell r="AL34">
            <v>0.11910657443038578</v>
          </cell>
          <cell r="AM34" t="str">
            <v>H</v>
          </cell>
          <cell r="AN34" t="str">
            <v>..</v>
          </cell>
          <cell r="AO34"/>
          <cell r="AP34">
            <v>0.11714263936716575</v>
          </cell>
          <cell r="AQ34" t="str">
            <v>H</v>
          </cell>
          <cell r="AR34" t="str">
            <v>..</v>
          </cell>
          <cell r="AS34"/>
          <cell r="AT34">
            <v>0.13289496071896881</v>
          </cell>
          <cell r="AU34" t="str">
            <v>H</v>
          </cell>
          <cell r="AV34">
            <v>0.11131333576604206</v>
          </cell>
          <cell r="AW34" t="str">
            <v>H</v>
          </cell>
          <cell r="AX34">
            <v>0.17689911983750847</v>
          </cell>
          <cell r="AY34" t="str">
            <v>A</v>
          </cell>
          <cell r="AZ34">
            <v>0.16505461066130522</v>
          </cell>
          <cell r="BA34" t="str">
            <v>C</v>
          </cell>
          <cell r="BB34">
            <v>0.1697367065704676</v>
          </cell>
          <cell r="BC34"/>
          <cell r="BD34">
            <v>0.16409097718080592</v>
          </cell>
          <cell r="BE34" t="str">
            <v>C</v>
          </cell>
          <cell r="BF34">
            <v>0.16031841305457323</v>
          </cell>
          <cell r="BG34"/>
          <cell r="BH34">
            <v>0.16686727047505281</v>
          </cell>
          <cell r="BI34" t="str">
            <v>C</v>
          </cell>
          <cell r="BJ34" t="str">
            <v>..</v>
          </cell>
          <cell r="BK34"/>
          <cell r="BL34" t="str">
            <v>..</v>
          </cell>
          <cell r="BM34"/>
        </row>
        <row r="35">
          <cell r="A35" t="str">
            <v>Switzerland</v>
          </cell>
          <cell r="B35">
            <v>0.12650818825211696</v>
          </cell>
          <cell r="C35"/>
          <cell r="D35" t="str">
            <v>..</v>
          </cell>
          <cell r="E35"/>
          <cell r="F35">
            <v>0.10941948203050959</v>
          </cell>
          <cell r="G35" t="str">
            <v>AHJ</v>
          </cell>
          <cell r="H35" t="str">
            <v>..</v>
          </cell>
          <cell r="I35"/>
          <cell r="J35" t="str">
            <v>..</v>
          </cell>
          <cell r="K35"/>
          <cell r="L35">
            <v>0.17269693258029156</v>
          </cell>
          <cell r="M35" t="str">
            <v>H</v>
          </cell>
          <cell r="N35" t="str">
            <v>..</v>
          </cell>
          <cell r="O35"/>
          <cell r="P35">
            <v>0.11000906253705654</v>
          </cell>
          <cell r="Q35" t="str">
            <v>AH</v>
          </cell>
          <cell r="R35">
            <v>0.11797556107783459</v>
          </cell>
          <cell r="S35" t="str">
            <v>CH</v>
          </cell>
          <cell r="T35">
            <v>9.125933467311545E-2</v>
          </cell>
          <cell r="U35" t="str">
            <v>H</v>
          </cell>
          <cell r="V35">
            <v>9.8091247201142151E-2</v>
          </cell>
          <cell r="W35" t="str">
            <v>CH</v>
          </cell>
          <cell r="X35">
            <v>9.6336069777811617E-2</v>
          </cell>
          <cell r="Y35" t="str">
            <v>H</v>
          </cell>
          <cell r="Z35" t="str">
            <v>..</v>
          </cell>
          <cell r="AA35"/>
          <cell r="AB35">
            <v>7.3055627715867766E-2</v>
          </cell>
          <cell r="AC35" t="str">
            <v>H</v>
          </cell>
          <cell r="AD35" t="str">
            <v>..</v>
          </cell>
          <cell r="AE35"/>
          <cell r="AF35">
            <v>6.6370576775178908E-2</v>
          </cell>
          <cell r="AG35" t="str">
            <v>H</v>
          </cell>
          <cell r="AH35" t="str">
            <v>..</v>
          </cell>
          <cell r="AI35"/>
          <cell r="AJ35">
            <v>5.059928467779512E-2</v>
          </cell>
          <cell r="AK35" t="str">
            <v>H</v>
          </cell>
          <cell r="AL35" t="str">
            <v>..</v>
          </cell>
          <cell r="AM35"/>
          <cell r="AN35">
            <v>3.3170422696328521E-2</v>
          </cell>
          <cell r="AO35" t="str">
            <v>AH</v>
          </cell>
          <cell r="AP35" t="str">
            <v>..</v>
          </cell>
          <cell r="AQ35"/>
          <cell r="AR35">
            <v>3.2238871914312198E-2</v>
          </cell>
          <cell r="AS35" t="str">
            <v>H</v>
          </cell>
          <cell r="AT35" t="str">
            <v>..</v>
          </cell>
          <cell r="AU35"/>
          <cell r="AV35">
            <v>3.1016075476710706E-2</v>
          </cell>
          <cell r="AW35" t="str">
            <v>H</v>
          </cell>
          <cell r="AX35" t="str">
            <v>..</v>
          </cell>
          <cell r="AY35"/>
          <cell r="AZ35">
            <v>2.4462614099593494E-2</v>
          </cell>
          <cell r="BA35" t="str">
            <v>H</v>
          </cell>
          <cell r="BB35" t="str">
            <v>..</v>
          </cell>
          <cell r="BC35"/>
          <cell r="BD35">
            <v>2.2017232101976699E-2</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2.3761408132632181E-2</v>
          </cell>
          <cell r="U36"/>
          <cell r="V36">
            <v>3.0895177018115113E-2</v>
          </cell>
          <cell r="W36"/>
          <cell r="X36">
            <v>2.9939274214690535E-2</v>
          </cell>
          <cell r="Y36"/>
          <cell r="Z36">
            <v>3.2714267358671979E-2</v>
          </cell>
          <cell r="AA36"/>
          <cell r="AB36">
            <v>2.3275738798245946E-2</v>
          </cell>
          <cell r="AC36"/>
          <cell r="AD36">
            <v>2.0812808375859009E-2</v>
          </cell>
          <cell r="AE36"/>
          <cell r="AF36">
            <v>3.9931274676479611E-2</v>
          </cell>
          <cell r="AG36"/>
          <cell r="AH36">
            <v>3.854288474674037E-2</v>
          </cell>
          <cell r="AI36"/>
          <cell r="AJ36">
            <v>2.7111649220826758E-2</v>
          </cell>
          <cell r="AK36"/>
          <cell r="AL36">
            <v>3.1203007157578726E-2</v>
          </cell>
          <cell r="AM36"/>
          <cell r="AN36">
            <v>2.9656610318033808E-2</v>
          </cell>
          <cell r="AO36"/>
          <cell r="AP36">
            <v>3.9588276817529459E-2</v>
          </cell>
          <cell r="AQ36"/>
          <cell r="AR36">
            <v>3.6889450057619406E-2</v>
          </cell>
          <cell r="AS36"/>
          <cell r="AT36">
            <v>5.0425661307267111E-2</v>
          </cell>
          <cell r="AU36"/>
          <cell r="AV36">
            <v>4.1230880703143083E-2</v>
          </cell>
          <cell r="AW36"/>
          <cell r="AX36">
            <v>6.8290882139318498E-2</v>
          </cell>
          <cell r="AY36"/>
          <cell r="AZ36">
            <v>6.7749171670710859E-2</v>
          </cell>
          <cell r="BA36"/>
          <cell r="BB36">
            <v>7.6240301303327443E-2</v>
          </cell>
          <cell r="BC36"/>
          <cell r="BD36">
            <v>8.6651277467744175E-2</v>
          </cell>
          <cell r="BE36"/>
          <cell r="BF36">
            <v>0.10671494274720399</v>
          </cell>
          <cell r="BG36"/>
          <cell r="BH36">
            <v>9.6098140632869741E-2</v>
          </cell>
          <cell r="BI36"/>
          <cell r="BJ36" t="str">
            <v>..</v>
          </cell>
          <cell r="BK36"/>
          <cell r="BL36" t="str">
            <v>..</v>
          </cell>
          <cell r="BM36"/>
        </row>
        <row r="37">
          <cell r="A37" t="str">
            <v>United Kingdom</v>
          </cell>
          <cell r="B37">
            <v>0.48501828085797116</v>
          </cell>
          <cell r="C37"/>
          <cell r="D37" t="str">
            <v>..</v>
          </cell>
          <cell r="E37"/>
          <cell r="F37">
            <v>0.44172170556009466</v>
          </cell>
          <cell r="G37"/>
          <cell r="H37" t="str">
            <v>..</v>
          </cell>
          <cell r="I37"/>
          <cell r="J37">
            <v>0.40275543319014367</v>
          </cell>
          <cell r="K37"/>
          <cell r="L37">
            <v>0.3114488280838445</v>
          </cell>
          <cell r="M37" t="str">
            <v>A</v>
          </cell>
          <cell r="N37">
            <v>0.29486895361179477</v>
          </cell>
          <cell r="O37"/>
          <cell r="P37">
            <v>0.28421558588117279</v>
          </cell>
          <cell r="Q37"/>
          <cell r="R37">
            <v>0.29203806013623362</v>
          </cell>
          <cell r="S37"/>
          <cell r="T37">
            <v>0.27460050536312669</v>
          </cell>
          <cell r="U37"/>
          <cell r="V37">
            <v>0.29348683067630593</v>
          </cell>
          <cell r="W37" t="str">
            <v>A</v>
          </cell>
          <cell r="X37">
            <v>0.29681069958847739</v>
          </cell>
          <cell r="Y37"/>
          <cell r="Z37">
            <v>0.29475875731432172</v>
          </cell>
          <cell r="AA37"/>
          <cell r="AB37">
            <v>0.29596514797535889</v>
          </cell>
          <cell r="AC37"/>
          <cell r="AD37">
            <v>0.27872559207709074</v>
          </cell>
          <cell r="AE37"/>
          <cell r="AF37">
            <v>0.26476028685242653</v>
          </cell>
          <cell r="AG37"/>
          <cell r="AH37">
            <v>0.2430447636050857</v>
          </cell>
          <cell r="AI37"/>
          <cell r="AJ37">
            <v>0.23645146979531387</v>
          </cell>
          <cell r="AK37"/>
          <cell r="AL37">
            <v>0.22308654291344093</v>
          </cell>
          <cell r="AM37"/>
          <cell r="AN37">
            <v>0.2291986036314185</v>
          </cell>
          <cell r="AO37"/>
          <cell r="AP37">
            <v>0.17948226120247243</v>
          </cell>
          <cell r="AQ37" t="str">
            <v>A</v>
          </cell>
          <cell r="AR37">
            <v>0.1642766027870029</v>
          </cell>
          <cell r="AS37"/>
          <cell r="AT37">
            <v>0.18141761409998367</v>
          </cell>
          <cell r="AU37"/>
          <cell r="AV37">
            <v>0.18035572373386891</v>
          </cell>
          <cell r="AW37"/>
          <cell r="AX37">
            <v>0.18253541702217918</v>
          </cell>
          <cell r="AY37"/>
          <cell r="AZ37">
            <v>0.17453813453099792</v>
          </cell>
          <cell r="BA37"/>
          <cell r="BB37">
            <v>0.1629965583391762</v>
          </cell>
          <cell r="BC37"/>
          <cell r="BD37">
            <v>0.16235275806250779</v>
          </cell>
          <cell r="BE37"/>
          <cell r="BF37">
            <v>0.16989381278275312</v>
          </cell>
          <cell r="BG37"/>
          <cell r="BH37">
            <v>0.16677367109455357</v>
          </cell>
          <cell r="BI37" t="str">
            <v>P</v>
          </cell>
          <cell r="BJ37" t="str">
            <v>..</v>
          </cell>
          <cell r="BK37"/>
          <cell r="BL37" t="str">
            <v>..</v>
          </cell>
          <cell r="BM37"/>
        </row>
        <row r="38">
          <cell r="A38" t="str">
            <v>United States</v>
          </cell>
          <cell r="B38">
            <v>0.43351246858689346</v>
          </cell>
          <cell r="C38" t="str">
            <v>H</v>
          </cell>
          <cell r="D38">
            <v>0.44869376800817917</v>
          </cell>
          <cell r="E38" t="str">
            <v>H</v>
          </cell>
          <cell r="F38">
            <v>0.46461531552083035</v>
          </cell>
          <cell r="G38" t="str">
            <v>H</v>
          </cell>
          <cell r="H38">
            <v>0.46530828248384781</v>
          </cell>
          <cell r="I38" t="str">
            <v>H</v>
          </cell>
          <cell r="J38">
            <v>0.47253745101319067</v>
          </cell>
          <cell r="K38" t="str">
            <v>H</v>
          </cell>
          <cell r="L38">
            <v>0.45700490960451984</v>
          </cell>
          <cell r="M38" t="str">
            <v>H</v>
          </cell>
          <cell r="N38">
            <v>0.44022507980421366</v>
          </cell>
          <cell r="O38" t="str">
            <v>H</v>
          </cell>
          <cell r="P38">
            <v>0.43228408619360958</v>
          </cell>
          <cell r="Q38" t="str">
            <v>H</v>
          </cell>
          <cell r="R38">
            <v>0.42401882031767046</v>
          </cell>
          <cell r="S38" t="str">
            <v>H</v>
          </cell>
          <cell r="T38">
            <v>0.41570089316744285</v>
          </cell>
          <cell r="U38" t="str">
            <v>H</v>
          </cell>
          <cell r="V38">
            <v>0.40143693633059629</v>
          </cell>
          <cell r="W38" t="str">
            <v>H</v>
          </cell>
          <cell r="X38">
            <v>0.39259516808392275</v>
          </cell>
          <cell r="Y38" t="str">
            <v>H</v>
          </cell>
          <cell r="Z38">
            <v>0.37729918509895227</v>
          </cell>
          <cell r="AA38" t="str">
            <v>H</v>
          </cell>
          <cell r="AB38">
            <v>0.35593414408648039</v>
          </cell>
          <cell r="AC38" t="str">
            <v>H</v>
          </cell>
          <cell r="AD38">
            <v>0.35074939192586252</v>
          </cell>
          <cell r="AE38" t="str">
            <v>H</v>
          </cell>
          <cell r="AF38">
            <v>0.32765580236128417</v>
          </cell>
          <cell r="AG38" t="str">
            <v>H</v>
          </cell>
          <cell r="AH38">
            <v>0.31164480486538065</v>
          </cell>
          <cell r="AI38" t="str">
            <v>H</v>
          </cell>
          <cell r="AJ38">
            <v>0.30110971284750027</v>
          </cell>
          <cell r="AK38" t="str">
            <v>H</v>
          </cell>
          <cell r="AL38">
            <v>0.29073217933555534</v>
          </cell>
          <cell r="AM38" t="str">
            <v>H</v>
          </cell>
          <cell r="AN38">
            <v>0.27968036529680362</v>
          </cell>
          <cell r="AO38" t="str">
            <v>H</v>
          </cell>
          <cell r="AP38">
            <v>0.30641299993159987</v>
          </cell>
          <cell r="AQ38" t="str">
            <v>H</v>
          </cell>
          <cell r="AR38">
            <v>0.31771826783252444</v>
          </cell>
          <cell r="AS38" t="str">
            <v>H</v>
          </cell>
          <cell r="AT38">
            <v>0.32195900552785117</v>
          </cell>
          <cell r="AU38" t="str">
            <v>H</v>
          </cell>
          <cell r="AV38">
            <v>0.30994761735238774</v>
          </cell>
          <cell r="AW38" t="str">
            <v>H</v>
          </cell>
          <cell r="AX38">
            <v>0.32137086825370298</v>
          </cell>
          <cell r="AY38" t="str">
            <v>H</v>
          </cell>
          <cell r="AZ38">
            <v>0.31736828269931278</v>
          </cell>
          <cell r="BA38" t="str">
            <v>H</v>
          </cell>
          <cell r="BB38">
            <v>0.31854058932229368</v>
          </cell>
          <cell r="BC38" t="str">
            <v>H</v>
          </cell>
          <cell r="BD38">
            <v>0.31820131792704281</v>
          </cell>
          <cell r="BE38" t="str">
            <v>H</v>
          </cell>
          <cell r="BF38">
            <v>0.33986843244178999</v>
          </cell>
          <cell r="BG38" t="str">
            <v>H</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0.25334261315625572</v>
          </cell>
          <cell r="C40"/>
          <cell r="D40">
            <v>0.24557274963460454</v>
          </cell>
          <cell r="E40"/>
          <cell r="F40">
            <v>0.24253249247610051</v>
          </cell>
          <cell r="G40"/>
          <cell r="H40">
            <v>0.23951984141260546</v>
          </cell>
          <cell r="I40"/>
          <cell r="J40">
            <v>0.24915619730554736</v>
          </cell>
          <cell r="K40"/>
          <cell r="L40">
            <v>0.24671841484380849</v>
          </cell>
          <cell r="M40"/>
          <cell r="N40">
            <v>0.26630642555471917</v>
          </cell>
          <cell r="O40"/>
          <cell r="P40">
            <v>0.24563977424135816</v>
          </cell>
          <cell r="Q40"/>
          <cell r="R40">
            <v>0.23255385833783199</v>
          </cell>
          <cell r="S40"/>
          <cell r="T40">
            <v>0.22062080351234584</v>
          </cell>
          <cell r="U40"/>
          <cell r="V40">
            <v>0.22306079521658348</v>
          </cell>
          <cell r="W40"/>
          <cell r="X40">
            <v>0.24129419771256375</v>
          </cell>
          <cell r="Y40"/>
          <cell r="Z40">
            <v>0.2643392201720115</v>
          </cell>
          <cell r="AA40"/>
          <cell r="AB40">
            <v>0.25108532024650204</v>
          </cell>
          <cell r="AC40"/>
          <cell r="AD40">
            <v>0.28074088360356286</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0.34013820852134929</v>
          </cell>
          <cell r="C42" t="str">
            <v>B</v>
          </cell>
          <cell r="D42">
            <v>0.34699262149779991</v>
          </cell>
          <cell r="E42" t="str">
            <v>B</v>
          </cell>
          <cell r="F42">
            <v>0.35467683475120315</v>
          </cell>
          <cell r="G42" t="str">
            <v>B</v>
          </cell>
          <cell r="H42">
            <v>0.35855551089632476</v>
          </cell>
          <cell r="I42" t="str">
            <v>B</v>
          </cell>
          <cell r="J42">
            <v>0.36154289341564555</v>
          </cell>
          <cell r="K42" t="str">
            <v>B</v>
          </cell>
          <cell r="L42">
            <v>0.34951892382514088</v>
          </cell>
          <cell r="M42" t="str">
            <v>B</v>
          </cell>
          <cell r="N42">
            <v>0.34616119817084012</v>
          </cell>
          <cell r="O42" t="str">
            <v>B</v>
          </cell>
          <cell r="P42">
            <v>0.33721597217201504</v>
          </cell>
          <cell r="Q42" t="str">
            <v>B</v>
          </cell>
          <cell r="R42">
            <v>0.33287016394886337</v>
          </cell>
          <cell r="S42" t="str">
            <v>B</v>
          </cell>
          <cell r="T42">
            <v>0.32813239662651605</v>
          </cell>
          <cell r="U42" t="str">
            <v>B</v>
          </cell>
          <cell r="V42">
            <v>0.31489854120259425</v>
          </cell>
          <cell r="W42" t="str">
            <v>AB</v>
          </cell>
          <cell r="X42">
            <v>0.30942424660165152</v>
          </cell>
          <cell r="Y42" t="str">
            <v>B</v>
          </cell>
          <cell r="Z42">
            <v>0.30905531307398409</v>
          </cell>
          <cell r="AA42" t="str">
            <v>B</v>
          </cell>
          <cell r="AB42">
            <v>0.29720629788057679</v>
          </cell>
          <cell r="AC42" t="str">
            <v>B</v>
          </cell>
          <cell r="AD42">
            <v>0.29616662239597352</v>
          </cell>
          <cell r="AE42" t="str">
            <v>AB</v>
          </cell>
          <cell r="AF42">
            <v>0.28333484342107956</v>
          </cell>
          <cell r="AG42" t="str">
            <v>B</v>
          </cell>
          <cell r="AH42">
            <v>0.27010687603173567</v>
          </cell>
          <cell r="AI42" t="str">
            <v>B</v>
          </cell>
          <cell r="AJ42">
            <v>0.26915040227676063</v>
          </cell>
          <cell r="AK42" t="str">
            <v>B</v>
          </cell>
          <cell r="AL42">
            <v>0.26558965378142568</v>
          </cell>
          <cell r="AM42" t="str">
            <v>B</v>
          </cell>
          <cell r="AN42">
            <v>0.25803865437017703</v>
          </cell>
          <cell r="AO42" t="str">
            <v>B</v>
          </cell>
          <cell r="AP42">
            <v>0.26490114333390713</v>
          </cell>
          <cell r="AQ42" t="str">
            <v>B</v>
          </cell>
          <cell r="AR42">
            <v>0.26831432149512796</v>
          </cell>
          <cell r="AS42" t="str">
            <v>B</v>
          </cell>
          <cell r="AT42">
            <v>0.26776134356651921</v>
          </cell>
          <cell r="AU42" t="str">
            <v>B</v>
          </cell>
          <cell r="AV42">
            <v>0.2625786800158974</v>
          </cell>
          <cell r="AW42" t="str">
            <v>B</v>
          </cell>
          <cell r="AX42">
            <v>0.26708239688442492</v>
          </cell>
          <cell r="AY42" t="str">
            <v>B</v>
          </cell>
          <cell r="AZ42">
            <v>0.26371426005717258</v>
          </cell>
          <cell r="BA42" t="str">
            <v>B</v>
          </cell>
          <cell r="BB42">
            <v>0.2596892260942108</v>
          </cell>
          <cell r="BC42" t="str">
            <v>B</v>
          </cell>
          <cell r="BD42">
            <v>0.26393719084639611</v>
          </cell>
          <cell r="BE42" t="str">
            <v>B</v>
          </cell>
          <cell r="BF42">
            <v>0.28507546704678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0.27928133067378297</v>
          </cell>
          <cell r="AE44" t="str">
            <v>B</v>
          </cell>
          <cell r="AF44">
            <v>0.27191648398341101</v>
          </cell>
          <cell r="AG44" t="str">
            <v>B</v>
          </cell>
          <cell r="AH44">
            <v>0.25748604239663608</v>
          </cell>
          <cell r="AI44" t="str">
            <v>B</v>
          </cell>
          <cell r="AJ44">
            <v>0.25895677405598294</v>
          </cell>
          <cell r="AK44" t="str">
            <v>B</v>
          </cell>
          <cell r="AL44">
            <v>0.25249010217354062</v>
          </cell>
          <cell r="AM44" t="str">
            <v>B</v>
          </cell>
          <cell r="AN44">
            <v>0.24688685023789331</v>
          </cell>
          <cell r="AO44" t="str">
            <v>B</v>
          </cell>
          <cell r="AP44">
            <v>0.24054274624619368</v>
          </cell>
          <cell r="AQ44" t="str">
            <v>B</v>
          </cell>
          <cell r="AR44">
            <v>0.23983135897327007</v>
          </cell>
          <cell r="AS44" t="str">
            <v>B</v>
          </cell>
          <cell r="AT44">
            <v>0.23833919557397329</v>
          </cell>
          <cell r="AU44" t="str">
            <v>B</v>
          </cell>
          <cell r="AV44">
            <v>0.23757890025861822</v>
          </cell>
          <cell r="AW44" t="str">
            <v>B</v>
          </cell>
          <cell r="AX44">
            <v>0.24459703209399283</v>
          </cell>
          <cell r="AY44" t="str">
            <v>B</v>
          </cell>
          <cell r="AZ44">
            <v>0.23888570277418925</v>
          </cell>
          <cell r="BA44" t="str">
            <v>B</v>
          </cell>
          <cell r="BB44">
            <v>0.23425349374758714</v>
          </cell>
          <cell r="BC44" t="str">
            <v>B</v>
          </cell>
          <cell r="BD44">
            <v>0.24132392794288712</v>
          </cell>
          <cell r="BE44" t="str">
            <v>B</v>
          </cell>
          <cell r="BF44">
            <v>0.25952796072394702</v>
          </cell>
          <cell r="BG44" t="str">
            <v>BP</v>
          </cell>
          <cell r="BH44">
            <v>0.26158451366662261</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0.28142286178245801</v>
          </cell>
          <cell r="AE45" t="str">
            <v>B</v>
          </cell>
          <cell r="AF45">
            <v>0.2742690466650991</v>
          </cell>
          <cell r="AG45" t="str">
            <v>B</v>
          </cell>
          <cell r="AH45">
            <v>0.25938898931904575</v>
          </cell>
          <cell r="AI45" t="str">
            <v>B</v>
          </cell>
          <cell r="AJ45">
            <v>0.26029961990324441</v>
          </cell>
          <cell r="AK45" t="str">
            <v>B</v>
          </cell>
          <cell r="AL45">
            <v>0.2539890983821449</v>
          </cell>
          <cell r="AM45" t="str">
            <v>B</v>
          </cell>
          <cell r="AN45">
            <v>0.24858002791232278</v>
          </cell>
          <cell r="AO45" t="str">
            <v>B</v>
          </cell>
          <cell r="AP45">
            <v>0.24198385731964731</v>
          </cell>
          <cell r="AQ45" t="str">
            <v>B</v>
          </cell>
          <cell r="AR45">
            <v>0.24129664774985948</v>
          </cell>
          <cell r="AS45" t="str">
            <v>B</v>
          </cell>
          <cell r="AT45">
            <v>0.23941414411293432</v>
          </cell>
          <cell r="AU45" t="str">
            <v>B</v>
          </cell>
          <cell r="AV45">
            <v>0.23871349139878106</v>
          </cell>
          <cell r="AW45" t="str">
            <v>B</v>
          </cell>
          <cell r="AX45">
            <v>0.2458785045103318</v>
          </cell>
          <cell r="AY45" t="str">
            <v>B</v>
          </cell>
          <cell r="AZ45">
            <v>0.24012337829914868</v>
          </cell>
          <cell r="BA45" t="str">
            <v>B</v>
          </cell>
          <cell r="BB45">
            <v>0.2350986194461091</v>
          </cell>
          <cell r="BC45" t="str">
            <v>B</v>
          </cell>
          <cell r="BD45">
            <v>0.24118488646865657</v>
          </cell>
          <cell r="BE45" t="str">
            <v>B</v>
          </cell>
          <cell r="BF45">
            <v>0.26109492068033963</v>
          </cell>
          <cell r="BG45" t="str">
            <v>BP</v>
          </cell>
          <cell r="BH45">
            <v>0.26300524585241591</v>
          </cell>
          <cell r="BI45" t="str">
            <v>BP</v>
          </cell>
          <cell r="BJ45" t="str">
            <v>..</v>
          </cell>
          <cell r="BK45"/>
          <cell r="BL45" t="str">
            <v>..</v>
          </cell>
          <cell r="BM45"/>
        </row>
        <row r="46">
          <cell r="A46" t="str">
            <v>EU-15</v>
          </cell>
          <cell r="B46">
            <v>0.30478963848586899</v>
          </cell>
          <cell r="C46" t="str">
            <v>B</v>
          </cell>
          <cell r="D46" t="str">
            <v>..</v>
          </cell>
          <cell r="E46"/>
          <cell r="F46">
            <v>0.31509921081583592</v>
          </cell>
          <cell r="G46" t="str">
            <v>B</v>
          </cell>
          <cell r="H46">
            <v>0.32016839850189294</v>
          </cell>
          <cell r="I46" t="str">
            <v>B</v>
          </cell>
          <cell r="J46">
            <v>0.32117733874879617</v>
          </cell>
          <cell r="K46" t="str">
            <v>B</v>
          </cell>
          <cell r="L46">
            <v>0.30592523745726374</v>
          </cell>
          <cell r="M46" t="str">
            <v>B</v>
          </cell>
          <cell r="N46">
            <v>0.3127402208531686</v>
          </cell>
          <cell r="O46" t="str">
            <v>B</v>
          </cell>
          <cell r="P46">
            <v>0.3072388525928671</v>
          </cell>
          <cell r="Q46" t="str">
            <v>B</v>
          </cell>
          <cell r="R46">
            <v>0.30850828272842407</v>
          </cell>
          <cell r="S46" t="str">
            <v>B</v>
          </cell>
          <cell r="T46">
            <v>0.30833006541318025</v>
          </cell>
          <cell r="U46" t="str">
            <v>B</v>
          </cell>
          <cell r="V46">
            <v>0.31161299553079475</v>
          </cell>
          <cell r="W46" t="str">
            <v>AB</v>
          </cell>
          <cell r="X46">
            <v>0.29738878424137821</v>
          </cell>
          <cell r="Y46" t="str">
            <v>B</v>
          </cell>
          <cell r="Z46">
            <v>0.29984703152240005</v>
          </cell>
          <cell r="AA46" t="str">
            <v>B</v>
          </cell>
          <cell r="AB46">
            <v>0.29036689053274534</v>
          </cell>
          <cell r="AC46" t="str">
            <v>B</v>
          </cell>
          <cell r="AD46">
            <v>0.28464984358365097</v>
          </cell>
          <cell r="AE46" t="str">
            <v>B</v>
          </cell>
          <cell r="AF46">
            <v>0.27721619513840895</v>
          </cell>
          <cell r="AG46" t="str">
            <v>B</v>
          </cell>
          <cell r="AH46">
            <v>0.26224195926955413</v>
          </cell>
          <cell r="AI46" t="str">
            <v>B</v>
          </cell>
          <cell r="AJ46">
            <v>0.2629534404430251</v>
          </cell>
          <cell r="AK46" t="str">
            <v>B</v>
          </cell>
          <cell r="AL46">
            <v>0.25611844928449007</v>
          </cell>
          <cell r="AM46" t="str">
            <v>B</v>
          </cell>
          <cell r="AN46">
            <v>0.25042049713251152</v>
          </cell>
          <cell r="AO46" t="str">
            <v>B</v>
          </cell>
          <cell r="AP46">
            <v>0.24349060791501775</v>
          </cell>
          <cell r="AQ46" t="str">
            <v>B</v>
          </cell>
          <cell r="AR46">
            <v>0.2395651633317957</v>
          </cell>
          <cell r="AS46" t="str">
            <v>B</v>
          </cell>
          <cell r="AT46">
            <v>0.23955933721658082</v>
          </cell>
          <cell r="AU46" t="str">
            <v>B</v>
          </cell>
          <cell r="AV46">
            <v>0.23990704446488842</v>
          </cell>
          <cell r="AW46" t="str">
            <v>B</v>
          </cell>
          <cell r="AX46">
            <v>0.24807011934503964</v>
          </cell>
          <cell r="AY46" t="str">
            <v>B</v>
          </cell>
          <cell r="AZ46">
            <v>0.24175749732596682</v>
          </cell>
          <cell r="BA46" t="str">
            <v>B</v>
          </cell>
          <cell r="BB46">
            <v>0.2363859439324191</v>
          </cell>
          <cell r="BC46" t="str">
            <v>B</v>
          </cell>
          <cell r="BD46">
            <v>0.24277212276553314</v>
          </cell>
          <cell r="BE46" t="str">
            <v>B</v>
          </cell>
          <cell r="BF46">
            <v>0.26336715297638008</v>
          </cell>
          <cell r="BG46" t="str">
            <v>BP</v>
          </cell>
          <cell r="BH46">
            <v>0.26411407628179467</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0.17086165717435242</v>
          </cell>
          <cell r="AG49"/>
          <cell r="AH49">
            <v>0.16601845939513554</v>
          </cell>
          <cell r="AI49"/>
          <cell r="AJ49">
            <v>0.16240282590952274</v>
          </cell>
          <cell r="AK49"/>
          <cell r="AL49">
            <v>0.17677578185896736</v>
          </cell>
          <cell r="AM49"/>
          <cell r="AN49">
            <v>0.16794274535193032</v>
          </cell>
          <cell r="AO49"/>
          <cell r="AP49">
            <v>0.16944737008600769</v>
          </cell>
          <cell r="AQ49"/>
          <cell r="AR49">
            <v>0.14473094887708746</v>
          </cell>
          <cell r="AS49"/>
          <cell r="AT49">
            <v>0.16876424879425606</v>
          </cell>
          <cell r="AU49"/>
          <cell r="AV49">
            <v>0.17350880053971582</v>
          </cell>
          <cell r="AW49"/>
          <cell r="AX49">
            <v>0.18295330855605624</v>
          </cell>
          <cell r="AY49"/>
          <cell r="AZ49">
            <v>0.20114938137855476</v>
          </cell>
          <cell r="BA49"/>
          <cell r="BB49">
            <v>0.1976968598914895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0.36278494199403694</v>
          </cell>
          <cell r="W50" t="str">
            <v>V</v>
          </cell>
          <cell r="X50">
            <v>0.34026066496327223</v>
          </cell>
          <cell r="Y50" t="str">
            <v>V</v>
          </cell>
          <cell r="Z50">
            <v>0.31507963214879453</v>
          </cell>
          <cell r="AA50" t="str">
            <v>V</v>
          </cell>
          <cell r="AB50">
            <v>0.26731479264101476</v>
          </cell>
          <cell r="AC50" t="str">
            <v>V</v>
          </cell>
          <cell r="AD50">
            <v>0.2412090883476829</v>
          </cell>
          <cell r="AE50" t="str">
            <v>V</v>
          </cell>
          <cell r="AF50">
            <v>0.24324008214855283</v>
          </cell>
          <cell r="AG50" t="str">
            <v>V</v>
          </cell>
          <cell r="AH50">
            <v>0.26170958226437668</v>
          </cell>
          <cell r="AI50" t="str">
            <v>V</v>
          </cell>
          <cell r="AJ50">
            <v>0.2778716411915706</v>
          </cell>
          <cell r="AK50" t="str">
            <v>V</v>
          </cell>
          <cell r="AL50">
            <v>0.29126737126700741</v>
          </cell>
          <cell r="AM50" t="str">
            <v>V</v>
          </cell>
          <cell r="AN50">
            <v>0.28411456561024789</v>
          </cell>
          <cell r="AO50" t="str">
            <v>A</v>
          </cell>
          <cell r="AP50">
            <v>0.28276824367094638</v>
          </cell>
          <cell r="AQ50"/>
          <cell r="AR50">
            <v>0.30689914947325958</v>
          </cell>
          <cell r="AS50"/>
          <cell r="AT50">
            <v>0.30707667255178017</v>
          </cell>
          <cell r="AU50"/>
          <cell r="AV50">
            <v>0.28235219725786254</v>
          </cell>
          <cell r="AW50"/>
          <cell r="AX50">
            <v>0.28866864651891966</v>
          </cell>
          <cell r="AY50"/>
          <cell r="AZ50">
            <v>0.27355817696299101</v>
          </cell>
          <cell r="BA50"/>
          <cell r="BB50">
            <v>0.26846701742893825</v>
          </cell>
          <cell r="BC50"/>
          <cell r="BD50">
            <v>0.26880483750244039</v>
          </cell>
          <cell r="BE50"/>
          <cell r="BF50">
            <v>0.31873921034426084</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0.15196596554852554</v>
          </cell>
          <cell r="AA51" t="str">
            <v>BJ</v>
          </cell>
          <cell r="AB51">
            <v>0.1027282720730113</v>
          </cell>
          <cell r="AC51" t="str">
            <v>BJ</v>
          </cell>
          <cell r="AD51">
            <v>0.15015100210487783</v>
          </cell>
          <cell r="AE51" t="str">
            <v>A</v>
          </cell>
          <cell r="AF51">
            <v>0.15626570158640923</v>
          </cell>
          <cell r="AG51"/>
          <cell r="AH51">
            <v>9.0497379532937988E-2</v>
          </cell>
          <cell r="AI51"/>
          <cell r="AJ51">
            <v>9.1754370007330166E-2</v>
          </cell>
          <cell r="AK51"/>
          <cell r="AL51">
            <v>7.3852085651025329E-2</v>
          </cell>
          <cell r="AM51"/>
          <cell r="AN51">
            <v>6.8822714442005023E-2</v>
          </cell>
          <cell r="AO51"/>
          <cell r="AP51">
            <v>0.105424186363567</v>
          </cell>
          <cell r="AQ51"/>
          <cell r="AR51">
            <v>9.132971970240171E-2</v>
          </cell>
          <cell r="AS51"/>
          <cell r="AT51">
            <v>0.12392704971341392</v>
          </cell>
          <cell r="AU51"/>
          <cell r="AV51">
            <v>0.13153225154425796</v>
          </cell>
          <cell r="AW51"/>
          <cell r="AX51">
            <v>0.13997354601726361</v>
          </cell>
          <cell r="AY51"/>
          <cell r="AZ51">
            <v>0.14695433578238368</v>
          </cell>
          <cell r="BA51"/>
          <cell r="BB51">
            <v>0.17768098982997393</v>
          </cell>
          <cell r="BC51"/>
          <cell r="BD51">
            <v>0.2371867107052652</v>
          </cell>
          <cell r="BE51"/>
          <cell r="BF51">
            <v>0.16520333529113518</v>
          </cell>
          <cell r="BG51"/>
          <cell r="BH51">
            <v>0.17276489718106505</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0.28581363852505659</v>
          </cell>
          <cell r="S52"/>
          <cell r="T52">
            <v>0.32244203388798709</v>
          </cell>
          <cell r="U52"/>
          <cell r="V52">
            <v>0.24315731967882565</v>
          </cell>
          <cell r="W52"/>
          <cell r="X52">
            <v>0.12405171263101236</v>
          </cell>
          <cell r="Y52"/>
          <cell r="Z52">
            <v>0.18289654066843553</v>
          </cell>
          <cell r="AA52"/>
          <cell r="AB52">
            <v>0.23686479934343535</v>
          </cell>
          <cell r="AC52"/>
          <cell r="AD52">
            <v>0.22182028381233257</v>
          </cell>
          <cell r="AE52"/>
          <cell r="AF52">
            <v>0.25069914632808132</v>
          </cell>
          <cell r="AG52"/>
          <cell r="AH52">
            <v>0.29497112070061626</v>
          </cell>
          <cell r="AI52"/>
          <cell r="AJ52">
            <v>0.24614562225859066</v>
          </cell>
          <cell r="AK52"/>
          <cell r="AL52">
            <v>0.25101453828286235</v>
          </cell>
          <cell r="AM52"/>
          <cell r="AN52">
            <v>0.25690021793856194</v>
          </cell>
          <cell r="AO52"/>
          <cell r="AP52">
            <v>0.28631782889046509</v>
          </cell>
          <cell r="AQ52"/>
          <cell r="AR52">
            <v>0.30519781925344047</v>
          </cell>
          <cell r="AS52"/>
          <cell r="AT52">
            <v>0.3251373397100224</v>
          </cell>
          <cell r="AU52"/>
          <cell r="AV52">
            <v>0.29097694558648546</v>
          </cell>
          <cell r="AW52"/>
          <cell r="AX52">
            <v>0.27838432582713585</v>
          </cell>
          <cell r="AY52"/>
          <cell r="AZ52">
            <v>0.28959399917407463</v>
          </cell>
          <cell r="BA52"/>
          <cell r="BB52">
            <v>0.32479090797082533</v>
          </cell>
          <cell r="BC52"/>
          <cell r="BD52">
            <v>0.31463448038567826</v>
          </cell>
          <cell r="BE52"/>
          <cell r="BF52">
            <v>0.37905891079960297</v>
          </cell>
          <cell r="BG52"/>
          <cell r="BH52">
            <v>0.36046162320963554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0.1269973628220486</v>
          </cell>
          <cell r="AC53"/>
          <cell r="AD53">
            <v>8.947397406807131E-2</v>
          </cell>
          <cell r="AE53" t="str">
            <v>A</v>
          </cell>
          <cell r="AF53">
            <v>0.12428084540414877</v>
          </cell>
          <cell r="AG53"/>
          <cell r="AH53">
            <v>0.14656945250820694</v>
          </cell>
          <cell r="AI53"/>
          <cell r="AJ53">
            <v>0.21070514345155258</v>
          </cell>
          <cell r="AK53"/>
          <cell r="AL53">
            <v>0.21189669766730612</v>
          </cell>
          <cell r="AM53"/>
          <cell r="AN53">
            <v>0.260671406780495</v>
          </cell>
          <cell r="AO53"/>
          <cell r="AP53">
            <v>0.27053228922716627</v>
          </cell>
          <cell r="AQ53"/>
          <cell r="AR53">
            <v>0.27668824152803451</v>
          </cell>
          <cell r="AS53"/>
          <cell r="AT53">
            <v>0.26069892626843888</v>
          </cell>
          <cell r="AU53"/>
          <cell r="AV53">
            <v>0.2321317233993406</v>
          </cell>
          <cell r="AW53"/>
          <cell r="AX53">
            <v>0.21211476978789445</v>
          </cell>
          <cell r="AY53"/>
          <cell r="AZ53">
            <v>0.22442925044278825</v>
          </cell>
          <cell r="BA53"/>
          <cell r="BB53">
            <v>0.28842669857139652</v>
          </cell>
          <cell r="BC53"/>
          <cell r="BD53">
            <v>0.20321613945781333</v>
          </cell>
          <cell r="BE53"/>
          <cell r="BF53">
            <v>0.25617853325783119</v>
          </cell>
          <cell r="BG53"/>
          <cell r="BH53" t="str">
            <v>..</v>
          </cell>
          <cell r="BI53"/>
          <cell r="BJ53" t="str">
            <v>..</v>
          </cell>
          <cell r="BK53"/>
          <cell r="BL53" t="str">
            <v>..</v>
          </cell>
          <cell r="BM53"/>
        </row>
        <row r="54">
          <cell r="A54" t="str">
            <v>South Africa</v>
          </cell>
          <cell r="B54" t="str">
            <v>..</v>
          </cell>
          <cell r="C54"/>
          <cell r="D54" t="str">
            <v>..</v>
          </cell>
          <cell r="E54"/>
          <cell r="F54">
            <v>0.24907154606657739</v>
          </cell>
          <cell r="G54"/>
          <cell r="H54" t="str">
            <v>..</v>
          </cell>
          <cell r="I54"/>
          <cell r="J54">
            <v>0.27194677053413635</v>
          </cell>
          <cell r="K54"/>
          <cell r="L54" t="str">
            <v>..</v>
          </cell>
          <cell r="M54"/>
          <cell r="N54">
            <v>0.27655785670523969</v>
          </cell>
          <cell r="O54"/>
          <cell r="P54" t="str">
            <v>..</v>
          </cell>
          <cell r="Q54"/>
          <cell r="R54">
            <v>0.2296600832100599</v>
          </cell>
          <cell r="S54"/>
          <cell r="T54" t="str">
            <v>..</v>
          </cell>
          <cell r="U54"/>
          <cell r="V54">
            <v>0.22742354427092978</v>
          </cell>
          <cell r="W54"/>
          <cell r="X54" t="str">
            <v>..</v>
          </cell>
          <cell r="Y54"/>
          <cell r="Z54">
            <v>0.1903161688956265</v>
          </cell>
          <cell r="AA54"/>
          <cell r="AB54" t="str">
            <v>..</v>
          </cell>
          <cell r="AC54"/>
          <cell r="AD54" t="str">
            <v>..</v>
          </cell>
          <cell r="AE54"/>
          <cell r="AF54" t="str">
            <v>..</v>
          </cell>
          <cell r="AG54"/>
          <cell r="AH54">
            <v>0.2012453881265221</v>
          </cell>
          <cell r="AI54"/>
          <cell r="AJ54" t="str">
            <v>..</v>
          </cell>
          <cell r="AK54"/>
          <cell r="AL54" t="str">
            <v>..</v>
          </cell>
          <cell r="AM54"/>
          <cell r="AN54" t="str">
            <v>..</v>
          </cell>
          <cell r="AO54"/>
          <cell r="AP54">
            <v>0.14681898897201195</v>
          </cell>
          <cell r="AQ54"/>
          <cell r="AR54" t="str">
            <v>..</v>
          </cell>
          <cell r="AS54"/>
          <cell r="AT54">
            <v>0.17373953781648391</v>
          </cell>
          <cell r="AU54"/>
          <cell r="AV54">
            <v>0.17744852053278765</v>
          </cell>
          <cell r="AW54"/>
          <cell r="AX54">
            <v>0.1875608020459785</v>
          </cell>
          <cell r="AY54"/>
          <cell r="AZ54">
            <v>0.21308284043086481</v>
          </cell>
          <cell r="BA54"/>
          <cell r="BB54">
            <v>0.20040477817798732</v>
          </cell>
          <cell r="BC54"/>
          <cell r="BD54">
            <v>0.18807201318828798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0.45675789379776505</v>
          </cell>
          <cell r="AK55" t="str">
            <v>D</v>
          </cell>
          <cell r="AL55">
            <v>0.46259639274618664</v>
          </cell>
          <cell r="AM55" t="str">
            <v>D</v>
          </cell>
          <cell r="AN55">
            <v>0.45638662098640437</v>
          </cell>
          <cell r="AO55" t="str">
            <v>D</v>
          </cell>
          <cell r="AP55">
            <v>0.48067031614102756</v>
          </cell>
          <cell r="AQ55" t="str">
            <v>D</v>
          </cell>
          <cell r="AR55">
            <v>0.53491174979723077</v>
          </cell>
          <cell r="AS55" t="str">
            <v>A</v>
          </cell>
          <cell r="AT55">
            <v>0.56026627778514482</v>
          </cell>
          <cell r="AU55"/>
          <cell r="AV55">
            <v>0.53798727302270899</v>
          </cell>
          <cell r="AW55"/>
          <cell r="AX55">
            <v>0.50376390798388104</v>
          </cell>
          <cell r="AY55"/>
          <cell r="AZ55">
            <v>0.49793815161710764</v>
          </cell>
          <cell r="BA55"/>
          <cell r="BB55">
            <v>0.46971685319039652</v>
          </cell>
          <cell r="BC55"/>
          <cell r="BD55">
            <v>0.46693402217881719</v>
          </cell>
          <cell r="BE55"/>
          <cell r="BF55">
            <v>0.49359868277949298</v>
          </cell>
          <cell r="BG55"/>
          <cell r="BH55" t="str">
            <v>..</v>
          </cell>
          <cell r="BI55"/>
          <cell r="BJ55" t="str">
            <v>..</v>
          </cell>
          <cell r="BK55"/>
          <cell r="BL55" t="str">
            <v>..</v>
          </cell>
          <cell r="BM55"/>
        </row>
      </sheetData>
      <sheetData sheetId="88"/>
      <sheetData sheetId="89"/>
      <sheetData sheetId="90">
        <row r="5">
          <cell r="A5" t="str">
            <v>Australia</v>
          </cell>
          <cell r="B5">
            <v>1.7762237762237763</v>
          </cell>
          <cell r="C5" t="str">
            <v>S</v>
          </cell>
          <cell r="D5" t="str">
            <v>..</v>
          </cell>
          <cell r="E5"/>
          <cell r="F5" t="str">
            <v>..</v>
          </cell>
          <cell r="G5"/>
          <cell r="H5">
            <v>2.3448131477022924</v>
          </cell>
          <cell r="I5"/>
          <cell r="J5">
            <v>2.6799387442572744</v>
          </cell>
          <cell r="K5"/>
          <cell r="L5">
            <v>3.5500909169625077</v>
          </cell>
          <cell r="M5"/>
          <cell r="N5">
            <v>4.5649072753209694</v>
          </cell>
          <cell r="O5"/>
          <cell r="P5">
            <v>4.7622568956592479</v>
          </cell>
          <cell r="Q5"/>
          <cell r="R5" t="str">
            <v>..</v>
          </cell>
          <cell r="S5"/>
          <cell r="T5">
            <v>6.995305164319249</v>
          </cell>
          <cell r="U5"/>
          <cell r="V5" t="str">
            <v>..</v>
          </cell>
          <cell r="W5"/>
          <cell r="X5">
            <v>11.025823784198694</v>
          </cell>
          <cell r="Y5"/>
          <cell r="Z5" t="str">
            <v>..</v>
          </cell>
          <cell r="AA5"/>
          <cell r="AB5">
            <v>11.584008097165992</v>
          </cell>
          <cell r="AC5"/>
          <cell r="AD5" t="str">
            <v>..</v>
          </cell>
          <cell r="AE5"/>
          <cell r="AF5">
            <v>12.037713764849089</v>
          </cell>
          <cell r="AG5"/>
          <cell r="AH5" t="str">
            <v>..</v>
          </cell>
          <cell r="AI5"/>
          <cell r="AJ5">
            <v>13.034114825510255</v>
          </cell>
          <cell r="AK5"/>
          <cell r="AL5" t="str">
            <v>..</v>
          </cell>
          <cell r="AM5"/>
          <cell r="AN5">
            <v>12.31428813991001</v>
          </cell>
          <cell r="AO5"/>
          <cell r="AP5" t="str">
            <v>..</v>
          </cell>
          <cell r="AQ5"/>
          <cell r="AR5">
            <v>10.917734267988076</v>
          </cell>
          <cell r="AS5"/>
          <cell r="AT5" t="str">
            <v>..</v>
          </cell>
          <cell r="AU5"/>
          <cell r="AV5">
            <v>13.596138374899436</v>
          </cell>
          <cell r="AW5"/>
          <cell r="AX5" t="str">
            <v>..</v>
          </cell>
          <cell r="AY5"/>
          <cell r="AZ5">
            <v>11.530012276280932</v>
          </cell>
          <cell r="BA5"/>
          <cell r="BB5" t="str">
            <v>..</v>
          </cell>
          <cell r="BC5"/>
          <cell r="BD5">
            <v>9.92837304487648</v>
          </cell>
          <cell r="BE5"/>
          <cell r="BF5" t="str">
            <v>..</v>
          </cell>
          <cell r="BG5"/>
          <cell r="BH5" t="str">
            <v>..</v>
          </cell>
          <cell r="BI5"/>
          <cell r="BJ5" t="str">
            <v>..</v>
          </cell>
          <cell r="BK5"/>
          <cell r="BL5" t="str">
            <v>..</v>
          </cell>
          <cell r="BM5"/>
        </row>
        <row r="6">
          <cell r="A6" t="str">
            <v>Austria</v>
          </cell>
          <cell r="B6">
            <v>1.5168448477225733</v>
          </cell>
          <cell r="C6"/>
          <cell r="D6" t="str">
            <v>..</v>
          </cell>
          <cell r="E6"/>
          <cell r="F6" t="str">
            <v>..</v>
          </cell>
          <cell r="G6"/>
          <cell r="H6" t="str">
            <v>..</v>
          </cell>
          <cell r="I6"/>
          <cell r="J6">
            <v>1.2545051289159959</v>
          </cell>
          <cell r="K6"/>
          <cell r="L6" t="str">
            <v>..</v>
          </cell>
          <cell r="M6"/>
          <cell r="N6" t="str">
            <v>..</v>
          </cell>
          <cell r="O6"/>
          <cell r="P6" t="str">
            <v>..</v>
          </cell>
          <cell r="Q6"/>
          <cell r="R6">
            <v>0.60715745227392093</v>
          </cell>
          <cell r="S6"/>
          <cell r="T6" t="str">
            <v>..</v>
          </cell>
          <cell r="U6"/>
          <cell r="V6" t="str">
            <v>..</v>
          </cell>
          <cell r="W6"/>
          <cell r="X6" t="str">
            <v>..</v>
          </cell>
          <cell r="Y6"/>
          <cell r="Z6">
            <v>2.0142095914742484</v>
          </cell>
          <cell r="AA6" t="str">
            <v>A</v>
          </cell>
          <cell r="AB6" t="str">
            <v>..</v>
          </cell>
          <cell r="AC6"/>
          <cell r="AD6" t="str">
            <v>..</v>
          </cell>
          <cell r="AE6"/>
          <cell r="AF6" t="str">
            <v>..</v>
          </cell>
          <cell r="AG6"/>
          <cell r="AH6" t="str">
            <v>..</v>
          </cell>
          <cell r="AI6"/>
          <cell r="AJ6">
            <v>3.0591319518979136</v>
          </cell>
          <cell r="AK6"/>
          <cell r="AL6" t="str">
            <v>..</v>
          </cell>
          <cell r="AM6"/>
          <cell r="AN6" t="str">
            <v>..</v>
          </cell>
          <cell r="AO6"/>
          <cell r="AP6" t="str">
            <v>..</v>
          </cell>
          <cell r="AQ6"/>
          <cell r="AR6">
            <v>6.0080021619349324</v>
          </cell>
          <cell r="AS6"/>
          <cell r="AT6" t="str">
            <v>..</v>
          </cell>
          <cell r="AU6"/>
          <cell r="AV6">
            <v>6.5826143674582713</v>
          </cell>
          <cell r="AW6"/>
          <cell r="AX6" t="str">
            <v>..</v>
          </cell>
          <cell r="AY6"/>
          <cell r="AZ6">
            <v>6.8018847355798346</v>
          </cell>
          <cell r="BA6"/>
          <cell r="BB6">
            <v>9.3403212632725303</v>
          </cell>
          <cell r="BC6"/>
          <cell r="BD6" t="str">
            <v>..</v>
          </cell>
          <cell r="BE6"/>
          <cell r="BF6">
            <v>5.9682830818881811</v>
          </cell>
          <cell r="BG6"/>
          <cell r="BH6" t="str">
            <v>..</v>
          </cell>
          <cell r="BI6"/>
          <cell r="BJ6" t="str">
            <v>..</v>
          </cell>
          <cell r="BK6"/>
          <cell r="BL6" t="str">
            <v>..</v>
          </cell>
          <cell r="BM6"/>
        </row>
        <row r="7">
          <cell r="A7" t="str">
            <v>Belgium</v>
          </cell>
          <cell r="B7" t="str">
            <v>..</v>
          </cell>
          <cell r="C7"/>
          <cell r="D7" t="str">
            <v>..</v>
          </cell>
          <cell r="E7"/>
          <cell r="F7">
            <v>4.0431266846361287E-2</v>
          </cell>
          <cell r="G7" t="str">
            <v>A</v>
          </cell>
          <cell r="H7">
            <v>4.4224765868886899E-2</v>
          </cell>
          <cell r="I7"/>
          <cell r="J7">
            <v>4.1347942939838775E-2</v>
          </cell>
          <cell r="K7"/>
          <cell r="L7">
            <v>4.6975924838520228E-2</v>
          </cell>
          <cell r="M7"/>
          <cell r="N7">
            <v>5.4349232640595976E-2</v>
          </cell>
          <cell r="O7" t="str">
            <v>L</v>
          </cell>
          <cell r="P7">
            <v>1.0999303537548986</v>
          </cell>
          <cell r="Q7" t="str">
            <v>L</v>
          </cell>
          <cell r="R7">
            <v>0.73788847895084708</v>
          </cell>
          <cell r="S7" t="str">
            <v>A</v>
          </cell>
          <cell r="T7" t="str">
            <v>..</v>
          </cell>
          <cell r="U7"/>
          <cell r="V7">
            <v>1.2380744301216162</v>
          </cell>
          <cell r="W7" t="str">
            <v>C</v>
          </cell>
          <cell r="X7" t="str">
            <v>..</v>
          </cell>
          <cell r="Y7"/>
          <cell r="Z7">
            <v>5.0078873259287349</v>
          </cell>
          <cell r="AA7" t="str">
            <v>A</v>
          </cell>
          <cell r="AB7">
            <v>5.4985717330038497</v>
          </cell>
          <cell r="AC7"/>
          <cell r="AD7">
            <v>5.6928130745067627</v>
          </cell>
          <cell r="AE7"/>
          <cell r="AF7">
            <v>8.9606795196478579</v>
          </cell>
          <cell r="AG7"/>
          <cell r="AH7">
            <v>9.46614162065808</v>
          </cell>
          <cell r="AI7"/>
          <cell r="AJ7">
            <v>4.6425248478687662</v>
          </cell>
          <cell r="AK7" t="str">
            <v>A</v>
          </cell>
          <cell r="AL7">
            <v>7.0521223307524483</v>
          </cell>
          <cell r="AM7"/>
          <cell r="AN7">
            <v>7.152851936040677</v>
          </cell>
          <cell r="AO7"/>
          <cell r="AP7">
            <v>12.410863862805929</v>
          </cell>
          <cell r="AQ7"/>
          <cell r="AR7">
            <v>9.4993479228218458</v>
          </cell>
          <cell r="AS7"/>
          <cell r="AT7">
            <v>8.8717654687149619</v>
          </cell>
          <cell r="AU7"/>
          <cell r="AV7">
            <v>9.6691550620084108</v>
          </cell>
          <cell r="AW7"/>
          <cell r="AX7">
            <v>9.1889932068729792</v>
          </cell>
          <cell r="AY7"/>
          <cell r="AZ7">
            <v>10.799784235144223</v>
          </cell>
          <cell r="BA7"/>
          <cell r="BB7">
            <v>9.592231564040123</v>
          </cell>
          <cell r="BC7"/>
          <cell r="BD7">
            <v>11.447422996114955</v>
          </cell>
          <cell r="BE7"/>
          <cell r="BF7">
            <v>7.6738056151898286</v>
          </cell>
          <cell r="BG7"/>
          <cell r="BH7" t="str">
            <v>..</v>
          </cell>
          <cell r="BI7"/>
          <cell r="BJ7" t="str">
            <v>..</v>
          </cell>
          <cell r="BK7"/>
          <cell r="BL7" t="str">
            <v>..</v>
          </cell>
          <cell r="BM7"/>
        </row>
        <row r="8">
          <cell r="A8" t="str">
            <v>Canada</v>
          </cell>
          <cell r="B8">
            <v>1.0204081632653061</v>
          </cell>
          <cell r="C8"/>
          <cell r="D8">
            <v>0.84811102544333083</v>
          </cell>
          <cell r="E8"/>
          <cell r="F8">
            <v>0.70422535211267612</v>
          </cell>
          <cell r="G8"/>
          <cell r="H8">
            <v>0.8150470219435737</v>
          </cell>
          <cell r="I8"/>
          <cell r="J8">
            <v>0.95602294455066927</v>
          </cell>
          <cell r="K8"/>
          <cell r="L8">
            <v>0.98522167487684731</v>
          </cell>
          <cell r="M8"/>
          <cell r="N8">
            <v>1.2414649286157666</v>
          </cell>
          <cell r="O8"/>
          <cell r="P8">
            <v>1.3173652694610778</v>
          </cell>
          <cell r="Q8"/>
          <cell r="R8">
            <v>1.3289036544850499</v>
          </cell>
          <cell r="S8"/>
          <cell r="T8">
            <v>1.7893660531697342</v>
          </cell>
          <cell r="U8"/>
          <cell r="V8">
            <v>1.7386984600099353</v>
          </cell>
          <cell r="W8"/>
          <cell r="X8">
            <v>1.7421602787456445</v>
          </cell>
          <cell r="Y8"/>
          <cell r="Z8">
            <v>1.4313919052319843</v>
          </cell>
          <cell r="AA8"/>
          <cell r="AB8">
            <v>1.4399205561072492</v>
          </cell>
          <cell r="AC8"/>
          <cell r="AD8">
            <v>1.8172640080767288</v>
          </cell>
          <cell r="AE8"/>
          <cell r="AF8">
            <v>5.4572271386430682</v>
          </cell>
          <cell r="AG8"/>
          <cell r="AH8">
            <v>4.239917269906929</v>
          </cell>
          <cell r="AI8"/>
          <cell r="AJ8">
            <v>3.5732516590096992</v>
          </cell>
          <cell r="AK8"/>
          <cell r="AL8">
            <v>2.8680688336520075</v>
          </cell>
          <cell r="AM8"/>
          <cell r="AN8">
            <v>3.116883116883117</v>
          </cell>
          <cell r="AO8"/>
          <cell r="AP8">
            <v>3.9092055485498109</v>
          </cell>
          <cell r="AQ8"/>
          <cell r="AR8">
            <v>3.762135922330097</v>
          </cell>
          <cell r="AS8"/>
          <cell r="AT8">
            <v>3.4731046166878441</v>
          </cell>
          <cell r="AU8"/>
          <cell r="AV8">
            <v>3.5804549283909011</v>
          </cell>
          <cell r="AW8"/>
          <cell r="AX8">
            <v>3.8277511961722488</v>
          </cell>
          <cell r="AY8"/>
          <cell r="AZ8">
            <v>3.4641215977377167</v>
          </cell>
          <cell r="BA8"/>
          <cell r="BB8">
            <v>4.9931600547195618</v>
          </cell>
          <cell r="BC8"/>
          <cell r="BD8">
            <v>4.4318560479840059</v>
          </cell>
          <cell r="BE8"/>
          <cell r="BF8">
            <v>4.8665089557282863</v>
          </cell>
          <cell r="BG8"/>
          <cell r="BH8">
            <v>4.8581675904792965</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6.1952663737005906</v>
          </cell>
          <cell r="BC9"/>
          <cell r="BD9">
            <v>4.3852818803039169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11.259836132067818</v>
          </cell>
          <cell r="AE10" t="str">
            <v>A</v>
          </cell>
          <cell r="AF10">
            <v>16.810191586016195</v>
          </cell>
          <cell r="AG10"/>
          <cell r="AH10">
            <v>9.7289690801141173</v>
          </cell>
          <cell r="AI10"/>
          <cell r="AJ10">
            <v>8.1850352172581573</v>
          </cell>
          <cell r="AK10"/>
          <cell r="AL10">
            <v>6.8768957222047895</v>
          </cell>
          <cell r="AM10"/>
          <cell r="AN10">
            <v>9.6257641270314593</v>
          </cell>
          <cell r="AO10"/>
          <cell r="AP10">
            <v>6.5605266293339692</v>
          </cell>
          <cell r="AQ10"/>
          <cell r="AR10">
            <v>9.5920081333156517</v>
          </cell>
          <cell r="AS10"/>
          <cell r="AT10">
            <v>7.7521685372592923</v>
          </cell>
          <cell r="AU10"/>
          <cell r="AV10">
            <v>9.0009514444341292</v>
          </cell>
          <cell r="AW10"/>
          <cell r="AX10">
            <v>9.2174379254234324</v>
          </cell>
          <cell r="AY10"/>
          <cell r="AZ10">
            <v>7.6971267633776055</v>
          </cell>
          <cell r="BA10"/>
          <cell r="BB10">
            <v>6.6793461384261485</v>
          </cell>
          <cell r="BC10"/>
          <cell r="BD10">
            <v>5.8814264770381559</v>
          </cell>
          <cell r="BE10"/>
          <cell r="BF10">
            <v>4.158011147366361</v>
          </cell>
          <cell r="BG10"/>
          <cell r="BH10">
            <v>4.7470374992447102</v>
          </cell>
          <cell r="BI10"/>
          <cell r="BJ10" t="str">
            <v>..</v>
          </cell>
          <cell r="BK10"/>
          <cell r="BL10" t="str">
            <v>..</v>
          </cell>
          <cell r="BM10"/>
        </row>
        <row r="11">
          <cell r="A11" t="str">
            <v>Denmark</v>
          </cell>
          <cell r="B11">
            <v>1.5891817194748792</v>
          </cell>
          <cell r="C11"/>
          <cell r="D11">
            <v>1.9327439764257239</v>
          </cell>
          <cell r="E11"/>
          <cell r="F11">
            <v>2.0472440944881889</v>
          </cell>
          <cell r="G11"/>
          <cell r="H11">
            <v>2.0908435472242246</v>
          </cell>
          <cell r="I11"/>
          <cell r="J11">
            <v>2.19560878243513</v>
          </cell>
          <cell r="K11"/>
          <cell r="L11">
            <v>2.3310023310023311</v>
          </cell>
          <cell r="M11"/>
          <cell r="N11">
            <v>2.4377593360995853</v>
          </cell>
          <cell r="O11"/>
          <cell r="P11">
            <v>2.7658559847401047</v>
          </cell>
          <cell r="Q11"/>
          <cell r="R11">
            <v>3.0891438658428951</v>
          </cell>
          <cell r="S11"/>
          <cell r="T11">
            <v>3.3585222502099077</v>
          </cell>
          <cell r="U11"/>
          <cell r="V11">
            <v>3.6043251902282738</v>
          </cell>
          <cell r="W11"/>
          <cell r="X11">
            <v>3.458049886621315</v>
          </cell>
          <cell r="Y11"/>
          <cell r="Z11">
            <v>3.3273703041144902</v>
          </cell>
          <cell r="AA11"/>
          <cell r="AB11" t="str">
            <v>..</v>
          </cell>
          <cell r="AC11"/>
          <cell r="AD11">
            <v>3.4876347495244131</v>
          </cell>
          <cell r="AE11"/>
          <cell r="AF11">
            <v>2.8294513052993593</v>
          </cell>
          <cell r="AG11" t="str">
            <v>C</v>
          </cell>
          <cell r="AH11">
            <v>2.1276595744680851</v>
          </cell>
          <cell r="AI11"/>
          <cell r="AJ11" t="str">
            <v>..</v>
          </cell>
          <cell r="AK11"/>
          <cell r="AL11">
            <v>5.5483198749674401</v>
          </cell>
          <cell r="AM11" t="str">
            <v>V</v>
          </cell>
          <cell r="AN11">
            <v>6.6868464501926255</v>
          </cell>
          <cell r="AO11"/>
          <cell r="AP11">
            <v>7.4008822314324947</v>
          </cell>
          <cell r="AQ11"/>
          <cell r="AR11">
            <v>5.5205047318611982</v>
          </cell>
          <cell r="AS11" t="str">
            <v>A</v>
          </cell>
          <cell r="AT11">
            <v>1.5224530168150345</v>
          </cell>
          <cell r="AU11"/>
          <cell r="AV11">
            <v>1.7847787922050395</v>
          </cell>
          <cell r="AW11"/>
          <cell r="AX11">
            <v>2.0529595778915817</v>
          </cell>
          <cell r="AY11"/>
          <cell r="AZ11">
            <v>1.0030591002482196</v>
          </cell>
          <cell r="BA11"/>
          <cell r="BB11">
            <v>0.59320358181972266</v>
          </cell>
          <cell r="BC11" t="str">
            <v>A</v>
          </cell>
          <cell r="BD11" t="str">
            <v>..</v>
          </cell>
          <cell r="BE11"/>
          <cell r="BF11">
            <v>0.34159045937286681</v>
          </cell>
          <cell r="BG11"/>
          <cell r="BH11">
            <v>0.33883192153366026</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14.452473596442466</v>
          </cell>
          <cell r="AE12"/>
          <cell r="AF12">
            <v>9.6053997923156818</v>
          </cell>
          <cell r="AG12"/>
          <cell r="AH12">
            <v>5.444126074498568</v>
          </cell>
          <cell r="AI12"/>
          <cell r="AJ12">
            <v>10.148975791433891</v>
          </cell>
          <cell r="AK12"/>
          <cell r="AL12">
            <v>8.4406294706723894</v>
          </cell>
          <cell r="AM12"/>
          <cell r="AN12">
            <v>13.059701492537313</v>
          </cell>
          <cell r="AO12"/>
          <cell r="AP12">
            <v>4.3680297397769525</v>
          </cell>
          <cell r="AQ12"/>
          <cell r="AR12">
            <v>5.0709939148073024</v>
          </cell>
          <cell r="AS12"/>
          <cell r="AT12">
            <v>2.3044269254093388</v>
          </cell>
          <cell r="AU12"/>
          <cell r="AV12">
            <v>1.2237762237762237</v>
          </cell>
          <cell r="AW12"/>
          <cell r="AX12">
            <v>0</v>
          </cell>
          <cell r="AY12"/>
          <cell r="AZ12">
            <v>3.2281820291141669E-2</v>
          </cell>
          <cell r="BA12"/>
          <cell r="BB12">
            <v>4.2557718906266633E-2</v>
          </cell>
          <cell r="BC12"/>
          <cell r="BD12">
            <v>1.3306983410164592</v>
          </cell>
          <cell r="BE12"/>
          <cell r="BF12">
            <v>1.8565657683581431</v>
          </cell>
          <cell r="BG12"/>
          <cell r="BH12">
            <v>2.3537698590425311</v>
          </cell>
          <cell r="BI12"/>
          <cell r="BJ12" t="str">
            <v>..</v>
          </cell>
          <cell r="BK12"/>
          <cell r="BL12" t="str">
            <v>..</v>
          </cell>
          <cell r="BM12"/>
        </row>
        <row r="13">
          <cell r="A13" t="str">
            <v>Finland</v>
          </cell>
          <cell r="B13">
            <v>9.517948717948709</v>
          </cell>
          <cell r="C13"/>
          <cell r="D13" t="str">
            <v>..</v>
          </cell>
          <cell r="E13"/>
          <cell r="F13">
            <v>11.336606441476853</v>
          </cell>
          <cell r="G13"/>
          <cell r="H13" t="str">
            <v>..</v>
          </cell>
          <cell r="I13"/>
          <cell r="J13" t="str">
            <v>..</v>
          </cell>
          <cell r="K13"/>
          <cell r="L13" t="str">
            <v>..</v>
          </cell>
          <cell r="M13"/>
          <cell r="N13">
            <v>10.404158734807419</v>
          </cell>
          <cell r="O13"/>
          <cell r="P13" t="str">
            <v>..</v>
          </cell>
          <cell r="Q13"/>
          <cell r="R13">
            <v>10.743002236865982</v>
          </cell>
          <cell r="S13"/>
          <cell r="T13" t="str">
            <v>..</v>
          </cell>
          <cell r="U13"/>
          <cell r="V13">
            <v>11.162971606378827</v>
          </cell>
          <cell r="W13" t="str">
            <v>A</v>
          </cell>
          <cell r="X13" t="str">
            <v>..</v>
          </cell>
          <cell r="Y13"/>
          <cell r="Z13">
            <v>8.4640358498331096</v>
          </cell>
          <cell r="AA13"/>
          <cell r="AB13" t="str">
            <v>..</v>
          </cell>
          <cell r="AC13"/>
          <cell r="AD13">
            <v>11.859913492395695</v>
          </cell>
          <cell r="AE13"/>
          <cell r="AF13" t="str">
            <v>..</v>
          </cell>
          <cell r="AG13"/>
          <cell r="AH13">
            <v>14.106930018729782</v>
          </cell>
          <cell r="AI13"/>
          <cell r="AJ13">
            <v>14.815994902023256</v>
          </cell>
          <cell r="AK13"/>
          <cell r="AL13">
            <v>14.160639512752205</v>
          </cell>
          <cell r="AM13"/>
          <cell r="AN13">
            <v>14.511647787988888</v>
          </cell>
          <cell r="AO13"/>
          <cell r="AP13">
            <v>15.234457882452791</v>
          </cell>
          <cell r="AQ13"/>
          <cell r="AR13">
            <v>14.225774225774227</v>
          </cell>
          <cell r="AS13"/>
          <cell r="AT13">
            <v>13.582028029678483</v>
          </cell>
          <cell r="AU13"/>
          <cell r="AV13">
            <v>13.070581138145986</v>
          </cell>
          <cell r="AW13"/>
          <cell r="AX13">
            <v>12.409177820267688</v>
          </cell>
          <cell r="AY13"/>
          <cell r="AZ13">
            <v>12.659330292811196</v>
          </cell>
          <cell r="BA13"/>
          <cell r="BB13">
            <v>13.659698192638809</v>
          </cell>
          <cell r="BC13"/>
          <cell r="BD13">
            <v>14.23499341534415</v>
          </cell>
          <cell r="BE13"/>
          <cell r="BF13">
            <v>13.571285088515072</v>
          </cell>
          <cell r="BG13"/>
          <cell r="BH13">
            <v>9.6516375640691514</v>
          </cell>
          <cell r="BI13"/>
          <cell r="BJ13" t="str">
            <v>..</v>
          </cell>
          <cell r="BK13"/>
          <cell r="BL13" t="str">
            <v>..</v>
          </cell>
          <cell r="BM13"/>
        </row>
        <row r="14">
          <cell r="A14" t="str">
            <v>France</v>
          </cell>
          <cell r="B14">
            <v>1.8181818181818181</v>
          </cell>
          <cell r="C14"/>
          <cell r="D14">
            <v>0.77453580901856589</v>
          </cell>
          <cell r="E14"/>
          <cell r="F14">
            <v>0.68386000983328199</v>
          </cell>
          <cell r="G14"/>
          <cell r="H14">
            <v>0.55664445315562572</v>
          </cell>
          <cell r="I14"/>
          <cell r="J14">
            <v>0.69120119559125648</v>
          </cell>
          <cell r="K14"/>
          <cell r="L14">
            <v>0.7846282605663264</v>
          </cell>
          <cell r="M14"/>
          <cell r="N14">
            <v>2.1225875975573896</v>
          </cell>
          <cell r="O14"/>
          <cell r="P14">
            <v>3.911026452425566</v>
          </cell>
          <cell r="Q14"/>
          <cell r="R14">
            <v>3.849234667870622</v>
          </cell>
          <cell r="S14"/>
          <cell r="T14">
            <v>3.7617546610816177</v>
          </cell>
          <cell r="U14"/>
          <cell r="V14">
            <v>4.7698192065008822</v>
          </cell>
          <cell r="W14"/>
          <cell r="X14">
            <v>5.5253953062935679</v>
          </cell>
          <cell r="Y14" t="str">
            <v>A</v>
          </cell>
          <cell r="Z14">
            <v>4.6926095487246631</v>
          </cell>
          <cell r="AA14"/>
          <cell r="AB14">
            <v>5.2903332689068634</v>
          </cell>
          <cell r="AC14"/>
          <cell r="AD14">
            <v>5.3797594630615384</v>
          </cell>
          <cell r="AE14"/>
          <cell r="AF14">
            <v>6.1932555123216719</v>
          </cell>
          <cell r="AG14"/>
          <cell r="AH14">
            <v>7.5684901274166068</v>
          </cell>
          <cell r="AI14" t="str">
            <v>A</v>
          </cell>
          <cell r="AJ14">
            <v>9.3741877725474314</v>
          </cell>
          <cell r="AK14"/>
          <cell r="AL14">
            <v>10.839499146272054</v>
          </cell>
          <cell r="AM14"/>
          <cell r="AN14">
            <v>6.6922444198655953</v>
          </cell>
          <cell r="AO14" t="str">
            <v>A</v>
          </cell>
          <cell r="AP14">
            <v>6.2762792615665575</v>
          </cell>
          <cell r="AQ14"/>
          <cell r="AR14">
            <v>6.6837417167730218</v>
          </cell>
          <cell r="AS14"/>
          <cell r="AT14">
            <v>5.6806503983832295</v>
          </cell>
          <cell r="AU14"/>
          <cell r="AV14">
            <v>6.4067796945790967</v>
          </cell>
          <cell r="AW14"/>
          <cell r="AX14">
            <v>7.3526889711451879</v>
          </cell>
          <cell r="AY14"/>
          <cell r="AZ14">
            <v>8.0810878360410534</v>
          </cell>
          <cell r="BA14"/>
          <cell r="BB14">
            <v>6.4533620956447475</v>
          </cell>
          <cell r="BC14"/>
          <cell r="BD14">
            <v>6.6793153299727459</v>
          </cell>
          <cell r="BE14"/>
          <cell r="BF14">
            <v>7.2052210792701992</v>
          </cell>
          <cell r="BG14"/>
          <cell r="BH14">
            <v>7.2052210792702063</v>
          </cell>
          <cell r="BI14" t="str">
            <v>P</v>
          </cell>
          <cell r="BJ14" t="str">
            <v>..</v>
          </cell>
          <cell r="BK14"/>
          <cell r="BL14" t="str">
            <v>..</v>
          </cell>
          <cell r="BM14"/>
        </row>
        <row r="15">
          <cell r="A15" t="str">
            <v>Germany</v>
          </cell>
          <cell r="B15">
            <v>0.76220706951955519</v>
          </cell>
          <cell r="C15"/>
          <cell r="D15">
            <v>0.85551330798478953</v>
          </cell>
          <cell r="E15" t="str">
            <v>C</v>
          </cell>
          <cell r="F15">
            <v>0.85448960135588536</v>
          </cell>
          <cell r="G15"/>
          <cell r="H15">
            <v>1.1945392491467579</v>
          </cell>
          <cell r="I15" t="str">
            <v>C</v>
          </cell>
          <cell r="J15">
            <v>1.3971462544589772</v>
          </cell>
          <cell r="K15"/>
          <cell r="L15">
            <v>1.3343217197924413</v>
          </cell>
          <cell r="M15" t="str">
            <v>C</v>
          </cell>
          <cell r="N15">
            <v>1.1840570762159572</v>
          </cell>
          <cell r="O15"/>
          <cell r="P15">
            <v>1.1318242343541953</v>
          </cell>
          <cell r="Q15" t="str">
            <v>C</v>
          </cell>
          <cell r="R15">
            <v>1.0226062542356487</v>
          </cell>
          <cell r="S15"/>
          <cell r="T15">
            <v>0.99125364431487017</v>
          </cell>
          <cell r="U15" t="str">
            <v>C</v>
          </cell>
          <cell r="V15">
            <v>1.2929866154494813</v>
          </cell>
          <cell r="W15" t="str">
            <v>AO</v>
          </cell>
          <cell r="X15">
            <v>3.4117318955098987</v>
          </cell>
          <cell r="Y15" t="str">
            <v>AO</v>
          </cell>
          <cell r="Z15">
            <v>3.4100107052403397</v>
          </cell>
          <cell r="AA15" t="str">
            <v>O</v>
          </cell>
          <cell r="AB15">
            <v>3.4095806112423097</v>
          </cell>
          <cell r="AC15" t="str">
            <v>O</v>
          </cell>
          <cell r="AD15">
            <v>3.4100645456103305</v>
          </cell>
          <cell r="AE15" t="str">
            <v>O</v>
          </cell>
          <cell r="AF15">
            <v>1.8399584813247045</v>
          </cell>
          <cell r="AG15" t="str">
            <v>O</v>
          </cell>
          <cell r="AH15">
            <v>1.9726759920440855</v>
          </cell>
          <cell r="AI15" t="str">
            <v>O</v>
          </cell>
          <cell r="AJ15">
            <v>2.0789403808006441</v>
          </cell>
          <cell r="AK15" t="str">
            <v>O</v>
          </cell>
          <cell r="AL15">
            <v>2.1117638895313844</v>
          </cell>
          <cell r="AM15" t="str">
            <v>O</v>
          </cell>
          <cell r="AN15">
            <v>2.1926697609451611</v>
          </cell>
          <cell r="AO15" t="str">
            <v>O</v>
          </cell>
          <cell r="AP15">
            <v>2.3006199359073038</v>
          </cell>
          <cell r="AQ15" t="str">
            <v>O</v>
          </cell>
          <cell r="AR15">
            <v>2.526921727457796</v>
          </cell>
          <cell r="AS15" t="str">
            <v>O</v>
          </cell>
          <cell r="AT15">
            <v>2.3920956838273533</v>
          </cell>
          <cell r="AU15" t="str">
            <v>O</v>
          </cell>
          <cell r="AV15">
            <v>2.4925476418609609</v>
          </cell>
          <cell r="AW15" t="str">
            <v>O</v>
          </cell>
          <cell r="AX15">
            <v>9.8731647790107928</v>
          </cell>
          <cell r="AY15" t="str">
            <v>O</v>
          </cell>
          <cell r="AZ15">
            <v>10.446194740610686</v>
          </cell>
          <cell r="BA15" t="str">
            <v>O</v>
          </cell>
          <cell r="BB15">
            <v>10.807709421325026</v>
          </cell>
          <cell r="BC15" t="str">
            <v>O</v>
          </cell>
          <cell r="BD15">
            <v>9.2519494763584404</v>
          </cell>
          <cell r="BE15" t="str">
            <v>O</v>
          </cell>
          <cell r="BF15">
            <v>9.8276956783964131</v>
          </cell>
          <cell r="BG15" t="str">
            <v>O</v>
          </cell>
          <cell r="BH15" t="str">
            <v>..</v>
          </cell>
          <cell r="BI15"/>
          <cell r="BJ15" t="str">
            <v>..</v>
          </cell>
          <cell r="BK15"/>
          <cell r="BL15" t="str">
            <v>..</v>
          </cell>
          <cell r="BM15"/>
        </row>
        <row r="16">
          <cell r="A16" t="str">
            <v>Greece</v>
          </cell>
          <cell r="B16">
            <v>0</v>
          </cell>
          <cell r="C16"/>
          <cell r="D16" t="str">
            <v>..</v>
          </cell>
          <cell r="E16"/>
          <cell r="F16" t="str">
            <v>..</v>
          </cell>
          <cell r="G16"/>
          <cell r="H16" t="str">
            <v>..</v>
          </cell>
          <cell r="I16"/>
          <cell r="J16" t="str">
            <v>..</v>
          </cell>
          <cell r="K16"/>
          <cell r="L16">
            <v>0</v>
          </cell>
          <cell r="M16"/>
          <cell r="N16" t="str">
            <v>..</v>
          </cell>
          <cell r="O16"/>
          <cell r="P16">
            <v>0.11567718796074064</v>
          </cell>
          <cell r="Q16"/>
          <cell r="R16">
            <v>1.0457155031930025</v>
          </cell>
          <cell r="S16"/>
          <cell r="T16" t="str">
            <v>..</v>
          </cell>
          <cell r="U16"/>
          <cell r="V16">
            <v>0.99648300117233224</v>
          </cell>
          <cell r="W16"/>
          <cell r="X16" t="str">
            <v>..</v>
          </cell>
          <cell r="Y16"/>
          <cell r="Z16">
            <v>1.2607452288213981</v>
          </cell>
          <cell r="AA16"/>
          <cell r="AB16" t="str">
            <v>..</v>
          </cell>
          <cell r="AC16"/>
          <cell r="AD16">
            <v>2.3209576580046791</v>
          </cell>
          <cell r="AE16"/>
          <cell r="AF16" t="str">
            <v>..</v>
          </cell>
          <cell r="AG16"/>
          <cell r="AH16">
            <v>1.7751827210559425</v>
          </cell>
          <cell r="AI16"/>
          <cell r="AJ16" t="str">
            <v>..</v>
          </cell>
          <cell r="AK16"/>
          <cell r="AL16">
            <v>1.2146919579603852</v>
          </cell>
          <cell r="AM16"/>
          <cell r="AN16" t="str">
            <v>..</v>
          </cell>
          <cell r="AO16"/>
          <cell r="AP16">
            <v>1.9169329073482428</v>
          </cell>
          <cell r="AQ16"/>
          <cell r="AR16" t="str">
            <v>..</v>
          </cell>
          <cell r="AS16"/>
          <cell r="AT16">
            <v>1.7440395181208732</v>
          </cell>
          <cell r="AU16"/>
          <cell r="AV16" t="str">
            <v>..</v>
          </cell>
          <cell r="AW16"/>
          <cell r="AX16">
            <v>1.2954253954681487</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37.674701235568158</v>
          </cell>
          <cell r="O17" t="str">
            <v>DV</v>
          </cell>
          <cell r="P17">
            <v>36.941786283891545</v>
          </cell>
          <cell r="Q17" t="str">
            <v>DV</v>
          </cell>
          <cell r="R17">
            <v>31.145113524185586</v>
          </cell>
          <cell r="S17" t="str">
            <v>DV</v>
          </cell>
          <cell r="T17">
            <v>24.731347866134477</v>
          </cell>
          <cell r="U17" t="str">
            <v>DV</v>
          </cell>
          <cell r="V17">
            <v>21.963903334353013</v>
          </cell>
          <cell r="W17" t="str">
            <v>DV</v>
          </cell>
          <cell r="X17">
            <v>20.079142200663775</v>
          </cell>
          <cell r="Y17" t="str">
            <v>DV</v>
          </cell>
          <cell r="Z17">
            <v>28.308864731592514</v>
          </cell>
          <cell r="AA17" t="str">
            <v>DV</v>
          </cell>
          <cell r="AB17">
            <v>13.366102656205692</v>
          </cell>
          <cell r="AC17" t="str">
            <v>ADV</v>
          </cell>
          <cell r="AD17">
            <v>15.062682091237795</v>
          </cell>
          <cell r="AE17" t="str">
            <v>DV</v>
          </cell>
          <cell r="AF17">
            <v>15.204457752733044</v>
          </cell>
          <cell r="AG17" t="str">
            <v>DV</v>
          </cell>
          <cell r="AH17">
            <v>13.558054848377429</v>
          </cell>
          <cell r="AI17" t="str">
            <v>DV</v>
          </cell>
          <cell r="AJ17">
            <v>7.9171633592782173</v>
          </cell>
          <cell r="AK17" t="str">
            <v>DV</v>
          </cell>
          <cell r="AL17">
            <v>7.3168799584902828</v>
          </cell>
          <cell r="AM17" t="str">
            <v>DV</v>
          </cell>
          <cell r="AN17">
            <v>10.883789613044254</v>
          </cell>
          <cell r="AO17" t="str">
            <v>DV</v>
          </cell>
          <cell r="AP17">
            <v>13.05247480132341</v>
          </cell>
          <cell r="AQ17" t="str">
            <v>DV</v>
          </cell>
          <cell r="AR17">
            <v>6.4021445817355485</v>
          </cell>
          <cell r="AS17" t="str">
            <v>DV</v>
          </cell>
          <cell r="AT17">
            <v>5.7190829718102769</v>
          </cell>
          <cell r="AU17" t="str">
            <v>DV</v>
          </cell>
          <cell r="AV17">
            <v>7.1722728789576422</v>
          </cell>
          <cell r="AW17" t="str">
            <v>AV</v>
          </cell>
          <cell r="AX17">
            <v>10.279194580107923</v>
          </cell>
          <cell r="AY17" t="str">
            <v>V</v>
          </cell>
          <cell r="AZ17">
            <v>14.343758592474071</v>
          </cell>
          <cell r="BA17" t="str">
            <v>V</v>
          </cell>
          <cell r="BB17">
            <v>12.347522439775789</v>
          </cell>
          <cell r="BC17" t="str">
            <v>V</v>
          </cell>
          <cell r="BD17">
            <v>13.273785261049717</v>
          </cell>
          <cell r="BE17" t="str">
            <v>V</v>
          </cell>
          <cell r="BF17">
            <v>12.625702048230922</v>
          </cell>
          <cell r="BG17" t="str">
            <v>V</v>
          </cell>
          <cell r="BH17">
            <v>12.668907451858221</v>
          </cell>
          <cell r="BI17" t="str">
            <v>V</v>
          </cell>
          <cell r="BJ17" t="str">
            <v>..</v>
          </cell>
          <cell r="BK17"/>
          <cell r="BL17" t="str">
            <v>..</v>
          </cell>
          <cell r="BM17"/>
        </row>
        <row r="18">
          <cell r="A18" t="str">
            <v>Iceland</v>
          </cell>
          <cell r="B18">
            <v>0.51387461459403905</v>
          </cell>
          <cell r="C18"/>
          <cell r="D18" t="str">
            <v>..</v>
          </cell>
          <cell r="E18"/>
          <cell r="F18">
            <v>2.295918367346939</v>
          </cell>
          <cell r="G18"/>
          <cell r="H18" t="str">
            <v>..</v>
          </cell>
          <cell r="I18"/>
          <cell r="J18">
            <v>22.273567467652498</v>
          </cell>
          <cell r="K18"/>
          <cell r="L18" t="str">
            <v>..</v>
          </cell>
          <cell r="M18"/>
          <cell r="N18">
            <v>20.421511627906973</v>
          </cell>
          <cell r="O18"/>
          <cell r="P18" t="str">
            <v>..</v>
          </cell>
          <cell r="Q18"/>
          <cell r="R18">
            <v>10.900201211656729</v>
          </cell>
          <cell r="S18"/>
          <cell r="T18">
            <v>10.900222592397215</v>
          </cell>
          <cell r="U18"/>
          <cell r="V18">
            <v>10.373857252733343</v>
          </cell>
          <cell r="W18"/>
          <cell r="X18">
            <v>10.255656237335444</v>
          </cell>
          <cell r="Y18"/>
          <cell r="Z18">
            <v>11.077683617076387</v>
          </cell>
          <cell r="AA18"/>
          <cell r="AB18">
            <v>11.077683617076387</v>
          </cell>
          <cell r="AC18"/>
          <cell r="AD18">
            <v>7.1688000485086274</v>
          </cell>
          <cell r="AE18"/>
          <cell r="AF18" t="str">
            <v>..</v>
          </cell>
          <cell r="AG18"/>
          <cell r="AH18">
            <v>7.593351413652333</v>
          </cell>
          <cell r="AI18"/>
          <cell r="AJ18">
            <v>5.3452458881578675</v>
          </cell>
          <cell r="AK18" t="str">
            <v>C</v>
          </cell>
          <cell r="AL18">
            <v>22.136540624887424</v>
          </cell>
          <cell r="AM18"/>
          <cell r="AN18" t="str">
            <v>..</v>
          </cell>
          <cell r="AO18"/>
          <cell r="AP18">
            <v>4.995090966845642</v>
          </cell>
          <cell r="AQ18"/>
          <cell r="AR18" t="str">
            <v>..</v>
          </cell>
          <cell r="AS18"/>
          <cell r="AT18">
            <v>8.6350501444841061</v>
          </cell>
          <cell r="AU18"/>
          <cell r="AV18" t="str">
            <v>..</v>
          </cell>
          <cell r="AW18"/>
          <cell r="AX18">
            <v>7.3673987748393843</v>
          </cell>
          <cell r="AY18"/>
          <cell r="AZ18">
            <v>7.8051165231652897</v>
          </cell>
          <cell r="BA18"/>
          <cell r="BB18">
            <v>8.2730154177399271</v>
          </cell>
          <cell r="BC18"/>
          <cell r="BD18">
            <v>8.2730154177399271</v>
          </cell>
          <cell r="BE18" t="str">
            <v>P</v>
          </cell>
          <cell r="BF18" t="str">
            <v>..</v>
          </cell>
          <cell r="BG18"/>
          <cell r="BH18" t="str">
            <v>..</v>
          </cell>
          <cell r="BI18"/>
          <cell r="BJ18" t="str">
            <v>..</v>
          </cell>
          <cell r="BK18"/>
          <cell r="BL18" t="str">
            <v>..</v>
          </cell>
          <cell r="BM18"/>
        </row>
        <row r="19">
          <cell r="A19" t="str">
            <v>Ireland</v>
          </cell>
          <cell r="B19">
            <v>3.6144946118386887</v>
          </cell>
          <cell r="C19"/>
          <cell r="D19">
            <v>3.6145834691137524</v>
          </cell>
          <cell r="E19"/>
          <cell r="F19">
            <v>8.1839245324653689</v>
          </cell>
          <cell r="G19"/>
          <cell r="H19">
            <v>8.4241408214585167</v>
          </cell>
          <cell r="I19"/>
          <cell r="J19">
            <v>8.9808745181802632</v>
          </cell>
          <cell r="K19"/>
          <cell r="L19">
            <v>9.5354523227383936</v>
          </cell>
          <cell r="M19"/>
          <cell r="N19">
            <v>7.0022096734593697</v>
          </cell>
          <cell r="O19"/>
          <cell r="P19">
            <v>4.4433485390210876</v>
          </cell>
          <cell r="Q19"/>
          <cell r="R19">
            <v>8.6253369272237048</v>
          </cell>
          <cell r="S19" t="str">
            <v>C</v>
          </cell>
          <cell r="T19">
            <v>13.142857142857139</v>
          </cell>
          <cell r="U19" t="str">
            <v>C</v>
          </cell>
          <cell r="V19">
            <v>13.437500000000002</v>
          </cell>
          <cell r="W19" t="str">
            <v>C</v>
          </cell>
          <cell r="X19">
            <v>23.93932019144955</v>
          </cell>
          <cell r="Y19" t="str">
            <v>A</v>
          </cell>
          <cell r="Z19">
            <v>20.016766939540393</v>
          </cell>
          <cell r="AA19"/>
          <cell r="AB19">
            <v>18.13178413086688</v>
          </cell>
          <cell r="AC19"/>
          <cell r="AD19">
            <v>21.8360973962949</v>
          </cell>
          <cell r="AE19"/>
          <cell r="AF19">
            <v>17.323068397720029</v>
          </cell>
          <cell r="AG19"/>
          <cell r="AH19">
            <v>16.52260057108445</v>
          </cell>
          <cell r="AI19"/>
          <cell r="AJ19">
            <v>16.33575317604361</v>
          </cell>
          <cell r="AK19"/>
          <cell r="AL19">
            <v>14.758724858891798</v>
          </cell>
          <cell r="AM19"/>
          <cell r="AN19">
            <v>10.669456066945607</v>
          </cell>
          <cell r="AO19"/>
          <cell r="AP19">
            <v>10.288461538461538</v>
          </cell>
          <cell r="AQ19"/>
          <cell r="AR19">
            <v>6.624102154828412</v>
          </cell>
          <cell r="AS19"/>
          <cell r="AT19">
            <v>0.23547880690737832</v>
          </cell>
          <cell r="AU19"/>
          <cell r="AV19">
            <v>3.6127167630057802</v>
          </cell>
          <cell r="AW19"/>
          <cell r="AX19">
            <v>4.1333332061767596</v>
          </cell>
          <cell r="AY19"/>
          <cell r="AZ19">
            <v>5.5333333333333341</v>
          </cell>
          <cell r="BA19"/>
          <cell r="BB19">
            <v>4.7368421052631575</v>
          </cell>
          <cell r="BC19"/>
          <cell r="BD19">
            <v>1.0553796589457312</v>
          </cell>
          <cell r="BE19"/>
          <cell r="BF19">
            <v>2.7255428153208103</v>
          </cell>
          <cell r="BG19"/>
          <cell r="BH19">
            <v>3.8770156200261252</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1.4145810663764962</v>
          </cell>
          <cell r="W20" t="str">
            <v>D</v>
          </cell>
          <cell r="X20">
            <v>3.6165577342047937</v>
          </cell>
          <cell r="Y20" t="str">
            <v>D</v>
          </cell>
          <cell r="Z20">
            <v>3.4658040665434378</v>
          </cell>
          <cell r="AA20" t="str">
            <v>D</v>
          </cell>
          <cell r="AB20">
            <v>3.5490101400289715</v>
          </cell>
          <cell r="AC20" t="str">
            <v>D</v>
          </cell>
          <cell r="AD20">
            <v>0.16830968982928587</v>
          </cell>
          <cell r="AE20" t="str">
            <v>D</v>
          </cell>
          <cell r="AF20">
            <v>0</v>
          </cell>
          <cell r="AG20" t="str">
            <v>D</v>
          </cell>
          <cell r="AH20">
            <v>0</v>
          </cell>
          <cell r="AI20" t="str">
            <v>D</v>
          </cell>
          <cell r="AJ20">
            <v>0</v>
          </cell>
          <cell r="AK20" t="str">
            <v>D</v>
          </cell>
          <cell r="AL20">
            <v>9.7611048898842849</v>
          </cell>
          <cell r="AM20" t="str">
            <v>D</v>
          </cell>
          <cell r="AN20">
            <v>7.5081133233926849</v>
          </cell>
          <cell r="AO20" t="str">
            <v>D</v>
          </cell>
          <cell r="AP20">
            <v>8.6176246508084304</v>
          </cell>
          <cell r="AQ20" t="str">
            <v>D</v>
          </cell>
          <cell r="AR20">
            <v>6.0010911074740863</v>
          </cell>
          <cell r="AS20" t="str">
            <v>D</v>
          </cell>
          <cell r="AT20">
            <v>8.5411520994343082</v>
          </cell>
          <cell r="AU20" t="str">
            <v>D</v>
          </cell>
          <cell r="AV20">
            <v>15.861913357400722</v>
          </cell>
          <cell r="AW20" t="str">
            <v>D</v>
          </cell>
          <cell r="AX20">
            <v>14.775831641418085</v>
          </cell>
          <cell r="AY20" t="str">
            <v>D</v>
          </cell>
          <cell r="AZ20">
            <v>14.168142796430089</v>
          </cell>
          <cell r="BA20" t="str">
            <v>D</v>
          </cell>
          <cell r="BB20">
            <v>8.3589392084863317</v>
          </cell>
          <cell r="BC20" t="str">
            <v>D</v>
          </cell>
          <cell r="BD20">
            <v>4.6985677281730922</v>
          </cell>
          <cell r="BE20" t="str">
            <v>D</v>
          </cell>
          <cell r="BF20" t="str">
            <v>..</v>
          </cell>
          <cell r="BG20"/>
          <cell r="BH20" t="str">
            <v>..</v>
          </cell>
          <cell r="BI20"/>
          <cell r="BJ20" t="str">
            <v>..</v>
          </cell>
          <cell r="BK20"/>
          <cell r="BL20" t="str">
            <v>..</v>
          </cell>
          <cell r="BM20"/>
        </row>
        <row r="21">
          <cell r="A21" t="str">
            <v>Italy</v>
          </cell>
          <cell r="B21">
            <v>2.309467493631411</v>
          </cell>
          <cell r="C21" t="str">
            <v>W</v>
          </cell>
          <cell r="D21">
            <v>2.6005122008553134</v>
          </cell>
          <cell r="E21" t="str">
            <v>W</v>
          </cell>
          <cell r="F21">
            <v>2.685186484931009</v>
          </cell>
          <cell r="G21" t="str">
            <v>W</v>
          </cell>
          <cell r="H21">
            <v>2.3124354835167229</v>
          </cell>
          <cell r="I21" t="str">
            <v>W</v>
          </cell>
          <cell r="J21">
            <v>2.040113598953885</v>
          </cell>
          <cell r="K21" t="str">
            <v>W</v>
          </cell>
          <cell r="L21">
            <v>2.0463334775923032</v>
          </cell>
          <cell r="M21" t="str">
            <v>W</v>
          </cell>
          <cell r="N21">
            <v>2.1708035115905853</v>
          </cell>
          <cell r="O21" t="str">
            <v>W</v>
          </cell>
          <cell r="P21">
            <v>2.1883215768900355</v>
          </cell>
          <cell r="Q21" t="str">
            <v>W</v>
          </cell>
          <cell r="R21">
            <v>2.3066055053375663</v>
          </cell>
          <cell r="S21" t="str">
            <v>W</v>
          </cell>
          <cell r="T21">
            <v>2.1571063285864462</v>
          </cell>
          <cell r="U21" t="str">
            <v>W</v>
          </cell>
          <cell r="V21">
            <v>1.8580269323146443</v>
          </cell>
          <cell r="W21" t="str">
            <v>A</v>
          </cell>
          <cell r="X21">
            <v>1.6910997736448865</v>
          </cell>
          <cell r="Y21"/>
          <cell r="Z21">
            <v>1.3662608492420147</v>
          </cell>
          <cell r="AA21"/>
          <cell r="AB21">
            <v>1.8432045191381572</v>
          </cell>
          <cell r="AC21"/>
          <cell r="AD21">
            <v>1.8180401940020088</v>
          </cell>
          <cell r="AE21"/>
          <cell r="AF21">
            <v>2.391108258871415</v>
          </cell>
          <cell r="AG21"/>
          <cell r="AH21">
            <v>1.4472678639663739</v>
          </cell>
          <cell r="AI21"/>
          <cell r="AJ21">
            <v>1.1399948182053716</v>
          </cell>
          <cell r="AK21"/>
          <cell r="AL21">
            <v>1.1163337250293772</v>
          </cell>
          <cell r="AM21"/>
          <cell r="AN21">
            <v>1.6806722689075633</v>
          </cell>
          <cell r="AO21"/>
          <cell r="AP21">
            <v>3.5214374523723579</v>
          </cell>
          <cell r="AQ21"/>
          <cell r="AR21">
            <v>3.3528265107212478</v>
          </cell>
          <cell r="AS21"/>
          <cell r="AT21">
            <v>1.1618900077459333</v>
          </cell>
          <cell r="AU21"/>
          <cell r="AV21">
            <v>2.8655400440852312</v>
          </cell>
          <cell r="AW21"/>
          <cell r="AX21">
            <v>2.4174440989189989</v>
          </cell>
          <cell r="AY21"/>
          <cell r="AZ21">
            <v>4.0730385557971767</v>
          </cell>
          <cell r="BA21"/>
          <cell r="BB21">
            <v>4.3981393941685889</v>
          </cell>
          <cell r="BC21"/>
          <cell r="BD21">
            <v>5.2707790327251667</v>
          </cell>
          <cell r="BE21"/>
          <cell r="BF21">
            <v>5.1374475164382476</v>
          </cell>
          <cell r="BG21"/>
          <cell r="BH21" t="str">
            <v>..</v>
          </cell>
          <cell r="BI21"/>
          <cell r="BJ21" t="str">
            <v>..</v>
          </cell>
          <cell r="BK21"/>
          <cell r="BL21" t="str">
            <v>..</v>
          </cell>
          <cell r="BM21"/>
        </row>
        <row r="22">
          <cell r="A22" t="str">
            <v>Japan</v>
          </cell>
          <cell r="B22">
            <v>1.2966493649048907</v>
          </cell>
          <cell r="C22"/>
          <cell r="D22">
            <v>2.0254590079663402</v>
          </cell>
          <cell r="E22"/>
          <cell r="F22">
            <v>1.7090975889516156</v>
          </cell>
          <cell r="G22"/>
          <cell r="H22">
            <v>2.0894740831076843</v>
          </cell>
          <cell r="I22"/>
          <cell r="J22">
            <v>5.3489384638345054</v>
          </cell>
          <cell r="K22"/>
          <cell r="L22">
            <v>5.8159560021565708</v>
          </cell>
          <cell r="M22"/>
          <cell r="N22">
            <v>6.9477871621263425</v>
          </cell>
          <cell r="O22"/>
          <cell r="P22">
            <v>7.7272960558392567</v>
          </cell>
          <cell r="Q22"/>
          <cell r="R22">
            <v>7.4143779062757211</v>
          </cell>
          <cell r="S22"/>
          <cell r="T22">
            <v>5.5333018722098304</v>
          </cell>
          <cell r="U22"/>
          <cell r="V22">
            <v>2.2188032424916151</v>
          </cell>
          <cell r="W22"/>
          <cell r="X22">
            <v>1.5609847763255096</v>
          </cell>
          <cell r="Y22"/>
          <cell r="Z22">
            <v>2.4702027153850969</v>
          </cell>
          <cell r="AA22"/>
          <cell r="AB22">
            <v>0.54002398838251275</v>
          </cell>
          <cell r="AC22"/>
          <cell r="AD22">
            <v>0.73597327448040906</v>
          </cell>
          <cell r="AE22"/>
          <cell r="AF22">
            <v>1.7495963599001907</v>
          </cell>
          <cell r="AG22"/>
          <cell r="AH22">
            <v>0.94179235119849181</v>
          </cell>
          <cell r="AI22"/>
          <cell r="AJ22">
            <v>1.4648795293225385</v>
          </cell>
          <cell r="AK22"/>
          <cell r="AL22">
            <v>1.8298193126822615</v>
          </cell>
          <cell r="AM22"/>
          <cell r="AN22">
            <v>0.99667554597154395</v>
          </cell>
          <cell r="AO22"/>
          <cell r="AP22">
            <v>0.81327967698228909</v>
          </cell>
          <cell r="AQ22"/>
          <cell r="AR22">
            <v>2.7823418245954219</v>
          </cell>
          <cell r="AS22"/>
          <cell r="AT22">
            <v>1.8435231166347863</v>
          </cell>
          <cell r="AU22"/>
          <cell r="AV22">
            <v>0.85827079769169035</v>
          </cell>
          <cell r="AW22"/>
          <cell r="AX22">
            <v>0.73824338011865143</v>
          </cell>
          <cell r="AY22"/>
          <cell r="AZ22">
            <v>0.66888509829143472</v>
          </cell>
          <cell r="BA22"/>
          <cell r="BB22">
            <v>0.81391993759488002</v>
          </cell>
          <cell r="BC22"/>
          <cell r="BD22">
            <v>0.70852943696264381</v>
          </cell>
          <cell r="BE22"/>
          <cell r="BF22">
            <v>0.71970679323626552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16.506469916574428</v>
          </cell>
          <cell r="AE23" t="str">
            <v>G</v>
          </cell>
          <cell r="AF23">
            <v>17.556054053165393</v>
          </cell>
          <cell r="AG23" t="str">
            <v>G</v>
          </cell>
          <cell r="AH23">
            <v>9.8980689485850544</v>
          </cell>
          <cell r="AI23" t="str">
            <v>G</v>
          </cell>
          <cell r="AJ23">
            <v>6.7246221868322813</v>
          </cell>
          <cell r="AK23" t="str">
            <v>G</v>
          </cell>
          <cell r="AL23">
            <v>6.8849153489732693</v>
          </cell>
          <cell r="AM23" t="str">
            <v>G</v>
          </cell>
          <cell r="AN23">
            <v>9.4968425208636589</v>
          </cell>
          <cell r="AO23" t="str">
            <v>G</v>
          </cell>
          <cell r="AP23">
            <v>8.0505527385328044</v>
          </cell>
          <cell r="AQ23" t="str">
            <v>G</v>
          </cell>
          <cell r="AR23">
            <v>4.5508105029367352</v>
          </cell>
          <cell r="AS23" t="str">
            <v>G</v>
          </cell>
          <cell r="AT23">
            <v>5.4541115536487981</v>
          </cell>
          <cell r="AU23" t="str">
            <v>G</v>
          </cell>
          <cell r="AV23">
            <v>3.4439609607024608</v>
          </cell>
          <cell r="AW23" t="str">
            <v>G</v>
          </cell>
          <cell r="AX23">
            <v>4.2848606356422039</v>
          </cell>
          <cell r="AY23" t="str">
            <v>G</v>
          </cell>
          <cell r="AZ23">
            <v>4.5378813408981786</v>
          </cell>
          <cell r="BA23" t="str">
            <v>G</v>
          </cell>
          <cell r="BB23">
            <v>4.1837981839143161</v>
          </cell>
          <cell r="BC23" t="str">
            <v>A</v>
          </cell>
          <cell r="BD23">
            <v>3.509173018710777</v>
          </cell>
          <cell r="BE23"/>
          <cell r="BF23">
            <v>3.149641011406966</v>
          </cell>
          <cell r="BG23"/>
          <cell r="BH23">
            <v>3.4718900618383506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5.7692307692307692</v>
          </cell>
          <cell r="AO24"/>
          <cell r="AP24" t="str">
            <v>..</v>
          </cell>
          <cell r="AQ24"/>
          <cell r="AR24" t="str">
            <v>..</v>
          </cell>
          <cell r="AS24"/>
          <cell r="AT24">
            <v>8.6859688195991094</v>
          </cell>
          <cell r="AU24"/>
          <cell r="AV24" t="str">
            <v>..</v>
          </cell>
          <cell r="AW24"/>
          <cell r="AX24">
            <v>3.8664323374340954</v>
          </cell>
          <cell r="AY24"/>
          <cell r="AZ24" t="str">
            <v>..</v>
          </cell>
          <cell r="BA24"/>
          <cell r="BB24">
            <v>3.1645569620253164</v>
          </cell>
          <cell r="BC24"/>
          <cell r="BD24" t="str">
            <v>..</v>
          </cell>
          <cell r="BE24"/>
          <cell r="BF24">
            <v>3.243892671205447</v>
          </cell>
          <cell r="BG24" t="str">
            <v>A</v>
          </cell>
          <cell r="BH24">
            <v>2.5751072961373391</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6.1274267357150274</v>
          </cell>
          <cell r="AA25" t="str">
            <v>A</v>
          </cell>
          <cell r="AB25">
            <v>5.5928016325908372</v>
          </cell>
          <cell r="AC25"/>
          <cell r="AD25">
            <v>3.2686890297174855</v>
          </cell>
          <cell r="AE25"/>
          <cell r="AF25">
            <v>11.148800910574982</v>
          </cell>
          <cell r="AG25"/>
          <cell r="AH25">
            <v>8.5854417694357341</v>
          </cell>
          <cell r="AI25"/>
          <cell r="AJ25" t="str">
            <v>..</v>
          </cell>
          <cell r="AK25"/>
          <cell r="AL25" t="str">
            <v>..</v>
          </cell>
          <cell r="AM25"/>
          <cell r="AN25">
            <v>4.9109754100278415</v>
          </cell>
          <cell r="AO25"/>
          <cell r="AP25">
            <v>5.7836008444191265</v>
          </cell>
          <cell r="AQ25"/>
          <cell r="AR25">
            <v>0.50488908726355031</v>
          </cell>
          <cell r="AS25"/>
          <cell r="AT25">
            <v>0.57428823930306605</v>
          </cell>
          <cell r="AU25"/>
          <cell r="AV25">
            <v>1.3483167114704038</v>
          </cell>
          <cell r="AW25" t="str">
            <v>C</v>
          </cell>
          <cell r="AX25">
            <v>1.2107357120578308</v>
          </cell>
          <cell r="AY25" t="str">
            <v>C</v>
          </cell>
          <cell r="AZ25">
            <v>2.6248582396057722</v>
          </cell>
          <cell r="BA25"/>
          <cell r="BB25">
            <v>3.1762194302184903</v>
          </cell>
          <cell r="BC25"/>
          <cell r="BD25" t="str">
            <v>..</v>
          </cell>
          <cell r="BE25"/>
          <cell r="BF25" t="str">
            <v>..</v>
          </cell>
          <cell r="BG25"/>
          <cell r="BH25" t="str">
            <v>..</v>
          </cell>
          <cell r="BI25"/>
          <cell r="BJ25" t="str">
            <v>..</v>
          </cell>
          <cell r="BK25"/>
          <cell r="BL25" t="str">
            <v>..</v>
          </cell>
          <cell r="BM25"/>
        </row>
        <row r="26">
          <cell r="A26" t="str">
            <v>Netherlands</v>
          </cell>
          <cell r="B26">
            <v>5.6521739130434785</v>
          </cell>
          <cell r="C26"/>
          <cell r="D26">
            <v>5.7528409090909065</v>
          </cell>
          <cell r="E26"/>
          <cell r="F26">
            <v>6.0941828254847668</v>
          </cell>
          <cell r="G26"/>
          <cell r="H26">
            <v>22.448979591836682</v>
          </cell>
          <cell r="I26"/>
          <cell r="J26">
            <v>23.220973782771598</v>
          </cell>
          <cell r="K26"/>
          <cell r="L26">
            <v>19.902617163724841</v>
          </cell>
          <cell r="M26"/>
          <cell r="N26">
            <v>16.004605641911397</v>
          </cell>
          <cell r="O26"/>
          <cell r="P26">
            <v>15.684029765311969</v>
          </cell>
          <cell r="Q26"/>
          <cell r="R26">
            <v>14.831460674157348</v>
          </cell>
          <cell r="S26"/>
          <cell r="T26">
            <v>15.039577836411661</v>
          </cell>
          <cell r="U26"/>
          <cell r="V26">
            <v>14.763779527559095</v>
          </cell>
          <cell r="W26"/>
          <cell r="X26">
            <v>15.070491006319871</v>
          </cell>
          <cell r="Y26"/>
          <cell r="Z26">
            <v>13.851992409867215</v>
          </cell>
          <cell r="AA26"/>
          <cell r="AB26">
            <v>15.255694026643765</v>
          </cell>
          <cell r="AC26" t="str">
            <v>A</v>
          </cell>
          <cell r="AD26">
            <v>16.652754590984976</v>
          </cell>
          <cell r="AE26"/>
          <cell r="AF26">
            <v>15.766129032258098</v>
          </cell>
          <cell r="AG26"/>
          <cell r="AH26">
            <v>17.665369649805395</v>
          </cell>
          <cell r="AI26"/>
          <cell r="AJ26">
            <v>18.425960462514055</v>
          </cell>
          <cell r="AK26"/>
          <cell r="AL26">
            <v>21.880492091388401</v>
          </cell>
          <cell r="AM26" t="str">
            <v>O</v>
          </cell>
          <cell r="AN26" t="str">
            <v>..</v>
          </cell>
          <cell r="AO26"/>
          <cell r="AP26">
            <v>20.610687022900763</v>
          </cell>
          <cell r="AQ26" t="str">
            <v>O</v>
          </cell>
          <cell r="AR26" t="str">
            <v>..</v>
          </cell>
          <cell r="AS26"/>
          <cell r="AT26">
            <v>16.447368421052634</v>
          </cell>
          <cell r="AU26" t="str">
            <v>AO</v>
          </cell>
          <cell r="AV26" t="str">
            <v>..</v>
          </cell>
          <cell r="AW26"/>
          <cell r="AX26">
            <v>14.555921052631579</v>
          </cell>
          <cell r="AY26" t="str">
            <v>O</v>
          </cell>
          <cell r="AZ26" t="str">
            <v>..</v>
          </cell>
          <cell r="BA26"/>
          <cell r="BB26">
            <v>17.077045274027007</v>
          </cell>
          <cell r="BC26" t="str">
            <v>O</v>
          </cell>
          <cell r="BD26" t="str">
            <v>..</v>
          </cell>
          <cell r="BE26"/>
          <cell r="BF26">
            <v>32.403918613413715</v>
          </cell>
          <cell r="BG26" t="str">
            <v>O</v>
          </cell>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7.3154584574644161</v>
          </cell>
          <cell r="S27"/>
          <cell r="T27">
            <v>6.7253299811439344</v>
          </cell>
          <cell r="U27"/>
          <cell r="V27">
            <v>5.7106997176027612</v>
          </cell>
          <cell r="W27"/>
          <cell r="X27">
            <v>10.50314465408805</v>
          </cell>
          <cell r="Y27"/>
          <cell r="Z27">
            <v>13.249854397204427</v>
          </cell>
          <cell r="AA27"/>
          <cell r="AB27" t="str">
            <v>..</v>
          </cell>
          <cell r="AC27"/>
          <cell r="AD27">
            <v>17.738925622254758</v>
          </cell>
          <cell r="AE27"/>
          <cell r="AF27" t="str">
            <v>..</v>
          </cell>
          <cell r="AG27"/>
          <cell r="AH27">
            <v>18.135695082891402</v>
          </cell>
          <cell r="AI27"/>
          <cell r="AJ27" t="str">
            <v>..</v>
          </cell>
          <cell r="AK27"/>
          <cell r="AL27">
            <v>19.926981259123728</v>
          </cell>
          <cell r="AM27"/>
          <cell r="AN27" t="str">
            <v>..</v>
          </cell>
          <cell r="AO27"/>
          <cell r="AP27">
            <v>21.187554776511831</v>
          </cell>
          <cell r="AQ27" t="str">
            <v>O</v>
          </cell>
          <cell r="AR27" t="str">
            <v>..</v>
          </cell>
          <cell r="AS27"/>
          <cell r="AT27">
            <v>17.476149176062446</v>
          </cell>
          <cell r="AU27"/>
          <cell r="AV27" t="str">
            <v>..</v>
          </cell>
          <cell r="AW27"/>
          <cell r="AX27">
            <v>19.027484143763214</v>
          </cell>
          <cell r="AY27"/>
          <cell r="AZ27" t="str">
            <v>..</v>
          </cell>
          <cell r="BA27"/>
          <cell r="BB27">
            <v>19.520547945205479</v>
          </cell>
          <cell r="BC27"/>
          <cell r="BD27" t="str">
            <v>..</v>
          </cell>
          <cell r="BE27"/>
          <cell r="BF27">
            <v>13.195548489666137</v>
          </cell>
          <cell r="BG27"/>
          <cell r="BH27" t="str">
            <v>..</v>
          </cell>
          <cell r="BI27"/>
          <cell r="BJ27" t="str">
            <v>..</v>
          </cell>
          <cell r="BK27"/>
          <cell r="BL27" t="str">
            <v>..</v>
          </cell>
          <cell r="BM27"/>
        </row>
        <row r="28">
          <cell r="A28" t="str">
            <v>Norway</v>
          </cell>
          <cell r="B28">
            <v>3.6295200967872026</v>
          </cell>
          <cell r="C28"/>
          <cell r="D28" t="str">
            <v>..</v>
          </cell>
          <cell r="E28"/>
          <cell r="F28">
            <v>6.2058526740666</v>
          </cell>
          <cell r="G28"/>
          <cell r="H28" t="str">
            <v>..</v>
          </cell>
          <cell r="I28"/>
          <cell r="J28">
            <v>7.6092544987146526</v>
          </cell>
          <cell r="K28"/>
          <cell r="L28" t="str">
            <v>..</v>
          </cell>
          <cell r="M28"/>
          <cell r="N28">
            <v>6.2239890676439531</v>
          </cell>
          <cell r="O28"/>
          <cell r="P28" t="str">
            <v>..</v>
          </cell>
          <cell r="Q28"/>
          <cell r="R28">
            <v>5.6146624944121584</v>
          </cell>
          <cell r="S28" t="str">
            <v>A</v>
          </cell>
          <cell r="T28" t="str">
            <v>..</v>
          </cell>
          <cell r="U28"/>
          <cell r="V28">
            <v>7.2717285672032794</v>
          </cell>
          <cell r="W28"/>
          <cell r="X28" t="str">
            <v>..</v>
          </cell>
          <cell r="Y28"/>
          <cell r="Z28">
            <v>8.7617377324710439</v>
          </cell>
          <cell r="AA28"/>
          <cell r="AB28" t="str">
            <v>..</v>
          </cell>
          <cell r="AC28"/>
          <cell r="AD28">
            <v>9.9916281439959231</v>
          </cell>
          <cell r="AE28"/>
          <cell r="AF28" t="str">
            <v>..</v>
          </cell>
          <cell r="AG28"/>
          <cell r="AH28">
            <v>10.098340915172598</v>
          </cell>
          <cell r="AI28"/>
          <cell r="AJ28" t="str">
            <v>..</v>
          </cell>
          <cell r="AK28"/>
          <cell r="AL28">
            <v>10.313758067608154</v>
          </cell>
          <cell r="AM28"/>
          <cell r="AN28" t="str">
            <v>..</v>
          </cell>
          <cell r="AO28"/>
          <cell r="AP28">
            <v>10.644257703081232</v>
          </cell>
          <cell r="AQ28"/>
          <cell r="AR28" t="str">
            <v>..</v>
          </cell>
          <cell r="AS28"/>
          <cell r="AT28">
            <v>10.059932545556013</v>
          </cell>
          <cell r="AU28"/>
          <cell r="AV28" t="str">
            <v>..</v>
          </cell>
          <cell r="AW28"/>
          <cell r="AX28">
            <v>10.550806189806298</v>
          </cell>
          <cell r="AY28"/>
          <cell r="AZ28" t="str">
            <v>..</v>
          </cell>
          <cell r="BA28"/>
          <cell r="BB28">
            <v>10.129366783637984</v>
          </cell>
          <cell r="BC28" t="str">
            <v>A</v>
          </cell>
          <cell r="BD28">
            <v>10.907574240907573</v>
          </cell>
          <cell r="BE28"/>
          <cell r="BF28">
            <v>10.286188907994054</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28.441278780851416</v>
          </cell>
          <cell r="AC29" t="str">
            <v>D</v>
          </cell>
          <cell r="AD29">
            <v>22.609628536945152</v>
          </cell>
          <cell r="AE29" t="str">
            <v>A</v>
          </cell>
          <cell r="AF29">
            <v>21.726987082509019</v>
          </cell>
          <cell r="AG29"/>
          <cell r="AH29">
            <v>14.627560521415269</v>
          </cell>
          <cell r="AI29"/>
          <cell r="AJ29">
            <v>17.066256277336787</v>
          </cell>
          <cell r="AK29"/>
          <cell r="AL29">
            <v>18.114916501556749</v>
          </cell>
          <cell r="AM29"/>
          <cell r="AN29">
            <v>9.5047200310358217</v>
          </cell>
          <cell r="AO29"/>
          <cell r="AP29">
            <v>14.272547728768927</v>
          </cell>
          <cell r="AQ29"/>
          <cell r="AR29">
            <v>23.311928390737499</v>
          </cell>
          <cell r="AS29"/>
          <cell r="AT29">
            <v>13.68614123105141</v>
          </cell>
          <cell r="AU29"/>
          <cell r="AV29">
            <v>14.682776451869531</v>
          </cell>
          <cell r="AW29"/>
          <cell r="AX29">
            <v>14.263864219459247</v>
          </cell>
          <cell r="AY29"/>
          <cell r="AZ29">
            <v>15.621849509669142</v>
          </cell>
          <cell r="BA29"/>
          <cell r="BB29">
            <v>14.125607950941003</v>
          </cell>
          <cell r="BC29"/>
          <cell r="BD29">
            <v>5.9968418346737185</v>
          </cell>
          <cell r="BE29"/>
          <cell r="BF29">
            <v>6.2982005141388173</v>
          </cell>
          <cell r="BG29" t="str">
            <v>O</v>
          </cell>
          <cell r="BH29">
            <v>6.1406793260230002</v>
          </cell>
          <cell r="BI29"/>
          <cell r="BJ29" t="str">
            <v>..</v>
          </cell>
          <cell r="BK29"/>
          <cell r="BL29" t="str">
            <v>..</v>
          </cell>
          <cell r="BM29"/>
        </row>
        <row r="30">
          <cell r="A30" t="str">
            <v>Portugal</v>
          </cell>
          <cell r="B30" t="str">
            <v>..</v>
          </cell>
          <cell r="C30"/>
          <cell r="D30">
            <v>0.20337318980328989</v>
          </cell>
          <cell r="E30"/>
          <cell r="F30">
            <v>3.3154241029869351</v>
          </cell>
          <cell r="G30" t="str">
            <v>C</v>
          </cell>
          <cell r="H30">
            <v>5.2169255490090976</v>
          </cell>
          <cell r="I30"/>
          <cell r="J30">
            <v>4.5379544935311209</v>
          </cell>
          <cell r="K30" t="str">
            <v>C</v>
          </cell>
          <cell r="L30">
            <v>4.0947612787738201</v>
          </cell>
          <cell r="M30"/>
          <cell r="N30">
            <v>5.2510236885640253</v>
          </cell>
          <cell r="O30" t="str">
            <v>C</v>
          </cell>
          <cell r="P30">
            <v>6.0865435142891808</v>
          </cell>
          <cell r="Q30"/>
          <cell r="R30">
            <v>3.3882554309770927</v>
          </cell>
          <cell r="S30" t="str">
            <v>C</v>
          </cell>
          <cell r="T30">
            <v>1.3715804897206989</v>
          </cell>
          <cell r="U30"/>
          <cell r="V30">
            <v>4.6304920220051571</v>
          </cell>
          <cell r="W30" t="str">
            <v>C</v>
          </cell>
          <cell r="X30">
            <v>7.05608553648623</v>
          </cell>
          <cell r="Y30"/>
          <cell r="Z30">
            <v>7.0560855364862345</v>
          </cell>
          <cell r="AA30" t="str">
            <v>C</v>
          </cell>
          <cell r="AB30">
            <v>7.0560855364862647</v>
          </cell>
          <cell r="AC30" t="str">
            <v>C</v>
          </cell>
          <cell r="AD30">
            <v>0.24917143476202286</v>
          </cell>
          <cell r="AE30"/>
          <cell r="AF30">
            <v>2.3164206851209501</v>
          </cell>
          <cell r="AG30" t="str">
            <v>C</v>
          </cell>
          <cell r="AH30">
            <v>4.1559257645975141</v>
          </cell>
          <cell r="AI30"/>
          <cell r="AJ30">
            <v>3.9097164518739373</v>
          </cell>
          <cell r="AK30" t="str">
            <v>C</v>
          </cell>
          <cell r="AL30">
            <v>3.7586374610574866</v>
          </cell>
          <cell r="AM30"/>
          <cell r="AN30">
            <v>3.626549011699677</v>
          </cell>
          <cell r="AO30" t="str">
            <v>C</v>
          </cell>
          <cell r="AP30">
            <v>3.4870119028419917</v>
          </cell>
          <cell r="AQ30"/>
          <cell r="AR30">
            <v>4.708469170202612</v>
          </cell>
          <cell r="AS30" t="str">
            <v>C</v>
          </cell>
          <cell r="AT30">
            <v>6.2385732087344747</v>
          </cell>
          <cell r="AU30"/>
          <cell r="AV30">
            <v>4.1050862387537723</v>
          </cell>
          <cell r="AW30" t="str">
            <v>C</v>
          </cell>
          <cell r="AX30">
            <v>2.0142210538567111</v>
          </cell>
          <cell r="AY30"/>
          <cell r="AZ30">
            <v>3.2305451368485909</v>
          </cell>
          <cell r="BA30" t="str">
            <v>C</v>
          </cell>
          <cell r="BB30">
            <v>4.3880388782379738</v>
          </cell>
          <cell r="BC30"/>
          <cell r="BD30">
            <v>4.1978158030726185</v>
          </cell>
          <cell r="BE30"/>
          <cell r="BF30">
            <v>1.600246809624094</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24.117647058823529</v>
          </cell>
          <cell r="U31" t="str">
            <v>DT</v>
          </cell>
          <cell r="V31">
            <v>9.3324692158133509</v>
          </cell>
          <cell r="W31" t="str">
            <v>DT</v>
          </cell>
          <cell r="X31">
            <v>21.394517282479143</v>
          </cell>
          <cell r="Y31" t="str">
            <v>ADT</v>
          </cell>
          <cell r="Z31">
            <v>17.748618784530386</v>
          </cell>
          <cell r="AA31" t="str">
            <v>DT</v>
          </cell>
          <cell r="AB31">
            <v>36.550632911392405</v>
          </cell>
          <cell r="AC31" t="str">
            <v>AD</v>
          </cell>
          <cell r="AD31">
            <v>32.562442183163739</v>
          </cell>
          <cell r="AE31" t="str">
            <v>D</v>
          </cell>
          <cell r="AF31">
            <v>26.788036410923283</v>
          </cell>
          <cell r="AG31" t="str">
            <v>D</v>
          </cell>
          <cell r="AH31">
            <v>9.6350364963503647</v>
          </cell>
          <cell r="AI31" t="str">
            <v>AD</v>
          </cell>
          <cell r="AJ31">
            <v>10.892388451443571</v>
          </cell>
          <cell r="AK31" t="str">
            <v>D</v>
          </cell>
          <cell r="AL31">
            <v>13.023560209424081</v>
          </cell>
          <cell r="AM31" t="str">
            <v>D</v>
          </cell>
          <cell r="AN31">
            <v>12.78295605858855</v>
          </cell>
          <cell r="AO31" t="str">
            <v>D</v>
          </cell>
          <cell r="AP31">
            <v>14.033942558746737</v>
          </cell>
          <cell r="AQ31" t="str">
            <v>D</v>
          </cell>
          <cell r="AR31">
            <v>13.971462544589775</v>
          </cell>
          <cell r="AS31" t="str">
            <v>D</v>
          </cell>
          <cell r="AT31">
            <v>11.000901713255184</v>
          </cell>
          <cell r="AU31" t="str">
            <v>D</v>
          </cell>
          <cell r="AV31">
            <v>10.499058380414311</v>
          </cell>
          <cell r="AW31" t="str">
            <v>D</v>
          </cell>
          <cell r="AX31">
            <v>8.5393258426966288</v>
          </cell>
          <cell r="AY31" t="str">
            <v>D</v>
          </cell>
          <cell r="AZ31">
            <v>13.456734044969338</v>
          </cell>
          <cell r="BA31" t="str">
            <v>D</v>
          </cell>
          <cell r="BB31">
            <v>13.403600850385333</v>
          </cell>
          <cell r="BC31" t="str">
            <v>D</v>
          </cell>
          <cell r="BD31">
            <v>15.674287837613992</v>
          </cell>
          <cell r="BE31" t="str">
            <v>D</v>
          </cell>
          <cell r="BF31">
            <v>14.352357878428407</v>
          </cell>
          <cell r="BG31" t="str">
            <v>D</v>
          </cell>
          <cell r="BH31">
            <v>13.025085712521751</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3.799775659001682</v>
          </cell>
          <cell r="AA32"/>
          <cell r="AB32">
            <v>4.8166335806080864</v>
          </cell>
          <cell r="AC32"/>
          <cell r="AD32">
            <v>12.843746707407016</v>
          </cell>
          <cell r="AE32"/>
          <cell r="AF32">
            <v>8.4735393086570827</v>
          </cell>
          <cell r="AG32"/>
          <cell r="AH32">
            <v>23.55464059015268</v>
          </cell>
          <cell r="AI32"/>
          <cell r="AJ32">
            <v>20.251865033194168</v>
          </cell>
          <cell r="AK32"/>
          <cell r="AL32">
            <v>27.570081208879948</v>
          </cell>
          <cell r="AM32"/>
          <cell r="AN32">
            <v>13.026266180721379</v>
          </cell>
          <cell r="AO32"/>
          <cell r="AP32">
            <v>9.9079564563235678</v>
          </cell>
          <cell r="AQ32"/>
          <cell r="AR32">
            <v>10.743242883533242</v>
          </cell>
          <cell r="AS32"/>
          <cell r="AT32">
            <v>10.83182309222604</v>
          </cell>
          <cell r="AU32"/>
          <cell r="AV32">
            <v>10.73127625992041</v>
          </cell>
          <cell r="AW32"/>
          <cell r="AX32">
            <v>12.058159939834514</v>
          </cell>
          <cell r="AY32"/>
          <cell r="AZ32">
            <v>14.228533811161645</v>
          </cell>
          <cell r="BA32"/>
          <cell r="BB32">
            <v>13.126136827496124</v>
          </cell>
          <cell r="BC32"/>
          <cell r="BD32">
            <v>12.720834248847931</v>
          </cell>
          <cell r="BE32"/>
          <cell r="BF32">
            <v>11.693358593284628</v>
          </cell>
          <cell r="BG32"/>
          <cell r="BH32">
            <v>12.990634265492456</v>
          </cell>
          <cell r="BI32" t="str">
            <v>P</v>
          </cell>
          <cell r="BJ32" t="str">
            <v>..</v>
          </cell>
          <cell r="BK32"/>
          <cell r="BL32" t="str">
            <v>..</v>
          </cell>
          <cell r="BM32"/>
        </row>
        <row r="33">
          <cell r="A33" t="str">
            <v>Spain</v>
          </cell>
          <cell r="B33">
            <v>0.69656546671191633</v>
          </cell>
          <cell r="C33"/>
          <cell r="D33">
            <v>1.5978362407942495</v>
          </cell>
          <cell r="E33"/>
          <cell r="F33">
            <v>1.4862030276915055</v>
          </cell>
          <cell r="G33"/>
          <cell r="H33">
            <v>3.5046479324714106</v>
          </cell>
          <cell r="I33"/>
          <cell r="J33">
            <v>3.838248293342708</v>
          </cell>
          <cell r="K33"/>
          <cell r="L33">
            <v>3.9049436069983838</v>
          </cell>
          <cell r="M33"/>
          <cell r="N33">
            <v>1.465088781802306</v>
          </cell>
          <cell r="O33"/>
          <cell r="P33">
            <v>0.63342200841563578</v>
          </cell>
          <cell r="Q33"/>
          <cell r="R33">
            <v>2.9979128044907197</v>
          </cell>
          <cell r="S33"/>
          <cell r="T33">
            <v>3.693849511389137</v>
          </cell>
          <cell r="U33"/>
          <cell r="V33">
            <v>3.8283810254332731</v>
          </cell>
          <cell r="W33"/>
          <cell r="X33">
            <v>4.1272888500535965</v>
          </cell>
          <cell r="Y33"/>
          <cell r="Z33">
            <v>4.2044377236104902</v>
          </cell>
          <cell r="AA33"/>
          <cell r="AB33">
            <v>4.2043873861326446</v>
          </cell>
          <cell r="AC33" t="str">
            <v>C</v>
          </cell>
          <cell r="AD33">
            <v>5.3308703209431263</v>
          </cell>
          <cell r="AE33"/>
          <cell r="AF33">
            <v>5.3531052733888735</v>
          </cell>
          <cell r="AG33"/>
          <cell r="AH33">
            <v>5.1828403760896187</v>
          </cell>
          <cell r="AI33"/>
          <cell r="AJ33">
            <v>5.9373345322726765</v>
          </cell>
          <cell r="AK33"/>
          <cell r="AL33">
            <v>7.255286322977109</v>
          </cell>
          <cell r="AM33"/>
          <cell r="AN33">
            <v>6.1257150941227447</v>
          </cell>
          <cell r="AO33"/>
          <cell r="AP33">
            <v>7.0889022125204617</v>
          </cell>
          <cell r="AQ33"/>
          <cell r="AR33">
            <v>4.0528427580417308</v>
          </cell>
          <cell r="AS33"/>
          <cell r="AT33">
            <v>7.7005745135972443</v>
          </cell>
          <cell r="AU33"/>
          <cell r="AV33">
            <v>7.3417657673813874</v>
          </cell>
          <cell r="AW33"/>
          <cell r="AX33">
            <v>7.3234652409026229</v>
          </cell>
          <cell r="AY33"/>
          <cell r="AZ33">
            <v>6.0466957086720354</v>
          </cell>
          <cell r="BA33"/>
          <cell r="BB33">
            <v>6.1928351630423721</v>
          </cell>
          <cell r="BC33"/>
          <cell r="BD33">
            <v>5.8647870289429882</v>
          </cell>
          <cell r="BE33"/>
          <cell r="BF33">
            <v>7.4006062458990112</v>
          </cell>
          <cell r="BG33"/>
          <cell r="BH33" t="str">
            <v>..</v>
          </cell>
          <cell r="BI33"/>
          <cell r="BJ33" t="str">
            <v>..</v>
          </cell>
          <cell r="BK33"/>
          <cell r="BL33" t="str">
            <v>..</v>
          </cell>
          <cell r="BM33"/>
        </row>
        <row r="34">
          <cell r="A34" t="str">
            <v>Sweden</v>
          </cell>
          <cell r="B34">
            <v>5.3591228286312669</v>
          </cell>
          <cell r="C34" t="str">
            <v>GH</v>
          </cell>
          <cell r="D34" t="str">
            <v>..</v>
          </cell>
          <cell r="E34"/>
          <cell r="F34">
            <v>6.8478260869565215</v>
          </cell>
          <cell r="G34" t="str">
            <v>GH</v>
          </cell>
          <cell r="H34" t="str">
            <v>..</v>
          </cell>
          <cell r="I34"/>
          <cell r="J34">
            <v>4.8181818181818183</v>
          </cell>
          <cell r="K34" t="str">
            <v>GH</v>
          </cell>
          <cell r="L34" t="str">
            <v>..</v>
          </cell>
          <cell r="M34"/>
          <cell r="N34">
            <v>5.7364341085271313</v>
          </cell>
          <cell r="O34" t="str">
            <v>GH</v>
          </cell>
          <cell r="P34" t="str">
            <v>..</v>
          </cell>
          <cell r="Q34"/>
          <cell r="R34">
            <v>7.0663811563169174</v>
          </cell>
          <cell r="S34" t="str">
            <v>GH</v>
          </cell>
          <cell r="T34" t="str">
            <v>..</v>
          </cell>
          <cell r="U34"/>
          <cell r="V34">
            <v>4.7759433962264151</v>
          </cell>
          <cell r="W34" t="str">
            <v>GH</v>
          </cell>
          <cell r="X34" t="str">
            <v>..</v>
          </cell>
          <cell r="Y34"/>
          <cell r="Z34">
            <v>3.5482258870564722</v>
          </cell>
          <cell r="AA34" t="str">
            <v>AH</v>
          </cell>
          <cell r="AB34" t="str">
            <v>..</v>
          </cell>
          <cell r="AC34"/>
          <cell r="AD34">
            <v>2.9479502533394748</v>
          </cell>
          <cell r="AE34" t="str">
            <v>H</v>
          </cell>
          <cell r="AF34" t="str">
            <v>..</v>
          </cell>
          <cell r="AG34"/>
          <cell r="AH34">
            <v>2.8664032666880521</v>
          </cell>
          <cell r="AI34" t="str">
            <v>H</v>
          </cell>
          <cell r="AJ34" t="str">
            <v>..</v>
          </cell>
          <cell r="AK34"/>
          <cell r="AL34">
            <v>3.8084020416175894</v>
          </cell>
          <cell r="AM34" t="str">
            <v>H</v>
          </cell>
          <cell r="AN34" t="str">
            <v>..</v>
          </cell>
          <cell r="AO34"/>
          <cell r="AP34">
            <v>1.5630679752817158</v>
          </cell>
          <cell r="AQ34" t="str">
            <v>H</v>
          </cell>
          <cell r="AR34" t="str">
            <v>..</v>
          </cell>
          <cell r="AS34"/>
          <cell r="AT34">
            <v>1.7149615612063869</v>
          </cell>
          <cell r="AU34" t="str">
            <v>H</v>
          </cell>
          <cell r="AV34" t="str">
            <v>..</v>
          </cell>
          <cell r="AW34"/>
          <cell r="AX34">
            <v>1.5105123494590733</v>
          </cell>
          <cell r="AY34" t="str">
            <v>A</v>
          </cell>
          <cell r="AZ34" t="str">
            <v>..</v>
          </cell>
          <cell r="BA34"/>
          <cell r="BB34">
            <v>4.3912551828119106</v>
          </cell>
          <cell r="BC34"/>
          <cell r="BD34" t="str">
            <v>..</v>
          </cell>
          <cell r="BE34"/>
          <cell r="BF34">
            <v>5.0806451612903221</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3.3860045146726865</v>
          </cell>
          <cell r="M35" t="str">
            <v>H</v>
          </cell>
          <cell r="N35" t="str">
            <v>..</v>
          </cell>
          <cell r="O35"/>
          <cell r="P35">
            <v>1.929260450160772</v>
          </cell>
          <cell r="Q35" t="str">
            <v>AH</v>
          </cell>
          <cell r="R35">
            <v>2.7777777777777777</v>
          </cell>
          <cell r="S35" t="str">
            <v>CH</v>
          </cell>
          <cell r="T35">
            <v>0.33112582781456956</v>
          </cell>
          <cell r="U35" t="str">
            <v>H</v>
          </cell>
          <cell r="V35">
            <v>0.29498525073746312</v>
          </cell>
          <cell r="W35" t="str">
            <v>CH</v>
          </cell>
          <cell r="X35" t="str">
            <v>..</v>
          </cell>
          <cell r="Y35"/>
          <cell r="Z35" t="str">
            <v>..</v>
          </cell>
          <cell r="AA35"/>
          <cell r="AB35" t="str">
            <v>..</v>
          </cell>
          <cell r="AC35"/>
          <cell r="AD35" t="str">
            <v>..</v>
          </cell>
          <cell r="AE35"/>
          <cell r="AF35" t="str">
            <v>..</v>
          </cell>
          <cell r="AG35"/>
          <cell r="AH35" t="str">
            <v>..</v>
          </cell>
          <cell r="AI35"/>
          <cell r="AJ35" t="str">
            <v>..</v>
          </cell>
          <cell r="AK35"/>
          <cell r="AL35" t="str">
            <v>..</v>
          </cell>
          <cell r="AM35"/>
          <cell r="AN35" t="str">
            <v>..</v>
          </cell>
          <cell r="AO35"/>
          <cell r="AP35" t="str">
            <v>..</v>
          </cell>
          <cell r="AQ35"/>
          <cell r="AR35" t="str">
            <v>..</v>
          </cell>
          <cell r="AS35"/>
          <cell r="AT35" t="str">
            <v>..</v>
          </cell>
          <cell r="AU35"/>
          <cell r="AV35" t="str">
            <v>..</v>
          </cell>
          <cell r="AW35"/>
          <cell r="AX35" t="str">
            <v>..</v>
          </cell>
          <cell r="AY35"/>
          <cell r="AZ35" t="str">
            <v>..</v>
          </cell>
          <cell r="BA35"/>
          <cell r="BB35" t="str">
            <v>..</v>
          </cell>
          <cell r="BC35"/>
          <cell r="BD35" t="str">
            <v>..</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0.59339854079714538</v>
          </cell>
          <cell r="U36"/>
          <cell r="V36">
            <v>0.33741956192776246</v>
          </cell>
          <cell r="W36"/>
          <cell r="X36">
            <v>2.3164119136248567</v>
          </cell>
          <cell r="Y36"/>
          <cell r="Z36">
            <v>0.71596909400077557</v>
          </cell>
          <cell r="AA36"/>
          <cell r="AB36">
            <v>2.1405095648754178</v>
          </cell>
          <cell r="AC36"/>
          <cell r="AD36">
            <v>2.9589596927444912</v>
          </cell>
          <cell r="AE36"/>
          <cell r="AF36">
            <v>2.8246917441536379</v>
          </cell>
          <cell r="AG36"/>
          <cell r="AH36">
            <v>1.9499353020189576</v>
          </cell>
          <cell r="AI36"/>
          <cell r="AJ36">
            <v>3.7315051763938554</v>
          </cell>
          <cell r="AK36"/>
          <cell r="AL36">
            <v>5.2271847556418285</v>
          </cell>
          <cell r="AM36"/>
          <cell r="AN36">
            <v>5.3525211471413732</v>
          </cell>
          <cell r="AO36"/>
          <cell r="AP36">
            <v>1.0230442875871149</v>
          </cell>
          <cell r="AQ36"/>
          <cell r="AR36">
            <v>1.2976439348892219</v>
          </cell>
          <cell r="AS36"/>
          <cell r="AT36">
            <v>3.9474607682669252</v>
          </cell>
          <cell r="AU36"/>
          <cell r="AV36">
            <v>4.1166308537688403</v>
          </cell>
          <cell r="AW36"/>
          <cell r="AX36">
            <v>1.5275405756583871</v>
          </cell>
          <cell r="AY36"/>
          <cell r="AZ36">
            <v>4.2418362390406177</v>
          </cell>
          <cell r="BA36"/>
          <cell r="BB36">
            <v>4.1248559565829961</v>
          </cell>
          <cell r="BC36"/>
          <cell r="BD36">
            <v>6.5613061787740676</v>
          </cell>
          <cell r="BE36"/>
          <cell r="BF36">
            <v>3.3510315113172395</v>
          </cell>
          <cell r="BG36"/>
          <cell r="BH36">
            <v>1.7710631133352077</v>
          </cell>
          <cell r="BI36"/>
          <cell r="BJ36" t="str">
            <v>..</v>
          </cell>
          <cell r="BK36"/>
          <cell r="BL36" t="str">
            <v>..</v>
          </cell>
          <cell r="BM36"/>
        </row>
        <row r="37">
          <cell r="A37" t="str">
            <v>United Kingdom</v>
          </cell>
          <cell r="B37">
            <v>10.981496379726469</v>
          </cell>
          <cell r="C37"/>
          <cell r="D37" t="str">
            <v>..</v>
          </cell>
          <cell r="E37"/>
          <cell r="F37">
            <v>12.535003684598378</v>
          </cell>
          <cell r="G37"/>
          <cell r="H37" t="str">
            <v>..</v>
          </cell>
          <cell r="I37"/>
          <cell r="J37">
            <v>14.550446122168839</v>
          </cell>
          <cell r="K37" t="str">
            <v>A</v>
          </cell>
          <cell r="L37">
            <v>13.531353135313532</v>
          </cell>
          <cell r="M37" t="str">
            <v>A</v>
          </cell>
          <cell r="N37">
            <v>8.3860759493670898</v>
          </cell>
          <cell r="O37"/>
          <cell r="P37">
            <v>9.632352941176471</v>
          </cell>
          <cell r="Q37"/>
          <cell r="R37">
            <v>9.8435462842242494</v>
          </cell>
          <cell r="S37"/>
          <cell r="T37">
            <v>10.472541507024266</v>
          </cell>
          <cell r="U37"/>
          <cell r="V37">
            <v>11.952191235059761</v>
          </cell>
          <cell r="W37" t="str">
            <v>A</v>
          </cell>
          <cell r="X37">
            <v>11.221837088388213</v>
          </cell>
          <cell r="Y37"/>
          <cell r="Z37">
            <v>11.087486386972982</v>
          </cell>
          <cell r="AA37"/>
          <cell r="AB37">
            <v>9.5563139931740615</v>
          </cell>
          <cell r="AC37"/>
          <cell r="AD37">
            <v>6.8891280947255122</v>
          </cell>
          <cell r="AE37"/>
          <cell r="AF37">
            <v>7.9335169348214718</v>
          </cell>
          <cell r="AG37"/>
          <cell r="AH37">
            <v>11.910780669144982</v>
          </cell>
          <cell r="AI37"/>
          <cell r="AJ37">
            <v>14.290224769003876</v>
          </cell>
          <cell r="AK37"/>
          <cell r="AL37">
            <v>17.173023242052661</v>
          </cell>
          <cell r="AM37"/>
          <cell r="AN37">
            <v>10.401215262264321</v>
          </cell>
          <cell r="AO37"/>
          <cell r="AP37">
            <v>12.486368593238822</v>
          </cell>
          <cell r="AQ37" t="str">
            <v>A</v>
          </cell>
          <cell r="AR37">
            <v>10.323164865017828</v>
          </cell>
          <cell r="AS37"/>
          <cell r="AT37">
            <v>8.6859795908497368</v>
          </cell>
          <cell r="AU37"/>
          <cell r="AV37">
            <v>8.978613569321535</v>
          </cell>
          <cell r="AW37"/>
          <cell r="AX37">
            <v>9.8816128609497174</v>
          </cell>
          <cell r="AY37"/>
          <cell r="AZ37">
            <v>8.9497519948242399</v>
          </cell>
          <cell r="BA37"/>
          <cell r="BB37">
            <v>9.2089041679167476</v>
          </cell>
          <cell r="BC37"/>
          <cell r="BD37">
            <v>7.918654894737359</v>
          </cell>
          <cell r="BE37"/>
          <cell r="BF37">
            <v>7.9746835443037973</v>
          </cell>
          <cell r="BG37"/>
          <cell r="BH37">
            <v>7.9188838144718652</v>
          </cell>
          <cell r="BI37" t="str">
            <v>P</v>
          </cell>
          <cell r="BJ37" t="str">
            <v>..</v>
          </cell>
          <cell r="BK37"/>
          <cell r="BL37" t="str">
            <v>..</v>
          </cell>
          <cell r="BM37"/>
        </row>
        <row r="38">
          <cell r="A38" t="str">
            <v>United States</v>
          </cell>
          <cell r="B38">
            <v>0</v>
          </cell>
          <cell r="C38" t="str">
            <v>H</v>
          </cell>
          <cell r="D38">
            <v>0</v>
          </cell>
          <cell r="E38" t="str">
            <v>H</v>
          </cell>
          <cell r="F38">
            <v>0</v>
          </cell>
          <cell r="G38" t="str">
            <v>H</v>
          </cell>
          <cell r="H38">
            <v>0</v>
          </cell>
          <cell r="I38" t="str">
            <v>H</v>
          </cell>
          <cell r="J38">
            <v>0</v>
          </cell>
          <cell r="K38" t="str">
            <v>H</v>
          </cell>
          <cell r="L38">
            <v>0</v>
          </cell>
          <cell r="M38" t="str">
            <v>H</v>
          </cell>
          <cell r="N38">
            <v>0</v>
          </cell>
          <cell r="O38" t="str">
            <v>H</v>
          </cell>
          <cell r="P38">
            <v>0</v>
          </cell>
          <cell r="Q38" t="str">
            <v>H</v>
          </cell>
          <cell r="R38">
            <v>0</v>
          </cell>
          <cell r="S38" t="str">
            <v>H</v>
          </cell>
          <cell r="T38">
            <v>0</v>
          </cell>
          <cell r="U38" t="str">
            <v>H</v>
          </cell>
          <cell r="V38">
            <v>0</v>
          </cell>
          <cell r="W38" t="str">
            <v>H</v>
          </cell>
          <cell r="X38">
            <v>0</v>
          </cell>
          <cell r="Y38" t="str">
            <v>H</v>
          </cell>
          <cell r="Z38">
            <v>0</v>
          </cell>
          <cell r="AA38" t="str">
            <v>H</v>
          </cell>
          <cell r="AB38">
            <v>0</v>
          </cell>
          <cell r="AC38" t="str">
            <v>H</v>
          </cell>
          <cell r="AD38">
            <v>0</v>
          </cell>
          <cell r="AE38" t="str">
            <v>H</v>
          </cell>
          <cell r="AF38">
            <v>0</v>
          </cell>
          <cell r="AG38" t="str">
            <v>H</v>
          </cell>
          <cell r="AH38">
            <v>0</v>
          </cell>
          <cell r="AI38" t="str">
            <v>H</v>
          </cell>
          <cell r="AJ38">
            <v>0</v>
          </cell>
          <cell r="AK38" t="str">
            <v>H</v>
          </cell>
          <cell r="AL38">
            <v>0</v>
          </cell>
          <cell r="AM38" t="str">
            <v>H</v>
          </cell>
          <cell r="AN38">
            <v>0</v>
          </cell>
          <cell r="AO38" t="str">
            <v>H</v>
          </cell>
          <cell r="AP38">
            <v>0</v>
          </cell>
          <cell r="AQ38" t="str">
            <v>H</v>
          </cell>
          <cell r="AR38">
            <v>0</v>
          </cell>
          <cell r="AS38" t="str">
            <v>H</v>
          </cell>
          <cell r="AT38">
            <v>0</v>
          </cell>
          <cell r="AU38" t="str">
            <v>H</v>
          </cell>
          <cell r="AV38">
            <v>0</v>
          </cell>
          <cell r="AW38" t="str">
            <v>H</v>
          </cell>
          <cell r="AX38">
            <v>0</v>
          </cell>
          <cell r="AY38" t="str">
            <v>H</v>
          </cell>
          <cell r="AZ38">
            <v>0</v>
          </cell>
          <cell r="BA38" t="str">
            <v>H</v>
          </cell>
          <cell r="BB38">
            <v>0</v>
          </cell>
          <cell r="BC38" t="str">
            <v>H</v>
          </cell>
          <cell r="BD38">
            <v>0</v>
          </cell>
          <cell r="BE38" t="str">
            <v>H</v>
          </cell>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1.2966493649048907</v>
          </cell>
          <cell r="C40"/>
          <cell r="D40">
            <v>2.0254590079663402</v>
          </cell>
          <cell r="E40"/>
          <cell r="F40">
            <v>1.7090975889516156</v>
          </cell>
          <cell r="G40"/>
          <cell r="H40">
            <v>2.0894740831076843</v>
          </cell>
          <cell r="I40"/>
          <cell r="J40">
            <v>5.3489384638345054</v>
          </cell>
          <cell r="K40"/>
          <cell r="L40">
            <v>5.8159560021565708</v>
          </cell>
          <cell r="M40"/>
          <cell r="N40">
            <v>6.9477871621263425</v>
          </cell>
          <cell r="O40"/>
          <cell r="P40">
            <v>7.7272960558392567</v>
          </cell>
          <cell r="Q40"/>
          <cell r="R40">
            <v>7.4143779062757211</v>
          </cell>
          <cell r="S40"/>
          <cell r="T40">
            <v>5.5333018722098304</v>
          </cell>
          <cell r="U40"/>
          <cell r="V40">
            <v>2.2188032424916151</v>
          </cell>
          <cell r="W40"/>
          <cell r="X40">
            <v>1.5609847763255096</v>
          </cell>
          <cell r="Y40"/>
          <cell r="Z40">
            <v>2.4702027153850969</v>
          </cell>
          <cell r="AA40"/>
          <cell r="AB40">
            <v>0.54002398838251275</v>
          </cell>
          <cell r="AC40"/>
          <cell r="AD40">
            <v>0.73597327448040906</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1.7158223395145149</v>
          </cell>
          <cell r="C42" t="str">
            <v>B</v>
          </cell>
          <cell r="D42" t="str">
            <v>..</v>
          </cell>
          <cell r="E42"/>
          <cell r="F42">
            <v>1.7334006543229172</v>
          </cell>
          <cell r="G42" t="str">
            <v>B</v>
          </cell>
          <cell r="H42" t="str">
            <v>..</v>
          </cell>
          <cell r="I42"/>
          <cell r="J42">
            <v>2.4601650095424041</v>
          </cell>
          <cell r="K42" t="str">
            <v>B</v>
          </cell>
          <cell r="L42">
            <v>2.2888025439069719</v>
          </cell>
          <cell r="M42" t="str">
            <v>B</v>
          </cell>
          <cell r="N42">
            <v>2.2613118536471637</v>
          </cell>
          <cell r="O42" t="str">
            <v>B</v>
          </cell>
          <cell r="P42">
            <v>2.5662855273815635</v>
          </cell>
          <cell r="Q42" t="str">
            <v>B</v>
          </cell>
          <cell r="R42">
            <v>2.5664498999997445</v>
          </cell>
          <cell r="S42" t="str">
            <v>B</v>
          </cell>
          <cell r="T42">
            <v>2.4432212097922923</v>
          </cell>
          <cell r="U42" t="str">
            <v>B</v>
          </cell>
          <cell r="V42">
            <v>2.6880214022944204</v>
          </cell>
          <cell r="W42" t="str">
            <v>AB</v>
          </cell>
          <cell r="X42">
            <v>2.9852057249447737</v>
          </cell>
          <cell r="Y42" t="str">
            <v>B</v>
          </cell>
          <cell r="Z42">
            <v>3.0598349702925995</v>
          </cell>
          <cell r="AA42" t="str">
            <v>B</v>
          </cell>
          <cell r="AB42" t="str">
            <v>..</v>
          </cell>
          <cell r="AC42"/>
          <cell r="AD42">
            <v>3.3279973804576395</v>
          </cell>
          <cell r="AE42" t="str">
            <v>AB</v>
          </cell>
          <cell r="AF42">
            <v>3.7661888087920614</v>
          </cell>
          <cell r="AG42" t="str">
            <v>B</v>
          </cell>
          <cell r="AH42">
            <v>3.5275651157589452</v>
          </cell>
          <cell r="AI42" t="str">
            <v>B</v>
          </cell>
          <cell r="AJ42">
            <v>3.7058285052287601</v>
          </cell>
          <cell r="AK42" t="str">
            <v>B</v>
          </cell>
          <cell r="AL42">
            <v>4.0849302495395241</v>
          </cell>
          <cell r="AM42" t="str">
            <v>B</v>
          </cell>
          <cell r="AN42">
            <v>3.3139222630781138</v>
          </cell>
          <cell r="AO42" t="str">
            <v>B</v>
          </cell>
          <cell r="AP42">
            <v>3.3188074456078729</v>
          </cell>
          <cell r="AQ42" t="str">
            <v>B</v>
          </cell>
          <cell r="AR42">
            <v>3.2769667220203815</v>
          </cell>
          <cell r="AS42" t="str">
            <v>B</v>
          </cell>
          <cell r="AT42">
            <v>2.794692157391629</v>
          </cell>
          <cell r="AU42" t="str">
            <v>B</v>
          </cell>
          <cell r="AV42">
            <v>2.8445080167661065</v>
          </cell>
          <cell r="AW42" t="str">
            <v>B</v>
          </cell>
          <cell r="AX42">
            <v>3.5938023294727812</v>
          </cell>
          <cell r="AY42" t="str">
            <v>B</v>
          </cell>
          <cell r="AZ42">
            <v>3.7943928805726994</v>
          </cell>
          <cell r="BA42" t="str">
            <v>B</v>
          </cell>
          <cell r="BB42">
            <v>3.761111123835355</v>
          </cell>
          <cell r="BC42" t="str">
            <v>B</v>
          </cell>
          <cell r="BD42">
            <v>3.5807680089934504</v>
          </cell>
          <cell r="BE42" t="str">
            <v>B</v>
          </cell>
          <cell r="BF42">
            <v>3.8081823481586041</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6.1636416899711399</v>
          </cell>
          <cell r="AE44" t="str">
            <v>B</v>
          </cell>
          <cell r="AF44">
            <v>6.1810162014947272</v>
          </cell>
          <cell r="AG44" t="str">
            <v>B</v>
          </cell>
          <cell r="AH44">
            <v>6.6418767924187412</v>
          </cell>
          <cell r="AI44" t="str">
            <v>B</v>
          </cell>
          <cell r="AJ44">
            <v>7.3625035535197556</v>
          </cell>
          <cell r="AK44" t="str">
            <v>B</v>
          </cell>
          <cell r="AL44">
            <v>8.3702064164833718</v>
          </cell>
          <cell r="AM44" t="str">
            <v>B</v>
          </cell>
          <cell r="AN44">
            <v>6.1778000242935969</v>
          </cell>
          <cell r="AO44" t="str">
            <v>B</v>
          </cell>
          <cell r="AP44">
            <v>6.7627361999207238</v>
          </cell>
          <cell r="AQ44" t="str">
            <v>B</v>
          </cell>
          <cell r="AR44">
            <v>6.6457130935498405</v>
          </cell>
          <cell r="AS44" t="str">
            <v>B</v>
          </cell>
          <cell r="AT44">
            <v>5.5794332921301217</v>
          </cell>
          <cell r="AU44" t="str">
            <v>B</v>
          </cell>
          <cell r="AV44">
            <v>6.067579803990431</v>
          </cell>
          <cell r="AW44" t="str">
            <v>B</v>
          </cell>
          <cell r="AX44">
            <v>8.2827067267459</v>
          </cell>
          <cell r="AY44" t="str">
            <v>B</v>
          </cell>
          <cell r="AZ44">
            <v>8.7840522931329499</v>
          </cell>
          <cell r="BA44" t="str">
            <v>B</v>
          </cell>
          <cell r="BB44">
            <v>8.6357791944340541</v>
          </cell>
          <cell r="BC44" t="str">
            <v>B</v>
          </cell>
          <cell r="BD44">
            <v>8.2178595182640191</v>
          </cell>
          <cell r="BE44" t="str">
            <v>B</v>
          </cell>
          <cell r="BF44">
            <v>8.8055588687646313</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6.066821499007534</v>
          </cell>
          <cell r="AE45" t="str">
            <v>B</v>
          </cell>
          <cell r="AF45">
            <v>6.095541119402589</v>
          </cell>
          <cell r="AG45" t="str">
            <v>B</v>
          </cell>
          <cell r="AH45">
            <v>6.6103165269108377</v>
          </cell>
          <cell r="AI45" t="str">
            <v>B</v>
          </cell>
          <cell r="AJ45">
            <v>7.3446115286740961</v>
          </cell>
          <cell r="AK45" t="str">
            <v>B</v>
          </cell>
          <cell r="AL45">
            <v>8.3337184937562565</v>
          </cell>
          <cell r="AM45" t="str">
            <v>B</v>
          </cell>
          <cell r="AN45">
            <v>6.1382270571906465</v>
          </cell>
          <cell r="AO45" t="str">
            <v>B</v>
          </cell>
          <cell r="AP45">
            <v>6.6607108674943998</v>
          </cell>
          <cell r="AQ45" t="str">
            <v>B</v>
          </cell>
          <cell r="AR45">
            <v>6.6189832911936257</v>
          </cell>
          <cell r="AS45" t="str">
            <v>B</v>
          </cell>
          <cell r="AT45">
            <v>5.4981856856457219</v>
          </cell>
          <cell r="AU45" t="str">
            <v>B</v>
          </cell>
          <cell r="AV45">
            <v>5.9896402943235252</v>
          </cell>
          <cell r="AW45" t="str">
            <v>B</v>
          </cell>
          <cell r="AX45">
            <v>8.235839217580649</v>
          </cell>
          <cell r="AY45" t="str">
            <v>B</v>
          </cell>
          <cell r="AZ45">
            <v>8.7349138271520435</v>
          </cell>
          <cell r="BA45" t="str">
            <v>B</v>
          </cell>
          <cell r="BB45">
            <v>8.6146557154079115</v>
          </cell>
          <cell r="BC45" t="str">
            <v>B</v>
          </cell>
          <cell r="BD45">
            <v>8.1137253384930137</v>
          </cell>
          <cell r="BE45" t="str">
            <v>B</v>
          </cell>
          <cell r="BF45">
            <v>8.7736990963424422</v>
          </cell>
          <cell r="BG45" t="str">
            <v>BP</v>
          </cell>
          <cell r="BH45" t="str">
            <v>..</v>
          </cell>
          <cell r="BI45"/>
          <cell r="BJ45" t="str">
            <v>..</v>
          </cell>
          <cell r="BK45"/>
          <cell r="BL45" t="str">
            <v>..</v>
          </cell>
          <cell r="BM45"/>
        </row>
        <row r="46">
          <cell r="A46" t="str">
            <v>EU-15</v>
          </cell>
          <cell r="B46">
            <v>4.0442691610369925</v>
          </cell>
          <cell r="C46" t="str">
            <v>B</v>
          </cell>
          <cell r="D46" t="str">
            <v>..</v>
          </cell>
          <cell r="E46"/>
          <cell r="F46">
            <v>4.0420036747481163</v>
          </cell>
          <cell r="G46" t="str">
            <v>B</v>
          </cell>
          <cell r="H46" t="str">
            <v>..</v>
          </cell>
          <cell r="I46"/>
          <cell r="J46">
            <v>5.1837562837220865</v>
          </cell>
          <cell r="K46" t="str">
            <v>B</v>
          </cell>
          <cell r="L46">
            <v>4.4808963895639344</v>
          </cell>
          <cell r="M46" t="str">
            <v>B</v>
          </cell>
          <cell r="N46">
            <v>3.7060854767851579</v>
          </cell>
          <cell r="O46" t="str">
            <v>B</v>
          </cell>
          <cell r="P46">
            <v>4.3370680712460752</v>
          </cell>
          <cell r="Q46" t="str">
            <v>B</v>
          </cell>
          <cell r="R46">
            <v>4.3786910858254782</v>
          </cell>
          <cell r="S46" t="str">
            <v>B</v>
          </cell>
          <cell r="T46">
            <v>4.4008477538635624</v>
          </cell>
          <cell r="U46" t="str">
            <v>B</v>
          </cell>
          <cell r="V46">
            <v>4.7198860243892335</v>
          </cell>
          <cell r="W46" t="str">
            <v>AB</v>
          </cell>
          <cell r="X46">
            <v>5.5310859918895661</v>
          </cell>
          <cell r="Y46" t="str">
            <v>B</v>
          </cell>
          <cell r="Z46">
            <v>5.2248028926930274</v>
          </cell>
          <cell r="AA46" t="str">
            <v>B</v>
          </cell>
          <cell r="AB46">
            <v>5.4235049359085421</v>
          </cell>
          <cell r="AC46" t="str">
            <v>B</v>
          </cell>
          <cell r="AD46">
            <v>5.1403231556915552</v>
          </cell>
          <cell r="AE46" t="str">
            <v>B</v>
          </cell>
          <cell r="AF46">
            <v>5.1367439238919443</v>
          </cell>
          <cell r="AG46" t="str">
            <v>B</v>
          </cell>
          <cell r="AH46">
            <v>6.1040715281312004</v>
          </cell>
          <cell r="AI46" t="str">
            <v>B</v>
          </cell>
          <cell r="AJ46">
            <v>6.8756773812378924</v>
          </cell>
          <cell r="AK46" t="str">
            <v>B</v>
          </cell>
          <cell r="AL46">
            <v>7.8687799764757278</v>
          </cell>
          <cell r="AM46" t="str">
            <v>B</v>
          </cell>
          <cell r="AN46">
            <v>5.806823939571272</v>
          </cell>
          <cell r="AO46" t="str">
            <v>B</v>
          </cell>
          <cell r="AP46">
            <v>6.2740675632631859</v>
          </cell>
          <cell r="AQ46" t="str">
            <v>B</v>
          </cell>
          <cell r="AR46">
            <v>5.7570582583610284</v>
          </cell>
          <cell r="AS46" t="str">
            <v>B</v>
          </cell>
          <cell r="AT46">
            <v>5.0931404422632029</v>
          </cell>
          <cell r="AU46" t="str">
            <v>B</v>
          </cell>
          <cell r="AV46">
            <v>5.5161649085659192</v>
          </cell>
          <cell r="AW46" t="str">
            <v>B</v>
          </cell>
          <cell r="AX46">
            <v>7.9599786822075371</v>
          </cell>
          <cell r="AY46" t="str">
            <v>B</v>
          </cell>
          <cell r="AZ46">
            <v>8.3800726483718897</v>
          </cell>
          <cell r="BA46" t="str">
            <v>B</v>
          </cell>
          <cell r="BB46">
            <v>8.3553551942927093</v>
          </cell>
          <cell r="BC46" t="str">
            <v>B</v>
          </cell>
          <cell r="BD46">
            <v>8.1344544018255807</v>
          </cell>
          <cell r="BE46" t="str">
            <v>B</v>
          </cell>
          <cell r="BF46">
            <v>8.9246276753708198</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0</v>
          </cell>
          <cell r="AK49" t="str">
            <v>C</v>
          </cell>
          <cell r="AL49">
            <v>0.35913806863527536</v>
          </cell>
          <cell r="AM49" t="str">
            <v>C</v>
          </cell>
          <cell r="AN49">
            <v>0.56568196103079826</v>
          </cell>
          <cell r="AO49" t="str">
            <v>C</v>
          </cell>
          <cell r="AP49">
            <v>0.83461453986382605</v>
          </cell>
          <cell r="AQ49" t="str">
            <v>C</v>
          </cell>
          <cell r="AR49">
            <v>0.86206896551724133</v>
          </cell>
          <cell r="AS49"/>
          <cell r="AT49">
            <v>0.48865069356872637</v>
          </cell>
          <cell r="AU49"/>
          <cell r="AV49">
            <v>0.51499935625080462</v>
          </cell>
          <cell r="AW49"/>
          <cell r="AX49">
            <v>0.20550760378133989</v>
          </cell>
          <cell r="AY49"/>
          <cell r="AZ49">
            <v>0.41780613795199029</v>
          </cell>
          <cell r="BA49"/>
          <cell r="BB49">
            <v>0.29884198729921552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9.581989690758224</v>
          </cell>
          <cell r="AO50" t="str">
            <v>AV</v>
          </cell>
          <cell r="AP50" t="str">
            <v>..</v>
          </cell>
          <cell r="AQ50"/>
          <cell r="AR50" t="str">
            <v>..</v>
          </cell>
          <cell r="AS50"/>
          <cell r="AT50">
            <v>6.5239282631629427</v>
          </cell>
          <cell r="AU50" t="str">
            <v>V</v>
          </cell>
          <cell r="AV50">
            <v>6.0896725887200391</v>
          </cell>
          <cell r="AW50" t="str">
            <v>V</v>
          </cell>
          <cell r="AX50">
            <v>4.9384647026671225</v>
          </cell>
          <cell r="AY50" t="str">
            <v>V</v>
          </cell>
          <cell r="AZ50">
            <v>4.4760266993023015</v>
          </cell>
          <cell r="BA50" t="str">
            <v>V</v>
          </cell>
          <cell r="BB50">
            <v>4.9186323679641486</v>
          </cell>
          <cell r="BC50" t="str">
            <v>V</v>
          </cell>
          <cell r="BD50">
            <v>4.6760880785406442</v>
          </cell>
          <cell r="BE50" t="str">
            <v>V</v>
          </cell>
          <cell r="BF50">
            <v>4.252609508509356</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2.2765990398017655</v>
          </cell>
          <cell r="AA51" t="str">
            <v>J</v>
          </cell>
          <cell r="AB51">
            <v>3.2388365272884889</v>
          </cell>
          <cell r="AC51" t="str">
            <v>J</v>
          </cell>
          <cell r="AD51">
            <v>9.4689548885928474</v>
          </cell>
          <cell r="AE51" t="str">
            <v>A</v>
          </cell>
          <cell r="AF51">
            <v>16.384854072042092</v>
          </cell>
          <cell r="AG51"/>
          <cell r="AH51">
            <v>17.283304045221996</v>
          </cell>
          <cell r="AI51"/>
          <cell r="AJ51">
            <v>12.539361354730358</v>
          </cell>
          <cell r="AK51"/>
          <cell r="AL51">
            <v>22.746565260058883</v>
          </cell>
          <cell r="AM51"/>
          <cell r="AN51">
            <v>23.445433635114235</v>
          </cell>
          <cell r="AO51"/>
          <cell r="AP51">
            <v>26.53884323574874</v>
          </cell>
          <cell r="AQ51"/>
          <cell r="AR51">
            <v>14.694169481124225</v>
          </cell>
          <cell r="AS51"/>
          <cell r="AT51">
            <v>16.535753610429229</v>
          </cell>
          <cell r="AU51"/>
          <cell r="AV51">
            <v>17.055881527633112</v>
          </cell>
          <cell r="AW51"/>
          <cell r="AX51">
            <v>16.113583543490087</v>
          </cell>
          <cell r="AY51"/>
          <cell r="AZ51">
            <v>14.886500723623291</v>
          </cell>
          <cell r="BA51"/>
          <cell r="BB51">
            <v>11.907760784128037</v>
          </cell>
          <cell r="BC51"/>
          <cell r="BD51">
            <v>14.449541284403672</v>
          </cell>
          <cell r="BE51"/>
          <cell r="BF51">
            <v>13.517031815005012</v>
          </cell>
          <cell r="BG51"/>
          <cell r="BH51">
            <v>19.002221117861236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10.471252373492176</v>
          </cell>
          <cell r="AC52"/>
          <cell r="AD52">
            <v>8.0809960324618491</v>
          </cell>
          <cell r="AE52"/>
          <cell r="AF52">
            <v>7.9351467622104961</v>
          </cell>
          <cell r="AG52"/>
          <cell r="AH52">
            <v>7.0228884655971822</v>
          </cell>
          <cell r="AI52"/>
          <cell r="AJ52">
            <v>8.0526946218914972</v>
          </cell>
          <cell r="AK52"/>
          <cell r="AL52">
            <v>11.5116632876812</v>
          </cell>
          <cell r="AM52"/>
          <cell r="AN52">
            <v>10.818407774447159</v>
          </cell>
          <cell r="AO52"/>
          <cell r="AP52">
            <v>12.379839173113687</v>
          </cell>
          <cell r="AQ52"/>
          <cell r="AR52">
            <v>12.172016959418535</v>
          </cell>
          <cell r="AS52"/>
          <cell r="AT52">
            <v>11.470279357968</v>
          </cell>
          <cell r="AU52"/>
          <cell r="AV52">
            <v>13.102782913380107</v>
          </cell>
          <cell r="AW52"/>
          <cell r="AX52">
            <v>11.379163605294043</v>
          </cell>
          <cell r="AY52"/>
          <cell r="AZ52">
            <v>11.721269624608405</v>
          </cell>
          <cell r="BA52"/>
          <cell r="BB52">
            <v>13.294266142766256</v>
          </cell>
          <cell r="BC52"/>
          <cell r="BD52">
            <v>12.411681727742565</v>
          </cell>
          <cell r="BE52"/>
          <cell r="BF52">
            <v>11.081788452434717</v>
          </cell>
          <cell r="BG52"/>
          <cell r="BH52">
            <v>12.886107894145507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v>
          </cell>
          <cell r="AC53"/>
          <cell r="AD53">
            <v>0.74237970959457222</v>
          </cell>
          <cell r="AE53" t="str">
            <v>A</v>
          </cell>
          <cell r="AF53">
            <v>0.55963482850491342</v>
          </cell>
          <cell r="AG53"/>
          <cell r="AH53">
            <v>0.46957988670764683</v>
          </cell>
          <cell r="AI53"/>
          <cell r="AJ53">
            <v>1.8235626738050312</v>
          </cell>
          <cell r="AK53"/>
          <cell r="AL53">
            <v>1.6170943351078553</v>
          </cell>
          <cell r="AM53"/>
          <cell r="AN53">
            <v>1.3166277341261414</v>
          </cell>
          <cell r="AO53"/>
          <cell r="AP53">
            <v>2.7092874565937004</v>
          </cell>
          <cell r="AQ53"/>
          <cell r="AR53">
            <v>3.335339531325237</v>
          </cell>
          <cell r="AS53"/>
          <cell r="AT53">
            <v>2.1802023901918974</v>
          </cell>
          <cell r="AU53"/>
          <cell r="AV53">
            <v>2.7174084528284301</v>
          </cell>
          <cell r="AW53"/>
          <cell r="AX53">
            <v>2.2970526590308022</v>
          </cell>
          <cell r="AY53"/>
          <cell r="AZ53">
            <v>2.6192686163925862</v>
          </cell>
          <cell r="BA53"/>
          <cell r="BB53">
            <v>2.1256864478267583</v>
          </cell>
          <cell r="BC53"/>
          <cell r="BD53">
            <v>2.9368672922150338</v>
          </cell>
          <cell r="BE53"/>
          <cell r="BF53">
            <v>23.020775984135746</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17.078402025620388</v>
          </cell>
          <cell r="AQ54"/>
          <cell r="AR54" t="str">
            <v>..</v>
          </cell>
          <cell r="AS54"/>
          <cell r="AT54">
            <v>12.609299561852099</v>
          </cell>
          <cell r="AU54"/>
          <cell r="AV54">
            <v>12.801004706175609</v>
          </cell>
          <cell r="AW54"/>
          <cell r="AX54">
            <v>7.8628746266205241</v>
          </cell>
          <cell r="AY54"/>
          <cell r="AZ54">
            <v>7.3951832585295074</v>
          </cell>
          <cell r="BA54"/>
          <cell r="BB54">
            <v>6.643768470827693</v>
          </cell>
          <cell r="BC54"/>
          <cell r="BD54">
            <v>3.5851138374648324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10.925911139013007</v>
          </cell>
          <cell r="AK55" t="str">
            <v>D</v>
          </cell>
          <cell r="AL55">
            <v>11.104469606721876</v>
          </cell>
          <cell r="AM55" t="str">
            <v>D</v>
          </cell>
          <cell r="AN55">
            <v>9.2593344496888523</v>
          </cell>
          <cell r="AO55" t="str">
            <v>D</v>
          </cell>
          <cell r="AP55">
            <v>8.5325964601583486</v>
          </cell>
          <cell r="AQ55" t="str">
            <v>D</v>
          </cell>
          <cell r="AR55">
            <v>6.4178780865736877</v>
          </cell>
          <cell r="AS55" t="str">
            <v>A</v>
          </cell>
          <cell r="AT55">
            <v>5.0098701766633562</v>
          </cell>
          <cell r="AU55"/>
          <cell r="AV55">
            <v>4.6804612294289258</v>
          </cell>
          <cell r="AW55"/>
          <cell r="AX55">
            <v>2.9906588742065985</v>
          </cell>
          <cell r="AY55"/>
          <cell r="AZ55">
            <v>2.3112228431810977</v>
          </cell>
          <cell r="BA55"/>
          <cell r="BB55">
            <v>2.1566797837951079</v>
          </cell>
          <cell r="BC55"/>
          <cell r="BD55">
            <v>2.3092268851017521</v>
          </cell>
          <cell r="BE55"/>
          <cell r="BF55">
            <v>2.2837048331109551</v>
          </cell>
          <cell r="BG55"/>
          <cell r="BH55" t="str">
            <v>..</v>
          </cell>
          <cell r="BI55"/>
          <cell r="BJ55" t="str">
            <v>..</v>
          </cell>
          <cell r="BK55"/>
          <cell r="BL55" t="str">
            <v>..</v>
          </cell>
          <cell r="BM55"/>
        </row>
      </sheetData>
      <sheetData sheetId="91">
        <row r="5">
          <cell r="A5" t="str">
            <v>Australia</v>
          </cell>
          <cell r="B5">
            <v>6794</v>
          </cell>
          <cell r="C5"/>
          <cell r="D5" t="str">
            <v>..</v>
          </cell>
          <cell r="E5"/>
          <cell r="F5" t="str">
            <v>..</v>
          </cell>
          <cell r="G5"/>
          <cell r="H5">
            <v>6891</v>
          </cell>
          <cell r="I5"/>
          <cell r="J5">
            <v>7030</v>
          </cell>
          <cell r="K5"/>
          <cell r="L5">
            <v>7743</v>
          </cell>
          <cell r="M5"/>
          <cell r="N5">
            <v>7487</v>
          </cell>
          <cell r="O5"/>
          <cell r="P5">
            <v>8354</v>
          </cell>
          <cell r="Q5"/>
          <cell r="R5" t="str">
            <v>..</v>
          </cell>
          <cell r="S5"/>
          <cell r="T5">
            <v>9281</v>
          </cell>
          <cell r="U5"/>
          <cell r="V5" t="str">
            <v>..</v>
          </cell>
          <cell r="W5"/>
          <cell r="X5">
            <v>9613</v>
          </cell>
          <cell r="Y5"/>
          <cell r="Z5" t="str">
            <v>..</v>
          </cell>
          <cell r="AA5"/>
          <cell r="AB5">
            <v>8806.4</v>
          </cell>
          <cell r="AC5"/>
          <cell r="AD5" t="str">
            <v>..</v>
          </cell>
          <cell r="AE5"/>
          <cell r="AF5">
            <v>9023.85</v>
          </cell>
          <cell r="AG5"/>
          <cell r="AH5" t="str">
            <v>..</v>
          </cell>
          <cell r="AI5"/>
          <cell r="AJ5">
            <v>8518.7000000000007</v>
          </cell>
          <cell r="AK5"/>
          <cell r="AL5" t="str">
            <v>..</v>
          </cell>
          <cell r="AM5"/>
          <cell r="AN5">
            <v>8724.4</v>
          </cell>
          <cell r="AO5"/>
          <cell r="AP5" t="str">
            <v>..</v>
          </cell>
          <cell r="AQ5"/>
          <cell r="AR5">
            <v>8036</v>
          </cell>
          <cell r="AS5"/>
          <cell r="AT5" t="str">
            <v>..</v>
          </cell>
          <cell r="AU5"/>
          <cell r="AV5">
            <v>8435</v>
          </cell>
          <cell r="AW5"/>
          <cell r="AX5" t="str">
            <v>..</v>
          </cell>
          <cell r="AY5"/>
          <cell r="AZ5">
            <v>8721</v>
          </cell>
          <cell r="BA5"/>
          <cell r="BB5" t="str">
            <v>..</v>
          </cell>
          <cell r="BC5"/>
          <cell r="BD5">
            <v>8284.7999999999993</v>
          </cell>
          <cell r="BE5"/>
          <cell r="BF5" t="str">
            <v>..</v>
          </cell>
          <cell r="BG5"/>
          <cell r="BH5" t="str">
            <v>..</v>
          </cell>
          <cell r="BI5"/>
          <cell r="BJ5" t="str">
            <v>..</v>
          </cell>
          <cell r="BK5"/>
          <cell r="BL5" t="str">
            <v>..</v>
          </cell>
          <cell r="BM5"/>
        </row>
        <row r="6">
          <cell r="A6" t="str">
            <v>Austria</v>
          </cell>
          <cell r="B6">
            <v>543</v>
          </cell>
          <cell r="C6"/>
          <cell r="D6" t="str">
            <v>..</v>
          </cell>
          <cell r="E6"/>
          <cell r="F6" t="str">
            <v>..</v>
          </cell>
          <cell r="G6"/>
          <cell r="H6" t="str">
            <v>..</v>
          </cell>
          <cell r="I6"/>
          <cell r="J6">
            <v>518</v>
          </cell>
          <cell r="K6" t="str">
            <v>M</v>
          </cell>
          <cell r="L6" t="str">
            <v>..</v>
          </cell>
          <cell r="M6"/>
          <cell r="N6" t="str">
            <v>..</v>
          </cell>
          <cell r="O6"/>
          <cell r="P6" t="str">
            <v>..</v>
          </cell>
          <cell r="Q6"/>
          <cell r="R6">
            <v>520</v>
          </cell>
          <cell r="S6" t="str">
            <v>M</v>
          </cell>
          <cell r="T6" t="str">
            <v>..</v>
          </cell>
          <cell r="U6"/>
          <cell r="V6" t="str">
            <v>..</v>
          </cell>
          <cell r="W6"/>
          <cell r="X6" t="str">
            <v>..</v>
          </cell>
          <cell r="Y6"/>
          <cell r="Z6">
            <v>904</v>
          </cell>
          <cell r="AA6" t="str">
            <v>AM</v>
          </cell>
          <cell r="AB6" t="str">
            <v>..</v>
          </cell>
          <cell r="AC6"/>
          <cell r="AD6" t="str">
            <v>..</v>
          </cell>
          <cell r="AE6"/>
          <cell r="AF6" t="str">
            <v>..</v>
          </cell>
          <cell r="AG6"/>
          <cell r="AH6" t="str">
            <v>..</v>
          </cell>
          <cell r="AI6"/>
          <cell r="AJ6">
            <v>954</v>
          </cell>
          <cell r="AK6" t="str">
            <v>M</v>
          </cell>
          <cell r="AL6" t="str">
            <v>..</v>
          </cell>
          <cell r="AM6"/>
          <cell r="AN6" t="str">
            <v>..</v>
          </cell>
          <cell r="AO6"/>
          <cell r="AP6" t="str">
            <v>..</v>
          </cell>
          <cell r="AQ6"/>
          <cell r="AR6">
            <v>998.7</v>
          </cell>
          <cell r="AS6"/>
          <cell r="AT6" t="str">
            <v>..</v>
          </cell>
          <cell r="AU6"/>
          <cell r="AV6">
            <v>1029.8</v>
          </cell>
          <cell r="AW6"/>
          <cell r="AX6">
            <v>1231.5999999999999</v>
          </cell>
          <cell r="AY6" t="str">
            <v>C</v>
          </cell>
          <cell r="AZ6">
            <v>1348.5</v>
          </cell>
          <cell r="BA6"/>
          <cell r="BB6">
            <v>1389</v>
          </cell>
          <cell r="BC6"/>
          <cell r="BD6">
            <v>1513.2</v>
          </cell>
          <cell r="BE6" t="str">
            <v>CP</v>
          </cell>
          <cell r="BF6">
            <v>1559.3</v>
          </cell>
          <cell r="BG6"/>
          <cell r="BH6">
            <v>1616.8</v>
          </cell>
          <cell r="BI6" t="str">
            <v>CP</v>
          </cell>
          <cell r="BJ6" t="str">
            <v>..</v>
          </cell>
          <cell r="BK6"/>
          <cell r="BL6" t="str">
            <v>..</v>
          </cell>
          <cell r="BM6"/>
        </row>
        <row r="7">
          <cell r="A7" t="str">
            <v>Belgium</v>
          </cell>
          <cell r="B7">
            <v>632</v>
          </cell>
          <cell r="C7" t="str">
            <v>CU</v>
          </cell>
          <cell r="D7">
            <v>645</v>
          </cell>
          <cell r="E7" t="str">
            <v>U</v>
          </cell>
          <cell r="F7">
            <v>662</v>
          </cell>
          <cell r="G7" t="str">
            <v>CU</v>
          </cell>
          <cell r="H7">
            <v>680</v>
          </cell>
          <cell r="I7" t="str">
            <v>U</v>
          </cell>
          <cell r="J7">
            <v>686</v>
          </cell>
          <cell r="K7" t="str">
            <v>CU</v>
          </cell>
          <cell r="L7">
            <v>693</v>
          </cell>
          <cell r="M7" t="str">
            <v>U</v>
          </cell>
          <cell r="N7">
            <v>691</v>
          </cell>
          <cell r="O7" t="str">
            <v>U</v>
          </cell>
          <cell r="P7">
            <v>688</v>
          </cell>
          <cell r="Q7" t="str">
            <v>U</v>
          </cell>
          <cell r="R7">
            <v>843</v>
          </cell>
          <cell r="S7" t="str">
            <v>AU</v>
          </cell>
          <cell r="T7" t="str">
            <v>..</v>
          </cell>
          <cell r="U7"/>
          <cell r="V7">
            <v>785</v>
          </cell>
          <cell r="W7" t="str">
            <v>CU</v>
          </cell>
          <cell r="X7" t="str">
            <v>..</v>
          </cell>
          <cell r="Y7"/>
          <cell r="Z7">
            <v>1182.28</v>
          </cell>
          <cell r="AA7" t="str">
            <v>AU</v>
          </cell>
          <cell r="AB7">
            <v>1202.54</v>
          </cell>
          <cell r="AC7" t="str">
            <v>U</v>
          </cell>
          <cell r="AD7">
            <v>1208.8699999999999</v>
          </cell>
          <cell r="AE7" t="str">
            <v>U</v>
          </cell>
          <cell r="AF7">
            <v>1440.6089999999999</v>
          </cell>
          <cell r="AG7" t="str">
            <v>U</v>
          </cell>
          <cell r="AH7">
            <v>1554.855</v>
          </cell>
          <cell r="AI7" t="str">
            <v>U</v>
          </cell>
          <cell r="AJ7">
            <v>1598.367</v>
          </cell>
          <cell r="AK7" t="str">
            <v>AU</v>
          </cell>
          <cell r="AL7">
            <v>1738.037</v>
          </cell>
          <cell r="AM7" t="str">
            <v>U</v>
          </cell>
          <cell r="AN7">
            <v>1808.9447</v>
          </cell>
          <cell r="AO7"/>
          <cell r="AP7">
            <v>1941.2021</v>
          </cell>
          <cell r="AQ7"/>
          <cell r="AR7">
            <v>1979.86</v>
          </cell>
          <cell r="AS7"/>
          <cell r="AT7">
            <v>2026.45</v>
          </cell>
          <cell r="AU7"/>
          <cell r="AV7">
            <v>2214.59</v>
          </cell>
          <cell r="AW7"/>
          <cell r="AX7">
            <v>2273.62</v>
          </cell>
          <cell r="AY7"/>
          <cell r="AZ7">
            <v>2423.86</v>
          </cell>
          <cell r="BA7"/>
          <cell r="BB7">
            <v>2526.23</v>
          </cell>
          <cell r="BC7"/>
          <cell r="BD7">
            <v>2660.7159999999999</v>
          </cell>
          <cell r="BE7"/>
          <cell r="BF7">
            <v>2819.895</v>
          </cell>
          <cell r="BG7"/>
          <cell r="BH7">
            <v>3008.2030234189801</v>
          </cell>
          <cell r="BI7" t="str">
            <v>P</v>
          </cell>
          <cell r="BJ7" t="str">
            <v>..</v>
          </cell>
          <cell r="BK7"/>
          <cell r="BL7" t="str">
            <v>..</v>
          </cell>
          <cell r="BM7"/>
        </row>
        <row r="8">
          <cell r="A8" t="str">
            <v>Canada</v>
          </cell>
          <cell r="B8">
            <v>6930</v>
          </cell>
          <cell r="C8"/>
          <cell r="D8">
            <v>7680</v>
          </cell>
          <cell r="E8"/>
          <cell r="F8">
            <v>7540</v>
          </cell>
          <cell r="G8"/>
          <cell r="H8">
            <v>7590</v>
          </cell>
          <cell r="I8"/>
          <cell r="J8">
            <v>7570</v>
          </cell>
          <cell r="K8"/>
          <cell r="L8">
            <v>8320</v>
          </cell>
          <cell r="M8"/>
          <cell r="N8">
            <v>7560</v>
          </cell>
          <cell r="O8"/>
          <cell r="P8">
            <v>8110</v>
          </cell>
          <cell r="Q8"/>
          <cell r="R8">
            <v>8340</v>
          </cell>
          <cell r="S8"/>
          <cell r="T8">
            <v>8250</v>
          </cell>
          <cell r="U8"/>
          <cell r="V8">
            <v>8350</v>
          </cell>
          <cell r="W8"/>
          <cell r="X8">
            <v>8200</v>
          </cell>
          <cell r="Y8"/>
          <cell r="Z8">
            <v>8400</v>
          </cell>
          <cell r="AA8"/>
          <cell r="AB8">
            <v>8280</v>
          </cell>
          <cell r="AC8"/>
          <cell r="AD8">
            <v>7770</v>
          </cell>
          <cell r="AE8"/>
          <cell r="AF8">
            <v>7730</v>
          </cell>
          <cell r="AG8"/>
          <cell r="AH8">
            <v>7340</v>
          </cell>
          <cell r="AI8"/>
          <cell r="AJ8">
            <v>7310</v>
          </cell>
          <cell r="AK8"/>
          <cell r="AL8">
            <v>7300</v>
          </cell>
          <cell r="AM8"/>
          <cell r="AN8">
            <v>7500</v>
          </cell>
          <cell r="AO8"/>
          <cell r="AP8">
            <v>6950</v>
          </cell>
          <cell r="AQ8"/>
          <cell r="AR8">
            <v>7550</v>
          </cell>
          <cell r="AS8"/>
          <cell r="AT8">
            <v>7370</v>
          </cell>
          <cell r="AU8"/>
          <cell r="AV8">
            <v>7210</v>
          </cell>
          <cell r="AW8"/>
          <cell r="AX8">
            <v>8420</v>
          </cell>
          <cell r="AY8"/>
          <cell r="AZ8">
            <v>8180</v>
          </cell>
          <cell r="BA8"/>
          <cell r="BB8">
            <v>8720</v>
          </cell>
          <cell r="BC8"/>
          <cell r="BD8">
            <v>8890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496.8</v>
          </cell>
          <cell r="BC9"/>
          <cell r="BD9">
            <v>562.63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4315</v>
          </cell>
          <cell r="AE10"/>
          <cell r="AF10">
            <v>4574</v>
          </cell>
          <cell r="AG10"/>
          <cell r="AH10">
            <v>4597</v>
          </cell>
          <cell r="AI10"/>
          <cell r="AJ10">
            <v>4596</v>
          </cell>
          <cell r="AK10"/>
          <cell r="AL10">
            <v>4281</v>
          </cell>
          <cell r="AM10"/>
          <cell r="AN10">
            <v>4424</v>
          </cell>
          <cell r="AO10"/>
          <cell r="AP10">
            <v>4837</v>
          </cell>
          <cell r="AQ10"/>
          <cell r="AR10">
            <v>4429</v>
          </cell>
          <cell r="AS10"/>
          <cell r="AT10">
            <v>4833</v>
          </cell>
          <cell r="AU10"/>
          <cell r="AV10">
            <v>4827.0975500000004</v>
          </cell>
          <cell r="AW10"/>
          <cell r="AX10">
            <v>6323.3697499999998</v>
          </cell>
          <cell r="AY10" t="str">
            <v>A</v>
          </cell>
          <cell r="AZ10">
            <v>6800.2505000000001</v>
          </cell>
          <cell r="BA10"/>
          <cell r="BB10">
            <v>6914.6605</v>
          </cell>
          <cell r="BC10"/>
          <cell r="BD10">
            <v>7084.3064999999997</v>
          </cell>
          <cell r="BE10"/>
          <cell r="BF10">
            <v>6269.8827650000003</v>
          </cell>
          <cell r="BG10"/>
          <cell r="BH10">
            <v>6243.8050000000003</v>
          </cell>
          <cell r="BI10"/>
          <cell r="BJ10" t="str">
            <v>..</v>
          </cell>
          <cell r="BK10"/>
          <cell r="BL10" t="str">
            <v>..</v>
          </cell>
          <cell r="BM10"/>
        </row>
        <row r="11">
          <cell r="A11" t="str">
            <v>Denmark</v>
          </cell>
          <cell r="B11">
            <v>1755</v>
          </cell>
          <cell r="C11" t="str">
            <v>U</v>
          </cell>
          <cell r="D11">
            <v>1868</v>
          </cell>
          <cell r="E11" t="str">
            <v>U</v>
          </cell>
          <cell r="F11">
            <v>1943</v>
          </cell>
          <cell r="G11" t="str">
            <v>U</v>
          </cell>
          <cell r="H11">
            <v>2017</v>
          </cell>
          <cell r="I11" t="str">
            <v>U</v>
          </cell>
          <cell r="J11">
            <v>2092</v>
          </cell>
          <cell r="K11" t="str">
            <v>U</v>
          </cell>
          <cell r="L11">
            <v>2163</v>
          </cell>
          <cell r="M11" t="str">
            <v>U</v>
          </cell>
          <cell r="N11">
            <v>2234</v>
          </cell>
          <cell r="O11" t="str">
            <v>U</v>
          </cell>
          <cell r="P11">
            <v>2340</v>
          </cell>
          <cell r="Q11" t="str">
            <v>U</v>
          </cell>
          <cell r="R11">
            <v>2445</v>
          </cell>
          <cell r="S11" t="str">
            <v>U</v>
          </cell>
          <cell r="T11">
            <v>2509</v>
          </cell>
          <cell r="U11" t="str">
            <v>U</v>
          </cell>
          <cell r="V11">
            <v>2573</v>
          </cell>
          <cell r="W11" t="str">
            <v>U</v>
          </cell>
          <cell r="X11">
            <v>2791</v>
          </cell>
          <cell r="Y11" t="str">
            <v>U</v>
          </cell>
          <cell r="Z11">
            <v>3010</v>
          </cell>
          <cell r="AA11" t="str">
            <v>U</v>
          </cell>
          <cell r="AB11" t="str">
            <v>..</v>
          </cell>
          <cell r="AC11"/>
          <cell r="AD11">
            <v>3575</v>
          </cell>
          <cell r="AE11" t="str">
            <v>U</v>
          </cell>
          <cell r="AF11">
            <v>3590</v>
          </cell>
          <cell r="AG11" t="str">
            <v>CU</v>
          </cell>
          <cell r="AH11">
            <v>3673</v>
          </cell>
          <cell r="AI11" t="str">
            <v>U</v>
          </cell>
          <cell r="AJ11" t="str">
            <v>..</v>
          </cell>
          <cell r="AK11"/>
          <cell r="AL11">
            <v>3918</v>
          </cell>
          <cell r="AM11" t="str">
            <v>U</v>
          </cell>
          <cell r="AN11">
            <v>3569</v>
          </cell>
          <cell r="AO11" t="str">
            <v>U</v>
          </cell>
          <cell r="AP11">
            <v>3511</v>
          </cell>
          <cell r="AQ11" t="str">
            <v>U</v>
          </cell>
          <cell r="AR11">
            <v>2268.4</v>
          </cell>
          <cell r="AS11" t="str">
            <v>A</v>
          </cell>
          <cell r="AT11">
            <v>2337.38</v>
          </cell>
          <cell r="AU11"/>
          <cell r="AV11">
            <v>2286.69</v>
          </cell>
          <cell r="AW11"/>
          <cell r="AX11">
            <v>2104.62</v>
          </cell>
          <cell r="AY11"/>
          <cell r="AZ11">
            <v>2172.7399999999998</v>
          </cell>
          <cell r="BA11"/>
          <cell r="BB11">
            <v>1202.71</v>
          </cell>
          <cell r="BC11" t="str">
            <v>A</v>
          </cell>
          <cell r="BD11">
            <v>1159.4000000000001</v>
          </cell>
          <cell r="BE11"/>
          <cell r="BF11">
            <v>1121.4000000000001</v>
          </cell>
          <cell r="BG11"/>
          <cell r="BH11">
            <v>1132.8</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1483</v>
          </cell>
          <cell r="AE12"/>
          <cell r="AF12">
            <v>1339</v>
          </cell>
          <cell r="AG12"/>
          <cell r="AH12">
            <v>699</v>
          </cell>
          <cell r="AI12"/>
          <cell r="AJ12">
            <v>632</v>
          </cell>
          <cell r="AK12"/>
          <cell r="AL12">
            <v>620</v>
          </cell>
          <cell r="AM12"/>
          <cell r="AN12">
            <v>559</v>
          </cell>
          <cell r="AO12"/>
          <cell r="AP12">
            <v>422</v>
          </cell>
          <cell r="AQ12"/>
          <cell r="AR12">
            <v>463</v>
          </cell>
          <cell r="AS12"/>
          <cell r="AT12">
            <v>478</v>
          </cell>
          <cell r="AU12"/>
          <cell r="AV12">
            <v>486</v>
          </cell>
          <cell r="AW12"/>
          <cell r="AX12">
            <v>474</v>
          </cell>
          <cell r="AY12"/>
          <cell r="AZ12">
            <v>513</v>
          </cell>
          <cell r="BA12"/>
          <cell r="BB12">
            <v>545</v>
          </cell>
          <cell r="BC12"/>
          <cell r="BD12">
            <v>531</v>
          </cell>
          <cell r="BE12"/>
          <cell r="BF12">
            <v>513</v>
          </cell>
          <cell r="BG12"/>
          <cell r="BH12">
            <v>548</v>
          </cell>
          <cell r="BI12"/>
          <cell r="BJ12" t="str">
            <v>..</v>
          </cell>
          <cell r="BK12"/>
          <cell r="BL12" t="str">
            <v>..</v>
          </cell>
          <cell r="BM12"/>
        </row>
        <row r="13">
          <cell r="A13" t="str">
            <v>Finland</v>
          </cell>
          <cell r="B13">
            <v>2368</v>
          </cell>
          <cell r="C13" t="str">
            <v>U</v>
          </cell>
          <cell r="D13" t="str">
            <v>..</v>
          </cell>
          <cell r="E13"/>
          <cell r="F13">
            <v>2296</v>
          </cell>
          <cell r="G13" t="str">
            <v>U</v>
          </cell>
          <cell r="H13" t="str">
            <v>..</v>
          </cell>
          <cell r="I13"/>
          <cell r="J13" t="str">
            <v>..</v>
          </cell>
          <cell r="K13"/>
          <cell r="L13" t="str">
            <v>..</v>
          </cell>
          <cell r="M13"/>
          <cell r="N13">
            <v>2678</v>
          </cell>
          <cell r="O13" t="str">
            <v>U</v>
          </cell>
          <cell r="P13" t="str">
            <v>..</v>
          </cell>
          <cell r="Q13"/>
          <cell r="R13">
            <v>3250</v>
          </cell>
          <cell r="S13" t="str">
            <v>U</v>
          </cell>
          <cell r="T13" t="str">
            <v>..</v>
          </cell>
          <cell r="U13"/>
          <cell r="V13">
            <v>3243</v>
          </cell>
          <cell r="W13" t="str">
            <v>U</v>
          </cell>
          <cell r="X13" t="str">
            <v>..</v>
          </cell>
          <cell r="Y13"/>
          <cell r="Z13">
            <v>3477</v>
          </cell>
          <cell r="AA13" t="str">
            <v>U</v>
          </cell>
          <cell r="AB13" t="str">
            <v>..</v>
          </cell>
          <cell r="AC13"/>
          <cell r="AD13">
            <v>3499</v>
          </cell>
          <cell r="AE13" t="str">
            <v>U</v>
          </cell>
          <cell r="AF13" t="str">
            <v>..</v>
          </cell>
          <cell r="AG13"/>
          <cell r="AH13">
            <v>3961.4</v>
          </cell>
          <cell r="AI13" t="str">
            <v>AU</v>
          </cell>
          <cell r="AJ13">
            <v>4670.7</v>
          </cell>
          <cell r="AK13" t="str">
            <v>U</v>
          </cell>
          <cell r="AL13">
            <v>4466</v>
          </cell>
          <cell r="AM13" t="str">
            <v>U</v>
          </cell>
          <cell r="AN13">
            <v>4487</v>
          </cell>
          <cell r="AO13" t="str">
            <v>U</v>
          </cell>
          <cell r="AP13">
            <v>4554</v>
          </cell>
          <cell r="AQ13" t="str">
            <v>U</v>
          </cell>
          <cell r="AR13">
            <v>4600</v>
          </cell>
          <cell r="AS13" t="str">
            <v>U</v>
          </cell>
          <cell r="AT13">
            <v>4710</v>
          </cell>
          <cell r="AU13" t="str">
            <v>U</v>
          </cell>
          <cell r="AV13">
            <v>4200</v>
          </cell>
          <cell r="AW13"/>
          <cell r="AX13">
            <v>4374</v>
          </cell>
          <cell r="AY13"/>
          <cell r="AZ13">
            <v>4469.8999999999996</v>
          </cell>
          <cell r="BA13"/>
          <cell r="BB13">
            <v>4481.8</v>
          </cell>
          <cell r="BC13"/>
          <cell r="BD13">
            <v>4540.5</v>
          </cell>
          <cell r="BE13"/>
          <cell r="BF13">
            <v>4504.6000000000004</v>
          </cell>
          <cell r="BG13"/>
          <cell r="BH13">
            <v>4550.7</v>
          </cell>
          <cell r="BI13"/>
          <cell r="BJ13" t="str">
            <v>..</v>
          </cell>
          <cell r="BK13"/>
          <cell r="BL13" t="str">
            <v>..</v>
          </cell>
          <cell r="BM13"/>
        </row>
        <row r="14">
          <cell r="A14" t="str">
            <v>France</v>
          </cell>
          <cell r="B14">
            <v>15700</v>
          </cell>
          <cell r="C14"/>
          <cell r="D14">
            <v>18358</v>
          </cell>
          <cell r="E14"/>
          <cell r="F14">
            <v>19127</v>
          </cell>
          <cell r="G14"/>
          <cell r="H14">
            <v>20135</v>
          </cell>
          <cell r="I14"/>
          <cell r="J14">
            <v>21215</v>
          </cell>
          <cell r="K14"/>
          <cell r="L14">
            <v>21723</v>
          </cell>
          <cell r="M14"/>
          <cell r="N14">
            <v>22200</v>
          </cell>
          <cell r="O14"/>
          <cell r="P14">
            <v>23229</v>
          </cell>
          <cell r="Q14"/>
          <cell r="R14">
            <v>24249</v>
          </cell>
          <cell r="S14"/>
          <cell r="T14">
            <v>24922</v>
          </cell>
          <cell r="U14"/>
          <cell r="V14">
            <v>25949</v>
          </cell>
          <cell r="W14"/>
          <cell r="X14">
            <v>25499</v>
          </cell>
          <cell r="Y14" t="str">
            <v>A</v>
          </cell>
          <cell r="Z14">
            <v>25720</v>
          </cell>
          <cell r="AA14"/>
          <cell r="AB14">
            <v>26403</v>
          </cell>
          <cell r="AC14"/>
          <cell r="AD14">
            <v>27195</v>
          </cell>
          <cell r="AE14"/>
          <cell r="AF14">
            <v>27803</v>
          </cell>
          <cell r="AG14"/>
          <cell r="AH14">
            <v>24249</v>
          </cell>
          <cell r="AI14" t="str">
            <v>AD</v>
          </cell>
          <cell r="AJ14">
            <v>24216</v>
          </cell>
          <cell r="AK14" t="str">
            <v>D</v>
          </cell>
          <cell r="AL14">
            <v>25187</v>
          </cell>
          <cell r="AM14" t="str">
            <v>D</v>
          </cell>
          <cell r="AN14">
            <v>26132</v>
          </cell>
          <cell r="AO14" t="str">
            <v>AD</v>
          </cell>
          <cell r="AP14">
            <v>22945</v>
          </cell>
          <cell r="AQ14" t="str">
            <v>D</v>
          </cell>
          <cell r="AR14">
            <v>24140</v>
          </cell>
          <cell r="AS14" t="str">
            <v>D</v>
          </cell>
          <cell r="AT14">
            <v>24540.760999999999</v>
          </cell>
          <cell r="AU14" t="str">
            <v>D</v>
          </cell>
          <cell r="AV14">
            <v>24778.52</v>
          </cell>
          <cell r="AW14" t="str">
            <v>D</v>
          </cell>
          <cell r="AX14">
            <v>25888.68</v>
          </cell>
          <cell r="AY14" t="str">
            <v>D</v>
          </cell>
          <cell r="AZ14">
            <v>25641.06</v>
          </cell>
          <cell r="BA14" t="str">
            <v>D</v>
          </cell>
          <cell r="BB14">
            <v>26527.439999999999</v>
          </cell>
          <cell r="BC14" t="str">
            <v>D</v>
          </cell>
          <cell r="BD14">
            <v>27372.16</v>
          </cell>
          <cell r="BE14" t="str">
            <v>D</v>
          </cell>
          <cell r="BF14">
            <v>28701.86</v>
          </cell>
          <cell r="BG14" t="str">
            <v>D</v>
          </cell>
          <cell r="BH14" t="str">
            <v>..</v>
          </cell>
          <cell r="BI14"/>
          <cell r="BJ14" t="str">
            <v>..</v>
          </cell>
          <cell r="BK14"/>
          <cell r="BL14" t="str">
            <v>..</v>
          </cell>
          <cell r="BM14"/>
        </row>
        <row r="15">
          <cell r="A15" t="str">
            <v>Germany</v>
          </cell>
          <cell r="B15">
            <v>18919</v>
          </cell>
          <cell r="C15"/>
          <cell r="D15" t="str">
            <v>..</v>
          </cell>
          <cell r="E15"/>
          <cell r="F15">
            <v>19800</v>
          </cell>
          <cell r="G15"/>
          <cell r="H15" t="str">
            <v>..</v>
          </cell>
          <cell r="I15"/>
          <cell r="J15">
            <v>20425</v>
          </cell>
          <cell r="K15"/>
          <cell r="L15" t="str">
            <v>..</v>
          </cell>
          <cell r="M15"/>
          <cell r="N15">
            <v>21857</v>
          </cell>
          <cell r="O15"/>
          <cell r="P15" t="str">
            <v>..</v>
          </cell>
          <cell r="Q15"/>
          <cell r="R15">
            <v>24320</v>
          </cell>
          <cell r="S15"/>
          <cell r="T15" t="str">
            <v>..</v>
          </cell>
          <cell r="U15"/>
          <cell r="V15">
            <v>38614</v>
          </cell>
          <cell r="W15" t="str">
            <v>A</v>
          </cell>
          <cell r="X15" t="str">
            <v>..</v>
          </cell>
          <cell r="Y15"/>
          <cell r="Z15">
            <v>34011</v>
          </cell>
          <cell r="AA15" t="str">
            <v>A</v>
          </cell>
          <cell r="AB15">
            <v>35383</v>
          </cell>
          <cell r="AC15"/>
          <cell r="AD15">
            <v>37324</v>
          </cell>
          <cell r="AE15"/>
          <cell r="AF15">
            <v>37687</v>
          </cell>
          <cell r="AG15"/>
          <cell r="AH15">
            <v>37402</v>
          </cell>
          <cell r="AI15"/>
          <cell r="AJ15">
            <v>38210</v>
          </cell>
          <cell r="AK15"/>
          <cell r="AL15">
            <v>37846</v>
          </cell>
          <cell r="AM15"/>
          <cell r="AN15">
            <v>37667</v>
          </cell>
          <cell r="AO15"/>
          <cell r="AP15">
            <v>38587</v>
          </cell>
          <cell r="AQ15"/>
          <cell r="AR15">
            <v>39080</v>
          </cell>
          <cell r="AS15"/>
          <cell r="AT15">
            <v>38719</v>
          </cell>
          <cell r="AU15"/>
          <cell r="AV15">
            <v>42212</v>
          </cell>
          <cell r="AW15"/>
          <cell r="AX15">
            <v>39911</v>
          </cell>
          <cell r="AY15"/>
          <cell r="AZ15">
            <v>41486</v>
          </cell>
          <cell r="BA15"/>
          <cell r="BB15">
            <v>43561</v>
          </cell>
          <cell r="BC15"/>
          <cell r="BD15">
            <v>45341.787895642701</v>
          </cell>
          <cell r="BE15"/>
          <cell r="BF15">
            <v>49240.905100000004</v>
          </cell>
          <cell r="BG15"/>
          <cell r="BH15">
            <v>50900</v>
          </cell>
          <cell r="BI15" t="str">
            <v>C</v>
          </cell>
          <cell r="BJ15" t="str">
            <v>..</v>
          </cell>
          <cell r="BK15"/>
          <cell r="BL15" t="str">
            <v>..</v>
          </cell>
          <cell r="BM15"/>
        </row>
        <row r="16">
          <cell r="A16" t="str">
            <v>Greece</v>
          </cell>
          <cell r="B16" t="str">
            <v>..</v>
          </cell>
          <cell r="C16"/>
          <cell r="D16" t="str">
            <v>..</v>
          </cell>
          <cell r="E16"/>
          <cell r="F16">
            <v>1501</v>
          </cell>
          <cell r="G16" t="str">
            <v>A</v>
          </cell>
          <cell r="H16" t="str">
            <v>..</v>
          </cell>
          <cell r="I16"/>
          <cell r="J16" t="str">
            <v>..</v>
          </cell>
          <cell r="K16"/>
          <cell r="L16" t="str">
            <v>..</v>
          </cell>
          <cell r="M16"/>
          <cell r="N16">
            <v>2084</v>
          </cell>
          <cell r="O16"/>
          <cell r="P16" t="str">
            <v>..</v>
          </cell>
          <cell r="Q16"/>
          <cell r="R16">
            <v>2101</v>
          </cell>
          <cell r="S16"/>
          <cell r="T16" t="str">
            <v>..</v>
          </cell>
          <cell r="U16"/>
          <cell r="V16">
            <v>1918</v>
          </cell>
          <cell r="W16"/>
          <cell r="X16" t="str">
            <v>..</v>
          </cell>
          <cell r="Y16"/>
          <cell r="Z16">
            <v>1905</v>
          </cell>
          <cell r="AA16"/>
          <cell r="AB16" t="str">
            <v>..</v>
          </cell>
          <cell r="AC16"/>
          <cell r="AD16">
            <v>2012.06</v>
          </cell>
          <cell r="AE16"/>
          <cell r="AF16" t="str">
            <v>..</v>
          </cell>
          <cell r="AG16"/>
          <cell r="AH16">
            <v>1985.29</v>
          </cell>
          <cell r="AI16"/>
          <cell r="AJ16" t="str">
            <v>..</v>
          </cell>
          <cell r="AK16"/>
          <cell r="AL16">
            <v>2000.45</v>
          </cell>
          <cell r="AM16"/>
          <cell r="AN16" t="str">
            <v>..</v>
          </cell>
          <cell r="AO16"/>
          <cell r="AP16">
            <v>1980.16</v>
          </cell>
          <cell r="AQ16"/>
          <cell r="AR16" t="str">
            <v>..</v>
          </cell>
          <cell r="AS16"/>
          <cell r="AT16">
            <v>2136.23</v>
          </cell>
          <cell r="AU16"/>
          <cell r="AV16" t="str">
            <v>..</v>
          </cell>
          <cell r="AW16"/>
          <cell r="AX16">
            <v>2076.3000000000002</v>
          </cell>
          <cell r="AY16"/>
          <cell r="AZ16">
            <v>2258.62</v>
          </cell>
          <cell r="BA16" t="str">
            <v>C</v>
          </cell>
          <cell r="BB16">
            <v>2200.9</v>
          </cell>
          <cell r="BC16" t="str">
            <v>C</v>
          </cell>
          <cell r="BD16" t="str">
            <v>..</v>
          </cell>
          <cell r="BE16"/>
          <cell r="BF16" t="str">
            <v>..</v>
          </cell>
          <cell r="BG16"/>
          <cell r="BH16" t="str">
            <v>..</v>
          </cell>
          <cell r="BI16"/>
          <cell r="BJ16" t="str">
            <v>..</v>
          </cell>
          <cell r="BK16"/>
          <cell r="BL16" t="str">
            <v>..</v>
          </cell>
          <cell r="BM16"/>
        </row>
        <row r="17">
          <cell r="A17" t="str">
            <v>Hungary</v>
          </cell>
          <cell r="B17">
            <v>5004</v>
          </cell>
          <cell r="C17" t="str">
            <v>D</v>
          </cell>
          <cell r="D17">
            <v>5009</v>
          </cell>
          <cell r="E17" t="str">
            <v>D</v>
          </cell>
          <cell r="F17">
            <v>5081</v>
          </cell>
          <cell r="G17" t="str">
            <v>D</v>
          </cell>
          <cell r="H17">
            <v>5564</v>
          </cell>
          <cell r="I17" t="str">
            <v>D</v>
          </cell>
          <cell r="J17">
            <v>4963</v>
          </cell>
          <cell r="K17" t="str">
            <v>D</v>
          </cell>
          <cell r="L17">
            <v>5020</v>
          </cell>
          <cell r="M17" t="str">
            <v>D</v>
          </cell>
          <cell r="N17">
            <v>5039</v>
          </cell>
          <cell r="O17" t="str">
            <v>D</v>
          </cell>
          <cell r="P17">
            <v>4933</v>
          </cell>
          <cell r="Q17" t="str">
            <v>D</v>
          </cell>
          <cell r="R17">
            <v>4887</v>
          </cell>
          <cell r="S17" t="str">
            <v>D</v>
          </cell>
          <cell r="T17">
            <v>4717</v>
          </cell>
          <cell r="U17" t="str">
            <v>D</v>
          </cell>
          <cell r="V17">
            <v>4204</v>
          </cell>
          <cell r="W17" t="str">
            <v>D</v>
          </cell>
          <cell r="X17">
            <v>3833</v>
          </cell>
          <cell r="Y17" t="str">
            <v>D</v>
          </cell>
          <cell r="Z17">
            <v>3769</v>
          </cell>
          <cell r="AA17" t="str">
            <v>D</v>
          </cell>
          <cell r="AB17">
            <v>3833</v>
          </cell>
          <cell r="AC17" t="str">
            <v>D</v>
          </cell>
          <cell r="AD17">
            <v>3529</v>
          </cell>
          <cell r="AE17" t="str">
            <v>D</v>
          </cell>
          <cell r="AF17">
            <v>3925</v>
          </cell>
          <cell r="AG17" t="str">
            <v>D</v>
          </cell>
          <cell r="AH17">
            <v>3911</v>
          </cell>
          <cell r="AI17" t="str">
            <v>D</v>
          </cell>
          <cell r="AJ17">
            <v>4289</v>
          </cell>
          <cell r="AK17" t="str">
            <v>D</v>
          </cell>
          <cell r="AL17">
            <v>4550</v>
          </cell>
          <cell r="AM17" t="str">
            <v>D</v>
          </cell>
          <cell r="AN17">
            <v>4653</v>
          </cell>
          <cell r="AO17" t="str">
            <v>D</v>
          </cell>
          <cell r="AP17">
            <v>4657</v>
          </cell>
          <cell r="AQ17" t="str">
            <v>D</v>
          </cell>
          <cell r="AR17">
            <v>4622</v>
          </cell>
          <cell r="AS17" t="str">
            <v>D</v>
          </cell>
          <cell r="AT17">
            <v>4741</v>
          </cell>
          <cell r="AU17" t="str">
            <v>D</v>
          </cell>
          <cell r="AV17">
            <v>4693</v>
          </cell>
          <cell r="AW17" t="str">
            <v>A</v>
          </cell>
          <cell r="AX17">
            <v>4959</v>
          </cell>
          <cell r="AY17"/>
          <cell r="AZ17">
            <v>5226</v>
          </cell>
          <cell r="BA17"/>
          <cell r="BB17">
            <v>4572</v>
          </cell>
          <cell r="BC17"/>
          <cell r="BD17">
            <v>4720</v>
          </cell>
          <cell r="BE17"/>
          <cell r="BF17">
            <v>4928</v>
          </cell>
          <cell r="BG17"/>
          <cell r="BH17">
            <v>5027</v>
          </cell>
          <cell r="BI17"/>
          <cell r="BJ17" t="str">
            <v>..</v>
          </cell>
          <cell r="BK17"/>
          <cell r="BL17" t="str">
            <v>..</v>
          </cell>
          <cell r="BM17"/>
        </row>
        <row r="18">
          <cell r="A18" t="str">
            <v>Iceland</v>
          </cell>
          <cell r="B18">
            <v>173.7</v>
          </cell>
          <cell r="C18"/>
          <cell r="D18" t="str">
            <v>..</v>
          </cell>
          <cell r="E18"/>
          <cell r="F18">
            <v>200.4</v>
          </cell>
          <cell r="G18"/>
          <cell r="H18" t="str">
            <v>..</v>
          </cell>
          <cell r="I18"/>
          <cell r="J18">
            <v>198.5</v>
          </cell>
          <cell r="K18"/>
          <cell r="L18" t="str">
            <v>..</v>
          </cell>
          <cell r="M18"/>
          <cell r="N18">
            <v>225.1</v>
          </cell>
          <cell r="O18"/>
          <cell r="P18" t="str">
            <v>..</v>
          </cell>
          <cell r="Q18"/>
          <cell r="R18">
            <v>297</v>
          </cell>
          <cell r="S18"/>
          <cell r="T18">
            <v>292.89999999999998</v>
          </cell>
          <cell r="U18"/>
          <cell r="V18">
            <v>289.60000000000002</v>
          </cell>
          <cell r="W18"/>
          <cell r="X18">
            <v>285.8</v>
          </cell>
          <cell r="Y18"/>
          <cell r="Z18">
            <v>320.3</v>
          </cell>
          <cell r="AA18"/>
          <cell r="AB18">
            <v>329.90899999999999</v>
          </cell>
          <cell r="AC18"/>
          <cell r="AD18">
            <v>323.89999999999998</v>
          </cell>
          <cell r="AE18"/>
          <cell r="AF18" t="str">
            <v>..</v>
          </cell>
          <cell r="AG18"/>
          <cell r="AH18">
            <v>389.7</v>
          </cell>
          <cell r="AI18"/>
          <cell r="AJ18">
            <v>401.39100000000002</v>
          </cell>
          <cell r="AK18" t="str">
            <v>C</v>
          </cell>
          <cell r="AL18">
            <v>421.5</v>
          </cell>
          <cell r="AM18"/>
          <cell r="AN18" t="str">
            <v>..</v>
          </cell>
          <cell r="AO18"/>
          <cell r="AP18">
            <v>424.1</v>
          </cell>
          <cell r="AQ18"/>
          <cell r="AR18" t="str">
            <v>..</v>
          </cell>
          <cell r="AS18"/>
          <cell r="AT18">
            <v>467</v>
          </cell>
          <cell r="AU18"/>
          <cell r="AV18" t="str">
            <v>..</v>
          </cell>
          <cell r="AW18"/>
          <cell r="AX18">
            <v>501.3</v>
          </cell>
          <cell r="AY18"/>
          <cell r="AZ18">
            <v>528.22</v>
          </cell>
          <cell r="BA18"/>
          <cell r="BB18">
            <v>459.1</v>
          </cell>
          <cell r="BC18"/>
          <cell r="BD18">
            <v>479.7595</v>
          </cell>
          <cell r="BE18"/>
          <cell r="BF18">
            <v>546.70000000000005</v>
          </cell>
          <cell r="BG18"/>
          <cell r="BH18" t="str">
            <v>..</v>
          </cell>
          <cell r="BI18"/>
          <cell r="BJ18" t="str">
            <v>..</v>
          </cell>
          <cell r="BK18"/>
          <cell r="BL18" t="str">
            <v>..</v>
          </cell>
          <cell r="BM18"/>
        </row>
        <row r="19">
          <cell r="A19" t="str">
            <v>Ireland</v>
          </cell>
          <cell r="B19">
            <v>639</v>
          </cell>
          <cell r="C19"/>
          <cell r="D19">
            <v>681</v>
          </cell>
          <cell r="E19"/>
          <cell r="F19">
            <v>666</v>
          </cell>
          <cell r="G19"/>
          <cell r="H19">
            <v>633</v>
          </cell>
          <cell r="I19"/>
          <cell r="J19">
            <v>618</v>
          </cell>
          <cell r="K19"/>
          <cell r="L19">
            <v>604.6</v>
          </cell>
          <cell r="M19"/>
          <cell r="N19">
            <v>551</v>
          </cell>
          <cell r="O19"/>
          <cell r="P19">
            <v>497</v>
          </cell>
          <cell r="Q19"/>
          <cell r="R19">
            <v>443</v>
          </cell>
          <cell r="S19" t="str">
            <v>C</v>
          </cell>
          <cell r="T19">
            <v>395</v>
          </cell>
          <cell r="U19" t="str">
            <v>C</v>
          </cell>
          <cell r="V19">
            <v>353</v>
          </cell>
          <cell r="W19" t="str">
            <v>C</v>
          </cell>
          <cell r="X19">
            <v>251</v>
          </cell>
          <cell r="Y19" t="str">
            <v>A</v>
          </cell>
          <cell r="Z19">
            <v>261</v>
          </cell>
          <cell r="AA19"/>
          <cell r="AB19">
            <v>291</v>
          </cell>
          <cell r="AC19"/>
          <cell r="AD19">
            <v>283</v>
          </cell>
          <cell r="AE19"/>
          <cell r="AF19">
            <v>314</v>
          </cell>
          <cell r="AG19"/>
          <cell r="AH19">
            <v>302</v>
          </cell>
          <cell r="AI19"/>
          <cell r="AJ19">
            <v>310</v>
          </cell>
          <cell r="AK19"/>
          <cell r="AL19">
            <v>300</v>
          </cell>
          <cell r="AM19"/>
          <cell r="AN19">
            <v>737</v>
          </cell>
          <cell r="AO19" t="str">
            <v>A</v>
          </cell>
          <cell r="AP19">
            <v>505</v>
          </cell>
          <cell r="AQ19" t="str">
            <v>A</v>
          </cell>
          <cell r="AR19">
            <v>587</v>
          </cell>
          <cell r="AS19"/>
          <cell r="AT19">
            <v>553</v>
          </cell>
          <cell r="AU19"/>
          <cell r="AV19">
            <v>559</v>
          </cell>
          <cell r="AW19"/>
          <cell r="AX19">
            <v>419</v>
          </cell>
          <cell r="AY19"/>
          <cell r="AZ19">
            <v>497</v>
          </cell>
          <cell r="BA19"/>
          <cell r="BB19">
            <v>497</v>
          </cell>
          <cell r="BC19"/>
          <cell r="BD19">
            <v>580.70000000000005</v>
          </cell>
          <cell r="BE19"/>
          <cell r="BF19">
            <v>466.1</v>
          </cell>
          <cell r="BG19"/>
          <cell r="BH19">
            <v>447.4</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7849</v>
          </cell>
          <cell r="C21"/>
          <cell r="D21">
            <v>9314</v>
          </cell>
          <cell r="E21"/>
          <cell r="F21">
            <v>9737</v>
          </cell>
          <cell r="G21"/>
          <cell r="H21">
            <v>10917</v>
          </cell>
          <cell r="I21"/>
          <cell r="J21">
            <v>11348</v>
          </cell>
          <cell r="K21"/>
          <cell r="L21">
            <v>11548</v>
          </cell>
          <cell r="M21"/>
          <cell r="N21">
            <v>12535</v>
          </cell>
          <cell r="O21"/>
          <cell r="P21">
            <v>13942</v>
          </cell>
          <cell r="Q21"/>
          <cell r="R21">
            <v>13981</v>
          </cell>
          <cell r="S21"/>
          <cell r="T21">
            <v>14501</v>
          </cell>
          <cell r="U21"/>
          <cell r="V21">
            <v>12654</v>
          </cell>
          <cell r="W21"/>
          <cell r="X21">
            <v>13117</v>
          </cell>
          <cell r="Y21"/>
          <cell r="Z21">
            <v>13298</v>
          </cell>
          <cell r="AA21"/>
          <cell r="AB21">
            <v>13587</v>
          </cell>
          <cell r="AC21"/>
          <cell r="AD21">
            <v>13916</v>
          </cell>
          <cell r="AE21"/>
          <cell r="AF21">
            <v>13637</v>
          </cell>
          <cell r="AG21"/>
          <cell r="AH21">
            <v>13685</v>
          </cell>
          <cell r="AI21"/>
          <cell r="AJ21">
            <v>13615</v>
          </cell>
          <cell r="AK21"/>
          <cell r="AL21">
            <v>13697</v>
          </cell>
          <cell r="AM21"/>
          <cell r="AN21">
            <v>14315</v>
          </cell>
          <cell r="AO21"/>
          <cell r="AP21">
            <v>13006</v>
          </cell>
          <cell r="AQ21"/>
          <cell r="AR21">
            <v>13565</v>
          </cell>
          <cell r="AS21"/>
          <cell r="AT21">
            <v>13976</v>
          </cell>
          <cell r="AU21"/>
          <cell r="AV21">
            <v>14237</v>
          </cell>
          <cell r="AW21"/>
          <cell r="AX21">
            <v>14454</v>
          </cell>
          <cell r="AY21"/>
          <cell r="AZ21">
            <v>16590.2</v>
          </cell>
          <cell r="BA21"/>
          <cell r="BB21">
            <v>17291.099999999999</v>
          </cell>
          <cell r="BC21"/>
          <cell r="BD21">
            <v>16465.2</v>
          </cell>
          <cell r="BE21"/>
          <cell r="BF21">
            <v>16669.8</v>
          </cell>
          <cell r="BG21"/>
          <cell r="BH21">
            <v>16672.2</v>
          </cell>
          <cell r="BI21" t="str">
            <v>P</v>
          </cell>
          <cell r="BJ21" t="str">
            <v>..</v>
          </cell>
          <cell r="BK21"/>
          <cell r="BL21" t="str">
            <v>..</v>
          </cell>
          <cell r="BM21"/>
        </row>
        <row r="22">
          <cell r="A22" t="str">
            <v>Japan</v>
          </cell>
          <cell r="B22">
            <v>29011</v>
          </cell>
          <cell r="C22"/>
          <cell r="D22">
            <v>28831</v>
          </cell>
          <cell r="E22"/>
          <cell r="F22">
            <v>28761</v>
          </cell>
          <cell r="G22"/>
          <cell r="H22">
            <v>28818</v>
          </cell>
          <cell r="I22"/>
          <cell r="J22">
            <v>28890</v>
          </cell>
          <cell r="K22"/>
          <cell r="L22">
            <v>28909</v>
          </cell>
          <cell r="M22"/>
          <cell r="N22">
            <v>28909</v>
          </cell>
          <cell r="O22"/>
          <cell r="P22">
            <v>29288</v>
          </cell>
          <cell r="Q22"/>
          <cell r="R22">
            <v>29322</v>
          </cell>
          <cell r="S22"/>
          <cell r="T22">
            <v>29516</v>
          </cell>
          <cell r="U22"/>
          <cell r="V22">
            <v>29603</v>
          </cell>
          <cell r="W22"/>
          <cell r="X22">
            <v>29894</v>
          </cell>
          <cell r="Y22"/>
          <cell r="Z22">
            <v>29907</v>
          </cell>
          <cell r="AA22"/>
          <cell r="AB22">
            <v>30263</v>
          </cell>
          <cell r="AC22"/>
          <cell r="AD22">
            <v>30346</v>
          </cell>
          <cell r="AE22"/>
          <cell r="AF22">
            <v>30241</v>
          </cell>
          <cell r="AG22"/>
          <cell r="AH22">
            <v>30212</v>
          </cell>
          <cell r="AI22"/>
          <cell r="AJ22">
            <v>30910</v>
          </cell>
          <cell r="AK22"/>
          <cell r="AL22">
            <v>30987</v>
          </cell>
          <cell r="AM22"/>
          <cell r="AN22">
            <v>31228</v>
          </cell>
          <cell r="AO22"/>
          <cell r="AP22">
            <v>33750</v>
          </cell>
          <cell r="AQ22"/>
          <cell r="AR22">
            <v>33891</v>
          </cell>
          <cell r="AS22"/>
          <cell r="AT22">
            <v>33711</v>
          </cell>
          <cell r="AU22"/>
          <cell r="AV22">
            <v>33894</v>
          </cell>
          <cell r="AW22"/>
          <cell r="AX22">
            <v>34035</v>
          </cell>
          <cell r="AY22"/>
          <cell r="AZ22">
            <v>33593</v>
          </cell>
          <cell r="BA22"/>
          <cell r="BB22">
            <v>32705</v>
          </cell>
          <cell r="BC22"/>
          <cell r="BD22">
            <v>32050</v>
          </cell>
          <cell r="BE22"/>
          <cell r="BF22">
            <v>32715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12711</v>
          </cell>
          <cell r="AE23" t="str">
            <v>G</v>
          </cell>
          <cell r="AF23">
            <v>12322</v>
          </cell>
          <cell r="AG23" t="str">
            <v>G</v>
          </cell>
          <cell r="AH23">
            <v>12323</v>
          </cell>
          <cell r="AI23" t="str">
            <v>G</v>
          </cell>
          <cell r="AJ23">
            <v>10098</v>
          </cell>
          <cell r="AK23" t="str">
            <v>G</v>
          </cell>
          <cell r="AL23">
            <v>11745</v>
          </cell>
          <cell r="AM23" t="str">
            <v>G</v>
          </cell>
          <cell r="AN23">
            <v>11564</v>
          </cell>
          <cell r="AO23" t="str">
            <v>G</v>
          </cell>
          <cell r="AP23">
            <v>12040</v>
          </cell>
          <cell r="AQ23" t="str">
            <v>G</v>
          </cell>
          <cell r="AR23">
            <v>11356</v>
          </cell>
          <cell r="AS23" t="str">
            <v>G</v>
          </cell>
          <cell r="AT23">
            <v>11974</v>
          </cell>
          <cell r="AU23" t="str">
            <v>G</v>
          </cell>
          <cell r="AV23">
            <v>12166.4</v>
          </cell>
          <cell r="AW23" t="str">
            <v>G</v>
          </cell>
          <cell r="AX23">
            <v>12791.06</v>
          </cell>
          <cell r="AY23" t="str">
            <v>G</v>
          </cell>
          <cell r="AZ23">
            <v>14053.8</v>
          </cell>
          <cell r="BA23" t="str">
            <v>G</v>
          </cell>
          <cell r="BB23">
            <v>15858.5</v>
          </cell>
          <cell r="BC23" t="str">
            <v>A</v>
          </cell>
          <cell r="BD23">
            <v>15552.4029898096</v>
          </cell>
          <cell r="BE23"/>
          <cell r="BF23">
            <v>18216.6685</v>
          </cell>
          <cell r="BG23"/>
          <cell r="BH23">
            <v>19753.372599999999</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224.6</v>
          </cell>
          <cell r="AO24"/>
          <cell r="AP24">
            <v>278.2</v>
          </cell>
          <cell r="AQ24"/>
          <cell r="AR24">
            <v>284.89999999999998</v>
          </cell>
          <cell r="AS24"/>
          <cell r="AT24">
            <v>324.89999999999998</v>
          </cell>
          <cell r="AU24"/>
          <cell r="AV24">
            <v>342</v>
          </cell>
          <cell r="AW24"/>
          <cell r="AX24">
            <v>374</v>
          </cell>
          <cell r="AY24"/>
          <cell r="AZ24">
            <v>435.2</v>
          </cell>
          <cell r="BA24"/>
          <cell r="BB24">
            <v>502.6</v>
          </cell>
          <cell r="BC24"/>
          <cell r="BD24">
            <v>552.70000000000005</v>
          </cell>
          <cell r="BE24"/>
          <cell r="BF24">
            <v>597</v>
          </cell>
          <cell r="BG24"/>
          <cell r="BH24">
            <v>658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5407</v>
          </cell>
          <cell r="AA25"/>
          <cell r="AB25">
            <v>5446</v>
          </cell>
          <cell r="AC25"/>
          <cell r="AD25">
            <v>6015</v>
          </cell>
          <cell r="AE25"/>
          <cell r="AF25">
            <v>6081</v>
          </cell>
          <cell r="AG25"/>
          <cell r="AH25">
            <v>6294</v>
          </cell>
          <cell r="AI25"/>
          <cell r="AJ25">
            <v>6584</v>
          </cell>
          <cell r="AK25" t="str">
            <v>C</v>
          </cell>
          <cell r="AL25">
            <v>7540</v>
          </cell>
          <cell r="AM25" t="str">
            <v>C</v>
          </cell>
          <cell r="AN25" t="str">
            <v>..</v>
          </cell>
          <cell r="AO25"/>
          <cell r="AP25" t="str">
            <v>..</v>
          </cell>
          <cell r="AQ25"/>
          <cell r="AR25" t="str">
            <v>..</v>
          </cell>
          <cell r="AS25"/>
          <cell r="AT25">
            <v>6397</v>
          </cell>
          <cell r="AU25"/>
          <cell r="AV25">
            <v>6754</v>
          </cell>
          <cell r="AW25" t="str">
            <v>C</v>
          </cell>
          <cell r="AX25">
            <v>6589</v>
          </cell>
          <cell r="AY25" t="str">
            <v>C</v>
          </cell>
          <cell r="AZ25">
            <v>7331</v>
          </cell>
          <cell r="BA25"/>
          <cell r="BB25">
            <v>7322</v>
          </cell>
          <cell r="BC25"/>
          <cell r="BD25" t="str">
            <v>..</v>
          </cell>
          <cell r="BE25"/>
          <cell r="BF25" t="str">
            <v>..</v>
          </cell>
          <cell r="BG25"/>
          <cell r="BH25" t="str">
            <v>..</v>
          </cell>
          <cell r="BI25"/>
          <cell r="BJ25" t="str">
            <v>..</v>
          </cell>
          <cell r="BK25"/>
          <cell r="BL25" t="str">
            <v>..</v>
          </cell>
          <cell r="BM25"/>
        </row>
        <row r="26">
          <cell r="A26" t="str">
            <v>Netherlands</v>
          </cell>
          <cell r="B26">
            <v>4541</v>
          </cell>
          <cell r="C26"/>
          <cell r="D26" t="str">
            <v>..</v>
          </cell>
          <cell r="E26"/>
          <cell r="F26">
            <v>5020</v>
          </cell>
          <cell r="G26" t="str">
            <v>C</v>
          </cell>
          <cell r="H26" t="str">
            <v>..</v>
          </cell>
          <cell r="I26"/>
          <cell r="J26">
            <v>5670</v>
          </cell>
          <cell r="K26"/>
          <cell r="L26" t="str">
            <v>..</v>
          </cell>
          <cell r="M26"/>
          <cell r="N26">
            <v>6050</v>
          </cell>
          <cell r="O26" t="str">
            <v>C</v>
          </cell>
          <cell r="P26" t="str">
            <v>..</v>
          </cell>
          <cell r="Q26"/>
          <cell r="R26">
            <v>6750</v>
          </cell>
          <cell r="S26"/>
          <cell r="T26" t="str">
            <v>..</v>
          </cell>
          <cell r="U26"/>
          <cell r="V26" t="str">
            <v>..</v>
          </cell>
          <cell r="W26"/>
          <cell r="X26" t="str">
            <v>..</v>
          </cell>
          <cell r="Y26"/>
          <cell r="Z26">
            <v>7260</v>
          </cell>
          <cell r="AA26"/>
          <cell r="AB26">
            <v>7650</v>
          </cell>
          <cell r="AC26" t="str">
            <v>A</v>
          </cell>
          <cell r="AD26">
            <v>7830</v>
          </cell>
          <cell r="AE26"/>
          <cell r="AF26">
            <v>7831</v>
          </cell>
          <cell r="AG26"/>
          <cell r="AH26">
            <v>7817</v>
          </cell>
          <cell r="AI26"/>
          <cell r="AJ26">
            <v>7996</v>
          </cell>
          <cell r="AK26"/>
          <cell r="AL26">
            <v>6829</v>
          </cell>
          <cell r="AM26" t="str">
            <v>A</v>
          </cell>
          <cell r="AN26">
            <v>5952</v>
          </cell>
          <cell r="AO26" t="str">
            <v>A</v>
          </cell>
          <cell r="AP26">
            <v>6799</v>
          </cell>
          <cell r="AQ26"/>
          <cell r="AR26">
            <v>6790</v>
          </cell>
          <cell r="AS26"/>
          <cell r="AT26">
            <v>7672</v>
          </cell>
          <cell r="AU26" t="str">
            <v>AO</v>
          </cell>
          <cell r="AV26">
            <v>7752</v>
          </cell>
          <cell r="AW26" t="str">
            <v>O</v>
          </cell>
          <cell r="AX26">
            <v>7028</v>
          </cell>
          <cell r="AY26" t="str">
            <v>O</v>
          </cell>
          <cell r="AZ26">
            <v>7131</v>
          </cell>
          <cell r="BA26" t="str">
            <v>O</v>
          </cell>
          <cell r="BB26">
            <v>6977</v>
          </cell>
          <cell r="BC26" t="str">
            <v>O</v>
          </cell>
          <cell r="BD26">
            <v>7000</v>
          </cell>
          <cell r="BE26" t="str">
            <v>O</v>
          </cell>
          <cell r="BF26">
            <v>6820</v>
          </cell>
          <cell r="BG26" t="str">
            <v>O</v>
          </cell>
          <cell r="BH26">
            <v>6959</v>
          </cell>
          <cell r="BI26" t="str">
            <v>OP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1432</v>
          </cell>
          <cell r="S27"/>
          <cell r="T27">
            <v>1526</v>
          </cell>
          <cell r="U27"/>
          <cell r="V27">
            <v>1525</v>
          </cell>
          <cell r="W27"/>
          <cell r="X27">
            <v>1556</v>
          </cell>
          <cell r="Y27"/>
          <cell r="Z27">
            <v>1667</v>
          </cell>
          <cell r="AA27"/>
          <cell r="AB27" t="str">
            <v>..</v>
          </cell>
          <cell r="AC27"/>
          <cell r="AD27">
            <v>1498</v>
          </cell>
          <cell r="AE27"/>
          <cell r="AF27" t="str">
            <v>..</v>
          </cell>
          <cell r="AG27"/>
          <cell r="AH27">
            <v>1765.3188172</v>
          </cell>
          <cell r="AI27"/>
          <cell r="AJ27" t="str">
            <v>..</v>
          </cell>
          <cell r="AK27"/>
          <cell r="AL27">
            <v>1631.0853846</v>
          </cell>
          <cell r="AM27"/>
          <cell r="AN27" t="str">
            <v>..</v>
          </cell>
          <cell r="AO27"/>
          <cell r="AP27">
            <v>1988</v>
          </cell>
          <cell r="AQ27"/>
          <cell r="AR27" t="str">
            <v>..</v>
          </cell>
          <cell r="AS27"/>
          <cell r="AT27">
            <v>1845</v>
          </cell>
          <cell r="AU27"/>
          <cell r="AV27" t="str">
            <v>..</v>
          </cell>
          <cell r="AW27"/>
          <cell r="AX27">
            <v>1831</v>
          </cell>
          <cell r="AY27"/>
          <cell r="AZ27" t="str">
            <v>..</v>
          </cell>
          <cell r="BA27"/>
          <cell r="BB27">
            <v>2100</v>
          </cell>
          <cell r="BC27"/>
          <cell r="BD27" t="str">
            <v>..</v>
          </cell>
          <cell r="BE27"/>
          <cell r="BF27">
            <v>2400</v>
          </cell>
          <cell r="BG27"/>
          <cell r="BH27" t="str">
            <v>..</v>
          </cell>
          <cell r="BI27"/>
          <cell r="BJ27" t="str">
            <v>..</v>
          </cell>
          <cell r="BK27"/>
          <cell r="BL27" t="str">
            <v>..</v>
          </cell>
          <cell r="BM27"/>
        </row>
        <row r="28">
          <cell r="A28" t="str">
            <v>Norway</v>
          </cell>
          <cell r="B28">
            <v>1386</v>
          </cell>
          <cell r="C28" t="str">
            <v>U</v>
          </cell>
          <cell r="D28" t="str">
            <v>..</v>
          </cell>
          <cell r="E28"/>
          <cell r="F28">
            <v>1527</v>
          </cell>
          <cell r="G28" t="str">
            <v>U</v>
          </cell>
          <cell r="H28" t="str">
            <v>..</v>
          </cell>
          <cell r="I28"/>
          <cell r="J28">
            <v>1553</v>
          </cell>
          <cell r="K28" t="str">
            <v>U</v>
          </cell>
          <cell r="L28" t="str">
            <v>..</v>
          </cell>
          <cell r="M28"/>
          <cell r="N28">
            <v>1865</v>
          </cell>
          <cell r="O28" t="str">
            <v>U</v>
          </cell>
          <cell r="P28" t="str">
            <v>..</v>
          </cell>
          <cell r="Q28"/>
          <cell r="R28">
            <v>2423</v>
          </cell>
          <cell r="S28" t="str">
            <v>AU</v>
          </cell>
          <cell r="T28" t="str">
            <v>..</v>
          </cell>
          <cell r="U28"/>
          <cell r="V28">
            <v>2582</v>
          </cell>
          <cell r="W28" t="str">
            <v>U</v>
          </cell>
          <cell r="X28" t="str">
            <v>..</v>
          </cell>
          <cell r="Y28"/>
          <cell r="Z28">
            <v>2885</v>
          </cell>
          <cell r="AA28" t="str">
            <v>U</v>
          </cell>
          <cell r="AB28" t="str">
            <v>..</v>
          </cell>
          <cell r="AC28"/>
          <cell r="AD28">
            <v>3015</v>
          </cell>
          <cell r="AE28" t="str">
            <v>U</v>
          </cell>
          <cell r="AF28" t="str">
            <v>..</v>
          </cell>
          <cell r="AG28"/>
          <cell r="AH28">
            <v>3051</v>
          </cell>
          <cell r="AI28" t="str">
            <v>U</v>
          </cell>
          <cell r="AJ28" t="str">
            <v>..</v>
          </cell>
          <cell r="AK28"/>
          <cell r="AL28">
            <v>3037</v>
          </cell>
          <cell r="AM28" t="str">
            <v>U</v>
          </cell>
          <cell r="AN28" t="str">
            <v>..</v>
          </cell>
          <cell r="AO28"/>
          <cell r="AP28">
            <v>3082</v>
          </cell>
          <cell r="AQ28" t="str">
            <v>U</v>
          </cell>
          <cell r="AR28" t="str">
            <v>..</v>
          </cell>
          <cell r="AS28"/>
          <cell r="AT28">
            <v>3258</v>
          </cell>
          <cell r="AU28" t="str">
            <v>U</v>
          </cell>
          <cell r="AV28">
            <v>3300</v>
          </cell>
          <cell r="AW28" t="str">
            <v>U</v>
          </cell>
          <cell r="AX28">
            <v>3449</v>
          </cell>
          <cell r="AY28" t="str">
            <v>U</v>
          </cell>
          <cell r="AZ28">
            <v>3530</v>
          </cell>
          <cell r="BA28" t="str">
            <v>U</v>
          </cell>
          <cell r="BB28">
            <v>3878</v>
          </cell>
          <cell r="BC28" t="str">
            <v>AU</v>
          </cell>
          <cell r="BD28">
            <v>3930</v>
          </cell>
          <cell r="BE28" t="str">
            <v>U</v>
          </cell>
          <cell r="BF28">
            <v>4450</v>
          </cell>
          <cell r="BG28" t="str">
            <v>U</v>
          </cell>
          <cell r="BH28">
            <v>4479</v>
          </cell>
          <cell r="BI28" t="str">
            <v>PU</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10751</v>
          </cell>
          <cell r="AC29"/>
          <cell r="AD29">
            <v>11244</v>
          </cell>
          <cell r="AE29"/>
          <cell r="AF29">
            <v>10954</v>
          </cell>
          <cell r="AG29"/>
          <cell r="AH29">
            <v>11717</v>
          </cell>
          <cell r="AI29"/>
          <cell r="AJ29">
            <v>11570</v>
          </cell>
          <cell r="AK29"/>
          <cell r="AL29">
            <v>10811</v>
          </cell>
          <cell r="AM29"/>
          <cell r="AN29">
            <v>11100</v>
          </cell>
          <cell r="AO29"/>
          <cell r="AP29">
            <v>10637</v>
          </cell>
          <cell r="AQ29"/>
          <cell r="AR29">
            <v>14688</v>
          </cell>
          <cell r="AS29"/>
          <cell r="AT29">
            <v>13233</v>
          </cell>
          <cell r="AU29"/>
          <cell r="AV29">
            <v>12804</v>
          </cell>
          <cell r="AW29"/>
          <cell r="AX29">
            <v>12174.5</v>
          </cell>
          <cell r="AY29"/>
          <cell r="AZ29">
            <v>12437.8</v>
          </cell>
          <cell r="BA29"/>
          <cell r="BB29">
            <v>12812.7</v>
          </cell>
          <cell r="BC29"/>
          <cell r="BD29">
            <v>12916.7</v>
          </cell>
          <cell r="BE29"/>
          <cell r="BF29">
            <v>13193.3</v>
          </cell>
          <cell r="BG29"/>
          <cell r="BH29">
            <v>13552.6</v>
          </cell>
          <cell r="BI29"/>
          <cell r="BJ29" t="str">
            <v>..</v>
          </cell>
          <cell r="BK29"/>
          <cell r="BL29" t="str">
            <v>..</v>
          </cell>
          <cell r="BM29"/>
        </row>
        <row r="30">
          <cell r="A30" t="str">
            <v>Portugal</v>
          </cell>
          <cell r="B30" t="str">
            <v>..</v>
          </cell>
          <cell r="C30"/>
          <cell r="D30">
            <v>1759.8</v>
          </cell>
          <cell r="E30" t="str">
            <v>AU</v>
          </cell>
          <cell r="F30">
            <v>1730.5</v>
          </cell>
          <cell r="G30" t="str">
            <v>CU</v>
          </cell>
          <cell r="H30">
            <v>1701.2</v>
          </cell>
          <cell r="I30" t="str">
            <v>U</v>
          </cell>
          <cell r="J30">
            <v>1789.15</v>
          </cell>
          <cell r="K30" t="str">
            <v>CU</v>
          </cell>
          <cell r="L30">
            <v>1877.1</v>
          </cell>
          <cell r="M30" t="str">
            <v>U</v>
          </cell>
          <cell r="N30">
            <v>1918.55</v>
          </cell>
          <cell r="O30" t="str">
            <v>CU</v>
          </cell>
          <cell r="P30">
            <v>1960</v>
          </cell>
          <cell r="Q30" t="str">
            <v>U</v>
          </cell>
          <cell r="R30">
            <v>2027.4</v>
          </cell>
          <cell r="S30" t="str">
            <v>CU</v>
          </cell>
          <cell r="T30">
            <v>2094.8000000000002</v>
          </cell>
          <cell r="U30" t="str">
            <v>U</v>
          </cell>
          <cell r="V30">
            <v>2042.75</v>
          </cell>
          <cell r="W30" t="str">
            <v>CU</v>
          </cell>
          <cell r="X30">
            <v>1990.7</v>
          </cell>
          <cell r="Y30" t="str">
            <v>U</v>
          </cell>
          <cell r="Z30">
            <v>2110.8041364034498</v>
          </cell>
          <cell r="AA30" t="str">
            <v>CU</v>
          </cell>
          <cell r="AB30">
            <v>2238.1544694117201</v>
          </cell>
          <cell r="AC30" t="str">
            <v>CU</v>
          </cell>
          <cell r="AD30">
            <v>2740.7</v>
          </cell>
          <cell r="AE30" t="str">
            <v>U</v>
          </cell>
          <cell r="AF30">
            <v>2835.1</v>
          </cell>
          <cell r="AG30" t="str">
            <v>CU</v>
          </cell>
          <cell r="AH30">
            <v>2929.5</v>
          </cell>
          <cell r="AI30" t="str">
            <v>U</v>
          </cell>
          <cell r="AJ30">
            <v>3187.1899997592</v>
          </cell>
          <cell r="AK30" t="str">
            <v>CU</v>
          </cell>
          <cell r="AL30">
            <v>3444.8799995183899</v>
          </cell>
          <cell r="AM30"/>
          <cell r="AN30">
            <v>3545.6399997591998</v>
          </cell>
          <cell r="AO30" t="str">
            <v>C</v>
          </cell>
          <cell r="AP30">
            <v>3646.4</v>
          </cell>
          <cell r="AQ30"/>
          <cell r="AR30">
            <v>3543.0149999999999</v>
          </cell>
          <cell r="AS30" t="str">
            <v>C</v>
          </cell>
          <cell r="AT30">
            <v>3439.63</v>
          </cell>
          <cell r="AU30"/>
          <cell r="AV30">
            <v>3388.6112557749998</v>
          </cell>
          <cell r="AW30" t="str">
            <v>C</v>
          </cell>
          <cell r="AX30">
            <v>3337.5925115499999</v>
          </cell>
          <cell r="AY30"/>
          <cell r="AZ30">
            <v>3248.1329985002899</v>
          </cell>
          <cell r="BA30" t="str">
            <v>C</v>
          </cell>
          <cell r="BB30">
            <v>3158.6734854505798</v>
          </cell>
          <cell r="BC30"/>
          <cell r="BD30">
            <v>3202.7779566417598</v>
          </cell>
          <cell r="BE30"/>
          <cell r="BF30">
            <v>2763.9392659936202</v>
          </cell>
          <cell r="BG30"/>
          <cell r="BH30">
            <v>2526.4984654612299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3903</v>
          </cell>
          <cell r="AC31" t="str">
            <v>D</v>
          </cell>
          <cell r="AD31">
            <v>3654</v>
          </cell>
          <cell r="AE31" t="str">
            <v>D</v>
          </cell>
          <cell r="AF31">
            <v>3851</v>
          </cell>
          <cell r="AG31" t="str">
            <v>D</v>
          </cell>
          <cell r="AH31">
            <v>2468</v>
          </cell>
          <cell r="AI31" t="str">
            <v>AD</v>
          </cell>
          <cell r="AJ31">
            <v>2557</v>
          </cell>
          <cell r="AK31" t="str">
            <v>D</v>
          </cell>
          <cell r="AL31">
            <v>2428</v>
          </cell>
          <cell r="AM31" t="str">
            <v>D</v>
          </cell>
          <cell r="AN31">
            <v>2526</v>
          </cell>
          <cell r="AO31" t="str">
            <v>D</v>
          </cell>
          <cell r="AP31">
            <v>2438</v>
          </cell>
          <cell r="AQ31" t="str">
            <v>D</v>
          </cell>
          <cell r="AR31">
            <v>2380</v>
          </cell>
          <cell r="AS31" t="str">
            <v>D</v>
          </cell>
          <cell r="AT31">
            <v>2436</v>
          </cell>
          <cell r="AU31" t="str">
            <v>D</v>
          </cell>
          <cell r="AV31">
            <v>2345.3000000000002</v>
          </cell>
          <cell r="AW31" t="str">
            <v>D</v>
          </cell>
          <cell r="AX31">
            <v>2502.9</v>
          </cell>
          <cell r="AY31" t="str">
            <v>D</v>
          </cell>
          <cell r="AZ31">
            <v>2493.5</v>
          </cell>
          <cell r="BA31" t="str">
            <v>D</v>
          </cell>
          <cell r="BB31">
            <v>2889.8</v>
          </cell>
          <cell r="BC31" t="str">
            <v>D</v>
          </cell>
          <cell r="BD31">
            <v>2851.3</v>
          </cell>
          <cell r="BE31" t="str">
            <v>D</v>
          </cell>
          <cell r="BF31">
            <v>2762.8</v>
          </cell>
          <cell r="BG31" t="str">
            <v>D</v>
          </cell>
          <cell r="BH31">
            <v>2998.6</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1477</v>
          </cell>
          <cell r="AA32" t="str">
            <v>C</v>
          </cell>
          <cell r="AB32">
            <v>1604</v>
          </cell>
          <cell r="AC32"/>
          <cell r="AD32">
            <v>1607</v>
          </cell>
          <cell r="AE32"/>
          <cell r="AF32">
            <v>1581</v>
          </cell>
          <cell r="AG32"/>
          <cell r="AH32">
            <v>1400</v>
          </cell>
          <cell r="AI32"/>
          <cell r="AJ32">
            <v>1500</v>
          </cell>
          <cell r="AK32"/>
          <cell r="AL32">
            <v>1510</v>
          </cell>
          <cell r="AM32"/>
          <cell r="AN32">
            <v>1495</v>
          </cell>
          <cell r="AO32"/>
          <cell r="AP32">
            <v>1452</v>
          </cell>
          <cell r="AQ32"/>
          <cell r="AR32">
            <v>1493</v>
          </cell>
          <cell r="AS32"/>
          <cell r="AT32">
            <v>1044</v>
          </cell>
          <cell r="AU32"/>
          <cell r="AV32">
            <v>1124</v>
          </cell>
          <cell r="AW32"/>
          <cell r="AX32">
            <v>1591</v>
          </cell>
          <cell r="AY32"/>
          <cell r="AZ32">
            <v>1804</v>
          </cell>
          <cell r="BA32"/>
          <cell r="BB32">
            <v>1998</v>
          </cell>
          <cell r="BC32"/>
          <cell r="BD32">
            <v>2156</v>
          </cell>
          <cell r="BE32"/>
          <cell r="BF32">
            <v>2171</v>
          </cell>
          <cell r="BG32"/>
          <cell r="BH32">
            <v>2036</v>
          </cell>
          <cell r="BI32" t="str">
            <v>P</v>
          </cell>
          <cell r="BJ32" t="str">
            <v>..</v>
          </cell>
          <cell r="BK32"/>
          <cell r="BL32" t="str">
            <v>..</v>
          </cell>
          <cell r="BM32"/>
        </row>
        <row r="33">
          <cell r="A33" t="str">
            <v>Spain</v>
          </cell>
          <cell r="B33">
            <v>3632</v>
          </cell>
          <cell r="C33"/>
          <cell r="D33">
            <v>3351</v>
          </cell>
          <cell r="E33"/>
          <cell r="F33">
            <v>2871</v>
          </cell>
          <cell r="G33"/>
          <cell r="H33">
            <v>2917</v>
          </cell>
          <cell r="I33"/>
          <cell r="J33">
            <v>2839</v>
          </cell>
          <cell r="K33"/>
          <cell r="L33">
            <v>4060</v>
          </cell>
          <cell r="M33"/>
          <cell r="N33">
            <v>4528</v>
          </cell>
          <cell r="O33"/>
          <cell r="P33">
            <v>5706</v>
          </cell>
          <cell r="Q33"/>
          <cell r="R33">
            <v>5864</v>
          </cell>
          <cell r="S33"/>
          <cell r="T33">
            <v>7623</v>
          </cell>
          <cell r="U33"/>
          <cell r="V33">
            <v>8079</v>
          </cell>
          <cell r="W33"/>
          <cell r="X33">
            <v>7660</v>
          </cell>
          <cell r="Y33"/>
          <cell r="Z33">
            <v>7737</v>
          </cell>
          <cell r="AA33"/>
          <cell r="AB33">
            <v>7820</v>
          </cell>
          <cell r="AC33" t="str">
            <v>C</v>
          </cell>
          <cell r="AD33">
            <v>8359</v>
          </cell>
          <cell r="AE33"/>
          <cell r="AF33">
            <v>9126</v>
          </cell>
          <cell r="AG33"/>
          <cell r="AH33">
            <v>10490</v>
          </cell>
          <cell r="AI33"/>
          <cell r="AJ33">
            <v>11021</v>
          </cell>
          <cell r="AK33"/>
          <cell r="AL33">
            <v>11934</v>
          </cell>
          <cell r="AM33"/>
          <cell r="AN33">
            <v>12707.7</v>
          </cell>
          <cell r="AO33"/>
          <cell r="AP33">
            <v>13345.2</v>
          </cell>
          <cell r="AQ33"/>
          <cell r="AR33">
            <v>12624.9</v>
          </cell>
          <cell r="AS33"/>
          <cell r="AT33">
            <v>15489</v>
          </cell>
          <cell r="AU33"/>
          <cell r="AV33">
            <v>17151.2</v>
          </cell>
          <cell r="AW33"/>
          <cell r="AX33">
            <v>20445.599999999999</v>
          </cell>
          <cell r="AY33"/>
          <cell r="AZ33">
            <v>20062.7</v>
          </cell>
          <cell r="BA33"/>
          <cell r="BB33">
            <v>21411.9</v>
          </cell>
          <cell r="BC33"/>
          <cell r="BD33">
            <v>22577.9</v>
          </cell>
          <cell r="BE33"/>
          <cell r="BF33">
            <v>24164.799999999999</v>
          </cell>
          <cell r="BG33"/>
          <cell r="BH33">
            <v>24377.200000000001</v>
          </cell>
          <cell r="BI33" t="str">
            <v>P</v>
          </cell>
          <cell r="BJ33" t="str">
            <v>..</v>
          </cell>
          <cell r="BK33"/>
          <cell r="BL33" t="str">
            <v>..</v>
          </cell>
          <cell r="BM33"/>
        </row>
        <row r="34">
          <cell r="A34" t="str">
            <v>Sweden</v>
          </cell>
          <cell r="B34">
            <v>1438</v>
          </cell>
          <cell r="C34" t="str">
            <v>G</v>
          </cell>
          <cell r="D34" t="str">
            <v>..</v>
          </cell>
          <cell r="E34"/>
          <cell r="F34">
            <v>1484</v>
          </cell>
          <cell r="G34" t="str">
            <v>G</v>
          </cell>
          <cell r="H34" t="str">
            <v>..</v>
          </cell>
          <cell r="I34"/>
          <cell r="J34">
            <v>1448</v>
          </cell>
          <cell r="K34" t="str">
            <v>GU</v>
          </cell>
          <cell r="L34" t="str">
            <v>..</v>
          </cell>
          <cell r="M34"/>
          <cell r="N34">
            <v>1508</v>
          </cell>
          <cell r="O34" t="str">
            <v>GU</v>
          </cell>
          <cell r="P34" t="str">
            <v>..</v>
          </cell>
          <cell r="Q34"/>
          <cell r="R34">
            <v>1545</v>
          </cell>
          <cell r="S34" t="str">
            <v>GMU</v>
          </cell>
          <cell r="T34" t="str">
            <v>..</v>
          </cell>
          <cell r="U34"/>
          <cell r="V34">
            <v>1714</v>
          </cell>
          <cell r="W34" t="str">
            <v>GMU</v>
          </cell>
          <cell r="X34" t="str">
            <v>..</v>
          </cell>
          <cell r="Y34"/>
          <cell r="Z34">
            <v>2307</v>
          </cell>
          <cell r="AA34" t="str">
            <v>AMU</v>
          </cell>
          <cell r="AB34" t="str">
            <v>..</v>
          </cell>
          <cell r="AC34"/>
          <cell r="AD34">
            <v>2738</v>
          </cell>
          <cell r="AE34" t="str">
            <v>U</v>
          </cell>
          <cell r="AF34" t="str">
            <v>..</v>
          </cell>
          <cell r="AG34"/>
          <cell r="AH34">
            <v>2439</v>
          </cell>
          <cell r="AI34" t="str">
            <v>U</v>
          </cell>
          <cell r="AJ34" t="str">
            <v>..</v>
          </cell>
          <cell r="AK34"/>
          <cell r="AL34">
            <v>2423</v>
          </cell>
          <cell r="AM34" t="str">
            <v>U</v>
          </cell>
          <cell r="AN34" t="str">
            <v>..</v>
          </cell>
          <cell r="AO34"/>
          <cell r="AP34">
            <v>2260</v>
          </cell>
          <cell r="AQ34" t="str">
            <v>U</v>
          </cell>
          <cell r="AR34" t="str">
            <v>..</v>
          </cell>
          <cell r="AS34"/>
          <cell r="AT34">
            <v>2287</v>
          </cell>
          <cell r="AU34" t="str">
            <v>U</v>
          </cell>
          <cell r="AV34">
            <v>2345</v>
          </cell>
          <cell r="AW34" t="str">
            <v>U</v>
          </cell>
          <cell r="AX34">
            <v>3018</v>
          </cell>
          <cell r="AY34" t="str">
            <v>AMU</v>
          </cell>
          <cell r="AZ34">
            <v>3041</v>
          </cell>
          <cell r="BA34" t="str">
            <v>MU</v>
          </cell>
          <cell r="BB34">
            <v>1941</v>
          </cell>
          <cell r="BC34" t="str">
            <v>AMV</v>
          </cell>
          <cell r="BD34">
            <v>1770</v>
          </cell>
          <cell r="BE34" t="str">
            <v>C</v>
          </cell>
          <cell r="BF34">
            <v>1483</v>
          </cell>
          <cell r="BG34" t="str">
            <v>M</v>
          </cell>
          <cell r="BH34">
            <v>1892</v>
          </cell>
          <cell r="BI34" t="str">
            <v>CM</v>
          </cell>
          <cell r="BJ34" t="str">
            <v>..</v>
          </cell>
          <cell r="BK34"/>
          <cell r="BL34" t="str">
            <v>..</v>
          </cell>
          <cell r="BM34"/>
        </row>
        <row r="35">
          <cell r="A35" t="str">
            <v>Switzerland</v>
          </cell>
          <cell r="B35">
            <v>779</v>
          </cell>
          <cell r="C35" t="str">
            <v>U</v>
          </cell>
          <cell r="D35" t="str">
            <v>..</v>
          </cell>
          <cell r="E35"/>
          <cell r="F35" t="str">
            <v>..</v>
          </cell>
          <cell r="G35"/>
          <cell r="H35" t="str">
            <v>..</v>
          </cell>
          <cell r="I35"/>
          <cell r="J35" t="str">
            <v>..</v>
          </cell>
          <cell r="K35"/>
          <cell r="L35">
            <v>960</v>
          </cell>
          <cell r="M35" t="str">
            <v>HU</v>
          </cell>
          <cell r="N35" t="str">
            <v>..</v>
          </cell>
          <cell r="O35"/>
          <cell r="P35">
            <v>550</v>
          </cell>
          <cell r="Q35" t="str">
            <v>AHU</v>
          </cell>
          <cell r="R35">
            <v>600</v>
          </cell>
          <cell r="S35" t="str">
            <v>CHU</v>
          </cell>
          <cell r="T35">
            <v>550</v>
          </cell>
          <cell r="U35" t="str">
            <v>HU</v>
          </cell>
          <cell r="V35" t="str">
            <v>..</v>
          </cell>
          <cell r="W35"/>
          <cell r="X35">
            <v>630</v>
          </cell>
          <cell r="Y35" t="str">
            <v>H</v>
          </cell>
          <cell r="Z35" t="str">
            <v>..</v>
          </cell>
          <cell r="AA35"/>
          <cell r="AB35">
            <v>550</v>
          </cell>
          <cell r="AC35" t="str">
            <v>H</v>
          </cell>
          <cell r="AD35" t="str">
            <v>..</v>
          </cell>
          <cell r="AE35"/>
          <cell r="AF35">
            <v>555</v>
          </cell>
          <cell r="AG35" t="str">
            <v>H</v>
          </cell>
          <cell r="AH35" t="str">
            <v>..</v>
          </cell>
          <cell r="AI35"/>
          <cell r="AJ35">
            <v>441</v>
          </cell>
          <cell r="AK35" t="str">
            <v>H</v>
          </cell>
          <cell r="AL35" t="str">
            <v>..</v>
          </cell>
          <cell r="AM35"/>
          <cell r="AN35">
            <v>405</v>
          </cell>
          <cell r="AO35" t="str">
            <v>AH</v>
          </cell>
          <cell r="AP35" t="str">
            <v>..</v>
          </cell>
          <cell r="AQ35"/>
          <cell r="AR35">
            <v>460</v>
          </cell>
          <cell r="AS35" t="str">
            <v>H</v>
          </cell>
          <cell r="AT35" t="str">
            <v>..</v>
          </cell>
          <cell r="AU35"/>
          <cell r="AV35">
            <v>425</v>
          </cell>
          <cell r="AW35" t="str">
            <v>H</v>
          </cell>
          <cell r="AX35" t="str">
            <v>..</v>
          </cell>
          <cell r="AY35"/>
          <cell r="AZ35">
            <v>435</v>
          </cell>
          <cell r="BA35" t="str">
            <v>H</v>
          </cell>
          <cell r="BB35" t="str">
            <v>..</v>
          </cell>
          <cell r="BC35"/>
          <cell r="BD35">
            <v>487.7</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1637</v>
          </cell>
          <cell r="U36"/>
          <cell r="V36">
            <v>1900</v>
          </cell>
          <cell r="W36"/>
          <cell r="X36">
            <v>1988</v>
          </cell>
          <cell r="Y36"/>
          <cell r="Z36">
            <v>1774</v>
          </cell>
          <cell r="AA36"/>
          <cell r="AB36">
            <v>1756</v>
          </cell>
          <cell r="AC36"/>
          <cell r="AD36">
            <v>1859</v>
          </cell>
          <cell r="AE36"/>
          <cell r="AF36">
            <v>2349</v>
          </cell>
          <cell r="AG36"/>
          <cell r="AH36">
            <v>2245</v>
          </cell>
          <cell r="AI36"/>
          <cell r="AJ36">
            <v>2065</v>
          </cell>
          <cell r="AK36"/>
          <cell r="AL36">
            <v>2197</v>
          </cell>
          <cell r="AM36"/>
          <cell r="AN36">
            <v>2479</v>
          </cell>
          <cell r="AO36"/>
          <cell r="AP36">
            <v>2512</v>
          </cell>
          <cell r="AQ36"/>
          <cell r="AR36">
            <v>2754</v>
          </cell>
          <cell r="AS36"/>
          <cell r="AT36">
            <v>3646</v>
          </cell>
          <cell r="AU36"/>
          <cell r="AV36">
            <v>3762.19</v>
          </cell>
          <cell r="AW36"/>
          <cell r="AX36">
            <v>4249.1633243525503</v>
          </cell>
          <cell r="AY36"/>
          <cell r="AZ36">
            <v>4709.0922458506202</v>
          </cell>
          <cell r="BA36"/>
          <cell r="BB36">
            <v>4832.0380486905697</v>
          </cell>
          <cell r="BC36"/>
          <cell r="BD36">
            <v>4873.6503081232504</v>
          </cell>
          <cell r="BE36"/>
          <cell r="BF36">
            <v>5702.6046735545697</v>
          </cell>
          <cell r="BG36"/>
          <cell r="BH36">
            <v>6086.6435263684198</v>
          </cell>
          <cell r="BI36"/>
          <cell r="BJ36" t="str">
            <v>..</v>
          </cell>
          <cell r="BK36"/>
          <cell r="BL36" t="str">
            <v>..</v>
          </cell>
          <cell r="BM36"/>
        </row>
        <row r="37">
          <cell r="A37" t="str">
            <v>United Kingdom</v>
          </cell>
          <cell r="B37">
            <v>20000</v>
          </cell>
          <cell r="C37"/>
          <cell r="D37">
            <v>20000</v>
          </cell>
          <cell r="E37"/>
          <cell r="F37">
            <v>20000</v>
          </cell>
          <cell r="G37"/>
          <cell r="H37">
            <v>19000</v>
          </cell>
          <cell r="I37"/>
          <cell r="J37">
            <v>19000</v>
          </cell>
          <cell r="K37"/>
          <cell r="L37">
            <v>15000</v>
          </cell>
          <cell r="M37" t="str">
            <v>A</v>
          </cell>
          <cell r="N37">
            <v>15000</v>
          </cell>
          <cell r="O37"/>
          <cell r="P37">
            <v>15019</v>
          </cell>
          <cell r="Q37"/>
          <cell r="R37">
            <v>15000</v>
          </cell>
          <cell r="S37"/>
          <cell r="T37">
            <v>15061</v>
          </cell>
          <cell r="U37"/>
          <cell r="V37">
            <v>15027</v>
          </cell>
          <cell r="W37" t="str">
            <v>A</v>
          </cell>
          <cell r="X37">
            <v>15064</v>
          </cell>
          <cell r="Y37" t="str">
            <v>A</v>
          </cell>
          <cell r="Z37">
            <v>14037</v>
          </cell>
          <cell r="AA37" t="str">
            <v>A</v>
          </cell>
          <cell r="AB37">
            <v>14032</v>
          </cell>
          <cell r="AC37"/>
          <cell r="AD37">
            <v>13673</v>
          </cell>
          <cell r="AE37"/>
          <cell r="AF37">
            <v>13021</v>
          </cell>
          <cell r="AG37"/>
          <cell r="AH37">
            <v>12496.2</v>
          </cell>
          <cell r="AI37"/>
          <cell r="AJ37">
            <v>14368</v>
          </cell>
          <cell r="AK37"/>
          <cell r="AL37">
            <v>14979.86</v>
          </cell>
          <cell r="AM37"/>
          <cell r="AN37">
            <v>15003.58</v>
          </cell>
          <cell r="AO37"/>
          <cell r="AP37">
            <v>9998.1</v>
          </cell>
          <cell r="AQ37" t="str">
            <v>A</v>
          </cell>
          <cell r="AR37">
            <v>9241.7000000000007</v>
          </cell>
          <cell r="AS37"/>
          <cell r="AT37">
            <v>9445.2999999999993</v>
          </cell>
          <cell r="AU37"/>
          <cell r="AV37">
            <v>9204.5</v>
          </cell>
          <cell r="AW37"/>
          <cell r="AX37">
            <v>9310.6</v>
          </cell>
          <cell r="AY37"/>
          <cell r="AZ37">
            <v>8936.1200000000008</v>
          </cell>
          <cell r="BA37"/>
          <cell r="BB37">
            <v>8504</v>
          </cell>
          <cell r="BC37"/>
          <cell r="BD37">
            <v>8694.5499999999993</v>
          </cell>
          <cell r="BE37"/>
          <cell r="BF37">
            <v>8701.2199999999993</v>
          </cell>
          <cell r="BG37"/>
          <cell r="BH37">
            <v>8134.6</v>
          </cell>
          <cell r="BI37" t="str">
            <v>P</v>
          </cell>
          <cell r="BJ37" t="str">
            <v>..</v>
          </cell>
          <cell r="BK37"/>
          <cell r="BL37" t="str">
            <v>..</v>
          </cell>
          <cell r="BM37"/>
        </row>
        <row r="38">
          <cell r="A38" t="str">
            <v>United States</v>
          </cell>
          <cell r="B38">
            <v>59200</v>
          </cell>
          <cell r="C38" t="str">
            <v>H</v>
          </cell>
          <cell r="D38">
            <v>60000</v>
          </cell>
          <cell r="E38" t="str">
            <v>H</v>
          </cell>
          <cell r="F38">
            <v>61300</v>
          </cell>
          <cell r="G38" t="str">
            <v>H</v>
          </cell>
          <cell r="H38">
            <v>62100</v>
          </cell>
          <cell r="I38" t="str">
            <v>H</v>
          </cell>
          <cell r="J38">
            <v>52100</v>
          </cell>
          <cell r="K38" t="str">
            <v>ADH</v>
          </cell>
          <cell r="L38" t="str">
            <v>..</v>
          </cell>
          <cell r="M38"/>
          <cell r="N38">
            <v>54300</v>
          </cell>
          <cell r="O38" t="str">
            <v>DH</v>
          </cell>
          <cell r="P38">
            <v>54200</v>
          </cell>
          <cell r="Q38" t="str">
            <v>DH</v>
          </cell>
          <cell r="R38">
            <v>58800</v>
          </cell>
          <cell r="S38" t="str">
            <v>DH</v>
          </cell>
          <cell r="T38">
            <v>59400</v>
          </cell>
          <cell r="U38" t="str">
            <v>DH</v>
          </cell>
          <cell r="V38">
            <v>58300</v>
          </cell>
          <cell r="W38" t="str">
            <v>DH</v>
          </cell>
          <cell r="X38">
            <v>61800</v>
          </cell>
          <cell r="Y38" t="str">
            <v>DH</v>
          </cell>
          <cell r="Z38">
            <v>60000</v>
          </cell>
          <cell r="AA38" t="str">
            <v>DH</v>
          </cell>
          <cell r="AB38" t="str">
            <v>..</v>
          </cell>
          <cell r="AC38"/>
          <cell r="AD38">
            <v>53900</v>
          </cell>
          <cell r="AE38" t="str">
            <v>DH</v>
          </cell>
          <cell r="AF38">
            <v>52100</v>
          </cell>
          <cell r="AG38" t="str">
            <v>DH</v>
          </cell>
          <cell r="AH38">
            <v>49800</v>
          </cell>
          <cell r="AI38" t="str">
            <v>DH</v>
          </cell>
          <cell r="AJ38">
            <v>48202</v>
          </cell>
          <cell r="AK38" t="str">
            <v>DH</v>
          </cell>
          <cell r="AL38">
            <v>47371</v>
          </cell>
          <cell r="AM38" t="str">
            <v>DH</v>
          </cell>
          <cell r="AN38">
            <v>47522</v>
          </cell>
          <cell r="AO38" t="str">
            <v>DH</v>
          </cell>
          <cell r="AP38">
            <v>48187</v>
          </cell>
          <cell r="AQ38" t="str">
            <v>DH</v>
          </cell>
          <cell r="AR38">
            <v>47822</v>
          </cell>
          <cell r="AS38" t="str">
            <v>DH</v>
          </cell>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29011</v>
          </cell>
          <cell r="C40"/>
          <cell r="D40">
            <v>28831</v>
          </cell>
          <cell r="E40"/>
          <cell r="F40">
            <v>28761</v>
          </cell>
          <cell r="G40"/>
          <cell r="H40">
            <v>28818</v>
          </cell>
          <cell r="I40"/>
          <cell r="J40">
            <v>28890</v>
          </cell>
          <cell r="K40"/>
          <cell r="L40">
            <v>28909</v>
          </cell>
          <cell r="M40"/>
          <cell r="N40">
            <v>28909</v>
          </cell>
          <cell r="O40"/>
          <cell r="P40">
            <v>29288</v>
          </cell>
          <cell r="Q40"/>
          <cell r="R40">
            <v>29322</v>
          </cell>
          <cell r="S40"/>
          <cell r="T40">
            <v>29516</v>
          </cell>
          <cell r="U40"/>
          <cell r="V40">
            <v>29603</v>
          </cell>
          <cell r="W40"/>
          <cell r="X40">
            <v>29894</v>
          </cell>
          <cell r="Y40"/>
          <cell r="Z40">
            <v>29907</v>
          </cell>
          <cell r="AA40"/>
          <cell r="AB40">
            <v>30263</v>
          </cell>
          <cell r="AC40"/>
          <cell r="AD40">
            <v>30346</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188066.01833918635</v>
          </cell>
          <cell r="C42" t="str">
            <v>B</v>
          </cell>
          <cell r="D42">
            <v>194888.02563888166</v>
          </cell>
          <cell r="E42" t="str">
            <v>B</v>
          </cell>
          <cell r="F42">
            <v>197555.27120974413</v>
          </cell>
          <cell r="G42" t="str">
            <v>B</v>
          </cell>
          <cell r="H42">
            <v>200230.3054560654</v>
          </cell>
          <cell r="I42" t="str">
            <v>B</v>
          </cell>
          <cell r="J42">
            <v>192960.07009687394</v>
          </cell>
          <cell r="K42" t="str">
            <v>B</v>
          </cell>
          <cell r="L42" t="str">
            <v>..</v>
          </cell>
          <cell r="M42"/>
          <cell r="N42">
            <v>197685.47130578669</v>
          </cell>
          <cell r="O42" t="str">
            <v>B</v>
          </cell>
          <cell r="P42">
            <v>204475.33930325232</v>
          </cell>
          <cell r="Q42" t="str">
            <v>B</v>
          </cell>
          <cell r="R42">
            <v>213267.16761335981</v>
          </cell>
          <cell r="S42" t="str">
            <v>B</v>
          </cell>
          <cell r="T42">
            <v>219577.78676219014</v>
          </cell>
          <cell r="U42" t="str">
            <v>B</v>
          </cell>
          <cell r="V42">
            <v>236387.69680796727</v>
          </cell>
          <cell r="W42" t="str">
            <v>AB</v>
          </cell>
          <cell r="X42">
            <v>237871.30247527437</v>
          </cell>
          <cell r="Y42" t="str">
            <v>B</v>
          </cell>
          <cell r="Z42">
            <v>235348.93922858324</v>
          </cell>
          <cell r="AA42" t="str">
            <v>B</v>
          </cell>
          <cell r="AB42" t="str">
            <v>..</v>
          </cell>
          <cell r="AC42"/>
          <cell r="AD42">
            <v>275813.12360603875</v>
          </cell>
          <cell r="AE42" t="str">
            <v>AB</v>
          </cell>
          <cell r="AF42">
            <v>275943.29177179828</v>
          </cell>
          <cell r="AG42" t="str">
            <v>B</v>
          </cell>
          <cell r="AH42">
            <v>269193.47381804686</v>
          </cell>
          <cell r="AI42" t="str">
            <v>B</v>
          </cell>
          <cell r="AJ42">
            <v>270530.02017473406</v>
          </cell>
          <cell r="AK42" t="str">
            <v>B</v>
          </cell>
          <cell r="AL42">
            <v>272971.76598330104</v>
          </cell>
          <cell r="AM42" t="str">
            <v>B</v>
          </cell>
          <cell r="AN42">
            <v>275931.53322364751</v>
          </cell>
          <cell r="AO42" t="str">
            <v>B</v>
          </cell>
          <cell r="AP42">
            <v>271197.84200902819</v>
          </cell>
          <cell r="AQ42" t="str">
            <v>B</v>
          </cell>
          <cell r="AR42">
            <v>273866.09172522509</v>
          </cell>
          <cell r="AS42" t="str">
            <v>B</v>
          </cell>
          <cell r="AT42">
            <v>277492.71124157583</v>
          </cell>
          <cell r="AU42" t="str">
            <v>B</v>
          </cell>
          <cell r="AV42">
            <v>282602.95399040537</v>
          </cell>
          <cell r="AW42" t="str">
            <v>B</v>
          </cell>
          <cell r="AX42">
            <v>289261.14936407207</v>
          </cell>
          <cell r="AY42" t="str">
            <v>B</v>
          </cell>
          <cell r="AZ42">
            <v>294630.50677985197</v>
          </cell>
          <cell r="BA42" t="str">
            <v>B</v>
          </cell>
          <cell r="BB42">
            <v>301263.39320359909</v>
          </cell>
          <cell r="BC42" t="str">
            <v>B</v>
          </cell>
          <cell r="BD42">
            <v>305160.63317877281</v>
          </cell>
          <cell r="BE42" t="str">
            <v>B</v>
          </cell>
          <cell r="BF42">
            <v>316594.40756120929</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168746.10759243305</v>
          </cell>
          <cell r="AE44" t="str">
            <v>B</v>
          </cell>
          <cell r="AF44">
            <v>170660.87293611479</v>
          </cell>
          <cell r="AG44" t="str">
            <v>B</v>
          </cell>
          <cell r="AH44">
            <v>164744.92851190589</v>
          </cell>
          <cell r="AI44" t="str">
            <v>B</v>
          </cell>
          <cell r="AJ44">
            <v>169541.12205821148</v>
          </cell>
          <cell r="AK44" t="str">
            <v>B</v>
          </cell>
          <cell r="AL44">
            <v>168470.91084609349</v>
          </cell>
          <cell r="AM44" t="str">
            <v>B</v>
          </cell>
          <cell r="AN44">
            <v>169290.56919446698</v>
          </cell>
          <cell r="AO44" t="str">
            <v>B</v>
          </cell>
          <cell r="AP44">
            <v>161636.24448217562</v>
          </cell>
          <cell r="AQ44" t="str">
            <v>B</v>
          </cell>
          <cell r="AR44">
            <v>164701.6500654933</v>
          </cell>
          <cell r="AS44" t="str">
            <v>B</v>
          </cell>
          <cell r="AT44">
            <v>167448.67161484674</v>
          </cell>
          <cell r="AU44" t="str">
            <v>B</v>
          </cell>
          <cell r="AV44">
            <v>172225.09306396998</v>
          </cell>
          <cell r="AW44" t="str">
            <v>B</v>
          </cell>
          <cell r="AX44">
            <v>177469.00669929001</v>
          </cell>
          <cell r="AY44" t="str">
            <v>B</v>
          </cell>
          <cell r="AZ44">
            <v>180627.36715181897</v>
          </cell>
          <cell r="BA44" t="str">
            <v>B</v>
          </cell>
          <cell r="BB44">
            <v>183783.14939411762</v>
          </cell>
          <cell r="BC44" t="str">
            <v>B</v>
          </cell>
          <cell r="BD44">
            <v>187967.80149662207</v>
          </cell>
          <cell r="BE44" t="str">
            <v>B</v>
          </cell>
          <cell r="BF44">
            <v>193421.00625440714</v>
          </cell>
          <cell r="BG44" t="str">
            <v>BP</v>
          </cell>
          <cell r="BH44">
            <v>196553.68621188434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153117.10759243305</v>
          </cell>
          <cell r="AE45" t="str">
            <v>B</v>
          </cell>
          <cell r="AF45">
            <v>155157.87293611479</v>
          </cell>
          <cell r="AG45" t="str">
            <v>B</v>
          </cell>
          <cell r="AH45">
            <v>150963.92851190589</v>
          </cell>
          <cell r="AI45" t="str">
            <v>B</v>
          </cell>
          <cell r="AJ45">
            <v>155448.12205821148</v>
          </cell>
          <cell r="AK45" t="str">
            <v>B</v>
          </cell>
          <cell r="AL45">
            <v>155707.91084609349</v>
          </cell>
          <cell r="AM45" t="str">
            <v>B</v>
          </cell>
          <cell r="AN45">
            <v>157629.56919446698</v>
          </cell>
          <cell r="AO45" t="str">
            <v>B</v>
          </cell>
          <cell r="AP45">
            <v>149955.24448217562</v>
          </cell>
          <cell r="AQ45" t="str">
            <v>B</v>
          </cell>
          <cell r="AR45">
            <v>152700.6500654933</v>
          </cell>
          <cell r="AS45" t="str">
            <v>B</v>
          </cell>
          <cell r="AT45">
            <v>155292.67161484674</v>
          </cell>
          <cell r="AU45" t="str">
            <v>B</v>
          </cell>
          <cell r="AV45">
            <v>159731.09306396998</v>
          </cell>
          <cell r="AW45" t="str">
            <v>B</v>
          </cell>
          <cell r="AX45">
            <v>164311.00669929001</v>
          </cell>
          <cell r="AY45" t="str">
            <v>B</v>
          </cell>
          <cell r="AZ45">
            <v>168894.36715181897</v>
          </cell>
          <cell r="BA45" t="str">
            <v>B</v>
          </cell>
          <cell r="BB45">
            <v>171787.14939411762</v>
          </cell>
          <cell r="BC45" t="str">
            <v>B</v>
          </cell>
          <cell r="BD45">
            <v>175760.80149662207</v>
          </cell>
          <cell r="BE45" t="str">
            <v>B</v>
          </cell>
          <cell r="BF45">
            <v>181365.69210330295</v>
          </cell>
          <cell r="BG45" t="str">
            <v>BP</v>
          </cell>
          <cell r="BH45">
            <v>184276.23906450969</v>
          </cell>
          <cell r="BI45" t="str">
            <v>BP</v>
          </cell>
          <cell r="BJ45" t="str">
            <v>..</v>
          </cell>
          <cell r="BK45"/>
          <cell r="BL45" t="str">
            <v>..</v>
          </cell>
          <cell r="BM45"/>
        </row>
        <row r="46">
          <cell r="A46" t="str">
            <v>EU-15</v>
          </cell>
          <cell r="B46">
            <v>79485.318339186342</v>
          </cell>
          <cell r="C46" t="str">
            <v>B</v>
          </cell>
          <cell r="D46" t="str">
            <v>..</v>
          </cell>
          <cell r="E46"/>
          <cell r="F46">
            <v>86168.852712824213</v>
          </cell>
          <cell r="G46" t="str">
            <v>B</v>
          </cell>
          <cell r="H46" t="str">
            <v>..</v>
          </cell>
          <cell r="I46"/>
          <cell r="J46">
            <v>90694.443839474057</v>
          </cell>
          <cell r="K46" t="str">
            <v>B</v>
          </cell>
          <cell r="L46" t="str">
            <v>..</v>
          </cell>
          <cell r="M46"/>
          <cell r="N46">
            <v>93070.549036607976</v>
          </cell>
          <cell r="O46" t="str">
            <v>B</v>
          </cell>
          <cell r="P46" t="str">
            <v>..</v>
          </cell>
          <cell r="Q46"/>
          <cell r="R46">
            <v>102094.39999999999</v>
          </cell>
          <cell r="S46" t="str">
            <v>B</v>
          </cell>
          <cell r="T46" t="str">
            <v>..</v>
          </cell>
          <cell r="U46"/>
          <cell r="V46">
            <v>118707.03093730091</v>
          </cell>
          <cell r="W46" t="str">
            <v>AB</v>
          </cell>
          <cell r="X46" t="str">
            <v>..</v>
          </cell>
          <cell r="Y46"/>
          <cell r="Z46">
            <v>115519.53413640344</v>
          </cell>
          <cell r="AA46" t="str">
            <v>B</v>
          </cell>
          <cell r="AB46">
            <v>118990.74743560162</v>
          </cell>
          <cell r="AC46" t="str">
            <v>B</v>
          </cell>
          <cell r="AD46">
            <v>123411.10759243305</v>
          </cell>
          <cell r="AE46" t="str">
            <v>B</v>
          </cell>
          <cell r="AF46">
            <v>124639.8729361148</v>
          </cell>
          <cell r="AG46" t="str">
            <v>B</v>
          </cell>
          <cell r="AH46">
            <v>122057.92851190589</v>
          </cell>
          <cell r="AI46" t="str">
            <v>B</v>
          </cell>
          <cell r="AJ46">
            <v>126453.12205821148</v>
          </cell>
          <cell r="AK46" t="str">
            <v>B</v>
          </cell>
          <cell r="AL46">
            <v>127835.91084609351</v>
          </cell>
          <cell r="AM46" t="str">
            <v>B</v>
          </cell>
          <cell r="AN46">
            <v>129572.569194467</v>
          </cell>
          <cell r="AO46" t="str">
            <v>B</v>
          </cell>
          <cell r="AP46">
            <v>122414.24448217562</v>
          </cell>
          <cell r="AQ46" t="str">
            <v>B</v>
          </cell>
          <cell r="AR46">
            <v>122079.6500654933</v>
          </cell>
          <cell r="AS46" t="str">
            <v>B</v>
          </cell>
          <cell r="AT46">
            <v>126206.67161484674</v>
          </cell>
          <cell r="AU46" t="str">
            <v>B</v>
          </cell>
          <cell r="AV46">
            <v>131162.69551396999</v>
          </cell>
          <cell r="AW46" t="str">
            <v>B</v>
          </cell>
          <cell r="AX46">
            <v>133767.23694929</v>
          </cell>
          <cell r="AY46" t="str">
            <v>B</v>
          </cell>
          <cell r="AZ46">
            <v>137176.81665181898</v>
          </cell>
          <cell r="BA46" t="str">
            <v>B</v>
          </cell>
          <cell r="BB46">
            <v>139513.98889411762</v>
          </cell>
          <cell r="BC46" t="str">
            <v>B</v>
          </cell>
          <cell r="BD46">
            <v>142867.49499662206</v>
          </cell>
          <cell r="BE46" t="str">
            <v>B</v>
          </cell>
          <cell r="BF46">
            <v>148785.66987958472</v>
          </cell>
          <cell r="BG46" t="str">
            <v>BP</v>
          </cell>
          <cell r="BH46">
            <v>151160.86421067384</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8861</v>
          </cell>
          <cell r="AI49"/>
          <cell r="AJ49">
            <v>9455</v>
          </cell>
          <cell r="AK49"/>
          <cell r="AL49">
            <v>9677</v>
          </cell>
          <cell r="AM49"/>
          <cell r="AN49">
            <v>9548</v>
          </cell>
          <cell r="AO49"/>
          <cell r="AP49">
            <v>9432</v>
          </cell>
          <cell r="AQ49"/>
          <cell r="AR49">
            <v>9798</v>
          </cell>
          <cell r="AS49"/>
          <cell r="AT49">
            <v>10201</v>
          </cell>
          <cell r="AU49"/>
          <cell r="AV49">
            <v>11421</v>
          </cell>
          <cell r="AW49"/>
          <cell r="AX49">
            <v>13285</v>
          </cell>
          <cell r="AY49"/>
          <cell r="AZ49">
            <v>14848</v>
          </cell>
          <cell r="BA49"/>
          <cell r="BB49">
            <v>17046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200700</v>
          </cell>
          <cell r="W50" t="str">
            <v>TV</v>
          </cell>
          <cell r="X50">
            <v>208000</v>
          </cell>
          <cell r="Y50" t="str">
            <v>TV</v>
          </cell>
          <cell r="Z50">
            <v>194000</v>
          </cell>
          <cell r="AA50" t="str">
            <v>TV</v>
          </cell>
          <cell r="AB50">
            <v>194700</v>
          </cell>
          <cell r="AC50" t="str">
            <v>TV</v>
          </cell>
          <cell r="AD50">
            <v>184900</v>
          </cell>
          <cell r="AE50" t="str">
            <v>TV</v>
          </cell>
          <cell r="AF50">
            <v>179800</v>
          </cell>
          <cell r="AG50" t="str">
            <v>TV</v>
          </cell>
          <cell r="AH50">
            <v>193100</v>
          </cell>
          <cell r="AI50" t="str">
            <v>TV</v>
          </cell>
          <cell r="AJ50">
            <v>162200</v>
          </cell>
          <cell r="AK50" t="str">
            <v>TV</v>
          </cell>
          <cell r="AL50">
            <v>166800</v>
          </cell>
          <cell r="AM50" t="str">
            <v>TV</v>
          </cell>
          <cell r="AN50">
            <v>193353</v>
          </cell>
          <cell r="AO50" t="str">
            <v>T</v>
          </cell>
          <cell r="AP50">
            <v>186589</v>
          </cell>
          <cell r="AQ50" t="str">
            <v>T</v>
          </cell>
          <cell r="AR50">
            <v>189151</v>
          </cell>
          <cell r="AS50" t="str">
            <v>T</v>
          </cell>
          <cell r="AT50">
            <v>191957</v>
          </cell>
          <cell r="AU50" t="str">
            <v>T</v>
          </cell>
          <cell r="AV50">
            <v>190499</v>
          </cell>
          <cell r="AW50" t="str">
            <v>T</v>
          </cell>
          <cell r="AX50">
            <v>200377</v>
          </cell>
          <cell r="AY50" t="str">
            <v>T</v>
          </cell>
          <cell r="AZ50">
            <v>210149.4</v>
          </cell>
          <cell r="BA50" t="str">
            <v>T</v>
          </cell>
          <cell r="BB50">
            <v>230662</v>
          </cell>
          <cell r="BC50" t="str">
            <v>T</v>
          </cell>
          <cell r="BD50">
            <v>238970</v>
          </cell>
          <cell r="BE50" t="str">
            <v>T</v>
          </cell>
          <cell r="BF50">
            <v>219483</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9828</v>
          </cell>
          <cell r="AA51"/>
          <cell r="AB51">
            <v>8690</v>
          </cell>
          <cell r="AC51"/>
          <cell r="AD51">
            <v>8431</v>
          </cell>
          <cell r="AE51"/>
          <cell r="AF51">
            <v>7496</v>
          </cell>
          <cell r="AG51"/>
          <cell r="AH51">
            <v>6356</v>
          </cell>
          <cell r="AI51"/>
          <cell r="AJ51">
            <v>6592</v>
          </cell>
          <cell r="AK51"/>
          <cell r="AL51">
            <v>5703</v>
          </cell>
          <cell r="AM51"/>
          <cell r="AN51">
            <v>5244</v>
          </cell>
          <cell r="AO51"/>
          <cell r="AP51">
            <v>5599</v>
          </cell>
          <cell r="AQ51"/>
          <cell r="AR51">
            <v>5934</v>
          </cell>
          <cell r="AS51"/>
          <cell r="AT51">
            <v>6043</v>
          </cell>
          <cell r="AU51"/>
          <cell r="AV51">
            <v>6326</v>
          </cell>
          <cell r="AW51"/>
          <cell r="AX51">
            <v>7082</v>
          </cell>
          <cell r="AY51"/>
          <cell r="AZ51">
            <v>5585</v>
          </cell>
          <cell r="BA51"/>
          <cell r="BB51">
            <v>5818</v>
          </cell>
          <cell r="BC51"/>
          <cell r="BD51">
            <v>6169</v>
          </cell>
          <cell r="BE51"/>
          <cell r="BF51">
            <v>5744</v>
          </cell>
          <cell r="BG51"/>
          <cell r="BH51">
            <v>5590</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156934</v>
          </cell>
          <cell r="AC52"/>
          <cell r="AD52">
            <v>157784</v>
          </cell>
          <cell r="AE52"/>
          <cell r="AF52">
            <v>151777</v>
          </cell>
          <cell r="AG52"/>
          <cell r="AH52">
            <v>152161</v>
          </cell>
          <cell r="AI52"/>
          <cell r="AJ52">
            <v>147332</v>
          </cell>
          <cell r="AK52"/>
          <cell r="AL52">
            <v>143519</v>
          </cell>
          <cell r="AM52"/>
          <cell r="AN52">
            <v>142191</v>
          </cell>
          <cell r="AO52"/>
          <cell r="AP52">
            <v>144716</v>
          </cell>
          <cell r="AQ52"/>
          <cell r="AR52">
            <v>145646</v>
          </cell>
          <cell r="AS52"/>
          <cell r="AT52">
            <v>146370</v>
          </cell>
          <cell r="AU52"/>
          <cell r="AV52">
            <v>147896</v>
          </cell>
          <cell r="AW52"/>
          <cell r="AX52">
            <v>154827</v>
          </cell>
          <cell r="AY52"/>
          <cell r="AZ52">
            <v>153629</v>
          </cell>
          <cell r="BA52"/>
          <cell r="BB52">
            <v>153059</v>
          </cell>
          <cell r="BC52"/>
          <cell r="BD52">
            <v>145988</v>
          </cell>
          <cell r="BE52"/>
          <cell r="BF52">
            <v>146211</v>
          </cell>
          <cell r="BG52"/>
          <cell r="BH52">
            <v>145056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713.1</v>
          </cell>
          <cell r="AC53"/>
          <cell r="AD53">
            <v>538.6</v>
          </cell>
          <cell r="AE53" t="str">
            <v>A</v>
          </cell>
          <cell r="AF53">
            <v>681.1</v>
          </cell>
          <cell r="AG53"/>
          <cell r="AH53">
            <v>533.9</v>
          </cell>
          <cell r="AI53"/>
          <cell r="AJ53">
            <v>822.6</v>
          </cell>
          <cell r="AK53"/>
          <cell r="AL53">
            <v>992.03</v>
          </cell>
          <cell r="AM53"/>
          <cell r="AN53">
            <v>1246.8</v>
          </cell>
          <cell r="AO53"/>
          <cell r="AP53">
            <v>1056.3399999999999</v>
          </cell>
          <cell r="AQ53"/>
          <cell r="AR53">
            <v>1298.3399999999999</v>
          </cell>
          <cell r="AS53"/>
          <cell r="AT53">
            <v>1355.18</v>
          </cell>
          <cell r="AU53"/>
          <cell r="AV53">
            <v>1335.14</v>
          </cell>
          <cell r="AW53"/>
          <cell r="AX53">
            <v>1364.3</v>
          </cell>
          <cell r="AY53"/>
          <cell r="AZ53">
            <v>1450.35</v>
          </cell>
          <cell r="BA53"/>
          <cell r="BB53">
            <v>1581.5</v>
          </cell>
          <cell r="BC53"/>
          <cell r="BD53">
            <v>1686.93</v>
          </cell>
          <cell r="BE53"/>
          <cell r="BF53">
            <v>1841.46</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2134</v>
          </cell>
          <cell r="AQ54"/>
          <cell r="AR54" t="str">
            <v>..</v>
          </cell>
          <cell r="AS54"/>
          <cell r="AT54">
            <v>2343</v>
          </cell>
          <cell r="AU54"/>
          <cell r="AV54">
            <v>2039.88</v>
          </cell>
          <cell r="AW54"/>
          <cell r="AX54">
            <v>1973.91</v>
          </cell>
          <cell r="AY54"/>
          <cell r="AZ54">
            <v>2767.29</v>
          </cell>
          <cell r="BA54"/>
          <cell r="BB54">
            <v>3057.8</v>
          </cell>
          <cell r="BC54"/>
          <cell r="BD54">
            <v>3051.69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12479.2877109906</v>
          </cell>
          <cell r="AK55" t="str">
            <v>D</v>
          </cell>
          <cell r="AL55">
            <v>11697</v>
          </cell>
          <cell r="AM55" t="str">
            <v>D</v>
          </cell>
          <cell r="AN55">
            <v>11658.462085011801</v>
          </cell>
          <cell r="AO55" t="str">
            <v>D</v>
          </cell>
          <cell r="AP55">
            <v>11817.16600293</v>
          </cell>
          <cell r="AQ55" t="str">
            <v>D</v>
          </cell>
          <cell r="AR55">
            <v>13732.284443259199</v>
          </cell>
          <cell r="AS55" t="str">
            <v>A</v>
          </cell>
          <cell r="AT55">
            <v>13689.9627099146</v>
          </cell>
          <cell r="AU55"/>
          <cell r="AV55">
            <v>13281.088947480301</v>
          </cell>
          <cell r="AW55"/>
          <cell r="AX55">
            <v>13789.298417084799</v>
          </cell>
          <cell r="AY55"/>
          <cell r="AZ55">
            <v>13936.6180285397</v>
          </cell>
          <cell r="BA55"/>
          <cell r="BB55">
            <v>14304.462494462001</v>
          </cell>
          <cell r="BC55"/>
          <cell r="BD55">
            <v>13911.680546113301</v>
          </cell>
          <cell r="BE55"/>
          <cell r="BF55">
            <v>14390.098974893799</v>
          </cell>
          <cell r="BG55"/>
          <cell r="BH55" t="str">
            <v>..</v>
          </cell>
          <cell r="BI55"/>
          <cell r="BJ55" t="str">
            <v>..</v>
          </cell>
          <cell r="BK55"/>
          <cell r="BL55" t="str">
            <v>..</v>
          </cell>
          <cell r="BM55"/>
        </row>
      </sheetData>
      <sheetData sheetId="92"/>
      <sheetData sheetId="93"/>
      <sheetData sheetId="94">
        <row r="5">
          <cell r="A5" t="str">
            <v>Australia</v>
          </cell>
          <cell r="B5">
            <v>17682</v>
          </cell>
          <cell r="C5"/>
          <cell r="D5" t="str">
            <v>..</v>
          </cell>
          <cell r="E5"/>
          <cell r="F5" t="str">
            <v>..</v>
          </cell>
          <cell r="G5"/>
          <cell r="H5">
            <v>17137</v>
          </cell>
          <cell r="I5"/>
          <cell r="J5">
            <v>17519</v>
          </cell>
          <cell r="K5"/>
          <cell r="L5">
            <v>18325</v>
          </cell>
          <cell r="M5"/>
          <cell r="N5">
            <v>18623</v>
          </cell>
          <cell r="O5"/>
          <cell r="P5">
            <v>19198</v>
          </cell>
          <cell r="Q5"/>
          <cell r="R5" t="str">
            <v>..</v>
          </cell>
          <cell r="S5"/>
          <cell r="T5">
            <v>19660</v>
          </cell>
          <cell r="U5"/>
          <cell r="V5" t="str">
            <v>..</v>
          </cell>
          <cell r="W5"/>
          <cell r="X5">
            <v>19804</v>
          </cell>
          <cell r="Y5"/>
          <cell r="Z5" t="str">
            <v>..</v>
          </cell>
          <cell r="AA5"/>
          <cell r="AB5">
            <v>19308.7</v>
          </cell>
          <cell r="AC5"/>
          <cell r="AD5" t="str">
            <v>..</v>
          </cell>
          <cell r="AE5"/>
          <cell r="AF5">
            <v>19189.75</v>
          </cell>
          <cell r="AG5"/>
          <cell r="AH5" t="str">
            <v>..</v>
          </cell>
          <cell r="AI5"/>
          <cell r="AJ5">
            <v>18422.2</v>
          </cell>
          <cell r="AK5"/>
          <cell r="AL5" t="str">
            <v>..</v>
          </cell>
          <cell r="AM5"/>
          <cell r="AN5">
            <v>18151.099999999999</v>
          </cell>
          <cell r="AO5"/>
          <cell r="AP5" t="str">
            <v>..</v>
          </cell>
          <cell r="AQ5"/>
          <cell r="AR5">
            <v>18541</v>
          </cell>
          <cell r="AS5"/>
          <cell r="AT5" t="str">
            <v>..</v>
          </cell>
          <cell r="AU5"/>
          <cell r="AV5">
            <v>16687.400000000001</v>
          </cell>
          <cell r="AW5"/>
          <cell r="AX5" t="str">
            <v>..</v>
          </cell>
          <cell r="AY5"/>
          <cell r="AZ5">
            <v>16760</v>
          </cell>
          <cell r="BA5"/>
          <cell r="BB5" t="str">
            <v>..</v>
          </cell>
          <cell r="BC5"/>
          <cell r="BD5">
            <v>17042.2</v>
          </cell>
          <cell r="BE5"/>
          <cell r="BF5" t="str">
            <v>..</v>
          </cell>
          <cell r="BG5"/>
          <cell r="BH5" t="str">
            <v>..</v>
          </cell>
          <cell r="BI5"/>
          <cell r="BJ5" t="str">
            <v>..</v>
          </cell>
          <cell r="BK5"/>
          <cell r="BL5" t="str">
            <v>..</v>
          </cell>
          <cell r="BM5"/>
        </row>
        <row r="6">
          <cell r="A6" t="str">
            <v>Austria</v>
          </cell>
          <cell r="B6">
            <v>1741</v>
          </cell>
          <cell r="C6"/>
          <cell r="D6" t="str">
            <v>..</v>
          </cell>
          <cell r="E6"/>
          <cell r="F6" t="str">
            <v>..</v>
          </cell>
          <cell r="G6"/>
          <cell r="H6" t="str">
            <v>..</v>
          </cell>
          <cell r="I6"/>
          <cell r="J6">
            <v>1778</v>
          </cell>
          <cell r="K6" t="str">
            <v>M</v>
          </cell>
          <cell r="L6" t="str">
            <v>..</v>
          </cell>
          <cell r="M6"/>
          <cell r="N6" t="str">
            <v>..</v>
          </cell>
          <cell r="O6"/>
          <cell r="P6" t="str">
            <v>..</v>
          </cell>
          <cell r="Q6"/>
          <cell r="R6">
            <v>1673</v>
          </cell>
          <cell r="S6" t="str">
            <v>M</v>
          </cell>
          <cell r="T6" t="str">
            <v>..</v>
          </cell>
          <cell r="U6"/>
          <cell r="V6" t="str">
            <v>..</v>
          </cell>
          <cell r="W6"/>
          <cell r="X6" t="str">
            <v>..</v>
          </cell>
          <cell r="Y6"/>
          <cell r="Z6">
            <v>2107</v>
          </cell>
          <cell r="AA6" t="str">
            <v>AM</v>
          </cell>
          <cell r="AB6" t="str">
            <v>..</v>
          </cell>
          <cell r="AC6"/>
          <cell r="AD6" t="str">
            <v>..</v>
          </cell>
          <cell r="AE6"/>
          <cell r="AF6" t="str">
            <v>..</v>
          </cell>
          <cell r="AG6"/>
          <cell r="AH6" t="str">
            <v>..</v>
          </cell>
          <cell r="AI6"/>
          <cell r="AJ6">
            <v>2104.4</v>
          </cell>
          <cell r="AK6" t="str">
            <v>M</v>
          </cell>
          <cell r="AL6" t="str">
            <v>..</v>
          </cell>
          <cell r="AM6"/>
          <cell r="AN6" t="str">
            <v>..</v>
          </cell>
          <cell r="AO6"/>
          <cell r="AP6" t="str">
            <v>..</v>
          </cell>
          <cell r="AQ6"/>
          <cell r="AR6">
            <v>2059.6999999999998</v>
          </cell>
          <cell r="AS6"/>
          <cell r="AT6" t="str">
            <v>..</v>
          </cell>
          <cell r="AU6"/>
          <cell r="AV6">
            <v>2035.2</v>
          </cell>
          <cell r="AW6"/>
          <cell r="AX6">
            <v>2318</v>
          </cell>
          <cell r="AY6" t="str">
            <v>C</v>
          </cell>
          <cell r="AZ6">
            <v>2422.6</v>
          </cell>
          <cell r="BA6"/>
          <cell r="BB6">
            <v>2488.1</v>
          </cell>
          <cell r="BC6"/>
          <cell r="BD6">
            <v>2710.6</v>
          </cell>
          <cell r="BE6" t="str">
            <v>CP</v>
          </cell>
          <cell r="BF6">
            <v>2679.4</v>
          </cell>
          <cell r="BG6"/>
          <cell r="BH6">
            <v>2778.2</v>
          </cell>
          <cell r="BI6" t="str">
            <v>CP</v>
          </cell>
          <cell r="BJ6" t="str">
            <v>..</v>
          </cell>
          <cell r="BK6"/>
          <cell r="BL6" t="str">
            <v>..</v>
          </cell>
          <cell r="BM6"/>
        </row>
        <row r="7">
          <cell r="A7" t="str">
            <v>Belgium</v>
          </cell>
          <cell r="B7">
            <v>1347</v>
          </cell>
          <cell r="C7" t="str">
            <v>C</v>
          </cell>
          <cell r="D7">
            <v>1357</v>
          </cell>
          <cell r="E7"/>
          <cell r="F7">
            <v>1384</v>
          </cell>
          <cell r="G7" t="str">
            <v>C</v>
          </cell>
          <cell r="H7">
            <v>1412</v>
          </cell>
          <cell r="I7"/>
          <cell r="J7">
            <v>1410</v>
          </cell>
          <cell r="K7" t="str">
            <v>C</v>
          </cell>
          <cell r="L7">
            <v>1409</v>
          </cell>
          <cell r="M7"/>
          <cell r="N7">
            <v>1398</v>
          </cell>
          <cell r="O7"/>
          <cell r="P7">
            <v>1388</v>
          </cell>
          <cell r="Q7"/>
          <cell r="R7">
            <v>3120</v>
          </cell>
          <cell r="S7" t="str">
            <v>A</v>
          </cell>
          <cell r="T7" t="str">
            <v>..</v>
          </cell>
          <cell r="U7"/>
          <cell r="V7">
            <v>2611</v>
          </cell>
          <cell r="W7" t="str">
            <v>C</v>
          </cell>
          <cell r="X7" t="str">
            <v>..</v>
          </cell>
          <cell r="Y7"/>
          <cell r="Z7">
            <v>2317.5100000000002</v>
          </cell>
          <cell r="AA7" t="str">
            <v>A</v>
          </cell>
          <cell r="AB7">
            <v>2345.4</v>
          </cell>
          <cell r="AC7"/>
          <cell r="AD7">
            <v>2338.4899999999998</v>
          </cell>
          <cell r="AE7"/>
          <cell r="AF7">
            <v>2658.5949999999998</v>
          </cell>
          <cell r="AG7"/>
          <cell r="AH7">
            <v>2807.2109999999998</v>
          </cell>
          <cell r="AI7"/>
          <cell r="AJ7">
            <v>2885.971</v>
          </cell>
          <cell r="AK7" t="str">
            <v>A</v>
          </cell>
          <cell r="AL7">
            <v>3131.6378</v>
          </cell>
          <cell r="AM7"/>
          <cell r="AN7">
            <v>3492.8946999999998</v>
          </cell>
          <cell r="AO7"/>
          <cell r="AP7">
            <v>3678.3261000000002</v>
          </cell>
          <cell r="AQ7"/>
          <cell r="AR7">
            <v>3687.24</v>
          </cell>
          <cell r="AS7"/>
          <cell r="AT7">
            <v>3757.15</v>
          </cell>
          <cell r="AU7"/>
          <cell r="AV7">
            <v>3483.79</v>
          </cell>
          <cell r="AW7"/>
          <cell r="AX7">
            <v>3588.82</v>
          </cell>
          <cell r="AY7"/>
          <cell r="AZ7">
            <v>3698.2849999999999</v>
          </cell>
          <cell r="BA7"/>
          <cell r="BB7">
            <v>3844.0549999999998</v>
          </cell>
          <cell r="BC7"/>
          <cell r="BD7">
            <v>4326.1559999999999</v>
          </cell>
          <cell r="BE7"/>
          <cell r="BF7">
            <v>4591.28</v>
          </cell>
          <cell r="BG7"/>
          <cell r="BH7">
            <v>4941.796875</v>
          </cell>
          <cell r="BI7" t="str">
            <v>P</v>
          </cell>
          <cell r="BJ7" t="str">
            <v>..</v>
          </cell>
          <cell r="BK7"/>
          <cell r="BL7" t="str">
            <v>..</v>
          </cell>
          <cell r="BM7"/>
        </row>
        <row r="8">
          <cell r="A8" t="str">
            <v>Canada</v>
          </cell>
          <cell r="B8">
            <v>19440</v>
          </cell>
          <cell r="C8"/>
          <cell r="D8">
            <v>20560</v>
          </cell>
          <cell r="E8"/>
          <cell r="F8">
            <v>20450</v>
          </cell>
          <cell r="G8"/>
          <cell r="H8">
            <v>20330</v>
          </cell>
          <cell r="I8"/>
          <cell r="J8">
            <v>19750</v>
          </cell>
          <cell r="K8"/>
          <cell r="L8">
            <v>21010</v>
          </cell>
          <cell r="M8"/>
          <cell r="N8">
            <v>19790</v>
          </cell>
          <cell r="O8"/>
          <cell r="P8">
            <v>20920</v>
          </cell>
          <cell r="Q8"/>
          <cell r="R8">
            <v>21090</v>
          </cell>
          <cell r="S8"/>
          <cell r="T8">
            <v>20950</v>
          </cell>
          <cell r="U8"/>
          <cell r="V8">
            <v>21170</v>
          </cell>
          <cell r="W8"/>
          <cell r="X8">
            <v>20930</v>
          </cell>
          <cell r="Y8"/>
          <cell r="Z8">
            <v>20950</v>
          </cell>
          <cell r="AA8"/>
          <cell r="AB8">
            <v>20180</v>
          </cell>
          <cell r="AC8"/>
          <cell r="AD8">
            <v>18780</v>
          </cell>
          <cell r="AE8"/>
          <cell r="AF8">
            <v>17720</v>
          </cell>
          <cell r="AG8"/>
          <cell r="AH8">
            <v>16920</v>
          </cell>
          <cell r="AI8"/>
          <cell r="AJ8">
            <v>16580</v>
          </cell>
          <cell r="AK8"/>
          <cell r="AL8">
            <v>16600</v>
          </cell>
          <cell r="AM8"/>
          <cell r="AN8">
            <v>17410</v>
          </cell>
          <cell r="AO8"/>
          <cell r="AP8">
            <v>16470</v>
          </cell>
          <cell r="AQ8"/>
          <cell r="AR8">
            <v>16780</v>
          </cell>
          <cell r="AS8"/>
          <cell r="AT8">
            <v>16140</v>
          </cell>
          <cell r="AU8"/>
          <cell r="AV8">
            <v>16270</v>
          </cell>
          <cell r="AW8"/>
          <cell r="AX8">
            <v>17870</v>
          </cell>
          <cell r="AY8"/>
          <cell r="AZ8">
            <v>17960</v>
          </cell>
          <cell r="BA8"/>
          <cell r="BB8">
            <v>18750</v>
          </cell>
          <cell r="BC8"/>
          <cell r="BD8">
            <v>19420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993.35</v>
          </cell>
          <cell r="BC9"/>
          <cell r="BD9">
            <v>1272.33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7643</v>
          </cell>
          <cell r="AE10"/>
          <cell r="AF10">
            <v>7906</v>
          </cell>
          <cell r="AG10"/>
          <cell r="AH10">
            <v>7751</v>
          </cell>
          <cell r="AI10"/>
          <cell r="AJ10">
            <v>7390</v>
          </cell>
          <cell r="AK10"/>
          <cell r="AL10">
            <v>6963</v>
          </cell>
          <cell r="AM10"/>
          <cell r="AN10">
            <v>7148</v>
          </cell>
          <cell r="AO10"/>
          <cell r="AP10">
            <v>7773</v>
          </cell>
          <cell r="AQ10"/>
          <cell r="AR10">
            <v>7351</v>
          </cell>
          <cell r="AS10"/>
          <cell r="AT10">
            <v>7977</v>
          </cell>
          <cell r="AU10"/>
          <cell r="AV10">
            <v>7658.05105</v>
          </cell>
          <cell r="AW10"/>
          <cell r="AX10">
            <v>10583.944045</v>
          </cell>
          <cell r="AY10" t="str">
            <v>A</v>
          </cell>
          <cell r="AZ10">
            <v>11086.03</v>
          </cell>
          <cell r="BA10"/>
          <cell r="BB10">
            <v>11341.133</v>
          </cell>
          <cell r="BC10"/>
          <cell r="BD10">
            <v>11385.7745</v>
          </cell>
          <cell r="BE10"/>
          <cell r="BF10">
            <v>11180.464285</v>
          </cell>
          <cell r="BG10"/>
          <cell r="BH10">
            <v>10926.4265</v>
          </cell>
          <cell r="BI10"/>
          <cell r="BJ10" t="str">
            <v>..</v>
          </cell>
          <cell r="BK10"/>
          <cell r="BL10" t="str">
            <v>..</v>
          </cell>
          <cell r="BM10"/>
        </row>
        <row r="11">
          <cell r="A11" t="str">
            <v>Denmark</v>
          </cell>
          <cell r="B11">
            <v>3420</v>
          </cell>
          <cell r="C11"/>
          <cell r="D11">
            <v>3545</v>
          </cell>
          <cell r="E11"/>
          <cell r="F11">
            <v>3763</v>
          </cell>
          <cell r="G11"/>
          <cell r="H11">
            <v>3981</v>
          </cell>
          <cell r="I11"/>
          <cell r="J11">
            <v>4199</v>
          </cell>
          <cell r="K11"/>
          <cell r="L11">
            <v>4194</v>
          </cell>
          <cell r="M11"/>
          <cell r="N11">
            <v>4188</v>
          </cell>
          <cell r="O11"/>
          <cell r="P11">
            <v>4306</v>
          </cell>
          <cell r="Q11"/>
          <cell r="R11">
            <v>4423</v>
          </cell>
          <cell r="S11"/>
          <cell r="T11">
            <v>4402</v>
          </cell>
          <cell r="U11"/>
          <cell r="V11">
            <v>4380</v>
          </cell>
          <cell r="W11"/>
          <cell r="X11">
            <v>4648</v>
          </cell>
          <cell r="Y11"/>
          <cell r="Z11">
            <v>4915</v>
          </cell>
          <cell r="AA11"/>
          <cell r="AB11" t="str">
            <v>..</v>
          </cell>
          <cell r="AC11"/>
          <cell r="AD11">
            <v>5439</v>
          </cell>
          <cell r="AE11"/>
          <cell r="AF11">
            <v>5506</v>
          </cell>
          <cell r="AG11" t="str">
            <v>C</v>
          </cell>
          <cell r="AH11">
            <v>5675</v>
          </cell>
          <cell r="AI11"/>
          <cell r="AJ11">
            <v>5853</v>
          </cell>
          <cell r="AK11"/>
          <cell r="AL11">
            <v>6236</v>
          </cell>
          <cell r="AM11"/>
          <cell r="AN11">
            <v>5658</v>
          </cell>
          <cell r="AO11"/>
          <cell r="AP11">
            <v>5488</v>
          </cell>
          <cell r="AQ11"/>
          <cell r="AR11">
            <v>3384</v>
          </cell>
          <cell r="AS11" t="str">
            <v>A</v>
          </cell>
          <cell r="AT11">
            <v>3439.1</v>
          </cell>
          <cell r="AU11"/>
          <cell r="AV11">
            <v>3249.86</v>
          </cell>
          <cell r="AW11"/>
          <cell r="AX11">
            <v>3240.25</v>
          </cell>
          <cell r="AY11"/>
          <cell r="AZ11">
            <v>3273.38</v>
          </cell>
          <cell r="BA11"/>
          <cell r="BB11">
            <v>1710.8</v>
          </cell>
          <cell r="BC11" t="str">
            <v>A</v>
          </cell>
          <cell r="BD11">
            <v>1544.3</v>
          </cell>
          <cell r="BE11"/>
          <cell r="BF11">
            <v>1458.6</v>
          </cell>
          <cell r="BG11"/>
          <cell r="BH11">
            <v>1473.5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2802</v>
          </cell>
          <cell r="AE12"/>
          <cell r="AF12">
            <v>2177</v>
          </cell>
          <cell r="AG12"/>
          <cell r="AH12">
            <v>1215</v>
          </cell>
          <cell r="AI12"/>
          <cell r="AJ12">
            <v>1069</v>
          </cell>
          <cell r="AK12"/>
          <cell r="AL12">
            <v>1005</v>
          </cell>
          <cell r="AM12"/>
          <cell r="AN12">
            <v>948</v>
          </cell>
          <cell r="AO12"/>
          <cell r="AP12">
            <v>699</v>
          </cell>
          <cell r="AQ12"/>
          <cell r="AR12">
            <v>793</v>
          </cell>
          <cell r="AS12"/>
          <cell r="AT12">
            <v>829</v>
          </cell>
          <cell r="AU12"/>
          <cell r="AV12">
            <v>810</v>
          </cell>
          <cell r="AW12"/>
          <cell r="AX12">
            <v>696</v>
          </cell>
          <cell r="AY12"/>
          <cell r="AZ12">
            <v>714</v>
          </cell>
          <cell r="BA12"/>
          <cell r="BB12">
            <v>782</v>
          </cell>
          <cell r="BC12"/>
          <cell r="BD12">
            <v>747</v>
          </cell>
          <cell r="BE12"/>
          <cell r="BF12">
            <v>718</v>
          </cell>
          <cell r="BG12"/>
          <cell r="BH12">
            <v>772</v>
          </cell>
          <cell r="BI12"/>
          <cell r="BJ12" t="str">
            <v>..</v>
          </cell>
          <cell r="BK12"/>
          <cell r="BL12" t="str">
            <v>..</v>
          </cell>
          <cell r="BM12"/>
        </row>
        <row r="13">
          <cell r="A13" t="str">
            <v>Finland</v>
          </cell>
          <cell r="B13">
            <v>4563</v>
          </cell>
          <cell r="C13"/>
          <cell r="D13" t="str">
            <v>..</v>
          </cell>
          <cell r="E13"/>
          <cell r="F13">
            <v>4957</v>
          </cell>
          <cell r="G13"/>
          <cell r="H13" t="str">
            <v>..</v>
          </cell>
          <cell r="I13"/>
          <cell r="J13">
            <v>5493</v>
          </cell>
          <cell r="K13"/>
          <cell r="L13" t="str">
            <v>..</v>
          </cell>
          <cell r="M13"/>
          <cell r="N13">
            <v>5891</v>
          </cell>
          <cell r="O13"/>
          <cell r="P13" t="str">
            <v>..</v>
          </cell>
          <cell r="Q13"/>
          <cell r="R13">
            <v>6414</v>
          </cell>
          <cell r="S13"/>
          <cell r="T13" t="str">
            <v>..</v>
          </cell>
          <cell r="U13"/>
          <cell r="V13">
            <v>6654</v>
          </cell>
          <cell r="W13"/>
          <cell r="X13" t="str">
            <v>..</v>
          </cell>
          <cell r="Y13"/>
          <cell r="Z13">
            <v>6655</v>
          </cell>
          <cell r="AA13"/>
          <cell r="AB13">
            <v>6849</v>
          </cell>
          <cell r="AC13" t="str">
            <v>AO</v>
          </cell>
          <cell r="AD13">
            <v>6430</v>
          </cell>
          <cell r="AE13" t="str">
            <v>A</v>
          </cell>
          <cell r="AF13" t="str">
            <v>..</v>
          </cell>
          <cell r="AG13"/>
          <cell r="AH13">
            <v>6826</v>
          </cell>
          <cell r="AI13"/>
          <cell r="AJ13">
            <v>7498</v>
          </cell>
          <cell r="AK13"/>
          <cell r="AL13">
            <v>7454</v>
          </cell>
          <cell r="AM13"/>
          <cell r="AN13">
            <v>7314</v>
          </cell>
          <cell r="AO13"/>
          <cell r="AP13">
            <v>7288</v>
          </cell>
          <cell r="AQ13"/>
          <cell r="AR13">
            <v>7383</v>
          </cell>
          <cell r="AS13"/>
          <cell r="AT13">
            <v>7353</v>
          </cell>
          <cell r="AU13"/>
          <cell r="AV13">
            <v>7337</v>
          </cell>
          <cell r="AW13"/>
          <cell r="AX13">
            <v>7422</v>
          </cell>
          <cell r="AY13"/>
          <cell r="AZ13">
            <v>7408.3</v>
          </cell>
          <cell r="BA13"/>
          <cell r="BB13">
            <v>7324.8</v>
          </cell>
          <cell r="BC13"/>
          <cell r="BD13">
            <v>7122.2</v>
          </cell>
          <cell r="BE13"/>
          <cell r="BF13">
            <v>6787.1</v>
          </cell>
          <cell r="BG13"/>
          <cell r="BH13">
            <v>6835.8</v>
          </cell>
          <cell r="BI13"/>
          <cell r="BJ13" t="str">
            <v>..</v>
          </cell>
          <cell r="BK13"/>
          <cell r="BL13" t="str">
            <v>..</v>
          </cell>
          <cell r="BM13"/>
        </row>
        <row r="14">
          <cell r="A14" t="str">
            <v>France</v>
          </cell>
          <cell r="B14">
            <v>61660</v>
          </cell>
          <cell r="C14"/>
          <cell r="D14">
            <v>66446</v>
          </cell>
          <cell r="E14"/>
          <cell r="F14">
            <v>67142</v>
          </cell>
          <cell r="G14"/>
          <cell r="H14">
            <v>68783</v>
          </cell>
          <cell r="I14"/>
          <cell r="J14">
            <v>68701</v>
          </cell>
          <cell r="K14"/>
          <cell r="L14">
            <v>69311</v>
          </cell>
          <cell r="M14"/>
          <cell r="N14">
            <v>70458</v>
          </cell>
          <cell r="O14"/>
          <cell r="P14">
            <v>70341</v>
          </cell>
          <cell r="Q14"/>
          <cell r="R14">
            <v>70856</v>
          </cell>
          <cell r="S14"/>
          <cell r="T14">
            <v>70962</v>
          </cell>
          <cell r="U14"/>
          <cell r="V14">
            <v>71505</v>
          </cell>
          <cell r="W14"/>
          <cell r="X14">
            <v>67934</v>
          </cell>
          <cell r="Y14" t="str">
            <v>A</v>
          </cell>
          <cell r="Z14">
            <v>67958</v>
          </cell>
          <cell r="AA14"/>
          <cell r="AB14">
            <v>68082</v>
          </cell>
          <cell r="AC14"/>
          <cell r="AD14">
            <v>68539</v>
          </cell>
          <cell r="AE14"/>
          <cell r="AF14">
            <v>69184</v>
          </cell>
          <cell r="AG14"/>
          <cell r="AH14">
            <v>52693</v>
          </cell>
          <cell r="AI14" t="str">
            <v>AD</v>
          </cell>
          <cell r="AJ14">
            <v>52082</v>
          </cell>
          <cell r="AK14" t="str">
            <v>D</v>
          </cell>
          <cell r="AL14">
            <v>53452</v>
          </cell>
          <cell r="AM14" t="str">
            <v>D</v>
          </cell>
          <cell r="AN14">
            <v>53388</v>
          </cell>
          <cell r="AO14" t="str">
            <v>AD</v>
          </cell>
          <cell r="AP14">
            <v>49380</v>
          </cell>
          <cell r="AQ14" t="str">
            <v>D</v>
          </cell>
          <cell r="AR14">
            <v>47745.195</v>
          </cell>
          <cell r="AS14" t="str">
            <v>D</v>
          </cell>
          <cell r="AT14">
            <v>47601.154999999999</v>
          </cell>
          <cell r="AU14" t="str">
            <v>D</v>
          </cell>
          <cell r="AV14">
            <v>48160.33</v>
          </cell>
          <cell r="AW14" t="str">
            <v>D</v>
          </cell>
          <cell r="AX14">
            <v>49645.45</v>
          </cell>
          <cell r="AY14" t="str">
            <v>D</v>
          </cell>
          <cell r="AZ14">
            <v>50734.96</v>
          </cell>
          <cell r="BA14" t="str">
            <v>D</v>
          </cell>
          <cell r="BB14">
            <v>54707.66</v>
          </cell>
          <cell r="BC14" t="str">
            <v>D</v>
          </cell>
          <cell r="BD14">
            <v>52054.98</v>
          </cell>
          <cell r="BE14" t="str">
            <v>D</v>
          </cell>
          <cell r="BF14">
            <v>53147.91</v>
          </cell>
          <cell r="BG14" t="str">
            <v>D</v>
          </cell>
          <cell r="BH14" t="str">
            <v>..</v>
          </cell>
          <cell r="BI14"/>
          <cell r="BJ14" t="str">
            <v>..</v>
          </cell>
          <cell r="BK14"/>
          <cell r="BL14" t="str">
            <v>..</v>
          </cell>
          <cell r="BM14"/>
        </row>
        <row r="15">
          <cell r="A15" t="str">
            <v>Germany</v>
          </cell>
          <cell r="B15">
            <v>50921</v>
          </cell>
          <cell r="C15"/>
          <cell r="D15" t="str">
            <v>..</v>
          </cell>
          <cell r="E15"/>
          <cell r="F15">
            <v>51906</v>
          </cell>
          <cell r="G15"/>
          <cell r="H15" t="str">
            <v>..</v>
          </cell>
          <cell r="I15"/>
          <cell r="J15">
            <v>53670</v>
          </cell>
          <cell r="K15"/>
          <cell r="L15" t="str">
            <v>..</v>
          </cell>
          <cell r="M15"/>
          <cell r="N15">
            <v>56693</v>
          </cell>
          <cell r="O15"/>
          <cell r="P15" t="str">
            <v>..</v>
          </cell>
          <cell r="Q15"/>
          <cell r="R15">
            <v>60269</v>
          </cell>
          <cell r="S15"/>
          <cell r="T15" t="str">
            <v>..</v>
          </cell>
          <cell r="U15"/>
          <cell r="V15">
            <v>90711</v>
          </cell>
          <cell r="W15" t="str">
            <v>A</v>
          </cell>
          <cell r="X15" t="str">
            <v>..</v>
          </cell>
          <cell r="Y15"/>
          <cell r="Z15">
            <v>71363</v>
          </cell>
          <cell r="AA15" t="str">
            <v>A</v>
          </cell>
          <cell r="AB15">
            <v>72825</v>
          </cell>
          <cell r="AC15"/>
          <cell r="AD15">
            <v>75148</v>
          </cell>
          <cell r="AE15"/>
          <cell r="AF15">
            <v>74725</v>
          </cell>
          <cell r="AG15"/>
          <cell r="AH15">
            <v>73495</v>
          </cell>
          <cell r="AI15"/>
          <cell r="AJ15">
            <v>73369</v>
          </cell>
          <cell r="AK15"/>
          <cell r="AL15">
            <v>71435</v>
          </cell>
          <cell r="AM15"/>
          <cell r="AN15">
            <v>71454</v>
          </cell>
          <cell r="AO15"/>
          <cell r="AP15">
            <v>71906</v>
          </cell>
          <cell r="AQ15"/>
          <cell r="AR15">
            <v>72690</v>
          </cell>
          <cell r="AS15"/>
          <cell r="AT15">
            <v>73867</v>
          </cell>
          <cell r="AU15"/>
          <cell r="AV15">
            <v>76088</v>
          </cell>
          <cell r="AW15"/>
          <cell r="AX15">
            <v>76254</v>
          </cell>
          <cell r="AY15"/>
          <cell r="AZ15">
            <v>78357</v>
          </cell>
          <cell r="BA15"/>
          <cell r="BB15">
            <v>80644</v>
          </cell>
          <cell r="BC15"/>
          <cell r="BD15">
            <v>83066.361491250995</v>
          </cell>
          <cell r="BE15"/>
          <cell r="BF15">
            <v>86632.640499999994</v>
          </cell>
          <cell r="BG15"/>
          <cell r="BH15">
            <v>89000</v>
          </cell>
          <cell r="BI15" t="str">
            <v>C</v>
          </cell>
          <cell r="BJ15" t="str">
            <v>..</v>
          </cell>
          <cell r="BK15"/>
          <cell r="BL15" t="str">
            <v>..</v>
          </cell>
          <cell r="BM15"/>
        </row>
        <row r="16">
          <cell r="A16" t="str">
            <v>Greece</v>
          </cell>
          <cell r="B16" t="str">
            <v>..</v>
          </cell>
          <cell r="C16"/>
          <cell r="D16" t="str">
            <v>..</v>
          </cell>
          <cell r="E16"/>
          <cell r="F16">
            <v>3688</v>
          </cell>
          <cell r="G16" t="str">
            <v>A</v>
          </cell>
          <cell r="H16" t="str">
            <v>..</v>
          </cell>
          <cell r="I16"/>
          <cell r="J16" t="str">
            <v>..</v>
          </cell>
          <cell r="K16"/>
          <cell r="L16" t="str">
            <v>..</v>
          </cell>
          <cell r="M16"/>
          <cell r="N16">
            <v>4564</v>
          </cell>
          <cell r="O16"/>
          <cell r="P16" t="str">
            <v>..</v>
          </cell>
          <cell r="Q16"/>
          <cell r="R16">
            <v>4710</v>
          </cell>
          <cell r="S16"/>
          <cell r="T16" t="str">
            <v>..</v>
          </cell>
          <cell r="U16"/>
          <cell r="V16">
            <v>4495</v>
          </cell>
          <cell r="W16"/>
          <cell r="X16" t="str">
            <v>..</v>
          </cell>
          <cell r="Y16"/>
          <cell r="Z16">
            <v>4828</v>
          </cell>
          <cell r="AA16"/>
          <cell r="AB16" t="str">
            <v>..</v>
          </cell>
          <cell r="AC16"/>
          <cell r="AD16">
            <v>4908.1899999999996</v>
          </cell>
          <cell r="AE16"/>
          <cell r="AF16" t="str">
            <v>..</v>
          </cell>
          <cell r="AG16"/>
          <cell r="AH16">
            <v>4481.1000000000004</v>
          </cell>
          <cell r="AI16"/>
          <cell r="AJ16" t="str">
            <v>..</v>
          </cell>
          <cell r="AK16"/>
          <cell r="AL16">
            <v>4431.12</v>
          </cell>
          <cell r="AM16"/>
          <cell r="AN16" t="str">
            <v>..</v>
          </cell>
          <cell r="AO16"/>
          <cell r="AP16">
            <v>4715.3</v>
          </cell>
          <cell r="AQ16"/>
          <cell r="AR16" t="str">
            <v>..</v>
          </cell>
          <cell r="AS16"/>
          <cell r="AT16">
            <v>5101.3</v>
          </cell>
          <cell r="AU16"/>
          <cell r="AV16" t="str">
            <v>..</v>
          </cell>
          <cell r="AW16"/>
          <cell r="AX16">
            <v>4344.75</v>
          </cell>
          <cell r="AY16"/>
          <cell r="AZ16">
            <v>4578.16</v>
          </cell>
          <cell r="BA16" t="str">
            <v>C</v>
          </cell>
          <cell r="BB16">
            <v>4583.71</v>
          </cell>
          <cell r="BC16" t="str">
            <v>C</v>
          </cell>
          <cell r="BD16" t="str">
            <v>..</v>
          </cell>
          <cell r="BE16"/>
          <cell r="BF16" t="str">
            <v>..</v>
          </cell>
          <cell r="BG16"/>
          <cell r="BH16" t="str">
            <v>..</v>
          </cell>
          <cell r="BI16"/>
          <cell r="BJ16" t="str">
            <v>..</v>
          </cell>
          <cell r="BK16"/>
          <cell r="BL16" t="str">
            <v>..</v>
          </cell>
          <cell r="BM16"/>
        </row>
        <row r="17">
          <cell r="A17" t="str">
            <v>Hungary</v>
          </cell>
          <cell r="B17">
            <v>11303</v>
          </cell>
          <cell r="C17" t="str">
            <v>D</v>
          </cell>
          <cell r="D17">
            <v>10369</v>
          </cell>
          <cell r="E17" t="str">
            <v>D</v>
          </cell>
          <cell r="F17">
            <v>10500</v>
          </cell>
          <cell r="G17" t="str">
            <v>D</v>
          </cell>
          <cell r="H17">
            <v>12277</v>
          </cell>
          <cell r="I17" t="str">
            <v>D</v>
          </cell>
          <cell r="J17">
            <v>10169</v>
          </cell>
          <cell r="K17" t="str">
            <v>D</v>
          </cell>
          <cell r="L17">
            <v>9876</v>
          </cell>
          <cell r="M17" t="str">
            <v>D</v>
          </cell>
          <cell r="N17">
            <v>9757</v>
          </cell>
          <cell r="O17" t="str">
            <v>D</v>
          </cell>
          <cell r="P17">
            <v>9374</v>
          </cell>
          <cell r="Q17" t="str">
            <v>D</v>
          </cell>
          <cell r="R17">
            <v>9224</v>
          </cell>
          <cell r="S17" t="str">
            <v>D</v>
          </cell>
          <cell r="T17">
            <v>9110</v>
          </cell>
          <cell r="U17" t="str">
            <v>D</v>
          </cell>
          <cell r="V17">
            <v>7949</v>
          </cell>
          <cell r="W17" t="str">
            <v>D</v>
          </cell>
          <cell r="X17">
            <v>7295</v>
          </cell>
          <cell r="Y17" t="str">
            <v>D</v>
          </cell>
          <cell r="Z17">
            <v>6816</v>
          </cell>
          <cell r="AA17" t="str">
            <v>D</v>
          </cell>
          <cell r="AB17">
            <v>6615</v>
          </cell>
          <cell r="AC17" t="str">
            <v>D</v>
          </cell>
          <cell r="AD17">
            <v>6483</v>
          </cell>
          <cell r="AE17" t="str">
            <v>D</v>
          </cell>
          <cell r="AF17">
            <v>7106</v>
          </cell>
          <cell r="AG17" t="str">
            <v>D</v>
          </cell>
          <cell r="AH17">
            <v>7003</v>
          </cell>
          <cell r="AI17" t="str">
            <v>D</v>
          </cell>
          <cell r="AJ17">
            <v>7161</v>
          </cell>
          <cell r="AK17" t="str">
            <v>D</v>
          </cell>
          <cell r="AL17">
            <v>7978</v>
          </cell>
          <cell r="AM17" t="str">
            <v>D</v>
          </cell>
          <cell r="AN17">
            <v>8204</v>
          </cell>
          <cell r="AO17" t="str">
            <v>D</v>
          </cell>
          <cell r="AP17">
            <v>7766</v>
          </cell>
          <cell r="AQ17" t="str">
            <v>D</v>
          </cell>
          <cell r="AR17">
            <v>7979</v>
          </cell>
          <cell r="AS17" t="str">
            <v>D</v>
          </cell>
          <cell r="AT17">
            <v>7859</v>
          </cell>
          <cell r="AU17" t="str">
            <v>D</v>
          </cell>
          <cell r="AV17">
            <v>7595</v>
          </cell>
          <cell r="AW17" t="str">
            <v>A</v>
          </cell>
          <cell r="AX17">
            <v>7652</v>
          </cell>
          <cell r="AY17"/>
          <cell r="AZ17">
            <v>8169</v>
          </cell>
          <cell r="BA17"/>
          <cell r="BB17">
            <v>7834</v>
          </cell>
          <cell r="BC17"/>
          <cell r="BD17">
            <v>8050</v>
          </cell>
          <cell r="BE17"/>
          <cell r="BF17">
            <v>8234</v>
          </cell>
          <cell r="BG17"/>
          <cell r="BH17">
            <v>8225</v>
          </cell>
          <cell r="BI17"/>
          <cell r="BJ17" t="str">
            <v>..</v>
          </cell>
          <cell r="BK17"/>
          <cell r="BL17" t="str">
            <v>..</v>
          </cell>
          <cell r="BM17"/>
        </row>
        <row r="18">
          <cell r="A18" t="str">
            <v>Iceland</v>
          </cell>
          <cell r="B18">
            <v>401.2</v>
          </cell>
          <cell r="C18"/>
          <cell r="D18" t="str">
            <v>..</v>
          </cell>
          <cell r="E18"/>
          <cell r="F18">
            <v>399.7</v>
          </cell>
          <cell r="G18"/>
          <cell r="H18" t="str">
            <v>..</v>
          </cell>
          <cell r="I18"/>
          <cell r="J18">
            <v>395.7</v>
          </cell>
          <cell r="K18"/>
          <cell r="L18" t="str">
            <v>..</v>
          </cell>
          <cell r="M18"/>
          <cell r="N18">
            <v>423.2</v>
          </cell>
          <cell r="O18"/>
          <cell r="P18" t="str">
            <v>..</v>
          </cell>
          <cell r="Q18"/>
          <cell r="R18">
            <v>541.79999999999995</v>
          </cell>
          <cell r="S18"/>
          <cell r="T18">
            <v>534.4</v>
          </cell>
          <cell r="U18"/>
          <cell r="V18">
            <v>471.2</v>
          </cell>
          <cell r="W18"/>
          <cell r="X18">
            <v>475.8</v>
          </cell>
          <cell r="Y18"/>
          <cell r="Z18">
            <v>537.70000000000005</v>
          </cell>
          <cell r="AA18"/>
          <cell r="AB18">
            <v>553.83100000000002</v>
          </cell>
          <cell r="AC18"/>
          <cell r="AD18">
            <v>562.79999999999995</v>
          </cell>
          <cell r="AE18"/>
          <cell r="AF18" t="str">
            <v>..</v>
          </cell>
          <cell r="AG18"/>
          <cell r="AH18">
            <v>628.5</v>
          </cell>
          <cell r="AI18"/>
          <cell r="AJ18">
            <v>647.35500000000002</v>
          </cell>
          <cell r="AK18" t="str">
            <v>C</v>
          </cell>
          <cell r="AL18">
            <v>644.6</v>
          </cell>
          <cell r="AM18"/>
          <cell r="AN18" t="str">
            <v>..</v>
          </cell>
          <cell r="AO18"/>
          <cell r="AP18">
            <v>726.4</v>
          </cell>
          <cell r="AQ18"/>
          <cell r="AR18">
            <v>748.19200000000001</v>
          </cell>
          <cell r="AS18" t="str">
            <v>C</v>
          </cell>
          <cell r="AT18">
            <v>775</v>
          </cell>
          <cell r="AU18"/>
          <cell r="AV18" t="str">
            <v>..</v>
          </cell>
          <cell r="AW18"/>
          <cell r="AX18">
            <v>849</v>
          </cell>
          <cell r="AY18"/>
          <cell r="AZ18">
            <v>852.72</v>
          </cell>
          <cell r="BA18"/>
          <cell r="BB18">
            <v>701.3</v>
          </cell>
          <cell r="BC18"/>
          <cell r="BD18">
            <v>732.85850000000005</v>
          </cell>
          <cell r="BE18"/>
          <cell r="BF18">
            <v>816</v>
          </cell>
          <cell r="BG18"/>
          <cell r="BH18" t="str">
            <v>..</v>
          </cell>
          <cell r="BI18"/>
          <cell r="BJ18" t="str">
            <v>..</v>
          </cell>
          <cell r="BK18"/>
          <cell r="BL18" t="str">
            <v>..</v>
          </cell>
          <cell r="BM18"/>
        </row>
        <row r="19">
          <cell r="A19" t="str">
            <v>Ireland</v>
          </cell>
          <cell r="B19">
            <v>2377</v>
          </cell>
          <cell r="C19"/>
          <cell r="D19">
            <v>2214</v>
          </cell>
          <cell r="E19"/>
          <cell r="F19">
            <v>2126</v>
          </cell>
          <cell r="G19"/>
          <cell r="H19">
            <v>1993</v>
          </cell>
          <cell r="I19"/>
          <cell r="J19">
            <v>1855</v>
          </cell>
          <cell r="K19"/>
          <cell r="L19">
            <v>1716</v>
          </cell>
          <cell r="M19"/>
          <cell r="N19">
            <v>1396</v>
          </cell>
          <cell r="O19"/>
          <cell r="P19">
            <v>1079</v>
          </cell>
          <cell r="Q19"/>
          <cell r="R19">
            <v>1038</v>
          </cell>
          <cell r="S19" t="str">
            <v>C</v>
          </cell>
          <cell r="T19">
            <v>1013</v>
          </cell>
          <cell r="U19" t="str">
            <v>C</v>
          </cell>
          <cell r="V19">
            <v>1004</v>
          </cell>
          <cell r="W19" t="str">
            <v>C</v>
          </cell>
          <cell r="X19">
            <v>927</v>
          </cell>
          <cell r="Y19" t="str">
            <v>A</v>
          </cell>
          <cell r="Z19">
            <v>927</v>
          </cell>
          <cell r="AA19"/>
          <cell r="AB19">
            <v>942</v>
          </cell>
          <cell r="AC19"/>
          <cell r="AD19">
            <v>959</v>
          </cell>
          <cell r="AE19"/>
          <cell r="AF19">
            <v>945</v>
          </cell>
          <cell r="AG19"/>
          <cell r="AH19">
            <v>938</v>
          </cell>
          <cell r="AI19"/>
          <cell r="AJ19">
            <v>941</v>
          </cell>
          <cell r="AK19"/>
          <cell r="AL19">
            <v>884</v>
          </cell>
          <cell r="AM19"/>
          <cell r="AN19">
            <v>1436</v>
          </cell>
          <cell r="AO19" t="str">
            <v>A</v>
          </cell>
          <cell r="AP19">
            <v>1300</v>
          </cell>
          <cell r="AQ19" t="str">
            <v>A</v>
          </cell>
          <cell r="AR19">
            <v>1200</v>
          </cell>
          <cell r="AS19"/>
          <cell r="AT19">
            <v>1161</v>
          </cell>
          <cell r="AU19"/>
          <cell r="AV19">
            <v>1222</v>
          </cell>
          <cell r="AW19"/>
          <cell r="AX19">
            <v>1132</v>
          </cell>
          <cell r="AY19"/>
          <cell r="AZ19">
            <v>1248</v>
          </cell>
          <cell r="BA19"/>
          <cell r="BB19">
            <v>1256</v>
          </cell>
          <cell r="BC19"/>
          <cell r="BD19">
            <v>1223.8</v>
          </cell>
          <cell r="BE19"/>
          <cell r="BF19">
            <v>1053.0999999999999</v>
          </cell>
          <cell r="BG19"/>
          <cell r="BH19">
            <v>987.3</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20343</v>
          </cell>
          <cell r="C21"/>
          <cell r="D21">
            <v>21036</v>
          </cell>
          <cell r="E21"/>
          <cell r="F21">
            <v>21871</v>
          </cell>
          <cell r="G21"/>
          <cell r="H21">
            <v>23771</v>
          </cell>
          <cell r="I21"/>
          <cell r="J21">
            <v>24643</v>
          </cell>
          <cell r="K21"/>
          <cell r="L21">
            <v>25501</v>
          </cell>
          <cell r="M21"/>
          <cell r="N21">
            <v>27754</v>
          </cell>
          <cell r="O21"/>
          <cell r="P21">
            <v>30947</v>
          </cell>
          <cell r="Q21"/>
          <cell r="R21">
            <v>31510</v>
          </cell>
          <cell r="S21"/>
          <cell r="T21">
            <v>33109</v>
          </cell>
          <cell r="U21"/>
          <cell r="V21">
            <v>32567</v>
          </cell>
          <cell r="W21"/>
          <cell r="X21">
            <v>32868</v>
          </cell>
          <cell r="Y21"/>
          <cell r="Z21">
            <v>33164</v>
          </cell>
          <cell r="AA21"/>
          <cell r="AB21">
            <v>32768</v>
          </cell>
          <cell r="AC21"/>
          <cell r="AD21">
            <v>33039</v>
          </cell>
          <cell r="AE21"/>
          <cell r="AF21">
            <v>32225</v>
          </cell>
          <cell r="AG21"/>
          <cell r="AH21">
            <v>31292</v>
          </cell>
          <cell r="AI21"/>
          <cell r="AJ21">
            <v>31999</v>
          </cell>
          <cell r="AK21"/>
          <cell r="AL21">
            <v>30835</v>
          </cell>
          <cell r="AM21"/>
          <cell r="AN21">
            <v>31231</v>
          </cell>
          <cell r="AO21"/>
          <cell r="AP21">
            <v>29765</v>
          </cell>
          <cell r="AQ21"/>
          <cell r="AR21">
            <v>30922</v>
          </cell>
          <cell r="AS21"/>
          <cell r="AT21">
            <v>31463</v>
          </cell>
          <cell r="AU21"/>
          <cell r="AV21">
            <v>32401</v>
          </cell>
          <cell r="AW21"/>
          <cell r="AX21">
            <v>32684</v>
          </cell>
          <cell r="AY21"/>
          <cell r="AZ21">
            <v>36164.800000000003</v>
          </cell>
          <cell r="BA21"/>
          <cell r="BB21">
            <v>35473.9</v>
          </cell>
          <cell r="BC21"/>
          <cell r="BD21">
            <v>37471.800000000003</v>
          </cell>
          <cell r="BE21"/>
          <cell r="BF21">
            <v>33540.199999999997</v>
          </cell>
          <cell r="BG21"/>
          <cell r="BH21">
            <v>33573.9</v>
          </cell>
          <cell r="BI21" t="str">
            <v>P</v>
          </cell>
          <cell r="BJ21">
            <v>33792.300000000003</v>
          </cell>
          <cell r="BK21" t="str">
            <v>P</v>
          </cell>
          <cell r="BL21" t="str">
            <v>..</v>
          </cell>
          <cell r="BM21"/>
        </row>
        <row r="22">
          <cell r="A22" t="str">
            <v>Japan</v>
          </cell>
          <cell r="B22">
            <v>54089</v>
          </cell>
          <cell r="C22"/>
          <cell r="D22">
            <v>53929</v>
          </cell>
          <cell r="E22"/>
          <cell r="F22">
            <v>54040</v>
          </cell>
          <cell r="G22"/>
          <cell r="H22">
            <v>53780</v>
          </cell>
          <cell r="I22"/>
          <cell r="J22">
            <v>53538</v>
          </cell>
          <cell r="K22"/>
          <cell r="L22">
            <v>53637</v>
          </cell>
          <cell r="M22"/>
          <cell r="N22">
            <v>53727</v>
          </cell>
          <cell r="O22"/>
          <cell r="P22">
            <v>54253</v>
          </cell>
          <cell r="Q22"/>
          <cell r="R22">
            <v>54398</v>
          </cell>
          <cell r="S22"/>
          <cell r="T22">
            <v>54729</v>
          </cell>
          <cell r="U22"/>
          <cell r="V22">
            <v>55015</v>
          </cell>
          <cell r="W22"/>
          <cell r="X22">
            <v>55376</v>
          </cell>
          <cell r="Y22"/>
          <cell r="Z22">
            <v>56015</v>
          </cell>
          <cell r="AA22"/>
          <cell r="AB22">
            <v>55633</v>
          </cell>
          <cell r="AC22"/>
          <cell r="AD22">
            <v>55990</v>
          </cell>
          <cell r="AE22"/>
          <cell r="AF22">
            <v>56176</v>
          </cell>
          <cell r="AG22"/>
          <cell r="AH22">
            <v>56554</v>
          </cell>
          <cell r="AI22"/>
          <cell r="AJ22">
            <v>58762</v>
          </cell>
          <cell r="AK22"/>
          <cell r="AL22">
            <v>59025</v>
          </cell>
          <cell r="AM22"/>
          <cell r="AN22">
            <v>59254</v>
          </cell>
          <cell r="AO22"/>
          <cell r="AP22">
            <v>62768</v>
          </cell>
          <cell r="AQ22"/>
          <cell r="AR22">
            <v>63906</v>
          </cell>
          <cell r="AS22"/>
          <cell r="AT22">
            <v>61893</v>
          </cell>
          <cell r="AU22"/>
          <cell r="AV22">
            <v>61769</v>
          </cell>
          <cell r="AW22"/>
          <cell r="AX22">
            <v>62975</v>
          </cell>
          <cell r="AY22"/>
          <cell r="AZ22">
            <v>63196</v>
          </cell>
          <cell r="BA22"/>
          <cell r="BB22">
            <v>63162</v>
          </cell>
          <cell r="BC22"/>
          <cell r="BD22">
            <v>61901</v>
          </cell>
          <cell r="BE22"/>
          <cell r="BF22">
            <v>63045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21856</v>
          </cell>
          <cell r="AE23" t="str">
            <v>G</v>
          </cell>
          <cell r="AF23">
            <v>16408</v>
          </cell>
          <cell r="AG23" t="str">
            <v>G</v>
          </cell>
          <cell r="AH23">
            <v>16014</v>
          </cell>
          <cell r="AI23" t="str">
            <v>G</v>
          </cell>
          <cell r="AJ23">
            <v>14749</v>
          </cell>
          <cell r="AK23" t="str">
            <v>G</v>
          </cell>
          <cell r="AL23">
            <v>15359</v>
          </cell>
          <cell r="AM23" t="str">
            <v>G</v>
          </cell>
          <cell r="AN23">
            <v>13182</v>
          </cell>
          <cell r="AO23" t="str">
            <v>G</v>
          </cell>
          <cell r="AP23">
            <v>14799</v>
          </cell>
          <cell r="AQ23" t="str">
            <v>G</v>
          </cell>
          <cell r="AR23">
            <v>13985</v>
          </cell>
          <cell r="AS23" t="str">
            <v>G</v>
          </cell>
          <cell r="AT23">
            <v>14872</v>
          </cell>
          <cell r="AU23" t="str">
            <v>G</v>
          </cell>
          <cell r="AV23">
            <v>18110.75</v>
          </cell>
          <cell r="AW23" t="str">
            <v>G</v>
          </cell>
          <cell r="AX23">
            <v>16846.66</v>
          </cell>
          <cell r="AY23" t="str">
            <v>G</v>
          </cell>
          <cell r="AZ23">
            <v>19025.5</v>
          </cell>
          <cell r="BA23" t="str">
            <v>G</v>
          </cell>
          <cell r="BB23">
            <v>20927.87</v>
          </cell>
          <cell r="BC23" t="str">
            <v>A</v>
          </cell>
          <cell r="BD23">
            <v>21767.6443929462</v>
          </cell>
          <cell r="BE23"/>
          <cell r="BF23">
            <v>25785.228500000001</v>
          </cell>
          <cell r="BG23"/>
          <cell r="BH23">
            <v>26938.643400000001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302.89999999999998</v>
          </cell>
          <cell r="AO24"/>
          <cell r="AP24">
            <v>383.8</v>
          </cell>
          <cell r="AQ24"/>
          <cell r="AR24">
            <v>411.3</v>
          </cell>
          <cell r="AS24"/>
          <cell r="AT24">
            <v>476</v>
          </cell>
          <cell r="AU24"/>
          <cell r="AV24">
            <v>512</v>
          </cell>
          <cell r="AW24"/>
          <cell r="AX24">
            <v>560.4</v>
          </cell>
          <cell r="AY24"/>
          <cell r="AZ24">
            <v>635.1</v>
          </cell>
          <cell r="BA24"/>
          <cell r="BB24">
            <v>724.1</v>
          </cell>
          <cell r="BC24"/>
          <cell r="BD24">
            <v>808.6</v>
          </cell>
          <cell r="BE24"/>
          <cell r="BF24">
            <v>908.5</v>
          </cell>
          <cell r="BG24"/>
          <cell r="BH24">
            <v>1006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13835</v>
          </cell>
          <cell r="AA25"/>
          <cell r="AB25">
            <v>13702</v>
          </cell>
          <cell r="AC25"/>
          <cell r="AD25">
            <v>13643</v>
          </cell>
          <cell r="AE25"/>
          <cell r="AF25">
            <v>13792.3701291653</v>
          </cell>
          <cell r="AG25"/>
          <cell r="AH25">
            <v>14814</v>
          </cell>
          <cell r="AI25"/>
          <cell r="AJ25">
            <v>17363</v>
          </cell>
          <cell r="AK25" t="str">
            <v>C</v>
          </cell>
          <cell r="AL25">
            <v>17602</v>
          </cell>
          <cell r="AM25" t="str">
            <v>C</v>
          </cell>
          <cell r="AN25" t="str">
            <v>..</v>
          </cell>
          <cell r="AO25"/>
          <cell r="AP25">
            <v>17515</v>
          </cell>
          <cell r="AQ25"/>
          <cell r="AR25" t="str">
            <v>..</v>
          </cell>
          <cell r="AS25"/>
          <cell r="AT25">
            <v>13311</v>
          </cell>
          <cell r="AU25"/>
          <cell r="AV25">
            <v>14252</v>
          </cell>
          <cell r="AW25" t="str">
            <v>C</v>
          </cell>
          <cell r="AX25">
            <v>14837</v>
          </cell>
          <cell r="AY25" t="str">
            <v>C</v>
          </cell>
          <cell r="AZ25">
            <v>14274</v>
          </cell>
          <cell r="BA25"/>
          <cell r="BB25">
            <v>14247</v>
          </cell>
          <cell r="BC25"/>
          <cell r="BD25" t="str">
            <v>..</v>
          </cell>
          <cell r="BE25"/>
          <cell r="BF25" t="str">
            <v>..</v>
          </cell>
          <cell r="BG25"/>
          <cell r="BH25" t="str">
            <v>..</v>
          </cell>
          <cell r="BI25"/>
          <cell r="BJ25" t="str">
            <v>..</v>
          </cell>
          <cell r="BK25"/>
          <cell r="BL25" t="str">
            <v>..</v>
          </cell>
          <cell r="BM25"/>
        </row>
        <row r="26">
          <cell r="A26" t="str">
            <v>Netherlands</v>
          </cell>
          <cell r="B26">
            <v>12732</v>
          </cell>
          <cell r="C26"/>
          <cell r="D26">
            <v>12740</v>
          </cell>
          <cell r="E26"/>
          <cell r="F26">
            <v>13050</v>
          </cell>
          <cell r="G26"/>
          <cell r="H26">
            <v>13480</v>
          </cell>
          <cell r="I26"/>
          <cell r="J26">
            <v>13760</v>
          </cell>
          <cell r="K26"/>
          <cell r="L26">
            <v>13850</v>
          </cell>
          <cell r="M26"/>
          <cell r="N26">
            <v>13930</v>
          </cell>
          <cell r="O26"/>
          <cell r="P26">
            <v>14420</v>
          </cell>
          <cell r="Q26"/>
          <cell r="R26">
            <v>14360</v>
          </cell>
          <cell r="S26"/>
          <cell r="T26">
            <v>14950</v>
          </cell>
          <cell r="U26"/>
          <cell r="V26">
            <v>14890</v>
          </cell>
          <cell r="W26"/>
          <cell r="X26">
            <v>14930</v>
          </cell>
          <cell r="Y26"/>
          <cell r="Z26">
            <v>15190</v>
          </cell>
          <cell r="AA26"/>
          <cell r="AB26">
            <v>15972</v>
          </cell>
          <cell r="AC26" t="str">
            <v>A</v>
          </cell>
          <cell r="AD26">
            <v>16020</v>
          </cell>
          <cell r="AE26"/>
          <cell r="AF26">
            <v>16024</v>
          </cell>
          <cell r="AG26"/>
          <cell r="AH26">
            <v>16160</v>
          </cell>
          <cell r="AI26"/>
          <cell r="AJ26">
            <v>16451</v>
          </cell>
          <cell r="AK26"/>
          <cell r="AL26">
            <v>13926</v>
          </cell>
          <cell r="AM26" t="str">
            <v>A</v>
          </cell>
          <cell r="AN26">
            <v>12627</v>
          </cell>
          <cell r="AO26" t="str">
            <v>A</v>
          </cell>
          <cell r="AP26">
            <v>12860</v>
          </cell>
          <cell r="AQ26"/>
          <cell r="AR26">
            <v>12821</v>
          </cell>
          <cell r="AS26"/>
          <cell r="AT26">
            <v>14292</v>
          </cell>
          <cell r="AU26" t="str">
            <v>AO</v>
          </cell>
          <cell r="AV26">
            <v>13579</v>
          </cell>
          <cell r="AW26" t="str">
            <v>O</v>
          </cell>
          <cell r="AX26">
            <v>12706</v>
          </cell>
          <cell r="AY26" t="str">
            <v>O</v>
          </cell>
          <cell r="AZ26">
            <v>12765</v>
          </cell>
          <cell r="BA26" t="str">
            <v>O</v>
          </cell>
          <cell r="BB26">
            <v>12140</v>
          </cell>
          <cell r="BC26" t="str">
            <v>O</v>
          </cell>
          <cell r="BD26">
            <v>12182</v>
          </cell>
          <cell r="BE26" t="str">
            <v>O</v>
          </cell>
          <cell r="BF26">
            <v>11416</v>
          </cell>
          <cell r="BG26" t="str">
            <v>O</v>
          </cell>
          <cell r="BH26">
            <v>11424</v>
          </cell>
          <cell r="BI26" t="str">
            <v>OP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3996</v>
          </cell>
          <cell r="S27"/>
          <cell r="T27">
            <v>3880</v>
          </cell>
          <cell r="U27"/>
          <cell r="V27">
            <v>3868</v>
          </cell>
          <cell r="W27"/>
          <cell r="X27">
            <v>3751</v>
          </cell>
          <cell r="Y27"/>
          <cell r="Z27">
            <v>3977</v>
          </cell>
          <cell r="AA27"/>
          <cell r="AB27" t="str">
            <v>..</v>
          </cell>
          <cell r="AC27"/>
          <cell r="AD27">
            <v>3984</v>
          </cell>
          <cell r="AE27"/>
          <cell r="AF27" t="str">
            <v>..</v>
          </cell>
          <cell r="AG27"/>
          <cell r="AH27">
            <v>3816.11</v>
          </cell>
          <cell r="AI27"/>
          <cell r="AJ27" t="str">
            <v>..</v>
          </cell>
          <cell r="AK27"/>
          <cell r="AL27">
            <v>3444.8036923</v>
          </cell>
          <cell r="AM27"/>
          <cell r="AN27" t="str">
            <v>..</v>
          </cell>
          <cell r="AO27"/>
          <cell r="AP27">
            <v>3850</v>
          </cell>
          <cell r="AQ27"/>
          <cell r="AR27" t="str">
            <v>..</v>
          </cell>
          <cell r="AS27"/>
          <cell r="AT27">
            <v>3448</v>
          </cell>
          <cell r="AU27"/>
          <cell r="AV27" t="str">
            <v>..</v>
          </cell>
          <cell r="AW27"/>
          <cell r="AX27">
            <v>3141</v>
          </cell>
          <cell r="AY27"/>
          <cell r="AZ27" t="str">
            <v>..</v>
          </cell>
          <cell r="BA27"/>
          <cell r="BB27">
            <v>3400</v>
          </cell>
          <cell r="BC27"/>
          <cell r="BD27" t="str">
            <v>..</v>
          </cell>
          <cell r="BE27"/>
          <cell r="BF27">
            <v>3800</v>
          </cell>
          <cell r="BG27"/>
          <cell r="BH27" t="str">
            <v>..</v>
          </cell>
          <cell r="BI27"/>
          <cell r="BJ27" t="str">
            <v>..</v>
          </cell>
          <cell r="BK27"/>
          <cell r="BL27" t="str">
            <v>..</v>
          </cell>
          <cell r="BM27"/>
        </row>
        <row r="28">
          <cell r="A28" t="str">
            <v>Norway</v>
          </cell>
          <cell r="B28">
            <v>3036</v>
          </cell>
          <cell r="C28"/>
          <cell r="D28">
            <v>3203</v>
          </cell>
          <cell r="E28"/>
          <cell r="F28">
            <v>3190</v>
          </cell>
          <cell r="G28"/>
          <cell r="H28">
            <v>3428</v>
          </cell>
          <cell r="I28" t="str">
            <v>C</v>
          </cell>
          <cell r="J28">
            <v>3226</v>
          </cell>
          <cell r="K28"/>
          <cell r="L28" t="str">
            <v>..</v>
          </cell>
          <cell r="M28"/>
          <cell r="N28">
            <v>3619</v>
          </cell>
          <cell r="O28"/>
          <cell r="P28" t="str">
            <v>..</v>
          </cell>
          <cell r="Q28"/>
          <cell r="R28">
            <v>4269</v>
          </cell>
          <cell r="S28" t="str">
            <v>A</v>
          </cell>
          <cell r="T28" t="str">
            <v>..</v>
          </cell>
          <cell r="U28"/>
          <cell r="V28">
            <v>4312</v>
          </cell>
          <cell r="W28"/>
          <cell r="X28" t="str">
            <v>..</v>
          </cell>
          <cell r="Y28"/>
          <cell r="Z28">
            <v>4744</v>
          </cell>
          <cell r="AA28"/>
          <cell r="AB28" t="str">
            <v>..</v>
          </cell>
          <cell r="AC28"/>
          <cell r="AD28">
            <v>4893</v>
          </cell>
          <cell r="AE28"/>
          <cell r="AF28" t="str">
            <v>..</v>
          </cell>
          <cell r="AG28"/>
          <cell r="AH28">
            <v>4873</v>
          </cell>
          <cell r="AI28"/>
          <cell r="AJ28" t="str">
            <v>..</v>
          </cell>
          <cell r="AK28"/>
          <cell r="AL28">
            <v>4779</v>
          </cell>
          <cell r="AM28"/>
          <cell r="AN28" t="str">
            <v>..</v>
          </cell>
          <cell r="AO28"/>
          <cell r="AP28">
            <v>4762</v>
          </cell>
          <cell r="AQ28"/>
          <cell r="AR28">
            <v>4915</v>
          </cell>
          <cell r="AS28"/>
          <cell r="AT28">
            <v>4970</v>
          </cell>
          <cell r="AU28"/>
          <cell r="AV28">
            <v>4985</v>
          </cell>
          <cell r="AW28"/>
          <cell r="AX28">
            <v>5147</v>
          </cell>
          <cell r="AY28"/>
          <cell r="AZ28">
            <v>5330</v>
          </cell>
          <cell r="BA28"/>
          <cell r="BB28">
            <v>5683</v>
          </cell>
          <cell r="BC28" t="str">
            <v>A</v>
          </cell>
          <cell r="BD28">
            <v>5653</v>
          </cell>
          <cell r="BE28"/>
          <cell r="BF28">
            <v>6270</v>
          </cell>
          <cell r="BG28"/>
          <cell r="BH28">
            <v>6331</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20964</v>
          </cell>
          <cell r="AC29"/>
          <cell r="AD29">
            <v>21687</v>
          </cell>
          <cell r="AE29"/>
          <cell r="AF29">
            <v>20744</v>
          </cell>
          <cell r="AG29"/>
          <cell r="AH29">
            <v>19645</v>
          </cell>
          <cell r="AI29"/>
          <cell r="AJ29">
            <v>20102</v>
          </cell>
          <cell r="AK29"/>
          <cell r="AL29">
            <v>19085</v>
          </cell>
          <cell r="AM29"/>
          <cell r="AN29">
            <v>18823</v>
          </cell>
          <cell r="AO29"/>
          <cell r="AP29">
            <v>17508</v>
          </cell>
          <cell r="AQ29"/>
          <cell r="AR29">
            <v>23852</v>
          </cell>
          <cell r="AS29"/>
          <cell r="AT29">
            <v>21100</v>
          </cell>
          <cell r="AU29"/>
          <cell r="AV29">
            <v>19685</v>
          </cell>
          <cell r="AW29"/>
          <cell r="AX29">
            <v>17877.2</v>
          </cell>
          <cell r="AY29"/>
          <cell r="AZ29">
            <v>17668.400000000001</v>
          </cell>
          <cell r="BA29"/>
          <cell r="BB29">
            <v>17467.3</v>
          </cell>
          <cell r="BC29"/>
          <cell r="BD29">
            <v>18261.8</v>
          </cell>
          <cell r="BE29"/>
          <cell r="BF29">
            <v>18429.400000000001</v>
          </cell>
          <cell r="BG29"/>
          <cell r="BH29">
            <v>20180.2</v>
          </cell>
          <cell r="BI29"/>
          <cell r="BJ29" t="str">
            <v>..</v>
          </cell>
          <cell r="BK29"/>
          <cell r="BL29" t="str">
            <v>..</v>
          </cell>
          <cell r="BM29"/>
        </row>
        <row r="30">
          <cell r="A30" t="str">
            <v>Portugal</v>
          </cell>
          <cell r="B30" t="str">
            <v>..</v>
          </cell>
          <cell r="C30"/>
          <cell r="D30">
            <v>4053.7</v>
          </cell>
          <cell r="E30"/>
          <cell r="F30">
            <v>4298.55</v>
          </cell>
          <cell r="G30" t="str">
            <v>C</v>
          </cell>
          <cell r="H30">
            <v>4543.3999999999996</v>
          </cell>
          <cell r="I30"/>
          <cell r="J30">
            <v>4449</v>
          </cell>
          <cell r="K30" t="str">
            <v>C</v>
          </cell>
          <cell r="L30">
            <v>4354.6000000000004</v>
          </cell>
          <cell r="M30"/>
          <cell r="N30">
            <v>4234.3999999999996</v>
          </cell>
          <cell r="O30" t="str">
            <v>C</v>
          </cell>
          <cell r="P30">
            <v>4114.2</v>
          </cell>
          <cell r="Q30"/>
          <cell r="R30">
            <v>4172.05</v>
          </cell>
          <cell r="S30" t="str">
            <v>C</v>
          </cell>
          <cell r="T30">
            <v>4229.8999999999996</v>
          </cell>
          <cell r="U30"/>
          <cell r="V30">
            <v>4092.7</v>
          </cell>
          <cell r="W30" t="str">
            <v>C</v>
          </cell>
          <cell r="X30">
            <v>3955.5</v>
          </cell>
          <cell r="Y30"/>
          <cell r="Z30">
            <v>4194.1456580820004</v>
          </cell>
          <cell r="AA30" t="str">
            <v>C</v>
          </cell>
          <cell r="AB30">
            <v>4447.1894327412801</v>
          </cell>
          <cell r="AC30" t="str">
            <v>C</v>
          </cell>
          <cell r="AD30">
            <v>4715.5</v>
          </cell>
          <cell r="AE30"/>
          <cell r="AF30">
            <v>4972.5249998792997</v>
          </cell>
          <cell r="AG30" t="str">
            <v>C</v>
          </cell>
          <cell r="AH30">
            <v>5229.5499997586003</v>
          </cell>
          <cell r="AI30"/>
          <cell r="AJ30">
            <v>5565.6949990168196</v>
          </cell>
          <cell r="AK30" t="str">
            <v>C</v>
          </cell>
          <cell r="AL30">
            <v>5901.8399982750398</v>
          </cell>
          <cell r="AM30"/>
          <cell r="AN30">
            <v>5936.1900026181702</v>
          </cell>
          <cell r="AO30" t="str">
            <v>C</v>
          </cell>
          <cell r="AP30">
            <v>5970.5400069612997</v>
          </cell>
          <cell r="AQ30"/>
          <cell r="AR30">
            <v>5443.7500026303896</v>
          </cell>
          <cell r="AS30" t="str">
            <v>C</v>
          </cell>
          <cell r="AT30">
            <v>4916.9599982994796</v>
          </cell>
          <cell r="AU30"/>
          <cell r="AV30">
            <v>4725.0823359247397</v>
          </cell>
          <cell r="AW30" t="str">
            <v>C</v>
          </cell>
          <cell r="AX30">
            <v>4533.2046735499998</v>
          </cell>
          <cell r="AY30"/>
          <cell r="AZ30">
            <v>4528.2748136272703</v>
          </cell>
          <cell r="BA30" t="str">
            <v>C</v>
          </cell>
          <cell r="BB30">
            <v>4523.3449537045499</v>
          </cell>
          <cell r="BC30"/>
          <cell r="BD30">
            <v>4582.38795664176</v>
          </cell>
          <cell r="BE30"/>
          <cell r="BF30">
            <v>3873.8642659936199</v>
          </cell>
          <cell r="BG30"/>
          <cell r="BH30">
            <v>3638.7084654612299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7276</v>
          </cell>
          <cell r="AC31" t="str">
            <v>D</v>
          </cell>
          <cell r="AD31">
            <v>6780</v>
          </cell>
          <cell r="AE31" t="str">
            <v>D</v>
          </cell>
          <cell r="AF31">
            <v>6797</v>
          </cell>
          <cell r="AG31" t="str">
            <v>D</v>
          </cell>
          <cell r="AH31">
            <v>3916</v>
          </cell>
          <cell r="AI31" t="str">
            <v>AD</v>
          </cell>
          <cell r="AJ31">
            <v>4239</v>
          </cell>
          <cell r="AK31" t="str">
            <v>D</v>
          </cell>
          <cell r="AL31">
            <v>4094</v>
          </cell>
          <cell r="AM31" t="str">
            <v>D</v>
          </cell>
          <cell r="AN31">
            <v>4189</v>
          </cell>
          <cell r="AO31" t="str">
            <v>D</v>
          </cell>
          <cell r="AP31">
            <v>3987</v>
          </cell>
          <cell r="AQ31" t="str">
            <v>D</v>
          </cell>
          <cell r="AR31">
            <v>3819</v>
          </cell>
          <cell r="AS31" t="str">
            <v>D</v>
          </cell>
          <cell r="AT31">
            <v>3842</v>
          </cell>
          <cell r="AU31" t="str">
            <v>D</v>
          </cell>
          <cell r="AV31">
            <v>3493.3</v>
          </cell>
          <cell r="AW31" t="str">
            <v>D</v>
          </cell>
          <cell r="AX31">
            <v>3717.4</v>
          </cell>
          <cell r="AY31" t="str">
            <v>D</v>
          </cell>
          <cell r="AZ31">
            <v>3731.7</v>
          </cell>
          <cell r="BA31" t="str">
            <v>D</v>
          </cell>
          <cell r="BB31">
            <v>4214</v>
          </cell>
          <cell r="BC31" t="str">
            <v>D</v>
          </cell>
          <cell r="BD31">
            <v>4206.8999999999996</v>
          </cell>
          <cell r="BE31" t="str">
            <v>D</v>
          </cell>
          <cell r="BF31">
            <v>3957</v>
          </cell>
          <cell r="BG31" t="str">
            <v>D</v>
          </cell>
          <cell r="BH31">
            <v>4359.3</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2802</v>
          </cell>
          <cell r="AA32" t="str">
            <v>C</v>
          </cell>
          <cell r="AB32">
            <v>2894</v>
          </cell>
          <cell r="AC32"/>
          <cell r="AD32">
            <v>2796</v>
          </cell>
          <cell r="AE32"/>
          <cell r="AF32">
            <v>3059</v>
          </cell>
          <cell r="AG32"/>
          <cell r="AH32">
            <v>2647</v>
          </cell>
          <cell r="AI32"/>
          <cell r="AJ32">
            <v>2670</v>
          </cell>
          <cell r="AK32"/>
          <cell r="AL32">
            <v>2620</v>
          </cell>
          <cell r="AM32"/>
          <cell r="AN32">
            <v>2565</v>
          </cell>
          <cell r="AO32"/>
          <cell r="AP32">
            <v>2388</v>
          </cell>
          <cell r="AQ32"/>
          <cell r="AR32">
            <v>2272</v>
          </cell>
          <cell r="AS32"/>
          <cell r="AT32">
            <v>1671</v>
          </cell>
          <cell r="AU32"/>
          <cell r="AV32">
            <v>1750</v>
          </cell>
          <cell r="AW32"/>
          <cell r="AX32">
            <v>2517</v>
          </cell>
          <cell r="AY32"/>
          <cell r="AZ32">
            <v>2842</v>
          </cell>
          <cell r="BA32"/>
          <cell r="BB32">
            <v>3096</v>
          </cell>
          <cell r="BC32"/>
          <cell r="BD32">
            <v>3260</v>
          </cell>
          <cell r="BE32"/>
          <cell r="BF32">
            <v>3252</v>
          </cell>
          <cell r="BG32"/>
          <cell r="BH32">
            <v>3141</v>
          </cell>
          <cell r="BI32" t="str">
            <v>P</v>
          </cell>
          <cell r="BJ32" t="str">
            <v>..</v>
          </cell>
          <cell r="BK32"/>
          <cell r="BL32" t="str">
            <v>..</v>
          </cell>
          <cell r="BM32"/>
        </row>
        <row r="33">
          <cell r="A33" t="str">
            <v>Spain</v>
          </cell>
          <cell r="B33">
            <v>11805</v>
          </cell>
          <cell r="C33"/>
          <cell r="D33">
            <v>10594</v>
          </cell>
          <cell r="E33"/>
          <cell r="F33">
            <v>10212</v>
          </cell>
          <cell r="G33"/>
          <cell r="H33">
            <v>10695</v>
          </cell>
          <cell r="I33"/>
          <cell r="J33">
            <v>10031</v>
          </cell>
          <cell r="K33"/>
          <cell r="L33">
            <v>11636</v>
          </cell>
          <cell r="M33"/>
          <cell r="N33">
            <v>12643</v>
          </cell>
          <cell r="O33"/>
          <cell r="P33">
            <v>13747</v>
          </cell>
          <cell r="Q33"/>
          <cell r="R33">
            <v>14606</v>
          </cell>
          <cell r="S33"/>
          <cell r="T33">
            <v>17170</v>
          </cell>
          <cell r="U33"/>
          <cell r="V33">
            <v>17519</v>
          </cell>
          <cell r="W33"/>
          <cell r="X33">
            <v>16678</v>
          </cell>
          <cell r="Y33"/>
          <cell r="Z33">
            <v>17266</v>
          </cell>
          <cell r="AA33"/>
          <cell r="AB33">
            <v>17546</v>
          </cell>
          <cell r="AC33"/>
          <cell r="AD33">
            <v>17153</v>
          </cell>
          <cell r="AE33"/>
          <cell r="AF33">
            <v>17866</v>
          </cell>
          <cell r="AG33"/>
          <cell r="AH33">
            <v>19189</v>
          </cell>
          <cell r="AI33"/>
          <cell r="AJ33">
            <v>20170</v>
          </cell>
          <cell r="AK33"/>
          <cell r="AL33">
            <v>22283</v>
          </cell>
          <cell r="AM33"/>
          <cell r="AN33">
            <v>22399.9</v>
          </cell>
          <cell r="AO33"/>
          <cell r="AP33">
            <v>23467.5</v>
          </cell>
          <cell r="AQ33"/>
          <cell r="AR33">
            <v>23211.3</v>
          </cell>
          <cell r="AS33"/>
          <cell r="AT33">
            <v>25759.599999999999</v>
          </cell>
          <cell r="AU33"/>
          <cell r="AV33">
            <v>27165.5</v>
          </cell>
          <cell r="AW33"/>
          <cell r="AX33">
            <v>32076.7</v>
          </cell>
          <cell r="AY33"/>
          <cell r="AZ33">
            <v>34587.9</v>
          </cell>
          <cell r="BA33"/>
          <cell r="BB33">
            <v>37918.5</v>
          </cell>
          <cell r="BC33"/>
          <cell r="BD33">
            <v>41139</v>
          </cell>
          <cell r="BE33"/>
          <cell r="BF33">
            <v>45353.3</v>
          </cell>
          <cell r="BG33"/>
          <cell r="BH33">
            <v>46007.7</v>
          </cell>
          <cell r="BI33" t="str">
            <v>P</v>
          </cell>
          <cell r="BJ33" t="str">
            <v>..</v>
          </cell>
          <cell r="BK33"/>
          <cell r="BL33" t="str">
            <v>..</v>
          </cell>
          <cell r="BM33"/>
        </row>
        <row r="34">
          <cell r="A34" t="str">
            <v>Sweden</v>
          </cell>
          <cell r="B34">
            <v>3271</v>
          </cell>
          <cell r="C34" t="str">
            <v>G</v>
          </cell>
          <cell r="D34" t="str">
            <v>..</v>
          </cell>
          <cell r="E34"/>
          <cell r="F34">
            <v>3313</v>
          </cell>
          <cell r="G34" t="str">
            <v>G</v>
          </cell>
          <cell r="H34" t="str">
            <v>..</v>
          </cell>
          <cell r="I34"/>
          <cell r="J34">
            <v>2823</v>
          </cell>
          <cell r="K34" t="str">
            <v>G</v>
          </cell>
          <cell r="L34" t="str">
            <v>..</v>
          </cell>
          <cell r="M34"/>
          <cell r="N34">
            <v>2740</v>
          </cell>
          <cell r="O34" t="str">
            <v>G</v>
          </cell>
          <cell r="P34" t="str">
            <v>..</v>
          </cell>
          <cell r="Q34"/>
          <cell r="R34">
            <v>2637</v>
          </cell>
          <cell r="S34" t="str">
            <v>GM</v>
          </cell>
          <cell r="T34" t="str">
            <v>..</v>
          </cell>
          <cell r="U34"/>
          <cell r="V34">
            <v>2965</v>
          </cell>
          <cell r="W34" t="str">
            <v>GM</v>
          </cell>
          <cell r="X34" t="str">
            <v>..</v>
          </cell>
          <cell r="Y34"/>
          <cell r="Z34">
            <v>3289</v>
          </cell>
          <cell r="AA34" t="str">
            <v>AM</v>
          </cell>
          <cell r="AB34" t="str">
            <v>..</v>
          </cell>
          <cell r="AC34"/>
          <cell r="AD34">
            <v>3518</v>
          </cell>
          <cell r="AE34"/>
          <cell r="AF34" t="str">
            <v>..</v>
          </cell>
          <cell r="AG34"/>
          <cell r="AH34">
            <v>3334</v>
          </cell>
          <cell r="AI34"/>
          <cell r="AJ34" t="str">
            <v>..</v>
          </cell>
          <cell r="AK34"/>
          <cell r="AL34">
            <v>3195</v>
          </cell>
          <cell r="AM34"/>
          <cell r="AN34" t="str">
            <v>..</v>
          </cell>
          <cell r="AO34"/>
          <cell r="AP34">
            <v>2817</v>
          </cell>
          <cell r="AQ34"/>
          <cell r="AR34" t="str">
            <v>..</v>
          </cell>
          <cell r="AS34"/>
          <cell r="AT34">
            <v>3000</v>
          </cell>
          <cell r="AU34"/>
          <cell r="AV34">
            <v>3056</v>
          </cell>
          <cell r="AW34"/>
          <cell r="AX34">
            <v>3591</v>
          </cell>
          <cell r="AY34" t="str">
            <v>AM</v>
          </cell>
          <cell r="AZ34">
            <v>3618</v>
          </cell>
          <cell r="BA34" t="str">
            <v>M</v>
          </cell>
          <cell r="BB34">
            <v>3253</v>
          </cell>
          <cell r="BC34" t="str">
            <v>M</v>
          </cell>
          <cell r="BD34">
            <v>2937</v>
          </cell>
          <cell r="BE34" t="str">
            <v>C</v>
          </cell>
          <cell r="BF34">
            <v>2605</v>
          </cell>
          <cell r="BG34" t="str">
            <v>M</v>
          </cell>
          <cell r="BH34">
            <v>3110</v>
          </cell>
          <cell r="BI34" t="str">
            <v>CM</v>
          </cell>
          <cell r="BJ34" t="str">
            <v>..</v>
          </cell>
          <cell r="BK34"/>
          <cell r="BL34" t="str">
            <v>..</v>
          </cell>
          <cell r="BM34"/>
        </row>
        <row r="35">
          <cell r="A35" t="str">
            <v>Switzerland</v>
          </cell>
          <cell r="B35">
            <v>2466</v>
          </cell>
          <cell r="C35"/>
          <cell r="D35" t="str">
            <v>..</v>
          </cell>
          <cell r="E35"/>
          <cell r="F35" t="str">
            <v>..</v>
          </cell>
          <cell r="G35"/>
          <cell r="H35" t="str">
            <v>..</v>
          </cell>
          <cell r="I35"/>
          <cell r="J35" t="str">
            <v>..</v>
          </cell>
          <cell r="K35"/>
          <cell r="L35">
            <v>2900</v>
          </cell>
          <cell r="M35" t="str">
            <v>H</v>
          </cell>
          <cell r="N35" t="str">
            <v>..</v>
          </cell>
          <cell r="O35"/>
          <cell r="P35">
            <v>1900</v>
          </cell>
          <cell r="Q35" t="str">
            <v>AH</v>
          </cell>
          <cell r="R35">
            <v>2000</v>
          </cell>
          <cell r="S35" t="str">
            <v>CH</v>
          </cell>
          <cell r="T35">
            <v>1850</v>
          </cell>
          <cell r="U35" t="str">
            <v>H</v>
          </cell>
          <cell r="V35">
            <v>1850</v>
          </cell>
          <cell r="W35" t="str">
            <v>CH</v>
          </cell>
          <cell r="X35">
            <v>1770</v>
          </cell>
          <cell r="Y35" t="str">
            <v>H</v>
          </cell>
          <cell r="Z35" t="str">
            <v>..</v>
          </cell>
          <cell r="AA35"/>
          <cell r="AB35">
            <v>1600</v>
          </cell>
          <cell r="AC35" t="str">
            <v>H</v>
          </cell>
          <cell r="AD35" t="str">
            <v>..</v>
          </cell>
          <cell r="AE35"/>
          <cell r="AF35">
            <v>1385</v>
          </cell>
          <cell r="AG35" t="str">
            <v>H</v>
          </cell>
          <cell r="AH35" t="str">
            <v>..</v>
          </cell>
          <cell r="AI35"/>
          <cell r="AJ35">
            <v>1114</v>
          </cell>
          <cell r="AK35" t="str">
            <v>H</v>
          </cell>
          <cell r="AL35" t="str">
            <v>..</v>
          </cell>
          <cell r="AM35"/>
          <cell r="AN35">
            <v>895</v>
          </cell>
          <cell r="AO35" t="str">
            <v>AH</v>
          </cell>
          <cell r="AP35" t="str">
            <v>..</v>
          </cell>
          <cell r="AQ35"/>
          <cell r="AR35">
            <v>805</v>
          </cell>
          <cell r="AS35" t="str">
            <v>H</v>
          </cell>
          <cell r="AT35" t="str">
            <v>..</v>
          </cell>
          <cell r="AU35"/>
          <cell r="AV35">
            <v>810</v>
          </cell>
          <cell r="AW35" t="str">
            <v>H</v>
          </cell>
          <cell r="AX35" t="str">
            <v>..</v>
          </cell>
          <cell r="AY35"/>
          <cell r="AZ35">
            <v>800</v>
          </cell>
          <cell r="BA35" t="str">
            <v>H</v>
          </cell>
          <cell r="BB35" t="str">
            <v>..</v>
          </cell>
          <cell r="BC35"/>
          <cell r="BD35">
            <v>809.4</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3365</v>
          </cell>
          <cell r="U36"/>
          <cell r="V36">
            <v>3692</v>
          </cell>
          <cell r="W36"/>
          <cell r="X36">
            <v>3788</v>
          </cell>
          <cell r="Y36"/>
          <cell r="Z36">
            <v>3062</v>
          </cell>
          <cell r="AA36"/>
          <cell r="AB36">
            <v>2955</v>
          </cell>
          <cell r="AC36"/>
          <cell r="AD36">
            <v>3080</v>
          </cell>
          <cell r="AE36"/>
          <cell r="AF36">
            <v>4415</v>
          </cell>
          <cell r="AG36"/>
          <cell r="AH36">
            <v>4369</v>
          </cell>
          <cell r="AI36"/>
          <cell r="AJ36">
            <v>3879</v>
          </cell>
          <cell r="AK36"/>
          <cell r="AL36">
            <v>4032</v>
          </cell>
          <cell r="AM36"/>
          <cell r="AN36">
            <v>4069</v>
          </cell>
          <cell r="AO36"/>
          <cell r="AP36">
            <v>5293</v>
          </cell>
          <cell r="AQ36"/>
          <cell r="AR36">
            <v>5502</v>
          </cell>
          <cell r="AS36"/>
          <cell r="AT36">
            <v>6245</v>
          </cell>
          <cell r="AU36"/>
          <cell r="AV36">
            <v>6382.57</v>
          </cell>
          <cell r="AW36"/>
          <cell r="AX36">
            <v>8825.1730445972407</v>
          </cell>
          <cell r="AY36"/>
          <cell r="AZ36">
            <v>9702.1451811551306</v>
          </cell>
          <cell r="BA36"/>
          <cell r="BB36">
            <v>9572.2766042552994</v>
          </cell>
          <cell r="BC36"/>
          <cell r="BD36">
            <v>9870.7907468890699</v>
          </cell>
          <cell r="BE36"/>
          <cell r="BF36">
            <v>11007.4633021998</v>
          </cell>
          <cell r="BG36"/>
          <cell r="BH36">
            <v>11357.241006988599</v>
          </cell>
          <cell r="BI36"/>
          <cell r="BJ36" t="str">
            <v>..</v>
          </cell>
          <cell r="BK36"/>
          <cell r="BL36" t="str">
            <v>..</v>
          </cell>
          <cell r="BM36"/>
        </row>
        <row r="37">
          <cell r="A37" t="str">
            <v>United Kingdom</v>
          </cell>
          <cell r="B37">
            <v>54000</v>
          </cell>
          <cell r="C37"/>
          <cell r="D37">
            <v>55000</v>
          </cell>
          <cell r="E37"/>
          <cell r="F37">
            <v>56000</v>
          </cell>
          <cell r="G37"/>
          <cell r="H37">
            <v>54000</v>
          </cell>
          <cell r="I37"/>
          <cell r="J37">
            <v>52000</v>
          </cell>
          <cell r="K37"/>
          <cell r="L37">
            <v>38000</v>
          </cell>
          <cell r="M37" t="str">
            <v>A</v>
          </cell>
          <cell r="N37">
            <v>38000</v>
          </cell>
          <cell r="O37"/>
          <cell r="P37">
            <v>37408</v>
          </cell>
          <cell r="Q37"/>
          <cell r="R37">
            <v>36000</v>
          </cell>
          <cell r="S37"/>
          <cell r="T37">
            <v>37057</v>
          </cell>
          <cell r="U37"/>
          <cell r="V37">
            <v>35989</v>
          </cell>
          <cell r="W37"/>
          <cell r="X37">
            <v>37569</v>
          </cell>
          <cell r="Y37" t="str">
            <v>A</v>
          </cell>
          <cell r="Z37">
            <v>34280</v>
          </cell>
          <cell r="AA37" t="str">
            <v>A</v>
          </cell>
          <cell r="AB37">
            <v>32158</v>
          </cell>
          <cell r="AC37"/>
          <cell r="AD37">
            <v>28919</v>
          </cell>
          <cell r="AE37"/>
          <cell r="AF37">
            <v>27486</v>
          </cell>
          <cell r="AG37"/>
          <cell r="AH37">
            <v>25897.49</v>
          </cell>
          <cell r="AI37"/>
          <cell r="AJ37">
            <v>29197</v>
          </cell>
          <cell r="AK37"/>
          <cell r="AL37">
            <v>29751.82</v>
          </cell>
          <cell r="AM37"/>
          <cell r="AN37">
            <v>29685.98</v>
          </cell>
          <cell r="AO37"/>
          <cell r="AP37">
            <v>23421.4</v>
          </cell>
          <cell r="AQ37" t="str">
            <v>A</v>
          </cell>
          <cell r="AR37">
            <v>21270.5</v>
          </cell>
          <cell r="AS37"/>
          <cell r="AT37">
            <v>21255.9</v>
          </cell>
          <cell r="AU37"/>
          <cell r="AV37">
            <v>20795.599999999999</v>
          </cell>
          <cell r="AW37"/>
          <cell r="AX37">
            <v>20414.900000000001</v>
          </cell>
          <cell r="AY37"/>
          <cell r="AZ37">
            <v>20559.14</v>
          </cell>
          <cell r="BA37"/>
          <cell r="BB37">
            <v>18379.599999999999</v>
          </cell>
          <cell r="BC37"/>
          <cell r="BD37">
            <v>18608.45</v>
          </cell>
          <cell r="BE37"/>
          <cell r="BF37">
            <v>18796.52</v>
          </cell>
          <cell r="BG37"/>
          <cell r="BH37">
            <v>17410.099999999999</v>
          </cell>
          <cell r="BI37" t="str">
            <v>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54089</v>
          </cell>
          <cell r="C40"/>
          <cell r="D40">
            <v>53929</v>
          </cell>
          <cell r="E40"/>
          <cell r="F40">
            <v>54040</v>
          </cell>
          <cell r="G40"/>
          <cell r="H40">
            <v>53780</v>
          </cell>
          <cell r="I40"/>
          <cell r="J40">
            <v>53538</v>
          </cell>
          <cell r="K40"/>
          <cell r="L40">
            <v>53637</v>
          </cell>
          <cell r="M40"/>
          <cell r="N40">
            <v>53727</v>
          </cell>
          <cell r="O40"/>
          <cell r="P40">
            <v>54253</v>
          </cell>
          <cell r="Q40"/>
          <cell r="R40">
            <v>54398</v>
          </cell>
          <cell r="S40"/>
          <cell r="T40">
            <v>54729</v>
          </cell>
          <cell r="U40"/>
          <cell r="V40">
            <v>55015</v>
          </cell>
          <cell r="W40"/>
          <cell r="X40">
            <v>55376</v>
          </cell>
          <cell r="Y40"/>
          <cell r="Z40">
            <v>56015</v>
          </cell>
          <cell r="AA40"/>
          <cell r="AB40">
            <v>55633</v>
          </cell>
          <cell r="AC40"/>
          <cell r="AD40">
            <v>55990</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348954.73961474403</v>
          </cell>
          <cell r="AE44" t="str">
            <v>B</v>
          </cell>
          <cell r="AF44">
            <v>349935.90175043995</v>
          </cell>
          <cell r="AG44" t="str">
            <v>B</v>
          </cell>
          <cell r="AH44">
            <v>318864.52074296353</v>
          </cell>
          <cell r="AI44" t="str">
            <v>B</v>
          </cell>
          <cell r="AJ44">
            <v>325400.41602760507</v>
          </cell>
          <cell r="AK44" t="str">
            <v>B</v>
          </cell>
          <cell r="AL44">
            <v>319929.80266502086</v>
          </cell>
          <cell r="AM44" t="str">
            <v>B</v>
          </cell>
          <cell r="AN44">
            <v>317630.14933260367</v>
          </cell>
          <cell r="AO44" t="str">
            <v>B</v>
          </cell>
          <cell r="AP44">
            <v>306018.35129565711</v>
          </cell>
          <cell r="AQ44" t="str">
            <v>B</v>
          </cell>
          <cell r="AR44">
            <v>306929.04941470549</v>
          </cell>
          <cell r="AS44" t="str">
            <v>B</v>
          </cell>
          <cell r="AT44">
            <v>308508.77481340559</v>
          </cell>
          <cell r="AU44" t="str">
            <v>B</v>
          </cell>
          <cell r="AV44">
            <v>309502.47986484808</v>
          </cell>
          <cell r="AW44" t="str">
            <v>B</v>
          </cell>
          <cell r="AX44">
            <v>317915.89549866813</v>
          </cell>
          <cell r="AY44" t="str">
            <v>B</v>
          </cell>
          <cell r="AZ44">
            <v>327164.8866134233</v>
          </cell>
          <cell r="BA44" t="str">
            <v>B</v>
          </cell>
          <cell r="BB44">
            <v>332509.50530776032</v>
          </cell>
          <cell r="BC44" t="str">
            <v>B</v>
          </cell>
          <cell r="BD44">
            <v>340208.10711990244</v>
          </cell>
          <cell r="BE44" t="str">
            <v>B</v>
          </cell>
          <cell r="BF44">
            <v>341863.58698241774</v>
          </cell>
          <cell r="BG44" t="str">
            <v>BP</v>
          </cell>
          <cell r="BH44">
            <v>347516.55076420581</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321344.73961474403</v>
          </cell>
          <cell r="AE45" t="str">
            <v>B</v>
          </cell>
          <cell r="AF45">
            <v>320908.90175043995</v>
          </cell>
          <cell r="AG45" t="str">
            <v>B</v>
          </cell>
          <cell r="AH45">
            <v>296454.52074296353</v>
          </cell>
          <cell r="AI45" t="str">
            <v>B</v>
          </cell>
          <cell r="AJ45">
            <v>302395.41602760507</v>
          </cell>
          <cell r="AK45" t="str">
            <v>B</v>
          </cell>
          <cell r="AL45">
            <v>300438.80266502086</v>
          </cell>
          <cell r="AM45" t="str">
            <v>B</v>
          </cell>
          <cell r="AN45">
            <v>299397.14933260367</v>
          </cell>
          <cell r="AO45" t="str">
            <v>B</v>
          </cell>
          <cell r="AP45">
            <v>287170.35129565711</v>
          </cell>
          <cell r="AQ45" t="str">
            <v>B</v>
          </cell>
          <cell r="AR45">
            <v>287511.04941470549</v>
          </cell>
          <cell r="AS45" t="str">
            <v>B</v>
          </cell>
          <cell r="AT45">
            <v>288696.77481340559</v>
          </cell>
          <cell r="AU45" t="str">
            <v>B</v>
          </cell>
          <cell r="AV45">
            <v>289265.47986484808</v>
          </cell>
          <cell r="AW45" t="str">
            <v>B</v>
          </cell>
          <cell r="AX45">
            <v>297688.89549866813</v>
          </cell>
          <cell r="AY45" t="str">
            <v>B</v>
          </cell>
          <cell r="AZ45">
            <v>308528.8866134233</v>
          </cell>
          <cell r="BA45" t="str">
            <v>B</v>
          </cell>
          <cell r="BB45">
            <v>313599.50530776032</v>
          </cell>
          <cell r="BC45" t="str">
            <v>B</v>
          </cell>
          <cell r="BD45">
            <v>320126.10711990244</v>
          </cell>
          <cell r="BE45" t="str">
            <v>B</v>
          </cell>
          <cell r="BF45">
            <v>322943.34132884239</v>
          </cell>
          <cell r="BG45" t="str">
            <v>BP</v>
          </cell>
          <cell r="BH45">
            <v>327991.68977880495</v>
          </cell>
          <cell r="BI45" t="str">
            <v>BP</v>
          </cell>
          <cell r="BJ45" t="str">
            <v>..</v>
          </cell>
          <cell r="BK45"/>
          <cell r="BL45" t="str">
            <v>..</v>
          </cell>
          <cell r="BM45"/>
        </row>
        <row r="46">
          <cell r="A46" t="str">
            <v>EU-15</v>
          </cell>
          <cell r="B46">
            <v>233588.89060531522</v>
          </cell>
          <cell r="C46" t="str">
            <v>B</v>
          </cell>
          <cell r="D46" t="str">
            <v>..</v>
          </cell>
          <cell r="E46"/>
          <cell r="F46">
            <v>243507.95273956817</v>
          </cell>
          <cell r="G46" t="str">
            <v>B</v>
          </cell>
          <cell r="H46" t="str">
            <v>..</v>
          </cell>
          <cell r="I46"/>
          <cell r="J46">
            <v>246985.68594947262</v>
          </cell>
          <cell r="K46" t="str">
            <v>B</v>
          </cell>
          <cell r="L46" t="str">
            <v>..</v>
          </cell>
          <cell r="M46"/>
          <cell r="N46">
            <v>243198.10113353009</v>
          </cell>
          <cell r="O46" t="str">
            <v>B</v>
          </cell>
          <cell r="P46" t="str">
            <v>..</v>
          </cell>
          <cell r="Q46"/>
          <cell r="R46">
            <v>253378.05</v>
          </cell>
          <cell r="S46" t="str">
            <v>B</v>
          </cell>
          <cell r="T46" t="str">
            <v>..</v>
          </cell>
          <cell r="U46"/>
          <cell r="V46">
            <v>286724.65126497962</v>
          </cell>
          <cell r="W46" t="str">
            <v>AB</v>
          </cell>
          <cell r="X46" t="str">
            <v>..</v>
          </cell>
          <cell r="Y46"/>
          <cell r="Z46">
            <v>264885.50565808197</v>
          </cell>
          <cell r="AA46" t="str">
            <v>B</v>
          </cell>
          <cell r="AB46">
            <v>265839.6885568779</v>
          </cell>
          <cell r="AC46" t="str">
            <v>B</v>
          </cell>
          <cell r="AD46">
            <v>265474.73961474403</v>
          </cell>
          <cell r="AE46" t="str">
            <v>B</v>
          </cell>
          <cell r="AF46">
            <v>264700.90175043995</v>
          </cell>
          <cell r="AG46" t="str">
            <v>B</v>
          </cell>
          <cell r="AH46">
            <v>246447.52074296356</v>
          </cell>
          <cell r="AI46" t="str">
            <v>B</v>
          </cell>
          <cell r="AJ46">
            <v>252167.41602760504</v>
          </cell>
          <cell r="AK46" t="str">
            <v>B</v>
          </cell>
          <cell r="AL46">
            <v>251437.80266502086</v>
          </cell>
          <cell r="AM46" t="str">
            <v>B</v>
          </cell>
          <cell r="AN46">
            <v>251006.1493326037</v>
          </cell>
          <cell r="AO46" t="str">
            <v>B</v>
          </cell>
          <cell r="AP46">
            <v>240916.35129565708</v>
          </cell>
          <cell r="AQ46" t="str">
            <v>B</v>
          </cell>
          <cell r="AR46">
            <v>236406.04941470551</v>
          </cell>
          <cell r="AS46" t="str">
            <v>B</v>
          </cell>
          <cell r="AT46">
            <v>240859.77481340562</v>
          </cell>
          <cell r="AU46" t="str">
            <v>B</v>
          </cell>
          <cell r="AV46">
            <v>243823.12881484808</v>
          </cell>
          <cell r="AW46" t="str">
            <v>B</v>
          </cell>
          <cell r="AX46">
            <v>249865.35145366809</v>
          </cell>
          <cell r="AY46" t="str">
            <v>B</v>
          </cell>
          <cell r="AZ46">
            <v>259823.75661342323</v>
          </cell>
          <cell r="BA46" t="str">
            <v>B</v>
          </cell>
          <cell r="BB46">
            <v>264143.07230776036</v>
          </cell>
          <cell r="BC46" t="str">
            <v>B</v>
          </cell>
          <cell r="BD46">
            <v>269375.63261990243</v>
          </cell>
          <cell r="BE46" t="str">
            <v>B</v>
          </cell>
          <cell r="BF46">
            <v>272143.6300467666</v>
          </cell>
          <cell r="BG46" t="str">
            <v>BP</v>
          </cell>
          <cell r="BH46">
            <v>275416.6753946417</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14683</v>
          </cell>
          <cell r="AI49"/>
          <cell r="AJ49">
            <v>16071</v>
          </cell>
          <cell r="AK49"/>
          <cell r="AL49">
            <v>16227</v>
          </cell>
          <cell r="AM49"/>
          <cell r="AN49">
            <v>16766</v>
          </cell>
          <cell r="AO49"/>
          <cell r="AP49">
            <v>17395</v>
          </cell>
          <cell r="AQ49"/>
          <cell r="AR49">
            <v>17370</v>
          </cell>
          <cell r="AS49"/>
          <cell r="AT49">
            <v>18433</v>
          </cell>
          <cell r="AU49"/>
          <cell r="AV49">
            <v>19862</v>
          </cell>
          <cell r="AW49"/>
          <cell r="AX49">
            <v>21688</v>
          </cell>
          <cell r="AY49"/>
          <cell r="AZ49">
            <v>23397</v>
          </cell>
          <cell r="BA49"/>
          <cell r="BB49">
            <v>25566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275700</v>
          </cell>
          <cell r="W50" t="str">
            <v>TV</v>
          </cell>
          <cell r="X50">
            <v>284300</v>
          </cell>
          <cell r="Y50" t="str">
            <v>TV</v>
          </cell>
          <cell r="Z50">
            <v>260800</v>
          </cell>
          <cell r="AA50" t="str">
            <v>TV</v>
          </cell>
          <cell r="AB50">
            <v>257900</v>
          </cell>
          <cell r="AC50" t="str">
            <v>TV</v>
          </cell>
          <cell r="AD50">
            <v>245800</v>
          </cell>
          <cell r="AE50" t="str">
            <v>TV</v>
          </cell>
          <cell r="AF50">
            <v>232000</v>
          </cell>
          <cell r="AG50" t="str">
            <v>TV</v>
          </cell>
          <cell r="AH50">
            <v>255300</v>
          </cell>
          <cell r="AI50" t="str">
            <v>TV</v>
          </cell>
          <cell r="AJ50">
            <v>227700</v>
          </cell>
          <cell r="AK50" t="str">
            <v>TV</v>
          </cell>
          <cell r="AL50">
            <v>234200</v>
          </cell>
          <cell r="AM50" t="str">
            <v>TV</v>
          </cell>
          <cell r="AN50">
            <v>282094</v>
          </cell>
          <cell r="AO50" t="str">
            <v>T</v>
          </cell>
          <cell r="AP50">
            <v>253242</v>
          </cell>
          <cell r="AQ50" t="str">
            <v>T</v>
          </cell>
          <cell r="AR50">
            <v>252354</v>
          </cell>
          <cell r="AS50" t="str">
            <v>T</v>
          </cell>
          <cell r="AT50">
            <v>249477</v>
          </cell>
          <cell r="AU50" t="str">
            <v>T</v>
          </cell>
          <cell r="AV50">
            <v>243702</v>
          </cell>
          <cell r="AW50" t="str">
            <v>T</v>
          </cell>
          <cell r="AX50">
            <v>254506</v>
          </cell>
          <cell r="AY50" t="str">
            <v>T</v>
          </cell>
          <cell r="AZ50">
            <v>272133.09999999998</v>
          </cell>
          <cell r="BA50" t="str">
            <v>T</v>
          </cell>
          <cell r="BB50">
            <v>295503</v>
          </cell>
          <cell r="BC50" t="str">
            <v>T</v>
          </cell>
          <cell r="BD50">
            <v>302601</v>
          </cell>
          <cell r="BE50" t="str">
            <v>T</v>
          </cell>
          <cell r="BF50">
            <v>368607</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16438</v>
          </cell>
          <cell r="AA51"/>
          <cell r="AB51">
            <v>14218</v>
          </cell>
          <cell r="AC51"/>
          <cell r="AD51">
            <v>13808</v>
          </cell>
          <cell r="AE51"/>
          <cell r="AF51">
            <v>13755</v>
          </cell>
          <cell r="AG51"/>
          <cell r="AH51">
            <v>10549</v>
          </cell>
          <cell r="AI51"/>
          <cell r="AJ51">
            <v>10487</v>
          </cell>
          <cell r="AK51"/>
          <cell r="AL51">
            <v>8763</v>
          </cell>
          <cell r="AM51"/>
          <cell r="AN51">
            <v>7571</v>
          </cell>
          <cell r="AO51"/>
          <cell r="AP51">
            <v>8421</v>
          </cell>
          <cell r="AQ51"/>
          <cell r="AR51">
            <v>8930</v>
          </cell>
          <cell r="AS51"/>
          <cell r="AT51">
            <v>9395</v>
          </cell>
          <cell r="AU51"/>
          <cell r="AV51">
            <v>9853</v>
          </cell>
          <cell r="AW51"/>
          <cell r="AX51">
            <v>10055</v>
          </cell>
          <cell r="AY51"/>
          <cell r="AZ51">
            <v>8381</v>
          </cell>
          <cell r="BA51"/>
          <cell r="BB51">
            <v>8786</v>
          </cell>
          <cell r="BC51"/>
          <cell r="BD51">
            <v>10312</v>
          </cell>
          <cell r="BE51"/>
          <cell r="BF51">
            <v>8708</v>
          </cell>
          <cell r="BG51"/>
          <cell r="BH51">
            <v>8704</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315379</v>
          </cell>
          <cell r="AC52"/>
          <cell r="AD52">
            <v>306222</v>
          </cell>
          <cell r="AE52"/>
          <cell r="AF52">
            <v>291330</v>
          </cell>
          <cell r="AG52"/>
          <cell r="AH52">
            <v>290259</v>
          </cell>
          <cell r="AI52"/>
          <cell r="AJ52">
            <v>279069</v>
          </cell>
          <cell r="AK52"/>
          <cell r="AL52">
            <v>278443</v>
          </cell>
          <cell r="AM52"/>
          <cell r="AN52">
            <v>276373</v>
          </cell>
          <cell r="AO52"/>
          <cell r="AP52">
            <v>278251</v>
          </cell>
          <cell r="AQ52"/>
          <cell r="AR52">
            <v>279409</v>
          </cell>
          <cell r="AS52"/>
          <cell r="AT52">
            <v>278756</v>
          </cell>
          <cell r="AU52"/>
          <cell r="AV52">
            <v>282422</v>
          </cell>
          <cell r="AW52"/>
          <cell r="AX52">
            <v>296428</v>
          </cell>
          <cell r="AY52"/>
          <cell r="AZ52">
            <v>297880</v>
          </cell>
          <cell r="BA52"/>
          <cell r="BB52">
            <v>295851</v>
          </cell>
          <cell r="BC52"/>
          <cell r="BD52">
            <v>282929</v>
          </cell>
          <cell r="BE52"/>
          <cell r="BF52">
            <v>282207</v>
          </cell>
          <cell r="BG52"/>
          <cell r="BH52">
            <v>280506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1038.4000000000001</v>
          </cell>
          <cell r="AC53"/>
          <cell r="AD53">
            <v>717.3</v>
          </cell>
          <cell r="AE53" t="str">
            <v>A</v>
          </cell>
          <cell r="AF53">
            <v>848.5</v>
          </cell>
          <cell r="AG53"/>
          <cell r="AH53">
            <v>861.5</v>
          </cell>
          <cell r="AI53"/>
          <cell r="AJ53">
            <v>1075.5</v>
          </cell>
          <cell r="AK53"/>
          <cell r="AL53">
            <v>1245.23</v>
          </cell>
          <cell r="AM53"/>
          <cell r="AN53">
            <v>1706.24</v>
          </cell>
          <cell r="AO53"/>
          <cell r="AP53">
            <v>1573.36</v>
          </cell>
          <cell r="AQ53"/>
          <cell r="AR53">
            <v>1946.86</v>
          </cell>
          <cell r="AS53"/>
          <cell r="AT53">
            <v>2041.75</v>
          </cell>
          <cell r="AU53"/>
          <cell r="AV53">
            <v>2101.38</v>
          </cell>
          <cell r="AW53"/>
          <cell r="AX53">
            <v>2173.3200000000002</v>
          </cell>
          <cell r="AY53"/>
          <cell r="AZ53">
            <v>2380.7800000000002</v>
          </cell>
          <cell r="BA53"/>
          <cell r="BB53">
            <v>2441.23</v>
          </cell>
          <cell r="BC53"/>
          <cell r="BD53">
            <v>2638.19</v>
          </cell>
          <cell r="BE53"/>
          <cell r="BF53">
            <v>2812.38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5171</v>
          </cell>
          <cell r="AQ54"/>
          <cell r="AR54" t="str">
            <v>..</v>
          </cell>
          <cell r="AS54"/>
          <cell r="AT54">
            <v>6817</v>
          </cell>
          <cell r="AU54"/>
          <cell r="AV54">
            <v>6656.88</v>
          </cell>
          <cell r="AW54"/>
          <cell r="AX54">
            <v>5586.12</v>
          </cell>
          <cell r="AY54"/>
          <cell r="AZ54">
            <v>7024.31</v>
          </cell>
          <cell r="BA54"/>
          <cell r="BB54">
            <v>7008.81</v>
          </cell>
          <cell r="BC54"/>
          <cell r="BD54">
            <v>6773.72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20801.021971160098</v>
          </cell>
          <cell r="AK55" t="str">
            <v>D</v>
          </cell>
          <cell r="AL55">
            <v>20715</v>
          </cell>
          <cell r="AM55" t="str">
            <v>D</v>
          </cell>
          <cell r="AN55">
            <v>20708.8140997316</v>
          </cell>
          <cell r="AO55" t="str">
            <v>D</v>
          </cell>
          <cell r="AP55">
            <v>20428.8404445335</v>
          </cell>
          <cell r="AQ55" t="str">
            <v>D</v>
          </cell>
          <cell r="AR55">
            <v>24298.194293387998</v>
          </cell>
          <cell r="AS55" t="str">
            <v>A</v>
          </cell>
          <cell r="AT55">
            <v>24448.513790970799</v>
          </cell>
          <cell r="AU55"/>
          <cell r="AV55">
            <v>24674.107350628401</v>
          </cell>
          <cell r="AW55"/>
          <cell r="AX55">
            <v>25673.08769</v>
          </cell>
          <cell r="AY55"/>
          <cell r="AZ55">
            <v>26684.338302898399</v>
          </cell>
          <cell r="BA55"/>
          <cell r="BB55">
            <v>27408.592990000001</v>
          </cell>
          <cell r="BC55"/>
          <cell r="BD55">
            <v>24521.515308876002</v>
          </cell>
          <cell r="BE55"/>
          <cell r="BF55">
            <v>25331.287419662502</v>
          </cell>
          <cell r="BG55"/>
          <cell r="BH55" t="str">
            <v>..</v>
          </cell>
          <cell r="BI55"/>
          <cell r="BJ55" t="str">
            <v>..</v>
          </cell>
          <cell r="BK55"/>
          <cell r="BL55" t="str">
            <v>..</v>
          </cell>
          <cell r="BM55"/>
        </row>
      </sheetData>
      <sheetData sheetId="95"/>
      <sheetData sheetId="96">
        <row r="5">
          <cell r="A5" t="str">
            <v>Australia</v>
          </cell>
          <cell r="B5">
            <v>1135.9467817676859</v>
          </cell>
          <cell r="C5"/>
          <cell r="D5">
            <v>1258.9031648416451</v>
          </cell>
          <cell r="E5" t="str">
            <v>C</v>
          </cell>
          <cell r="F5">
            <v>1076.7221599227189</v>
          </cell>
          <cell r="G5" t="str">
            <v>ACH</v>
          </cell>
          <cell r="H5">
            <v>1176.3883994566477</v>
          </cell>
          <cell r="I5" t="str">
            <v>H</v>
          </cell>
          <cell r="J5">
            <v>1314.975903498676</v>
          </cell>
          <cell r="K5" t="str">
            <v>AH</v>
          </cell>
          <cell r="L5">
            <v>1350.5894911811242</v>
          </cell>
          <cell r="M5" t="str">
            <v>H</v>
          </cell>
          <cell r="N5">
            <v>1386.8926905135686</v>
          </cell>
          <cell r="O5" t="str">
            <v>AH</v>
          </cell>
          <cell r="P5">
            <v>1399.2559719316469</v>
          </cell>
          <cell r="Q5" t="str">
            <v>AH</v>
          </cell>
          <cell r="R5">
            <v>1440.0217515336956</v>
          </cell>
          <cell r="S5" t="str">
            <v>H</v>
          </cell>
          <cell r="T5">
            <v>1531.7377247165859</v>
          </cell>
          <cell r="U5" t="str">
            <v>H</v>
          </cell>
          <cell r="V5">
            <v>1732.2169747083587</v>
          </cell>
          <cell r="W5" t="str">
            <v>H</v>
          </cell>
          <cell r="X5">
            <v>1940.183061537188</v>
          </cell>
          <cell r="Y5" t="str">
            <v>H</v>
          </cell>
          <cell r="Z5">
            <v>2075.5320101885122</v>
          </cell>
          <cell r="AA5" t="str">
            <v>H</v>
          </cell>
          <cell r="AB5">
            <v>2169.8822966450366</v>
          </cell>
          <cell r="AC5" t="str">
            <v>H</v>
          </cell>
          <cell r="AD5">
            <v>2297.5563392391509</v>
          </cell>
          <cell r="AE5" t="str">
            <v>AH</v>
          </cell>
          <cell r="AF5">
            <v>2431.6135193986315</v>
          </cell>
          <cell r="AG5" t="str">
            <v>H</v>
          </cell>
          <cell r="AH5">
            <v>2510.6029295577973</v>
          </cell>
          <cell r="AI5" t="str">
            <v>H</v>
          </cell>
          <cell r="AJ5">
            <v>2625.3410753372455</v>
          </cell>
          <cell r="AK5" t="str">
            <v>H</v>
          </cell>
          <cell r="AL5">
            <v>2751.8408573961988</v>
          </cell>
          <cell r="AM5" t="str">
            <v>AH</v>
          </cell>
          <cell r="AN5">
            <v>2851.432862564368</v>
          </cell>
          <cell r="AO5" t="str">
            <v>H</v>
          </cell>
          <cell r="AP5">
            <v>3194.7871954879388</v>
          </cell>
          <cell r="AQ5" t="str">
            <v>H</v>
          </cell>
          <cell r="AR5">
            <v>3269.8720768459721</v>
          </cell>
          <cell r="AS5" t="str">
            <v>AH</v>
          </cell>
          <cell r="AT5">
            <v>3684.1175582431715</v>
          </cell>
          <cell r="AU5" t="str">
            <v>H</v>
          </cell>
          <cell r="AV5">
            <v>3299.8650674431674</v>
          </cell>
          <cell r="AW5" t="str">
            <v>H</v>
          </cell>
          <cell r="AX5">
            <v>3714.5953364859856</v>
          </cell>
          <cell r="AY5" t="str">
            <v>H</v>
          </cell>
          <cell r="AZ5">
            <v>3955.3239774008366</v>
          </cell>
          <cell r="BA5" t="str">
            <v>H</v>
          </cell>
          <cell r="BB5">
            <v>3803.3411291830444</v>
          </cell>
          <cell r="BC5" t="str">
            <v>H</v>
          </cell>
          <cell r="BD5">
            <v>3926.8829483659856</v>
          </cell>
          <cell r="BE5" t="str">
            <v>H</v>
          </cell>
          <cell r="BF5">
            <v>4572.1203800086359</v>
          </cell>
          <cell r="BG5" t="str">
            <v>H</v>
          </cell>
          <cell r="BH5">
            <v>4860.2439154206386</v>
          </cell>
          <cell r="BI5" t="str">
            <v>H</v>
          </cell>
          <cell r="BJ5">
            <v>4862.3880050976186</v>
          </cell>
          <cell r="BK5" t="str">
            <v>HP</v>
          </cell>
          <cell r="BL5" t="str">
            <v>..</v>
          </cell>
          <cell r="BM5"/>
        </row>
        <row r="6">
          <cell r="A6" t="str">
            <v>Austria</v>
          </cell>
          <cell r="B6">
            <v>413.09874315168048</v>
          </cell>
          <cell r="C6" t="str">
            <v>H</v>
          </cell>
          <cell r="D6">
            <v>461.95411624051837</v>
          </cell>
          <cell r="E6" t="str">
            <v>H</v>
          </cell>
          <cell r="F6">
            <v>504.32934609162947</v>
          </cell>
          <cell r="G6" t="str">
            <v>H</v>
          </cell>
          <cell r="H6">
            <v>547.57832453252217</v>
          </cell>
          <cell r="I6" t="str">
            <v>H</v>
          </cell>
          <cell r="J6">
            <v>584.75826442738503</v>
          </cell>
          <cell r="K6" t="str">
            <v>AH</v>
          </cell>
          <cell r="L6">
            <v>634.97861153161989</v>
          </cell>
          <cell r="M6" t="str">
            <v>H</v>
          </cell>
          <cell r="N6">
            <v>650.90848674840367</v>
          </cell>
          <cell r="O6" t="str">
            <v>H</v>
          </cell>
          <cell r="P6">
            <v>700.01495854985342</v>
          </cell>
          <cell r="Q6" t="str">
            <v>H</v>
          </cell>
          <cell r="R6">
            <v>767.61448580252477</v>
          </cell>
          <cell r="S6" t="str">
            <v>H</v>
          </cell>
          <cell r="T6">
            <v>801.63656042129378</v>
          </cell>
          <cell r="U6" t="str">
            <v>H</v>
          </cell>
          <cell r="V6">
            <v>963.30303620524876</v>
          </cell>
          <cell r="W6" t="str">
            <v>H</v>
          </cell>
          <cell r="X6">
            <v>1025.7636346990046</v>
          </cell>
          <cell r="Y6" t="str">
            <v>H</v>
          </cell>
          <cell r="Z6">
            <v>1141.7151927846699</v>
          </cell>
          <cell r="AA6" t="str">
            <v>H</v>
          </cell>
          <cell r="AB6">
            <v>1230.3236483953181</v>
          </cell>
          <cell r="AC6" t="str">
            <v>H</v>
          </cell>
          <cell r="AD6">
            <v>1231.8588103850022</v>
          </cell>
          <cell r="AE6" t="str">
            <v>H</v>
          </cell>
          <cell r="AF6">
            <v>1208.3594953972263</v>
          </cell>
          <cell r="AG6" t="str">
            <v>H</v>
          </cell>
          <cell r="AH6">
            <v>1226.6305143964003</v>
          </cell>
          <cell r="AI6" t="str">
            <v>H</v>
          </cell>
          <cell r="AJ6">
            <v>1316.9852774472402</v>
          </cell>
          <cell r="AK6" t="str">
            <v>H</v>
          </cell>
          <cell r="AL6">
            <v>1397.3544304704301</v>
          </cell>
          <cell r="AM6" t="str">
            <v>H</v>
          </cell>
          <cell r="AN6">
            <v>1430.1836193027507</v>
          </cell>
          <cell r="AO6" t="str">
            <v>H</v>
          </cell>
          <cell r="AP6">
            <v>1535.2038687103054</v>
          </cell>
          <cell r="AQ6" t="str">
            <v>H</v>
          </cell>
          <cell r="AR6">
            <v>1637.4838024394323</v>
          </cell>
          <cell r="AS6" t="str">
            <v>H</v>
          </cell>
          <cell r="AT6">
            <v>1640.9387372286851</v>
          </cell>
          <cell r="AU6" t="str">
            <v>H</v>
          </cell>
          <cell r="AV6">
            <v>1758.7462304573464</v>
          </cell>
          <cell r="AW6" t="str">
            <v>H</v>
          </cell>
          <cell r="AX6">
            <v>1827.3149860893739</v>
          </cell>
          <cell r="AY6" t="str">
            <v>H</v>
          </cell>
          <cell r="AZ6">
            <v>1982.3397519833552</v>
          </cell>
          <cell r="BA6" t="str">
            <v>H</v>
          </cell>
          <cell r="BB6">
            <v>2041.6000013065177</v>
          </cell>
          <cell r="BC6" t="str">
            <v>H</v>
          </cell>
          <cell r="BD6">
            <v>2330.5451941197375</v>
          </cell>
          <cell r="BE6" t="str">
            <v>H</v>
          </cell>
          <cell r="BF6">
            <v>2540.6970033818047</v>
          </cell>
          <cell r="BG6" t="str">
            <v>H</v>
          </cell>
          <cell r="BH6">
            <v>2673.6194259712793</v>
          </cell>
          <cell r="BI6" t="str">
            <v>H</v>
          </cell>
          <cell r="BJ6">
            <v>2834.1833894046717</v>
          </cell>
          <cell r="BK6" t="str">
            <v>HP</v>
          </cell>
          <cell r="BL6">
            <v>2909.5205382870254</v>
          </cell>
          <cell r="BM6" t="str">
            <v>BHP</v>
          </cell>
        </row>
        <row r="7">
          <cell r="A7" t="str">
            <v>Belgium</v>
          </cell>
          <cell r="B7">
            <v>596.01057311012914</v>
          </cell>
          <cell r="C7"/>
          <cell r="D7">
            <v>653.38725736036565</v>
          </cell>
          <cell r="E7"/>
          <cell r="F7">
            <v>703.62070400871971</v>
          </cell>
          <cell r="G7"/>
          <cell r="H7">
            <v>735.1701322528321</v>
          </cell>
          <cell r="I7"/>
          <cell r="J7">
            <v>789.5184718941116</v>
          </cell>
          <cell r="K7"/>
          <cell r="L7">
            <v>766.25573782151537</v>
          </cell>
          <cell r="M7"/>
          <cell r="N7">
            <v>782.02464353401672</v>
          </cell>
          <cell r="O7"/>
          <cell r="P7">
            <v>804.47830659284853</v>
          </cell>
          <cell r="Q7"/>
          <cell r="R7">
            <v>931.40052732661422</v>
          </cell>
          <cell r="S7" t="str">
            <v>A</v>
          </cell>
          <cell r="T7">
            <v>939.95717922454867</v>
          </cell>
          <cell r="U7"/>
          <cell r="V7">
            <v>1002.6482767341666</v>
          </cell>
          <cell r="W7"/>
          <cell r="X7">
            <v>1006.9227339232016</v>
          </cell>
          <cell r="Y7"/>
          <cell r="Z7">
            <v>1080.861343174849</v>
          </cell>
          <cell r="AA7"/>
          <cell r="AB7">
            <v>1104.8119964570722</v>
          </cell>
          <cell r="AC7"/>
          <cell r="AD7">
            <v>1166.3238380536557</v>
          </cell>
          <cell r="AE7"/>
          <cell r="AF7">
            <v>1251.2637542399639</v>
          </cell>
          <cell r="AG7"/>
          <cell r="AH7">
            <v>1339.5025894281923</v>
          </cell>
          <cell r="AI7"/>
          <cell r="AJ7">
            <v>1401.9821140262927</v>
          </cell>
          <cell r="AK7"/>
          <cell r="AL7">
            <v>1500.2013654616283</v>
          </cell>
          <cell r="AM7"/>
          <cell r="AN7">
            <v>1597.6452624119286</v>
          </cell>
          <cell r="AO7"/>
          <cell r="AP7">
            <v>1710.0923884564461</v>
          </cell>
          <cell r="AQ7"/>
          <cell r="AR7">
            <v>1855.9871030383847</v>
          </cell>
          <cell r="AS7"/>
          <cell r="AT7">
            <v>1915.2173097532191</v>
          </cell>
          <cell r="AU7"/>
          <cell r="AV7">
            <v>1911.0531817291858</v>
          </cell>
          <cell r="AW7"/>
          <cell r="AX7">
            <v>1987.1792168524082</v>
          </cell>
          <cell r="AY7"/>
          <cell r="AZ7">
            <v>2203.8594012990052</v>
          </cell>
          <cell r="BA7"/>
          <cell r="BB7">
            <v>2284.3855573167129</v>
          </cell>
          <cell r="BC7"/>
          <cell r="BD7">
            <v>2683.9824133467978</v>
          </cell>
          <cell r="BE7"/>
          <cell r="BF7">
            <v>2663.1259956980939</v>
          </cell>
          <cell r="BG7"/>
          <cell r="BH7">
            <v>2748.0168432282385</v>
          </cell>
          <cell r="BI7"/>
          <cell r="BJ7" t="str">
            <v>..</v>
          </cell>
          <cell r="BK7"/>
          <cell r="BL7" t="str">
            <v>..</v>
          </cell>
          <cell r="BM7"/>
        </row>
        <row r="8">
          <cell r="A8" t="str">
            <v>Canada</v>
          </cell>
          <cell r="B8">
            <v>1797.6106052489565</v>
          </cell>
          <cell r="C8" t="str">
            <v>H</v>
          </cell>
          <cell r="D8">
            <v>2053.0057232342101</v>
          </cell>
          <cell r="E8" t="str">
            <v>H</v>
          </cell>
          <cell r="F8">
            <v>2235.3433453614193</v>
          </cell>
          <cell r="G8" t="str">
            <v>H</v>
          </cell>
          <cell r="H8">
            <v>2467.655250074783</v>
          </cell>
          <cell r="I8" t="str">
            <v>H</v>
          </cell>
          <cell r="J8">
            <v>2524.0990647215699</v>
          </cell>
          <cell r="K8" t="str">
            <v>H</v>
          </cell>
          <cell r="L8">
            <v>2621.7165466042447</v>
          </cell>
          <cell r="M8" t="str">
            <v>H</v>
          </cell>
          <cell r="N8">
            <v>2519.3723991416496</v>
          </cell>
          <cell r="O8" t="str">
            <v>AH</v>
          </cell>
          <cell r="P8">
            <v>2663.5143713578245</v>
          </cell>
          <cell r="Q8" t="str">
            <v>H</v>
          </cell>
          <cell r="R8">
            <v>3234.1059666323408</v>
          </cell>
          <cell r="S8" t="str">
            <v>AH</v>
          </cell>
          <cell r="T8">
            <v>3410.4060907299158</v>
          </cell>
          <cell r="U8" t="str">
            <v>H</v>
          </cell>
          <cell r="V8">
            <v>3701.6599650042117</v>
          </cell>
          <cell r="W8" t="str">
            <v>H</v>
          </cell>
          <cell r="X8">
            <v>3896.5751756727914</v>
          </cell>
          <cell r="Y8" t="str">
            <v>H</v>
          </cell>
          <cell r="Z8">
            <v>3975.3538862355008</v>
          </cell>
          <cell r="AA8" t="str">
            <v>H</v>
          </cell>
          <cell r="AB8">
            <v>4014.8960599495085</v>
          </cell>
          <cell r="AC8" t="str">
            <v>H</v>
          </cell>
          <cell r="AD8">
            <v>3812.8314139597815</v>
          </cell>
          <cell r="AE8" t="str">
            <v>AH</v>
          </cell>
          <cell r="AF8">
            <v>3629.2852125577042</v>
          </cell>
          <cell r="AG8" t="str">
            <v>H</v>
          </cell>
          <cell r="AH8">
            <v>3653.0200783439823</v>
          </cell>
          <cell r="AI8" t="str">
            <v>H</v>
          </cell>
          <cell r="AJ8">
            <v>4104.2731743730201</v>
          </cell>
          <cell r="AK8" t="str">
            <v>H</v>
          </cell>
          <cell r="AL8">
            <v>4438.9953057162775</v>
          </cell>
          <cell r="AM8" t="str">
            <v>H</v>
          </cell>
          <cell r="AN8">
            <v>4574.3138200445455</v>
          </cell>
          <cell r="AO8" t="str">
            <v>H</v>
          </cell>
          <cell r="AP8">
            <v>5352.9255411538807</v>
          </cell>
          <cell r="AQ8" t="str">
            <v>H</v>
          </cell>
          <cell r="AR8">
            <v>5566.4309201420374</v>
          </cell>
          <cell r="AS8" t="str">
            <v>H</v>
          </cell>
          <cell r="AT8">
            <v>5901.3594880389855</v>
          </cell>
          <cell r="AU8" t="str">
            <v>H</v>
          </cell>
          <cell r="AV8">
            <v>6177.1984451226972</v>
          </cell>
          <cell r="AW8" t="str">
            <v>H</v>
          </cell>
          <cell r="AX8">
            <v>6777.1107256973501</v>
          </cell>
          <cell r="AY8" t="str">
            <v>H</v>
          </cell>
          <cell r="AZ8">
            <v>6885.1594352555776</v>
          </cell>
          <cell r="BA8" t="str">
            <v>H</v>
          </cell>
          <cell r="BB8">
            <v>7550.2334222981999</v>
          </cell>
          <cell r="BC8" t="str">
            <v>H</v>
          </cell>
          <cell r="BD8">
            <v>7933.4730013977687</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852.85057389862322</v>
          </cell>
          <cell r="AS10"/>
          <cell r="AT10">
            <v>956.1495772918172</v>
          </cell>
          <cell r="AU10"/>
          <cell r="AV10">
            <v>990.10268946433848</v>
          </cell>
          <cell r="AW10"/>
          <cell r="AX10">
            <v>1148.4230702406696</v>
          </cell>
          <cell r="AY10"/>
          <cell r="AZ10">
            <v>1304.4606251737512</v>
          </cell>
          <cell r="BA10"/>
          <cell r="BB10">
            <v>1469.1106957552756</v>
          </cell>
          <cell r="BC10"/>
          <cell r="BD10">
            <v>1436.6605233626528</v>
          </cell>
          <cell r="BE10"/>
          <cell r="BF10">
            <v>1653.3439791287108</v>
          </cell>
          <cell r="BG10"/>
          <cell r="BH10">
            <v>1589.595480098795</v>
          </cell>
          <cell r="BI10"/>
          <cell r="BJ10">
            <v>1824.1725203260405</v>
          </cell>
          <cell r="BK10" t="str">
            <v>P</v>
          </cell>
          <cell r="BL10" t="str">
            <v>..</v>
          </cell>
          <cell r="BM10"/>
        </row>
        <row r="11">
          <cell r="A11" t="str">
            <v>Denmark</v>
          </cell>
          <cell r="B11">
            <v>255.30000054693161</v>
          </cell>
          <cell r="C11" t="str">
            <v>C</v>
          </cell>
          <cell r="D11">
            <v>275.43426671479745</v>
          </cell>
          <cell r="E11" t="str">
            <v>C</v>
          </cell>
          <cell r="F11">
            <v>317.41715845076993</v>
          </cell>
          <cell r="G11" t="str">
            <v>AC</v>
          </cell>
          <cell r="H11">
            <v>357.35990721859167</v>
          </cell>
          <cell r="I11" t="str">
            <v>C</v>
          </cell>
          <cell r="J11">
            <v>396.10291550970032</v>
          </cell>
          <cell r="K11" t="str">
            <v>C</v>
          </cell>
          <cell r="L11">
            <v>467.01111953961566</v>
          </cell>
          <cell r="M11" t="str">
            <v>C</v>
          </cell>
          <cell r="N11">
            <v>521.10713831438602</v>
          </cell>
          <cell r="O11" t="str">
            <v>C</v>
          </cell>
          <cell r="P11">
            <v>689.16415086985899</v>
          </cell>
          <cell r="Q11" t="str">
            <v>AC</v>
          </cell>
          <cell r="R11">
            <v>682.48111343396795</v>
          </cell>
          <cell r="S11" t="str">
            <v>C</v>
          </cell>
          <cell r="T11">
            <v>684.47719311049741</v>
          </cell>
          <cell r="U11" t="str">
            <v>C</v>
          </cell>
          <cell r="V11">
            <v>655.66478985242213</v>
          </cell>
          <cell r="W11" t="str">
            <v>C</v>
          </cell>
          <cell r="X11">
            <v>645.58997611790096</v>
          </cell>
          <cell r="Y11" t="str">
            <v>C</v>
          </cell>
          <cell r="Z11">
            <v>680.30176130236646</v>
          </cell>
          <cell r="AA11" t="str">
            <v>C</v>
          </cell>
          <cell r="AB11">
            <v>705.40354774993966</v>
          </cell>
          <cell r="AC11" t="str">
            <v>C</v>
          </cell>
          <cell r="AD11">
            <v>793.31630305169722</v>
          </cell>
          <cell r="AE11" t="str">
            <v>C</v>
          </cell>
          <cell r="AF11">
            <v>893.66867688776347</v>
          </cell>
          <cell r="AG11" t="str">
            <v>C</v>
          </cell>
          <cell r="AH11">
            <v>958.96560583747396</v>
          </cell>
          <cell r="AI11" t="str">
            <v>C</v>
          </cell>
          <cell r="AJ11">
            <v>1020.0894471502504</v>
          </cell>
          <cell r="AK11" t="str">
            <v>C</v>
          </cell>
          <cell r="AL11">
            <v>1132.6008342203511</v>
          </cell>
          <cell r="AM11" t="str">
            <v>AC</v>
          </cell>
          <cell r="AN11">
            <v>1171.0988312565089</v>
          </cell>
          <cell r="AO11" t="str">
            <v>C</v>
          </cell>
          <cell r="AP11">
            <v>1179.1595932471921</v>
          </cell>
          <cell r="AQ11" t="str">
            <v>AC</v>
          </cell>
          <cell r="AR11">
            <v>1206.5587554447341</v>
          </cell>
          <cell r="AS11" t="str">
            <v>C</v>
          </cell>
          <cell r="AT11">
            <v>1204.781983722253</v>
          </cell>
          <cell r="AU11"/>
          <cell r="AV11">
            <v>1244.5889898899541</v>
          </cell>
          <cell r="AW11"/>
          <cell r="AX11">
            <v>1285.4009177796545</v>
          </cell>
          <cell r="AY11"/>
          <cell r="AZ11">
            <v>1419.6780310622178</v>
          </cell>
          <cell r="BA11"/>
          <cell r="BB11">
            <v>1630.0365138287477</v>
          </cell>
          <cell r="BC11"/>
          <cell r="BD11">
            <v>1852.5107015395708</v>
          </cell>
          <cell r="BE11"/>
          <cell r="BF11">
            <v>2077.0780227303826</v>
          </cell>
          <cell r="BG11"/>
          <cell r="BH11">
            <v>2161.8875936969625</v>
          </cell>
          <cell r="BI11"/>
          <cell r="BJ11">
            <v>2282.3164317586738</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v>49.671170918291622</v>
          </cell>
          <cell r="AM12"/>
          <cell r="AN12">
            <v>44.939940432425999</v>
          </cell>
          <cell r="AO12"/>
          <cell r="AP12">
            <v>45.02166398822272</v>
          </cell>
          <cell r="AQ12"/>
          <cell r="AR12">
            <v>62.867923143014828</v>
          </cell>
          <cell r="AS12"/>
          <cell r="AT12">
            <v>67.569124391661248</v>
          </cell>
          <cell r="AU12"/>
          <cell r="AV12">
            <v>73.632553363271839</v>
          </cell>
          <cell r="AW12"/>
          <cell r="AX12">
            <v>90.141259009364163</v>
          </cell>
          <cell r="AY12" t="str">
            <v>C</v>
          </cell>
          <cell r="AZ12">
            <v>129.34494148053457</v>
          </cell>
          <cell r="BA12" t="str">
            <v>C</v>
          </cell>
          <cell r="BB12">
            <v>139.75029021760582</v>
          </cell>
          <cell r="BC12" t="str">
            <v>C</v>
          </cell>
          <cell r="BD12">
            <v>189.6342930350707</v>
          </cell>
          <cell r="BE12" t="str">
            <v>C</v>
          </cell>
          <cell r="BF12">
            <v>184.69342009135306</v>
          </cell>
          <cell r="BG12" t="str">
            <v>C</v>
          </cell>
          <cell r="BH12">
            <v>194.29043420142378</v>
          </cell>
          <cell r="BI12" t="str">
            <v>C</v>
          </cell>
          <cell r="BJ12" t="str">
            <v>..</v>
          </cell>
          <cell r="BK12"/>
          <cell r="BL12" t="str">
            <v>..</v>
          </cell>
          <cell r="BM12"/>
        </row>
        <row r="13">
          <cell r="A13" t="str">
            <v>Finland</v>
          </cell>
          <cell r="B13">
            <v>263.3411817637911</v>
          </cell>
          <cell r="C13"/>
          <cell r="D13">
            <v>304.15719458257178</v>
          </cell>
          <cell r="E13"/>
          <cell r="F13">
            <v>330.93981493601757</v>
          </cell>
          <cell r="G13"/>
          <cell r="H13">
            <v>360.45320955520026</v>
          </cell>
          <cell r="I13"/>
          <cell r="J13">
            <v>422.78250837065747</v>
          </cell>
          <cell r="K13" t="str">
            <v>A</v>
          </cell>
          <cell r="L13">
            <v>463.79904141373925</v>
          </cell>
          <cell r="M13"/>
          <cell r="N13">
            <v>512.30074999495889</v>
          </cell>
          <cell r="O13"/>
          <cell r="P13">
            <v>557.47463250352985</v>
          </cell>
          <cell r="Q13"/>
          <cell r="R13">
            <v>619.72431498859908</v>
          </cell>
          <cell r="S13"/>
          <cell r="T13">
            <v>700.99126797080476</v>
          </cell>
          <cell r="U13"/>
          <cell r="V13">
            <v>802.04523254865455</v>
          </cell>
          <cell r="W13" t="str">
            <v>A</v>
          </cell>
          <cell r="X13">
            <v>854.42768155663566</v>
          </cell>
          <cell r="Y13"/>
          <cell r="Z13">
            <v>898.9603869622955</v>
          </cell>
          <cell r="AA13"/>
          <cell r="AB13">
            <v>909.01370762892532</v>
          </cell>
          <cell r="AC13"/>
          <cell r="AD13">
            <v>931.04400295543712</v>
          </cell>
          <cell r="AE13" t="str">
            <v>A</v>
          </cell>
          <cell r="AF13">
            <v>935.49041220116544</v>
          </cell>
          <cell r="AG13"/>
          <cell r="AH13">
            <v>1188.0461394603035</v>
          </cell>
          <cell r="AI13" t="str">
            <v>A</v>
          </cell>
          <cell r="AJ13">
            <v>1246.5166645657894</v>
          </cell>
          <cell r="AK13"/>
          <cell r="AL13">
            <v>1271.5864096661235</v>
          </cell>
          <cell r="AM13"/>
          <cell r="AN13">
            <v>1302.7662807736667</v>
          </cell>
          <cell r="AO13"/>
          <cell r="AP13">
            <v>1336.4474345241431</v>
          </cell>
          <cell r="AQ13"/>
          <cell r="AR13">
            <v>1384.1713593038724</v>
          </cell>
          <cell r="AS13"/>
          <cell r="AT13">
            <v>1437.1153798905357</v>
          </cell>
          <cell r="AU13"/>
          <cell r="AV13">
            <v>1574.0644195080613</v>
          </cell>
          <cell r="AW13"/>
          <cell r="AX13">
            <v>1651.7378980401265</v>
          </cell>
          <cell r="AY13"/>
          <cell r="AZ13">
            <v>1783.8502879531475</v>
          </cell>
          <cell r="BA13"/>
          <cell r="BB13">
            <v>1850.302310543362</v>
          </cell>
          <cell r="BC13"/>
          <cell r="BD13">
            <v>1976.6339064060198</v>
          </cell>
          <cell r="BE13"/>
          <cell r="BF13">
            <v>2130.1016102949511</v>
          </cell>
          <cell r="BG13"/>
          <cell r="BH13">
            <v>2248.2275958375963</v>
          </cell>
          <cell r="BI13"/>
          <cell r="BJ13">
            <v>2182.2424662353878</v>
          </cell>
          <cell r="BK13" t="str">
            <v>P</v>
          </cell>
          <cell r="BL13" t="str">
            <v>..</v>
          </cell>
          <cell r="BM13"/>
        </row>
        <row r="14">
          <cell r="A14" t="str">
            <v>France</v>
          </cell>
          <cell r="B14">
            <v>7181.8113891039256</v>
          </cell>
          <cell r="C14"/>
          <cell r="D14">
            <v>7960.3743676520417</v>
          </cell>
          <cell r="E14"/>
          <cell r="F14">
            <v>8753.0732975289066</v>
          </cell>
          <cell r="G14" t="str">
            <v>A</v>
          </cell>
          <cell r="H14">
            <v>9445.8274713306764</v>
          </cell>
          <cell r="I14" t="str">
            <v>A</v>
          </cell>
          <cell r="J14">
            <v>10274.071043596392</v>
          </cell>
          <cell r="K14"/>
          <cell r="L14">
            <v>10017.659657150527</v>
          </cell>
          <cell r="M14" t="str">
            <v>A</v>
          </cell>
          <cell r="N14">
            <v>10811.19621706388</v>
          </cell>
          <cell r="O14"/>
          <cell r="P14">
            <v>11423.073177809614</v>
          </cell>
          <cell r="Q14"/>
          <cell r="R14">
            <v>12273.701317962888</v>
          </cell>
          <cell r="S14"/>
          <cell r="T14">
            <v>13688.782169939208</v>
          </cell>
          <cell r="U14"/>
          <cell r="V14">
            <v>13919.621679094522</v>
          </cell>
          <cell r="W14"/>
          <cell r="X14">
            <v>13514.346168388158</v>
          </cell>
          <cell r="Y14" t="str">
            <v>A</v>
          </cell>
          <cell r="Z14">
            <v>13484.145529212839</v>
          </cell>
          <cell r="AA14"/>
          <cell r="AB14">
            <v>13618.832304515554</v>
          </cell>
          <cell r="AC14"/>
          <cell r="AD14">
            <v>13281.430248083756</v>
          </cell>
          <cell r="AE14"/>
          <cell r="AF14">
            <v>13260.38905477602</v>
          </cell>
          <cell r="AG14"/>
          <cell r="AH14">
            <v>12901.067751104129</v>
          </cell>
          <cell r="AI14" t="str">
            <v>A</v>
          </cell>
          <cell r="AJ14">
            <v>13141.127408526767</v>
          </cell>
          <cell r="AK14"/>
          <cell r="AL14">
            <v>13430.798812382205</v>
          </cell>
          <cell r="AM14"/>
          <cell r="AN14">
            <v>14742.463092701382</v>
          </cell>
          <cell r="AO14"/>
          <cell r="AP14">
            <v>16148.836054878173</v>
          </cell>
          <cell r="AQ14"/>
          <cell r="AR14">
            <v>17125.364166063748</v>
          </cell>
          <cell r="AS14"/>
          <cell r="AT14">
            <v>16845.666937210961</v>
          </cell>
          <cell r="AU14"/>
          <cell r="AV14">
            <v>16921.552961036799</v>
          </cell>
          <cell r="AW14"/>
          <cell r="AX14">
            <v>18084.505514992237</v>
          </cell>
          <cell r="AY14"/>
          <cell r="AZ14">
            <v>16177.728661090712</v>
          </cell>
          <cell r="BA14" t="str">
            <v>AM</v>
          </cell>
          <cell r="BB14">
            <v>15807.135731179002</v>
          </cell>
          <cell r="BC14" t="str">
            <v>M</v>
          </cell>
          <cell r="BD14">
            <v>19214.16470119236</v>
          </cell>
          <cell r="BE14"/>
          <cell r="BF14">
            <v>20162.778723993888</v>
          </cell>
          <cell r="BG14"/>
          <cell r="BH14">
            <v>18744.14512680579</v>
          </cell>
          <cell r="BI14"/>
          <cell r="BJ14">
            <v>19393.515185760465</v>
          </cell>
          <cell r="BK14"/>
          <cell r="BL14" t="str">
            <v>..</v>
          </cell>
          <cell r="BM14"/>
        </row>
        <row r="15">
          <cell r="A15" t="str">
            <v>Germany</v>
          </cell>
          <cell r="B15">
            <v>8619.672746522192</v>
          </cell>
          <cell r="C15"/>
          <cell r="D15">
            <v>9515.2597603838458</v>
          </cell>
          <cell r="E15"/>
          <cell r="F15">
            <v>9516.5174840771087</v>
          </cell>
          <cell r="G15" t="str">
            <v>A</v>
          </cell>
          <cell r="H15">
            <v>9842.6799148476803</v>
          </cell>
          <cell r="I15" t="str">
            <v>A</v>
          </cell>
          <cell r="J15">
            <v>10759.617862103854</v>
          </cell>
          <cell r="K15" t="str">
            <v>A</v>
          </cell>
          <cell r="L15">
            <v>10858.148480808881</v>
          </cell>
          <cell r="M15"/>
          <cell r="N15">
            <v>11431.006215533418</v>
          </cell>
          <cell r="O15" t="str">
            <v>A</v>
          </cell>
          <cell r="P15">
            <v>11686.765001551674</v>
          </cell>
          <cell r="Q15"/>
          <cell r="R15">
            <v>12520.051174698248</v>
          </cell>
          <cell r="S15"/>
          <cell r="T15">
            <v>13365.707974763407</v>
          </cell>
          <cell r="U15"/>
          <cell r="V15">
            <v>15740.06225061343</v>
          </cell>
          <cell r="W15" t="str">
            <v>A</v>
          </cell>
          <cell r="X15">
            <v>16146.564015096234</v>
          </cell>
          <cell r="Y15" t="str">
            <v>C</v>
          </cell>
          <cell r="Z15">
            <v>16011.122012983436</v>
          </cell>
          <cell r="AA15"/>
          <cell r="AB15">
            <v>15719.578090595362</v>
          </cell>
          <cell r="AC15"/>
          <cell r="AD15">
            <v>16089.438044123075</v>
          </cell>
          <cell r="AE15"/>
          <cell r="AF15">
            <v>16582.292987586065</v>
          </cell>
          <cell r="AG15"/>
          <cell r="AH15">
            <v>16181.869432073012</v>
          </cell>
          <cell r="AI15" t="str">
            <v>A</v>
          </cell>
          <cell r="AJ15">
            <v>16217.724368680556</v>
          </cell>
          <cell r="AK15"/>
          <cell r="AL15">
            <v>16742.57755587708</v>
          </cell>
          <cell r="AM15"/>
          <cell r="AN15">
            <v>16811.299904255178</v>
          </cell>
          <cell r="AO15"/>
          <cell r="AP15">
            <v>17221.030442157797</v>
          </cell>
          <cell r="AQ15"/>
          <cell r="AR15">
            <v>17769.776414283315</v>
          </cell>
          <cell r="AS15"/>
          <cell r="AT15">
            <v>18631.400446558193</v>
          </cell>
          <cell r="AU15"/>
          <cell r="AV15">
            <v>18897.669320323745</v>
          </cell>
          <cell r="AW15"/>
          <cell r="AX15">
            <v>19865.023117445526</v>
          </cell>
          <cell r="AY15"/>
          <cell r="AZ15">
            <v>21028.876650235503</v>
          </cell>
          <cell r="BA15"/>
          <cell r="BB15">
            <v>22525.885357806357</v>
          </cell>
          <cell r="BC15"/>
          <cell r="BD15">
            <v>24261.340186816866</v>
          </cell>
          <cell r="BE15"/>
          <cell r="BF15">
            <v>25894.193631983824</v>
          </cell>
          <cell r="BG15"/>
          <cell r="BH15">
            <v>28422.381961161467</v>
          </cell>
          <cell r="BI15"/>
          <cell r="BJ15">
            <v>29365.7338291259</v>
          </cell>
          <cell r="BK15" t="str">
            <v>P</v>
          </cell>
          <cell r="BL15" t="str">
            <v>..</v>
          </cell>
          <cell r="BM15"/>
        </row>
        <row r="16">
          <cell r="A16" t="str">
            <v>Greece</v>
          </cell>
          <cell r="B16">
            <v>104.02869259049729</v>
          </cell>
          <cell r="C16"/>
          <cell r="D16">
            <v>155.65362975861592</v>
          </cell>
          <cell r="E16"/>
          <cell r="F16">
            <v>135.04421593188295</v>
          </cell>
          <cell r="G16"/>
          <cell r="H16">
            <v>168.70806218654039</v>
          </cell>
          <cell r="I16"/>
          <cell r="J16">
            <v>190.32590416525224</v>
          </cell>
          <cell r="K16"/>
          <cell r="L16">
            <v>192.55740496896811</v>
          </cell>
          <cell r="M16"/>
          <cell r="N16">
            <v>204.11861844501931</v>
          </cell>
          <cell r="O16"/>
          <cell r="P16">
            <v>211.00877893557774</v>
          </cell>
          <cell r="Q16"/>
          <cell r="R16">
            <v>286.67779353177633</v>
          </cell>
          <cell r="S16" t="str">
            <v>A</v>
          </cell>
          <cell r="T16">
            <v>258.85709841378787</v>
          </cell>
          <cell r="U16"/>
          <cell r="V16">
            <v>257.88337017507337</v>
          </cell>
          <cell r="W16"/>
          <cell r="X16">
            <v>235.49857909504416</v>
          </cell>
          <cell r="Y16"/>
          <cell r="Z16">
            <v>257.827866358694</v>
          </cell>
          <cell r="AA16"/>
          <cell r="AB16">
            <v>281.99238090252493</v>
          </cell>
          <cell r="AC16"/>
          <cell r="AD16">
            <v>401.08285776733538</v>
          </cell>
          <cell r="AE16"/>
          <cell r="AF16">
            <v>434.30521306366933</v>
          </cell>
          <cell r="AG16"/>
          <cell r="AH16">
            <v>466.997210226356</v>
          </cell>
          <cell r="AI16"/>
          <cell r="AJ16">
            <v>457.79631944966422</v>
          </cell>
          <cell r="AK16"/>
          <cell r="AL16">
            <v>513.42262913301249</v>
          </cell>
          <cell r="AM16"/>
          <cell r="AN16">
            <v>619.76676873816689</v>
          </cell>
          <cell r="AO16"/>
          <cell r="AP16">
            <v>620.43762019218821</v>
          </cell>
          <cell r="AQ16"/>
          <cell r="AR16">
            <v>616.54124055116074</v>
          </cell>
          <cell r="AS16"/>
          <cell r="AT16">
            <v>662.38761009672169</v>
          </cell>
          <cell r="AU16"/>
          <cell r="AV16">
            <v>797.37656740203738</v>
          </cell>
          <cell r="AW16"/>
          <cell r="AX16">
            <v>889.45015358112425</v>
          </cell>
          <cell r="AY16"/>
          <cell r="AZ16">
            <v>980.29415353224829</v>
          </cell>
          <cell r="BA16"/>
          <cell r="BB16">
            <v>919.00176171426506</v>
          </cell>
          <cell r="BC16"/>
          <cell r="BD16">
            <v>985.31262176761049</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708.72455293991993</v>
          </cell>
          <cell r="AY17"/>
          <cell r="AZ17">
            <v>675.75315733604714</v>
          </cell>
          <cell r="BA17"/>
          <cell r="BB17">
            <v>748.13800805543872</v>
          </cell>
          <cell r="BC17" t="str">
            <v>C</v>
          </cell>
          <cell r="BD17">
            <v>881.15747684628707</v>
          </cell>
          <cell r="BE17"/>
          <cell r="BF17">
            <v>942.70167840091403</v>
          </cell>
          <cell r="BG17"/>
          <cell r="BH17">
            <v>739.09689781579527</v>
          </cell>
          <cell r="BI17"/>
          <cell r="BJ17" t="str">
            <v>..</v>
          </cell>
          <cell r="BK17"/>
          <cell r="BL17" t="str">
            <v>..</v>
          </cell>
          <cell r="BM17"/>
        </row>
        <row r="18">
          <cell r="A18" t="str">
            <v>Iceland</v>
          </cell>
          <cell r="B18" t="str">
            <v>..</v>
          </cell>
          <cell r="C18"/>
          <cell r="D18" t="str">
            <v>..</v>
          </cell>
          <cell r="E18"/>
          <cell r="F18">
            <v>12.009380733296673</v>
          </cell>
          <cell r="G18"/>
          <cell r="H18">
            <v>17.536438938810303</v>
          </cell>
          <cell r="I18" t="str">
            <v>A</v>
          </cell>
          <cell r="J18">
            <v>19.150454650940624</v>
          </cell>
          <cell r="K18"/>
          <cell r="L18">
            <v>22.508505647242256</v>
          </cell>
          <cell r="M18" t="str">
            <v>AP</v>
          </cell>
          <cell r="N18" t="str">
            <v>..</v>
          </cell>
          <cell r="O18"/>
          <cell r="P18" t="str">
            <v>..</v>
          </cell>
          <cell r="Q18"/>
          <cell r="R18" t="str">
            <v>..</v>
          </cell>
          <cell r="S18"/>
          <cell r="T18" t="str">
            <v>..</v>
          </cell>
          <cell r="U18"/>
          <cell r="V18">
            <v>31.725149966912451</v>
          </cell>
          <cell r="W18"/>
          <cell r="X18">
            <v>25.622381263165128</v>
          </cell>
          <cell r="Y18"/>
          <cell r="Z18">
            <v>37.663277780342845</v>
          </cell>
          <cell r="AA18" t="str">
            <v>A</v>
          </cell>
          <cell r="AB18">
            <v>41.292933484412416</v>
          </cell>
          <cell r="AC18"/>
          <cell r="AD18">
            <v>44.969064667754409</v>
          </cell>
          <cell r="AE18"/>
          <cell r="AF18">
            <v>45.842171167032028</v>
          </cell>
          <cell r="AG18"/>
          <cell r="AH18">
            <v>49.648801430126255</v>
          </cell>
          <cell r="AI18"/>
          <cell r="AJ18">
            <v>73.702133435890659</v>
          </cell>
          <cell r="AK18"/>
          <cell r="AL18">
            <v>77.144071893430905</v>
          </cell>
          <cell r="AM18"/>
          <cell r="AN18">
            <v>76.174894988967665</v>
          </cell>
          <cell r="AO18"/>
          <cell r="AP18">
            <v>81.980203226241784</v>
          </cell>
          <cell r="AQ18"/>
          <cell r="AR18">
            <v>90.288501859242643</v>
          </cell>
          <cell r="AS18"/>
          <cell r="AT18">
            <v>96.503107095193229</v>
          </cell>
          <cell r="AU18"/>
          <cell r="AV18">
            <v>87.286870297818226</v>
          </cell>
          <cell r="AW18"/>
          <cell r="AX18">
            <v>90.961241890816709</v>
          </cell>
          <cell r="AY18"/>
          <cell r="AZ18">
            <v>93.082875846235055</v>
          </cell>
          <cell r="BA18"/>
          <cell r="BB18">
            <v>95.491568824076509</v>
          </cell>
          <cell r="BC18"/>
          <cell r="BD18">
            <v>111.16296588992891</v>
          </cell>
          <cell r="BE18"/>
          <cell r="BF18">
            <v>123.57608093953175</v>
          </cell>
          <cell r="BG18"/>
          <cell r="BH18" t="str">
            <v>..</v>
          </cell>
          <cell r="BI18"/>
          <cell r="BJ18" t="str">
            <v>..</v>
          </cell>
          <cell r="BK18"/>
          <cell r="BL18" t="str">
            <v>..</v>
          </cell>
          <cell r="BM18"/>
        </row>
        <row r="19">
          <cell r="A19" t="str">
            <v>Ireland</v>
          </cell>
          <cell r="B19">
            <v>84.105949660092904</v>
          </cell>
          <cell r="C19"/>
          <cell r="D19">
            <v>89.401152468389711</v>
          </cell>
          <cell r="E19"/>
          <cell r="F19">
            <v>86.144760595872739</v>
          </cell>
          <cell r="G19" t="str">
            <v>A</v>
          </cell>
          <cell r="H19">
            <v>89.28965002432102</v>
          </cell>
          <cell r="I19"/>
          <cell r="J19">
            <v>108.99699993342043</v>
          </cell>
          <cell r="K19"/>
          <cell r="L19">
            <v>116.19774501467317</v>
          </cell>
          <cell r="M19"/>
          <cell r="N19">
            <v>125.84640584760108</v>
          </cell>
          <cell r="O19"/>
          <cell r="P19">
            <v>125.52852909958057</v>
          </cell>
          <cell r="Q19"/>
          <cell r="R19">
            <v>120.45712871664472</v>
          </cell>
          <cell r="S19"/>
          <cell r="T19">
            <v>126.49424020284827</v>
          </cell>
          <cell r="U19"/>
          <cell r="V19">
            <v>142.47090685515616</v>
          </cell>
          <cell r="W19"/>
          <cell r="X19">
            <v>157.94855963371089</v>
          </cell>
          <cell r="Y19"/>
          <cell r="Z19">
            <v>170.43610733824158</v>
          </cell>
          <cell r="AA19"/>
          <cell r="AB19">
            <v>158.97773842420725</v>
          </cell>
          <cell r="AC19"/>
          <cell r="AD19">
            <v>204.25868908612176</v>
          </cell>
          <cell r="AE19"/>
          <cell r="AF19">
            <v>229.16377458956356</v>
          </cell>
          <cell r="AG19"/>
          <cell r="AH19">
            <v>229.67062782437657</v>
          </cell>
          <cell r="AI19"/>
          <cell r="AJ19">
            <v>237.17384105162895</v>
          </cell>
          <cell r="AK19"/>
          <cell r="AL19">
            <v>267.71899688250892</v>
          </cell>
          <cell r="AM19"/>
          <cell r="AN19">
            <v>331.20271117030705</v>
          </cell>
          <cell r="AO19"/>
          <cell r="AP19">
            <v>380.85608375702896</v>
          </cell>
          <cell r="AQ19"/>
          <cell r="AR19">
            <v>428.13108807724018</v>
          </cell>
          <cell r="AS19"/>
          <cell r="AT19">
            <v>510.59669260992359</v>
          </cell>
          <cell r="AU19"/>
          <cell r="AV19">
            <v>631.71114753360609</v>
          </cell>
          <cell r="AW19"/>
          <cell r="AX19">
            <v>736.74929630938959</v>
          </cell>
          <cell r="AY19"/>
          <cell r="AZ19">
            <v>802.58661235674424</v>
          </cell>
          <cell r="BA19"/>
          <cell r="BB19">
            <v>975.07540743281777</v>
          </cell>
          <cell r="BC19"/>
          <cell r="BD19">
            <v>993.98019109276868</v>
          </cell>
          <cell r="BE19"/>
          <cell r="BF19">
            <v>1040.9620140634049</v>
          </cell>
          <cell r="BG19"/>
          <cell r="BH19">
            <v>959.99419220925938</v>
          </cell>
          <cell r="BI19"/>
          <cell r="BJ19">
            <v>982.86516772438813</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v>662.50983043068561</v>
          </cell>
          <cell r="AA20" t="str">
            <v>D</v>
          </cell>
          <cell r="AB20">
            <v>818.05286042168609</v>
          </cell>
          <cell r="AC20" t="str">
            <v>D</v>
          </cell>
          <cell r="AD20">
            <v>884.56629961764691</v>
          </cell>
          <cell r="AE20" t="str">
            <v>D</v>
          </cell>
          <cell r="AF20">
            <v>977.53779743523569</v>
          </cell>
          <cell r="AG20" t="str">
            <v>D</v>
          </cell>
          <cell r="AH20">
            <v>1112.7847967566006</v>
          </cell>
          <cell r="AI20" t="str">
            <v>D</v>
          </cell>
          <cell r="AJ20">
            <v>1068.792845840986</v>
          </cell>
          <cell r="AK20" t="str">
            <v>D</v>
          </cell>
          <cell r="AL20">
            <v>1101.9959821405112</v>
          </cell>
          <cell r="AM20" t="str">
            <v>D</v>
          </cell>
          <cell r="AN20">
            <v>1293.5292721566441</v>
          </cell>
          <cell r="AO20" t="str">
            <v>D</v>
          </cell>
          <cell r="AP20">
            <v>1332.8349888738435</v>
          </cell>
          <cell r="AQ20" t="str">
            <v>D</v>
          </cell>
          <cell r="AR20">
            <v>1278.1153759777796</v>
          </cell>
          <cell r="AS20" t="str">
            <v>D</v>
          </cell>
          <cell r="AT20">
            <v>1256.7703363254054</v>
          </cell>
          <cell r="AU20" t="str">
            <v>D</v>
          </cell>
          <cell r="AV20">
            <v>1197.5362801240015</v>
          </cell>
          <cell r="AW20" t="str">
            <v>D</v>
          </cell>
          <cell r="AX20">
            <v>1114.9501596656814</v>
          </cell>
          <cell r="AY20" t="str">
            <v>D</v>
          </cell>
          <cell r="AZ20">
            <v>1132.7345247260178</v>
          </cell>
          <cell r="BA20" t="str">
            <v>D</v>
          </cell>
          <cell r="BB20">
            <v>1143.6429971805173</v>
          </cell>
          <cell r="BC20" t="str">
            <v>D</v>
          </cell>
          <cell r="BD20">
            <v>1260.9810479375697</v>
          </cell>
          <cell r="BE20" t="str">
            <v>D</v>
          </cell>
          <cell r="BF20">
            <v>1278.2534260157406</v>
          </cell>
          <cell r="BG20" t="str">
            <v>DP</v>
          </cell>
          <cell r="BH20">
            <v>1300.0771217887275</v>
          </cell>
          <cell r="BI20" t="str">
            <v>DP</v>
          </cell>
          <cell r="BJ20" t="str">
            <v>..</v>
          </cell>
          <cell r="BK20"/>
          <cell r="BL20" t="str">
            <v>..</v>
          </cell>
          <cell r="BM20"/>
        </row>
        <row r="21">
          <cell r="A21" t="str">
            <v>Italy</v>
          </cell>
          <cell r="B21">
            <v>3166.048947582156</v>
          </cell>
          <cell r="C21"/>
          <cell r="D21">
            <v>3289.7875520570146</v>
          </cell>
          <cell r="E21"/>
          <cell r="F21">
            <v>3750.3856758931729</v>
          </cell>
          <cell r="G21"/>
          <cell r="H21">
            <v>4322.3499618546939</v>
          </cell>
          <cell r="I21"/>
          <cell r="J21">
            <v>4658.8615974860759</v>
          </cell>
          <cell r="K21"/>
          <cell r="L21">
            <v>5373.8969154467986</v>
          </cell>
          <cell r="M21"/>
          <cell r="N21">
            <v>6009.3908569361483</v>
          </cell>
          <cell r="O21"/>
          <cell r="P21">
            <v>6874.873190033115</v>
          </cell>
          <cell r="Q21"/>
          <cell r="R21">
            <v>6712.7804551417621</v>
          </cell>
          <cell r="S21"/>
          <cell r="T21">
            <v>7120.9259237487931</v>
          </cell>
          <cell r="U21"/>
          <cell r="V21">
            <v>7631.6198978322354</v>
          </cell>
          <cell r="W21"/>
          <cell r="X21">
            <v>8381.7949575829043</v>
          </cell>
          <cell r="Y21"/>
          <cell r="Z21">
            <v>7351.2215012509105</v>
          </cell>
          <cell r="AA21"/>
          <cell r="AB21">
            <v>6938.5272130893163</v>
          </cell>
          <cell r="AC21"/>
          <cell r="AD21">
            <v>6739.4571532827513</v>
          </cell>
          <cell r="AE21"/>
          <cell r="AF21">
            <v>7058.9356600146257</v>
          </cell>
          <cell r="AG21"/>
          <cell r="AH21">
            <v>7627.1644801425473</v>
          </cell>
          <cell r="AI21"/>
          <cell r="AJ21">
            <v>7595.3802344531441</v>
          </cell>
          <cell r="AK21"/>
          <cell r="AL21">
            <v>7428.3354039173464</v>
          </cell>
          <cell r="AM21"/>
          <cell r="AN21">
            <v>9371.670812076849</v>
          </cell>
          <cell r="AO21"/>
          <cell r="AP21">
            <v>10455.982573276569</v>
          </cell>
          <cell r="AQ21"/>
          <cell r="AR21" t="str">
            <v>..</v>
          </cell>
          <cell r="AS21"/>
          <cell r="AT21" t="str">
            <v>..</v>
          </cell>
          <cell r="AU21"/>
          <cell r="AV21" t="str">
            <v>..</v>
          </cell>
          <cell r="AW21"/>
          <cell r="AX21">
            <v>11050.584737469073</v>
          </cell>
          <cell r="AY21"/>
          <cell r="AZ21">
            <v>10919.394027797298</v>
          </cell>
          <cell r="BA21"/>
          <cell r="BB21">
            <v>12171.778343139755</v>
          </cell>
          <cell r="BC21"/>
          <cell r="BD21">
            <v>12602.608189508634</v>
          </cell>
          <cell r="BE21"/>
          <cell r="BF21">
            <v>12489.358088925999</v>
          </cell>
          <cell r="BG21"/>
          <cell r="BH21">
            <v>11859.209997682672</v>
          </cell>
          <cell r="BI21"/>
          <cell r="BJ21">
            <v>11474.616328554135</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8785.1721812662108</v>
          </cell>
          <cell r="Q22" t="str">
            <v>GH</v>
          </cell>
          <cell r="R22">
            <v>9436.2851925636569</v>
          </cell>
          <cell r="S22" t="str">
            <v>GH</v>
          </cell>
          <cell r="T22">
            <v>10142.055054949311</v>
          </cell>
          <cell r="U22" t="str">
            <v>GH</v>
          </cell>
          <cell r="V22">
            <v>10777.024063150342</v>
          </cell>
          <cell r="W22" t="str">
            <v>GH</v>
          </cell>
          <cell r="X22">
            <v>11462.102574314464</v>
          </cell>
          <cell r="Y22" t="str">
            <v>GH</v>
          </cell>
          <cell r="Z22">
            <v>12381.626425039964</v>
          </cell>
          <cell r="AA22" t="str">
            <v>GH</v>
          </cell>
          <cell r="AB22">
            <v>13139.829548218619</v>
          </cell>
          <cell r="AC22" t="str">
            <v>GH</v>
          </cell>
          <cell r="AD22">
            <v>14285.823228647214</v>
          </cell>
          <cell r="AE22" t="str">
            <v>GH</v>
          </cell>
          <cell r="AF22">
            <v>16473.863679506652</v>
          </cell>
          <cell r="AG22" t="str">
            <v>GH</v>
          </cell>
          <cell r="AH22">
            <v>17817.341260829482</v>
          </cell>
          <cell r="AI22" t="str">
            <v>GH</v>
          </cell>
          <cell r="AJ22">
            <v>18202.471932618315</v>
          </cell>
          <cell r="AK22" t="str">
            <v>GH</v>
          </cell>
          <cell r="AL22">
            <v>19481.677313906177</v>
          </cell>
          <cell r="AM22" t="str">
            <v>GH</v>
          </cell>
          <cell r="AN22">
            <v>21223.110997291187</v>
          </cell>
          <cell r="AO22" t="str">
            <v>GH</v>
          </cell>
          <cell r="AP22">
            <v>23206.90318443676</v>
          </cell>
          <cell r="AQ22" t="str">
            <v>GH</v>
          </cell>
          <cell r="AR22">
            <v>24652.732472604293</v>
          </cell>
          <cell r="AS22" t="str">
            <v>GH</v>
          </cell>
          <cell r="AT22">
            <v>25751.706496905135</v>
          </cell>
          <cell r="AU22" t="str">
            <v>GH</v>
          </cell>
          <cell r="AV22">
            <v>26845.488458320593</v>
          </cell>
          <cell r="AW22" t="str">
            <v>GH</v>
          </cell>
          <cell r="AX22">
            <v>27617.838769963506</v>
          </cell>
          <cell r="AY22" t="str">
            <v>GH</v>
          </cell>
          <cell r="AZ22">
            <v>28658.825790322306</v>
          </cell>
          <cell r="BA22" t="str">
            <v>GH</v>
          </cell>
          <cell r="BB22">
            <v>29184.646373078347</v>
          </cell>
          <cell r="BC22" t="str">
            <v>GH</v>
          </cell>
          <cell r="BD22">
            <v>30559.896703804719</v>
          </cell>
          <cell r="BE22" t="str">
            <v>GH</v>
          </cell>
          <cell r="BF22">
            <v>30938.618093109268</v>
          </cell>
          <cell r="BG22" t="str">
            <v>GH</v>
          </cell>
          <cell r="BH22">
            <v>32201.492904840979</v>
          </cell>
          <cell r="BI22" t="str">
            <v>GH</v>
          </cell>
          <cell r="BJ22">
            <v>34294.227191817597</v>
          </cell>
          <cell r="BK22" t="str">
            <v>H</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4337.0558875386005</v>
          </cell>
          <cell r="AM23"/>
          <cell r="AN23">
            <v>5024.7459104369073</v>
          </cell>
          <cell r="AO23"/>
          <cell r="AP23">
            <v>5918.6387336711114</v>
          </cell>
          <cell r="AQ23"/>
          <cell r="AR23">
            <v>6701.0769525213536</v>
          </cell>
          <cell r="AS23"/>
          <cell r="AT23">
            <v>7021.1820486109773</v>
          </cell>
          <cell r="AU23"/>
          <cell r="AV23">
            <v>7662.7050489101512</v>
          </cell>
          <cell r="AW23"/>
          <cell r="AX23">
            <v>8539.2674148288188</v>
          </cell>
          <cell r="AY23"/>
          <cell r="AZ23">
            <v>9329.059673497015</v>
          </cell>
          <cell r="BA23"/>
          <cell r="BB23">
            <v>10589.471197563276</v>
          </cell>
          <cell r="BC23"/>
          <cell r="BD23">
            <v>11894.981851097265</v>
          </cell>
          <cell r="BE23"/>
          <cell r="BF23">
            <v>13219.653428733014</v>
          </cell>
          <cell r="BG23"/>
          <cell r="BH23">
            <v>14501.579670164441</v>
          </cell>
          <cell r="BI23"/>
          <cell r="BJ23">
            <v>15855.558477696895</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30.103620795006055</v>
          </cell>
          <cell r="AO24"/>
          <cell r="AP24">
            <v>39.0212991838223</v>
          </cell>
          <cell r="AQ24"/>
          <cell r="AR24">
            <v>47.345723114145578</v>
          </cell>
          <cell r="AS24"/>
          <cell r="AT24">
            <v>60.360965442375409</v>
          </cell>
          <cell r="AU24"/>
          <cell r="AV24">
            <v>71.59079282843048</v>
          </cell>
          <cell r="AW24"/>
          <cell r="AX24">
            <v>83.703442128491815</v>
          </cell>
          <cell r="AY24"/>
          <cell r="AZ24">
            <v>121.53374746195264</v>
          </cell>
          <cell r="BA24"/>
          <cell r="BB24">
            <v>149.0197238902106</v>
          </cell>
          <cell r="BC24"/>
          <cell r="BD24">
            <v>194.82233528539706</v>
          </cell>
          <cell r="BE24"/>
          <cell r="BF24">
            <v>215.67347394935783</v>
          </cell>
          <cell r="BG24"/>
          <cell r="BH24">
            <v>251.29505627617192</v>
          </cell>
          <cell r="BI24"/>
          <cell r="BJ24">
            <v>282.95823194449747</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940.76753465511081</v>
          </cell>
          <cell r="U25" t="str">
            <v>H</v>
          </cell>
          <cell r="V25">
            <v>1141.3498200192196</v>
          </cell>
          <cell r="W25" t="str">
            <v>H</v>
          </cell>
          <cell r="X25">
            <v>1115.5583088588915</v>
          </cell>
          <cell r="Y25" t="str">
            <v>H</v>
          </cell>
          <cell r="Z25">
            <v>1296.2073643476438</v>
          </cell>
          <cell r="AA25" t="str">
            <v>H</v>
          </cell>
          <cell r="AB25">
            <v>1420.9984553994052</v>
          </cell>
          <cell r="AC25" t="str">
            <v>H</v>
          </cell>
          <cell r="AD25">
            <v>1261.6805550046013</v>
          </cell>
          <cell r="AE25" t="str">
            <v>H</v>
          </cell>
          <cell r="AF25">
            <v>1389.6804170186331</v>
          </cell>
          <cell r="AG25" t="str">
            <v>H</v>
          </cell>
          <cell r="AH25">
            <v>1952.3313349562054</v>
          </cell>
          <cell r="AI25"/>
          <cell r="AJ25">
            <v>1777.3451659111788</v>
          </cell>
          <cell r="AK25"/>
          <cell r="AL25">
            <v>1995.4806192055978</v>
          </cell>
          <cell r="AM25"/>
          <cell r="AN25">
            <v>2117.1453115197573</v>
          </cell>
          <cell r="AO25"/>
          <cell r="AP25">
            <v>2144.3598465120331</v>
          </cell>
          <cell r="AQ25"/>
          <cell r="AR25">
            <v>2223.6304414791375</v>
          </cell>
          <cell r="AS25"/>
          <cell r="AT25">
            <v>2706.0312495499638</v>
          </cell>
          <cell r="AU25"/>
          <cell r="AV25">
            <v>2368.7823463050545</v>
          </cell>
          <cell r="AW25"/>
          <cell r="AX25">
            <v>2599.4611322965948</v>
          </cell>
          <cell r="AY25"/>
          <cell r="AZ25">
            <v>2675.7107917708954</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1388.0802752755339</v>
          </cell>
          <cell r="C26"/>
          <cell r="D26">
            <v>1579.8695085636555</v>
          </cell>
          <cell r="E26" t="str">
            <v>A</v>
          </cell>
          <cell r="F26">
            <v>1648.1261366760177</v>
          </cell>
          <cell r="G26"/>
          <cell r="H26">
            <v>1695.0693455393935</v>
          </cell>
          <cell r="I26" t="str">
            <v>A</v>
          </cell>
          <cell r="J26">
            <v>1690.0625192490136</v>
          </cell>
          <cell r="K26"/>
          <cell r="L26">
            <v>1914.9008573047631</v>
          </cell>
          <cell r="M26"/>
          <cell r="N26">
            <v>2232.792576020096</v>
          </cell>
          <cell r="O26"/>
          <cell r="P26">
            <v>2231.1355997976798</v>
          </cell>
          <cell r="Q26"/>
          <cell r="R26">
            <v>2345.351893646623</v>
          </cell>
          <cell r="S26"/>
          <cell r="T26">
            <v>2803.8939627726554</v>
          </cell>
          <cell r="U26" t="str">
            <v>A</v>
          </cell>
          <cell r="V26">
            <v>2712.939703441949</v>
          </cell>
          <cell r="W26"/>
          <cell r="X26">
            <v>2716.4497338158617</v>
          </cell>
          <cell r="Y26"/>
          <cell r="Z26">
            <v>2720.4715998992397</v>
          </cell>
          <cell r="AA26"/>
          <cell r="AB26">
            <v>2758.2028424246578</v>
          </cell>
          <cell r="AC26"/>
          <cell r="AD26">
            <v>2834.4088868010981</v>
          </cell>
          <cell r="AE26"/>
          <cell r="AF26">
            <v>2840.5681436048476</v>
          </cell>
          <cell r="AG26"/>
          <cell r="AH26">
            <v>3115.1574647857965</v>
          </cell>
          <cell r="AI26"/>
          <cell r="AJ26">
            <v>3168.791426326869</v>
          </cell>
          <cell r="AK26"/>
          <cell r="AL26">
            <v>3335.1510102034654</v>
          </cell>
          <cell r="AM26"/>
          <cell r="AN26">
            <v>3615.1036577986906</v>
          </cell>
          <cell r="AO26"/>
          <cell r="AP26">
            <v>3728.5229791988786</v>
          </cell>
          <cell r="AQ26"/>
          <cell r="AR26">
            <v>3802.5894578330285</v>
          </cell>
          <cell r="AS26"/>
          <cell r="AT26">
            <v>3800.3326117104484</v>
          </cell>
          <cell r="AU26"/>
          <cell r="AV26">
            <v>3954.17918874414</v>
          </cell>
          <cell r="AW26"/>
          <cell r="AX26">
            <v>3958.1691894777396</v>
          </cell>
          <cell r="AY26"/>
          <cell r="AZ26">
            <v>4411.2647525339244</v>
          </cell>
          <cell r="BA26"/>
          <cell r="BB26">
            <v>4601.2625933175768</v>
          </cell>
          <cell r="BC26"/>
          <cell r="BD26">
            <v>4921.8401953256125</v>
          </cell>
          <cell r="BE26"/>
          <cell r="BF26">
            <v>6027.8031102944642</v>
          </cell>
          <cell r="BG26"/>
          <cell r="BH26">
            <v>6349.5306756811815</v>
          </cell>
          <cell r="BI26" t="str">
            <v>P</v>
          </cell>
          <cell r="BJ26">
            <v>6036.6689380278094</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251.06866278460666</v>
          </cell>
          <cell r="S27" t="str">
            <v>C</v>
          </cell>
          <cell r="T27">
            <v>261.14004749840876</v>
          </cell>
          <cell r="U27"/>
          <cell r="V27">
            <v>278.89034694683789</v>
          </cell>
          <cell r="W27"/>
          <cell r="X27">
            <v>284.9188690853652</v>
          </cell>
          <cell r="Y27"/>
          <cell r="Z27">
            <v>306.02744537759065</v>
          </cell>
          <cell r="AA27"/>
          <cell r="AB27" t="str">
            <v>..</v>
          </cell>
          <cell r="AC27"/>
          <cell r="AD27">
            <v>308.94479501039234</v>
          </cell>
          <cell r="AE27"/>
          <cell r="AF27" t="str">
            <v>..</v>
          </cell>
          <cell r="AG27"/>
          <cell r="AH27">
            <v>386.8517070423419</v>
          </cell>
          <cell r="AI27"/>
          <cell r="AJ27" t="str">
            <v>..</v>
          </cell>
          <cell r="AK27"/>
          <cell r="AL27">
            <v>384.76015223119066</v>
          </cell>
          <cell r="AM27"/>
          <cell r="AN27" t="str">
            <v>..</v>
          </cell>
          <cell r="AO27"/>
          <cell r="AP27">
            <v>453.38050609544496</v>
          </cell>
          <cell r="AQ27" t="str">
            <v>C</v>
          </cell>
          <cell r="AR27" t="str">
            <v>..</v>
          </cell>
          <cell r="AS27"/>
          <cell r="AT27">
            <v>479.06085726441415</v>
          </cell>
          <cell r="AU27" t="str">
            <v>C</v>
          </cell>
          <cell r="AV27" t="str">
            <v>..</v>
          </cell>
          <cell r="AW27"/>
          <cell r="AX27" t="str">
            <v>..</v>
          </cell>
          <cell r="AY27"/>
          <cell r="AZ27">
            <v>572.25448675007215</v>
          </cell>
          <cell r="BA27" t="str">
            <v>A</v>
          </cell>
          <cell r="BB27">
            <v>629.94245288693264</v>
          </cell>
          <cell r="BC27"/>
          <cell r="BD27">
            <v>684.90912712908084</v>
          </cell>
          <cell r="BE27"/>
          <cell r="BF27" t="str">
            <v>..</v>
          </cell>
          <cell r="BG27"/>
          <cell r="BH27" t="str">
            <v>..</v>
          </cell>
          <cell r="BI27"/>
          <cell r="BJ27" t="str">
            <v>..</v>
          </cell>
          <cell r="BK27"/>
          <cell r="BL27" t="str">
            <v>..</v>
          </cell>
          <cell r="BM27"/>
        </row>
        <row r="28">
          <cell r="A28" t="str">
            <v>Norway</v>
          </cell>
          <cell r="B28">
            <v>284.00975003653389</v>
          </cell>
          <cell r="C28"/>
          <cell r="D28">
            <v>315.33609563867782</v>
          </cell>
          <cell r="E28"/>
          <cell r="F28">
            <v>321.54351941037351</v>
          </cell>
          <cell r="G28"/>
          <cell r="H28">
            <v>345.4138155927584</v>
          </cell>
          <cell r="I28"/>
          <cell r="J28">
            <v>369.73395738445208</v>
          </cell>
          <cell r="K28"/>
          <cell r="L28">
            <v>416.18200333295965</v>
          </cell>
          <cell r="M28"/>
          <cell r="N28">
            <v>475.35509850185593</v>
          </cell>
          <cell r="O28"/>
          <cell r="P28">
            <v>525.25420011610697</v>
          </cell>
          <cell r="Q28"/>
          <cell r="R28">
            <v>583.84799312128166</v>
          </cell>
          <cell r="S28"/>
          <cell r="T28">
            <v>638.17211853261983</v>
          </cell>
          <cell r="U28"/>
          <cell r="V28">
            <v>696.83982972632759</v>
          </cell>
          <cell r="W28"/>
          <cell r="X28">
            <v>804.04190456032484</v>
          </cell>
          <cell r="Y28"/>
          <cell r="Z28">
            <v>812.52098804156594</v>
          </cell>
          <cell r="AA28"/>
          <cell r="AB28">
            <v>834.030692635219</v>
          </cell>
          <cell r="AC28"/>
          <cell r="AD28">
            <v>824.21543337280605</v>
          </cell>
          <cell r="AE28"/>
          <cell r="AF28">
            <v>878.39864459697799</v>
          </cell>
          <cell r="AG28"/>
          <cell r="AH28">
            <v>903.53750723561348</v>
          </cell>
          <cell r="AI28"/>
          <cell r="AJ28">
            <v>922.88172279272612</v>
          </cell>
          <cell r="AK28"/>
          <cell r="AL28">
            <v>971.0321813649814</v>
          </cell>
          <cell r="AM28"/>
          <cell r="AN28">
            <v>1057.3822267178821</v>
          </cell>
          <cell r="AO28"/>
          <cell r="AP28">
            <v>1150.5538417436535</v>
          </cell>
          <cell r="AQ28"/>
          <cell r="AR28">
            <v>1272.7442179253064</v>
          </cell>
          <cell r="AS28"/>
          <cell r="AT28">
            <v>1347.3643690031695</v>
          </cell>
          <cell r="AU28"/>
          <cell r="AV28">
            <v>1462.6956590387729</v>
          </cell>
          <cell r="AW28"/>
          <cell r="AX28">
            <v>1554.645492947184</v>
          </cell>
          <cell r="AY28"/>
          <cell r="AZ28">
            <v>1806.1990278251665</v>
          </cell>
          <cell r="BA28"/>
          <cell r="BB28">
            <v>1980.9198260199926</v>
          </cell>
          <cell r="BC28"/>
          <cell r="BD28">
            <v>2113.8064974519398</v>
          </cell>
          <cell r="BE28"/>
          <cell r="BF28">
            <v>2296.7006331199682</v>
          </cell>
          <cell r="BG28"/>
          <cell r="BH28">
            <v>2394.3368305487843</v>
          </cell>
          <cell r="BI28"/>
          <cell r="BJ28">
            <v>2321.3988522808199</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v>1318.9179683295354</v>
          </cell>
          <cell r="W29"/>
          <cell r="X29">
            <v>1185.931176291012</v>
          </cell>
          <cell r="Y29"/>
          <cell r="Z29">
            <v>1134.5790195266693</v>
          </cell>
          <cell r="AA29"/>
          <cell r="AB29">
            <v>1160.7038202708479</v>
          </cell>
          <cell r="AC29"/>
          <cell r="AD29">
            <v>1142.465509377301</v>
          </cell>
          <cell r="AE29"/>
          <cell r="AF29">
            <v>1282.6595238105815</v>
          </cell>
          <cell r="AG29"/>
          <cell r="AH29">
            <v>1362.1653342165459</v>
          </cell>
          <cell r="AI29"/>
          <cell r="AJ29">
            <v>1412.2557574901737</v>
          </cell>
          <cell r="AK29"/>
          <cell r="AL29">
            <v>1513.4257243063716</v>
          </cell>
          <cell r="AM29"/>
          <cell r="AN29">
            <v>1539.8017620913363</v>
          </cell>
          <cell r="AO29"/>
          <cell r="AP29">
            <v>1619.0455054050442</v>
          </cell>
          <cell r="AQ29"/>
          <cell r="AR29" t="str">
            <v>..</v>
          </cell>
          <cell r="AS29"/>
          <cell r="AT29" t="str">
            <v>..</v>
          </cell>
          <cell r="AU29"/>
          <cell r="AV29">
            <v>1553.6489393445859</v>
          </cell>
          <cell r="AW29"/>
          <cell r="AX29">
            <v>1547.5228958567125</v>
          </cell>
          <cell r="AY29"/>
          <cell r="AZ29">
            <v>1812.3293113411062</v>
          </cell>
          <cell r="BA29"/>
          <cell r="BB29">
            <v>2012.500511708681</v>
          </cell>
          <cell r="BC29"/>
          <cell r="BD29">
            <v>2079.2777589006314</v>
          </cell>
          <cell r="BE29"/>
          <cell r="BF29">
            <v>2444.3022587695559</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v>154.00872289583069</v>
          </cell>
          <cell r="K30"/>
          <cell r="L30">
            <v>152.56685452891369</v>
          </cell>
          <cell r="M30"/>
          <cell r="N30">
            <v>202.86183621974766</v>
          </cell>
          <cell r="O30"/>
          <cell r="P30">
            <v>235.69424314300053</v>
          </cell>
          <cell r="Q30"/>
          <cell r="R30">
            <v>266.14215215539321</v>
          </cell>
          <cell r="S30"/>
          <cell r="T30">
            <v>362.16399445188489</v>
          </cell>
          <cell r="U30"/>
          <cell r="V30">
            <v>419.68305944647142</v>
          </cell>
          <cell r="W30"/>
          <cell r="X30">
            <v>538.0000763496796</v>
          </cell>
          <cell r="Y30"/>
          <cell r="Z30">
            <v>547.85575914454148</v>
          </cell>
          <cell r="AA30"/>
          <cell r="AB30">
            <v>529.91755722258688</v>
          </cell>
          <cell r="AC30"/>
          <cell r="AD30">
            <v>560.96208996786459</v>
          </cell>
          <cell r="AE30"/>
          <cell r="AF30">
            <v>660.14401093289098</v>
          </cell>
          <cell r="AG30"/>
          <cell r="AH30">
            <v>709.92982839430033</v>
          </cell>
          <cell r="AI30"/>
          <cell r="AJ30">
            <v>781.62312889894758</v>
          </cell>
          <cell r="AK30"/>
          <cell r="AL30">
            <v>923.99827405709414</v>
          </cell>
          <cell r="AM30"/>
          <cell r="AN30">
            <v>1019.7324501879677</v>
          </cell>
          <cell r="AO30"/>
          <cell r="AP30">
            <v>1101.8581907658504</v>
          </cell>
          <cell r="AQ30"/>
          <cell r="AR30">
            <v>1272.143025944511</v>
          </cell>
          <cell r="AS30"/>
          <cell r="AT30">
            <v>1199.2599597165547</v>
          </cell>
          <cell r="AU30"/>
          <cell r="AV30">
            <v>1278.4172071699647</v>
          </cell>
          <cell r="AW30"/>
          <cell r="AX30">
            <v>1581.1080512481308</v>
          </cell>
          <cell r="AY30"/>
          <cell r="AZ30">
            <v>1685.9545550073169</v>
          </cell>
          <cell r="BA30"/>
          <cell r="BB30">
            <v>1928.7933487272373</v>
          </cell>
          <cell r="BC30"/>
          <cell r="BD30">
            <v>2283.8576110727086</v>
          </cell>
          <cell r="BE30"/>
          <cell r="BF30">
            <v>2441.1446706886868</v>
          </cell>
          <cell r="BG30"/>
          <cell r="BH30">
            <v>2765.8854634107847</v>
          </cell>
          <cell r="BI30"/>
          <cell r="BJ30">
            <v>2881.1212923355729</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214.08946828707718</v>
          </cell>
          <cell r="AA31"/>
          <cell r="AB31">
            <v>152.95445238425452</v>
          </cell>
          <cell r="AC31" t="str">
            <v>AD</v>
          </cell>
          <cell r="AD31">
            <v>171.90118983791149</v>
          </cell>
          <cell r="AE31" t="str">
            <v>D</v>
          </cell>
          <cell r="AF31">
            <v>200.34867685340544</v>
          </cell>
          <cell r="AG31" t="str">
            <v>D</v>
          </cell>
          <cell r="AH31">
            <v>212.9306022315599</v>
          </cell>
          <cell r="AI31" t="str">
            <v>D</v>
          </cell>
          <cell r="AJ31">
            <v>230.12452159887329</v>
          </cell>
          <cell r="AK31" t="str">
            <v>A</v>
          </cell>
          <cell r="AL31">
            <v>224.39332022992568</v>
          </cell>
          <cell r="AM31"/>
          <cell r="AN31">
            <v>212.960785545741</v>
          </cell>
          <cell r="AO31"/>
          <cell r="AP31">
            <v>217.97854250411001</v>
          </cell>
          <cell r="AQ31"/>
          <cell r="AR31">
            <v>219.81413557437028</v>
          </cell>
          <cell r="AS31" t="str">
            <v>A</v>
          </cell>
          <cell r="AT31">
            <v>217.22713416242965</v>
          </cell>
          <cell r="AU31"/>
          <cell r="AV31">
            <v>236.64085461896846</v>
          </cell>
          <cell r="AW31"/>
          <cell r="AX31">
            <v>244.1039525533285</v>
          </cell>
          <cell r="AY31"/>
          <cell r="AZ31">
            <v>267.77905888848289</v>
          </cell>
          <cell r="BA31"/>
          <cell r="BB31">
            <v>238.56537387526481</v>
          </cell>
          <cell r="BC31"/>
          <cell r="BD31">
            <v>348.15695385520331</v>
          </cell>
          <cell r="BE31"/>
          <cell r="BF31">
            <v>370.92841694065356</v>
          </cell>
          <cell r="BG31"/>
          <cell r="BH31">
            <v>373.56090848140104</v>
          </cell>
          <cell r="BI31"/>
          <cell r="BJ31">
            <v>311.11514085941593</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130.54166947516254</v>
          </cell>
          <cell r="AG32"/>
          <cell r="AH32">
            <v>147.93503932386557</v>
          </cell>
          <cell r="AI32"/>
          <cell r="AJ32">
            <v>153.51928030418927</v>
          </cell>
          <cell r="AK32"/>
          <cell r="AL32">
            <v>178.62013256607585</v>
          </cell>
          <cell r="AM32"/>
          <cell r="AN32">
            <v>174.03723884255612</v>
          </cell>
          <cell r="AO32"/>
          <cell r="AP32">
            <v>185.57149079661639</v>
          </cell>
          <cell r="AQ32"/>
          <cell r="AR32">
            <v>207.94528138801428</v>
          </cell>
          <cell r="AS32"/>
          <cell r="AT32">
            <v>222.81567591592565</v>
          </cell>
          <cell r="AU32"/>
          <cell r="AV32">
            <v>262.08723604660202</v>
          </cell>
          <cell r="AW32"/>
          <cell r="AX32">
            <v>272.6792551159291</v>
          </cell>
          <cell r="AY32"/>
          <cell r="AZ32">
            <v>285.21515956821486</v>
          </cell>
          <cell r="BA32"/>
          <cell r="BB32">
            <v>286.47708515929986</v>
          </cell>
          <cell r="BC32"/>
          <cell r="BD32">
            <v>298.91198993036073</v>
          </cell>
          <cell r="BE32"/>
          <cell r="BF32">
            <v>384.53814923282295</v>
          </cell>
          <cell r="BG32"/>
          <cell r="BH32">
            <v>339.36862394091474</v>
          </cell>
          <cell r="BI32"/>
          <cell r="BJ32">
            <v>379.74117802009101</v>
          </cell>
          <cell r="BK32"/>
          <cell r="BL32" t="str">
            <v>..</v>
          </cell>
          <cell r="BM32"/>
        </row>
        <row r="33">
          <cell r="A33" t="str">
            <v>Spain</v>
          </cell>
          <cell r="B33">
            <v>736.38744763229408</v>
          </cell>
          <cell r="C33"/>
          <cell r="D33">
            <v>787.90455249200932</v>
          </cell>
          <cell r="E33"/>
          <cell r="F33">
            <v>802.46667054443333</v>
          </cell>
          <cell r="G33"/>
          <cell r="H33">
            <v>920.91664668991086</v>
          </cell>
          <cell r="I33" t="str">
            <v>J</v>
          </cell>
          <cell r="J33">
            <v>1054.3871734671309</v>
          </cell>
          <cell r="K33"/>
          <cell r="L33">
            <v>1097.9120194041802</v>
          </cell>
          <cell r="M33"/>
          <cell r="N33">
            <v>1380.9298021422312</v>
          </cell>
          <cell r="O33" t="str">
            <v>A</v>
          </cell>
          <cell r="P33">
            <v>1694.8435080788677</v>
          </cell>
          <cell r="Q33"/>
          <cell r="R33">
            <v>2229.824526469004</v>
          </cell>
          <cell r="S33"/>
          <cell r="T33">
            <v>2627.3230730023483</v>
          </cell>
          <cell r="U33"/>
          <cell r="V33">
            <v>2821.3038150296356</v>
          </cell>
          <cell r="W33"/>
          <cell r="X33">
            <v>2802.9977983746471</v>
          </cell>
          <cell r="Y33"/>
          <cell r="Z33">
            <v>2730.9685913628437</v>
          </cell>
          <cell r="AA33"/>
          <cell r="AB33">
            <v>2773.6717731402427</v>
          </cell>
          <cell r="AC33"/>
          <cell r="AD33">
            <v>3015.0163220943009</v>
          </cell>
          <cell r="AE33"/>
          <cell r="AF33">
            <v>3077.8809012022939</v>
          </cell>
          <cell r="AG33"/>
          <cell r="AH33">
            <v>3396.4798968779451</v>
          </cell>
          <cell r="AI33" t="str">
            <v>A</v>
          </cell>
          <cell r="AJ33">
            <v>4103.1913460542755</v>
          </cell>
          <cell r="AK33"/>
          <cell r="AL33">
            <v>4417.5286668688041</v>
          </cell>
          <cell r="AM33"/>
          <cell r="AN33">
            <v>5175.5032835227021</v>
          </cell>
          <cell r="AO33" t="str">
            <v>C</v>
          </cell>
          <cell r="AP33">
            <v>6097.9099759822175</v>
          </cell>
          <cell r="AQ33" t="str">
            <v>C</v>
          </cell>
          <cell r="AR33">
            <v>7323.4396123043343</v>
          </cell>
          <cell r="AS33"/>
          <cell r="AT33">
            <v>7624.3945384031549</v>
          </cell>
          <cell r="AU33"/>
          <cell r="AV33">
            <v>5931.3398832690191</v>
          </cell>
          <cell r="AW33" t="str">
            <v>A</v>
          </cell>
          <cell r="AX33">
            <v>6479.4589590803962</v>
          </cell>
          <cell r="AY33"/>
          <cell r="AZ33">
            <v>9160.0383007802047</v>
          </cell>
          <cell r="BA33"/>
          <cell r="BB33">
            <v>10969.574636295862</v>
          </cell>
          <cell r="BC33"/>
          <cell r="BD33">
            <v>11684.621342536753</v>
          </cell>
          <cell r="BE33"/>
          <cell r="BF33">
            <v>12258.70454980971</v>
          </cell>
          <cell r="BG33"/>
          <cell r="BH33">
            <v>11609.974382821723</v>
          </cell>
          <cell r="BI33"/>
          <cell r="BJ33" t="str">
            <v>..</v>
          </cell>
          <cell r="BK33"/>
          <cell r="BL33" t="str">
            <v>..</v>
          </cell>
          <cell r="BM33"/>
        </row>
        <row r="34">
          <cell r="A34" t="str">
            <v>Sweden</v>
          </cell>
          <cell r="B34">
            <v>1075.7549710007627</v>
          </cell>
          <cell r="C34"/>
          <cell r="D34">
            <v>1219.6203966602056</v>
          </cell>
          <cell r="E34"/>
          <cell r="F34">
            <v>1367.1582838100451</v>
          </cell>
          <cell r="G34"/>
          <cell r="H34">
            <v>1468.0182132420396</v>
          </cell>
          <cell r="I34"/>
          <cell r="J34">
            <v>1474.0396383716572</v>
          </cell>
          <cell r="K34"/>
          <cell r="L34">
            <v>1479.7867691202916</v>
          </cell>
          <cell r="M34"/>
          <cell r="N34">
            <v>1632.6191963898013</v>
          </cell>
          <cell r="O34"/>
          <cell r="P34">
            <v>1709.026986331801</v>
          </cell>
          <cell r="Q34"/>
          <cell r="R34">
            <v>1747.8215534650681</v>
          </cell>
          <cell r="S34"/>
          <cell r="T34">
            <v>1876.966966219986</v>
          </cell>
          <cell r="U34"/>
          <cell r="V34">
            <v>1996.3568544285538</v>
          </cell>
          <cell r="W34"/>
          <cell r="X34">
            <v>2034.0032882558171</v>
          </cell>
          <cell r="Y34"/>
          <cell r="Z34">
            <v>2046.5944207757545</v>
          </cell>
          <cell r="AA34" t="str">
            <v>A</v>
          </cell>
          <cell r="AB34">
            <v>2006.0090692104998</v>
          </cell>
          <cell r="AC34"/>
          <cell r="AD34">
            <v>2090.0513070978891</v>
          </cell>
          <cell r="AE34" t="str">
            <v>C</v>
          </cell>
          <cell r="AF34">
            <v>2117.144053395521</v>
          </cell>
          <cell r="AG34" t="str">
            <v>C</v>
          </cell>
          <cell r="AH34" t="str">
            <v>..</v>
          </cell>
          <cell r="AI34"/>
          <cell r="AJ34">
            <v>1639.6938612058877</v>
          </cell>
          <cell r="AK34" t="str">
            <v>A</v>
          </cell>
          <cell r="AL34">
            <v>1634.5823688789833</v>
          </cell>
          <cell r="AM34"/>
          <cell r="AN34">
            <v>1731.4024287039877</v>
          </cell>
          <cell r="AO34"/>
          <cell r="AP34">
            <v>2046.1906165202415</v>
          </cell>
          <cell r="AQ34"/>
          <cell r="AR34">
            <v>2278.6304383210072</v>
          </cell>
          <cell r="AS34"/>
          <cell r="AT34">
            <v>2489.7119130841361</v>
          </cell>
          <cell r="AU34"/>
          <cell r="AV34">
            <v>2531.3357496128738</v>
          </cell>
          <cell r="AW34"/>
          <cell r="AX34">
            <v>2534.9828296924866</v>
          </cell>
          <cell r="AY34"/>
          <cell r="AZ34">
            <v>2727.1776505419011</v>
          </cell>
          <cell r="BA34"/>
          <cell r="BB34">
            <v>2781.6031439546409</v>
          </cell>
          <cell r="BC34"/>
          <cell r="BD34">
            <v>2917.261802968153</v>
          </cell>
          <cell r="BE34"/>
          <cell r="BF34">
            <v>3159.6699736192954</v>
          </cell>
          <cell r="BG34"/>
          <cell r="BH34">
            <v>3267.3423976696072</v>
          </cell>
          <cell r="BI34"/>
          <cell r="BJ34" t="str">
            <v>..</v>
          </cell>
          <cell r="BK34"/>
          <cell r="BL34" t="str">
            <v>..</v>
          </cell>
          <cell r="BM34"/>
        </row>
        <row r="35">
          <cell r="A35" t="str">
            <v>Switzerland</v>
          </cell>
          <cell r="B35">
            <v>271.19582474685012</v>
          </cell>
          <cell r="C35" t="str">
            <v>HJ</v>
          </cell>
          <cell r="D35" t="str">
            <v>..</v>
          </cell>
          <cell r="E35"/>
          <cell r="F35">
            <v>522.66523271485551</v>
          </cell>
          <cell r="G35"/>
          <cell r="H35" t="str">
            <v>..</v>
          </cell>
          <cell r="I35"/>
          <cell r="J35" t="str">
            <v>..</v>
          </cell>
          <cell r="K35"/>
          <cell r="L35">
            <v>736.5691221641963</v>
          </cell>
          <cell r="M35" t="str">
            <v>A</v>
          </cell>
          <cell r="N35" t="str">
            <v>..</v>
          </cell>
          <cell r="O35"/>
          <cell r="P35">
            <v>746.69543728584642</v>
          </cell>
          <cell r="Q35" t="str">
            <v>AH</v>
          </cell>
          <cell r="R35">
            <v>1047.6820534872734</v>
          </cell>
          <cell r="S35"/>
          <cell r="T35">
            <v>869.43036282055243</v>
          </cell>
          <cell r="U35" t="str">
            <v>AH</v>
          </cell>
          <cell r="V35" t="str">
            <v>..</v>
          </cell>
          <cell r="W35"/>
          <cell r="X35">
            <v>1411.5524195859837</v>
          </cell>
          <cell r="Y35"/>
          <cell r="Z35" t="str">
            <v>..</v>
          </cell>
          <cell r="AA35"/>
          <cell r="AB35">
            <v>1450.3800767841979</v>
          </cell>
          <cell r="AC35"/>
          <cell r="AD35" t="str">
            <v>..</v>
          </cell>
          <cell r="AE35"/>
          <cell r="AF35">
            <v>1501.0923232183559</v>
          </cell>
          <cell r="AG35"/>
          <cell r="AH35" t="str">
            <v>..</v>
          </cell>
          <cell r="AI35"/>
          <cell r="AJ35">
            <v>1427.1412367822161</v>
          </cell>
          <cell r="AK35"/>
          <cell r="AL35" t="str">
            <v>..</v>
          </cell>
          <cell r="AM35"/>
          <cell r="AN35">
            <v>1458.5809829397881</v>
          </cell>
          <cell r="AO35"/>
          <cell r="AP35" t="str">
            <v>..</v>
          </cell>
          <cell r="AQ35"/>
          <cell r="AR35">
            <v>1671.2609338019038</v>
          </cell>
          <cell r="AS35"/>
          <cell r="AT35" t="str">
            <v>..</v>
          </cell>
          <cell r="AU35"/>
          <cell r="AV35">
            <v>1927.0668812849035</v>
          </cell>
          <cell r="AW35"/>
          <cell r="AX35" t="str">
            <v>..</v>
          </cell>
          <cell r="AY35"/>
          <cell r="AZ35">
            <v>2116.6259997182647</v>
          </cell>
          <cell r="BA35"/>
          <cell r="BB35" t="str">
            <v>..</v>
          </cell>
          <cell r="BC35"/>
          <cell r="BD35">
            <v>2686.1868195162756</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6739.7738800999332</v>
          </cell>
          <cell r="C37"/>
          <cell r="D37">
            <v>6907.4510218937448</v>
          </cell>
          <cell r="E37"/>
          <cell r="F37">
            <v>7346.3479304284656</v>
          </cell>
          <cell r="G37"/>
          <cell r="H37">
            <v>7786.1046470862984</v>
          </cell>
          <cell r="I37"/>
          <cell r="J37">
            <v>7740.5845344699583</v>
          </cell>
          <cell r="K37" t="str">
            <v>A</v>
          </cell>
          <cell r="L37">
            <v>7866.8542936066178</v>
          </cell>
          <cell r="M37"/>
          <cell r="N37">
            <v>7914.3598412324136</v>
          </cell>
          <cell r="O37"/>
          <cell r="P37">
            <v>7907.0880849927444</v>
          </cell>
          <cell r="Q37"/>
          <cell r="R37">
            <v>8114.7424912386878</v>
          </cell>
          <cell r="S37"/>
          <cell r="T37">
            <v>8124.2339321876161</v>
          </cell>
          <cell r="U37"/>
          <cell r="V37">
            <v>8017.1586778533865</v>
          </cell>
          <cell r="W37"/>
          <cell r="X37">
            <v>7990.6916321052822</v>
          </cell>
          <cell r="Y37"/>
          <cell r="Z37">
            <v>8443.7661228175639</v>
          </cell>
          <cell r="AA37"/>
          <cell r="AB37">
            <v>8169.0212019826222</v>
          </cell>
          <cell r="AC37"/>
          <cell r="AD37">
            <v>8810.6241310430214</v>
          </cell>
          <cell r="AE37"/>
          <cell r="AF37">
            <v>8981.4313736794502</v>
          </cell>
          <cell r="AG37"/>
          <cell r="AH37">
            <v>9309.1710928283519</v>
          </cell>
          <cell r="AI37"/>
          <cell r="AJ37">
            <v>8850.979898646774</v>
          </cell>
          <cell r="AK37"/>
          <cell r="AL37">
            <v>9487.5201847680728</v>
          </cell>
          <cell r="AM37"/>
          <cell r="AN37">
            <v>10360.715671787728</v>
          </cell>
          <cell r="AO37"/>
          <cell r="AP37">
            <v>10805.368203525211</v>
          </cell>
          <cell r="AQ37" t="str">
            <v>A</v>
          </cell>
          <cell r="AR37">
            <v>12872.753228369107</v>
          </cell>
          <cell r="AS37"/>
          <cell r="AT37">
            <v>13123.581335655541</v>
          </cell>
          <cell r="AU37"/>
          <cell r="AV37">
            <v>13165.153695054902</v>
          </cell>
          <cell r="AW37"/>
          <cell r="AX37">
            <v>13228.003260848282</v>
          </cell>
          <cell r="AY37"/>
          <cell r="AZ37">
            <v>14081.276463647378</v>
          </cell>
          <cell r="BA37"/>
          <cell r="BB37">
            <v>14247.877830105366</v>
          </cell>
          <cell r="BC37"/>
          <cell r="BD37">
            <v>14400.67234653669</v>
          </cell>
          <cell r="BE37"/>
          <cell r="BF37">
            <v>14867.407861408628</v>
          </cell>
          <cell r="BG37"/>
          <cell r="BH37">
            <v>14081.275424270092</v>
          </cell>
          <cell r="BI37" t="str">
            <v>C</v>
          </cell>
          <cell r="BJ37" t="str">
            <v>..</v>
          </cell>
          <cell r="BK37"/>
          <cell r="BL37" t="str">
            <v>..</v>
          </cell>
          <cell r="BM37"/>
        </row>
        <row r="38">
          <cell r="A38" t="str">
            <v>United States</v>
          </cell>
          <cell r="B38">
            <v>33735</v>
          </cell>
          <cell r="C38" t="str">
            <v>HIJ</v>
          </cell>
          <cell r="D38">
            <v>36115</v>
          </cell>
          <cell r="E38" t="str">
            <v>HIJ</v>
          </cell>
          <cell r="F38">
            <v>38768</v>
          </cell>
          <cell r="G38" t="str">
            <v>HIJ</v>
          </cell>
          <cell r="H38">
            <v>44214</v>
          </cell>
          <cell r="I38" t="str">
            <v>HIJ</v>
          </cell>
          <cell r="J38">
            <v>49887</v>
          </cell>
          <cell r="K38" t="str">
            <v>HIJ</v>
          </cell>
          <cell r="L38">
            <v>53249</v>
          </cell>
          <cell r="M38" t="str">
            <v>HIJ</v>
          </cell>
          <cell r="N38">
            <v>57069</v>
          </cell>
          <cell r="O38" t="str">
            <v>HIJ</v>
          </cell>
          <cell r="P38">
            <v>59106</v>
          </cell>
          <cell r="Q38" t="str">
            <v>HIJ</v>
          </cell>
          <cell r="R38">
            <v>62115</v>
          </cell>
          <cell r="S38" t="str">
            <v>HIJ</v>
          </cell>
          <cell r="T38">
            <v>63781</v>
          </cell>
          <cell r="U38" t="str">
            <v>HIJ</v>
          </cell>
          <cell r="V38">
            <v>65897</v>
          </cell>
          <cell r="W38" t="str">
            <v>HIJ</v>
          </cell>
          <cell r="X38">
            <v>68398</v>
          </cell>
          <cell r="Y38" t="str">
            <v>HIJ</v>
          </cell>
          <cell r="Z38">
            <v>69884</v>
          </cell>
          <cell r="AA38" t="str">
            <v>HIJ</v>
          </cell>
          <cell r="AB38">
            <v>68331</v>
          </cell>
          <cell r="AC38" t="str">
            <v>HIJ</v>
          </cell>
          <cell r="AD38">
            <v>68791</v>
          </cell>
          <cell r="AE38" t="str">
            <v>HIJ</v>
          </cell>
          <cell r="AF38">
            <v>69049</v>
          </cell>
          <cell r="AG38" t="str">
            <v>HIJ</v>
          </cell>
          <cell r="AH38">
            <v>71653.281580300201</v>
          </cell>
          <cell r="AI38" t="str">
            <v>HIJ</v>
          </cell>
          <cell r="AJ38">
            <v>73568.714218181805</v>
          </cell>
          <cell r="AK38" t="str">
            <v>HIJ</v>
          </cell>
          <cell r="AL38">
            <v>77637.104709679596</v>
          </cell>
          <cell r="AM38" t="str">
            <v>HIJ</v>
          </cell>
          <cell r="AN38">
            <v>83612.5</v>
          </cell>
          <cell r="AO38" t="str">
            <v>AHI</v>
          </cell>
          <cell r="AP38">
            <v>91505.096749802993</v>
          </cell>
          <cell r="AQ38" t="str">
            <v>HI</v>
          </cell>
          <cell r="AR38">
            <v>103056.74227071401</v>
          </cell>
          <cell r="AS38" t="str">
            <v>HI</v>
          </cell>
          <cell r="AT38">
            <v>114866.1</v>
          </cell>
          <cell r="AU38" t="str">
            <v>HI</v>
          </cell>
          <cell r="AV38">
            <v>126270.5</v>
          </cell>
          <cell r="AW38" t="str">
            <v>HI</v>
          </cell>
          <cell r="AX38">
            <v>131259</v>
          </cell>
          <cell r="AY38" t="str">
            <v>HI</v>
          </cell>
          <cell r="AZ38">
            <v>136019</v>
          </cell>
          <cell r="BA38" t="str">
            <v>HI</v>
          </cell>
          <cell r="BB38">
            <v>141890.29999999999</v>
          </cell>
          <cell r="BC38" t="str">
            <v>HI</v>
          </cell>
          <cell r="BD38">
            <v>144391</v>
          </cell>
          <cell r="BE38" t="str">
            <v>HI</v>
          </cell>
          <cell r="BF38">
            <v>164292</v>
          </cell>
          <cell r="BG38" t="str">
            <v>AHIP</v>
          </cell>
          <cell r="BH38">
            <v>148448</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68313.753320840871</v>
          </cell>
          <cell r="C42" t="str">
            <v>M</v>
          </cell>
          <cell r="D42">
            <v>73812.889158976235</v>
          </cell>
          <cell r="E42" t="str">
            <v>M</v>
          </cell>
          <cell r="F42">
            <v>78765.364397584475</v>
          </cell>
          <cell r="G42" t="str">
            <v>M</v>
          </cell>
          <cell r="H42">
            <v>87077.757422724302</v>
          </cell>
          <cell r="I42" t="str">
            <v>M</v>
          </cell>
          <cell r="J42">
            <v>95754.08761669886</v>
          </cell>
          <cell r="K42" t="str">
            <v>M</v>
          </cell>
          <cell r="L42">
            <v>100559.26989611681</v>
          </cell>
          <cell r="M42" t="str">
            <v>M</v>
          </cell>
          <cell r="N42">
            <v>107566.93495834811</v>
          </cell>
          <cell r="O42" t="str">
            <v>M</v>
          </cell>
          <cell r="P42">
            <v>121224.62925679695</v>
          </cell>
          <cell r="Q42" t="str">
            <v>M</v>
          </cell>
          <cell r="R42">
            <v>129137.62045938014</v>
          </cell>
          <cell r="S42" t="str">
            <v>M</v>
          </cell>
          <cell r="T42">
            <v>135621.71673653836</v>
          </cell>
          <cell r="U42" t="str">
            <v>M</v>
          </cell>
          <cell r="V42">
            <v>144280.83430405348</v>
          </cell>
          <cell r="W42" t="str">
            <v>AM</v>
          </cell>
          <cell r="X42">
            <v>149335.01701155811</v>
          </cell>
          <cell r="Y42" t="str">
            <v>M</v>
          </cell>
          <cell r="Z42">
            <v>152691.29220463385</v>
          </cell>
          <cell r="AA42" t="str">
            <v>M</v>
          </cell>
          <cell r="AB42">
            <v>151682.93192774031</v>
          </cell>
          <cell r="AC42" t="str">
            <v>M</v>
          </cell>
          <cell r="AD42">
            <v>155997.15200132257</v>
          </cell>
          <cell r="AE42" t="str">
            <v>AM</v>
          </cell>
          <cell r="AF42">
            <v>160722.03608797886</v>
          </cell>
          <cell r="AG42" t="str">
            <v>M</v>
          </cell>
          <cell r="AH42">
            <v>166750.87418806416</v>
          </cell>
          <cell r="AI42" t="str">
            <v>M</v>
          </cell>
          <cell r="AJ42">
            <v>170023.06960005057</v>
          </cell>
          <cell r="AK42" t="str">
            <v>M</v>
          </cell>
          <cell r="AL42">
            <v>182814.04458599284</v>
          </cell>
          <cell r="AM42" t="str">
            <v>M</v>
          </cell>
          <cell r="AN42">
            <v>198572.33735779623</v>
          </cell>
          <cell r="AO42" t="str">
            <v>M</v>
          </cell>
          <cell r="AP42">
            <v>215618.17643863618</v>
          </cell>
          <cell r="AQ42" t="str">
            <v>M</v>
          </cell>
          <cell r="AR42">
            <v>236111.88839711892</v>
          </cell>
          <cell r="AS42" t="str">
            <v>M</v>
          </cell>
          <cell r="AT42">
            <v>251325.83133610772</v>
          </cell>
          <cell r="AU42" t="str">
            <v>M</v>
          </cell>
          <cell r="AV42">
            <v>265738.57684703352</v>
          </cell>
          <cell r="AW42" t="str">
            <v>M</v>
          </cell>
          <cell r="AX42">
            <v>275022.97418098676</v>
          </cell>
          <cell r="AY42" t="str">
            <v>M</v>
          </cell>
          <cell r="AZ42">
            <v>287204.71188418346</v>
          </cell>
          <cell r="BA42" t="str">
            <v>M</v>
          </cell>
          <cell r="BB42">
            <v>299033.9706036048</v>
          </cell>
          <cell r="BC42" t="str">
            <v>M</v>
          </cell>
          <cell r="BD42">
            <v>314101.23369803641</v>
          </cell>
          <cell r="BE42" t="str">
            <v>M</v>
          </cell>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62604.822344388762</v>
          </cell>
          <cell r="AE44" t="str">
            <v>M</v>
          </cell>
          <cell r="AF44">
            <v>64505.852546220769</v>
          </cell>
          <cell r="AG44" t="str">
            <v>M</v>
          </cell>
          <cell r="AH44">
            <v>65605.016979307475</v>
          </cell>
          <cell r="AI44" t="str">
            <v>M</v>
          </cell>
          <cell r="AJ44">
            <v>66188.414837809934</v>
          </cell>
          <cell r="AK44" t="str">
            <v>M</v>
          </cell>
          <cell r="AL44">
            <v>68508.79589926172</v>
          </cell>
          <cell r="AM44" t="str">
            <v>M</v>
          </cell>
          <cell r="AN44">
            <v>75375.424437602298</v>
          </cell>
          <cell r="AO44" t="str">
            <v>M</v>
          </cell>
          <cell r="AP44">
            <v>80280.167001910755</v>
          </cell>
          <cell r="AQ44" t="str">
            <v>M</v>
          </cell>
          <cell r="AR44">
            <v>86448.651510088239</v>
          </cell>
          <cell r="AS44" t="str">
            <v>M</v>
          </cell>
          <cell r="AT44">
            <v>87110.592727474606</v>
          </cell>
          <cell r="AU44" t="str">
            <v>M</v>
          </cell>
          <cell r="AV44">
            <v>88763.495833686335</v>
          </cell>
          <cell r="AW44" t="str">
            <v>M</v>
          </cell>
          <cell r="AX44">
            <v>90225.706483120593</v>
          </cell>
          <cell r="AY44" t="str">
            <v>M</v>
          </cell>
          <cell r="AZ44">
            <v>95352.565320738402</v>
          </cell>
          <cell r="BA44" t="str">
            <v>M</v>
          </cell>
          <cell r="BB44">
            <v>101477.24377708523</v>
          </cell>
          <cell r="BC44" t="str">
            <v>M</v>
          </cell>
          <cell r="BD44">
            <v>110567.65441158212</v>
          </cell>
          <cell r="BE44" t="str">
            <v>M</v>
          </cell>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62049.796784676044</v>
          </cell>
          <cell r="AE45" t="str">
            <v>M</v>
          </cell>
          <cell r="AF45">
            <v>64036.800212225186</v>
          </cell>
          <cell r="AG45" t="str">
            <v>M</v>
          </cell>
          <cell r="AH45">
            <v>65272.656745309032</v>
          </cell>
          <cell r="AI45" t="str">
            <v>M</v>
          </cell>
          <cell r="AJ45">
            <v>65905.032876529149</v>
          </cell>
          <cell r="AK45" t="str">
            <v>M</v>
          </cell>
          <cell r="AL45">
            <v>68333.676568755516</v>
          </cell>
          <cell r="AM45" t="str">
            <v>M</v>
          </cell>
          <cell r="AN45">
            <v>74986.272114791413</v>
          </cell>
          <cell r="AO45" t="str">
            <v>M</v>
          </cell>
          <cell r="AP45">
            <v>79879.221648390681</v>
          </cell>
          <cell r="AQ45" t="str">
            <v>M</v>
          </cell>
          <cell r="AR45">
            <v>86017.709234955604</v>
          </cell>
          <cell r="AS45" t="str">
            <v>M</v>
          </cell>
          <cell r="AT45">
            <v>86630.079964489327</v>
          </cell>
          <cell r="AU45" t="str">
            <v>M</v>
          </cell>
          <cell r="AV45">
            <v>88216.3042868755</v>
          </cell>
          <cell r="AW45" t="str">
            <v>M</v>
          </cell>
          <cell r="AX45">
            <v>89560.691957602408</v>
          </cell>
          <cell r="AY45" t="str">
            <v>M</v>
          </cell>
          <cell r="AZ45">
            <v>94314.121526432908</v>
          </cell>
          <cell r="BA45" t="str">
            <v>M</v>
          </cell>
          <cell r="BB45">
            <v>100212.56001231605</v>
          </cell>
          <cell r="BC45" t="str">
            <v>M</v>
          </cell>
          <cell r="BD45">
            <v>108955.45014309371</v>
          </cell>
          <cell r="BE45" t="str">
            <v>M</v>
          </cell>
          <cell r="BF45" t="str">
            <v>..</v>
          </cell>
          <cell r="BG45"/>
          <cell r="BH45" t="str">
            <v>..</v>
          </cell>
          <cell r="BI45"/>
          <cell r="BJ45" t="str">
            <v>..</v>
          </cell>
          <cell r="BK45"/>
          <cell r="BL45" t="str">
            <v>..</v>
          </cell>
          <cell r="BM45"/>
        </row>
        <row r="46">
          <cell r="A46" t="str">
            <v>EU-15</v>
          </cell>
          <cell r="B46">
            <v>31076.526331214129</v>
          </cell>
          <cell r="C46"/>
          <cell r="D46">
            <v>33685.433286182109</v>
          </cell>
          <cell r="E46"/>
          <cell r="F46">
            <v>35829.080759441815</v>
          </cell>
          <cell r="G46"/>
          <cell r="H46">
            <v>38270.763105594277</v>
          </cell>
          <cell r="I46"/>
          <cell r="J46">
            <v>40977.061084995854</v>
          </cell>
          <cell r="K46"/>
          <cell r="L46">
            <v>42162.704227187045</v>
          </cell>
          <cell r="M46"/>
          <cell r="N46">
            <v>45350.88649556091</v>
          </cell>
          <cell r="O46"/>
          <cell r="P46">
            <v>47974.643449103351</v>
          </cell>
          <cell r="Q46"/>
          <cell r="R46">
            <v>51004.810870878697</v>
          </cell>
          <cell r="S46"/>
          <cell r="T46">
            <v>54960.525897123727</v>
          </cell>
          <cell r="U46"/>
          <cell r="V46">
            <v>58928.17598312864</v>
          </cell>
          <cell r="W46" t="str">
            <v>A</v>
          </cell>
          <cell r="X46">
            <v>59996.462316679936</v>
          </cell>
          <cell r="Y46"/>
          <cell r="Z46">
            <v>59836.115787447387</v>
          </cell>
          <cell r="AA46"/>
          <cell r="AB46">
            <v>59153.369257293889</v>
          </cell>
          <cell r="AC46"/>
          <cell r="AD46">
            <v>60701.515089911634</v>
          </cell>
          <cell r="AE46"/>
          <cell r="AF46">
            <v>62389.488357043156</v>
          </cell>
          <cell r="AG46"/>
          <cell r="AH46">
            <v>63513.604489803212</v>
          </cell>
          <cell r="AI46"/>
          <cell r="AJ46">
            <v>64072.721037289062</v>
          </cell>
          <cell r="AK46"/>
          <cell r="AL46">
            <v>66234.048631183032</v>
          </cell>
          <cell r="AM46"/>
          <cell r="AN46">
            <v>72891.523220796778</v>
          </cell>
          <cell r="AO46"/>
          <cell r="AP46">
            <v>77672.888263602479</v>
          </cell>
          <cell r="AQ46"/>
          <cell r="AR46">
            <v>82889.328636254068</v>
          </cell>
          <cell r="AS46"/>
          <cell r="AT46">
            <v>83379.806266651853</v>
          </cell>
          <cell r="AU46"/>
          <cell r="AV46">
            <v>84821.34512271588</v>
          </cell>
          <cell r="AW46"/>
          <cell r="AX46">
            <v>85243.37157103444</v>
          </cell>
          <cell r="AY46"/>
          <cell r="AZ46">
            <v>89485.853047282901</v>
          </cell>
          <cell r="BA46"/>
          <cell r="BB46">
            <v>94883.332260558425</v>
          </cell>
          <cell r="BC46"/>
          <cell r="BD46">
            <v>103304.15373951569</v>
          </cell>
          <cell r="BE46"/>
          <cell r="BF46" t="str">
            <v>..</v>
          </cell>
          <cell r="BG46"/>
          <cell r="BH46" t="str">
            <v>..</v>
          </cell>
          <cell r="BI46"/>
          <cell r="BJ46" t="str">
            <v>..</v>
          </cell>
          <cell r="BK46"/>
          <cell r="BL46" t="str">
            <v>..</v>
          </cell>
          <cell r="BM46"/>
        </row>
        <row r="47">
          <cell r="A47" t="str">
            <v>European Commission</v>
          </cell>
          <cell r="B47">
            <v>453.11153317421156</v>
          </cell>
          <cell r="C47"/>
          <cell r="D47">
            <v>485.17850935433586</v>
          </cell>
          <cell r="E47"/>
          <cell r="F47">
            <v>567.50928046877095</v>
          </cell>
          <cell r="G47"/>
          <cell r="H47">
            <v>531.23761923357779</v>
          </cell>
          <cell r="I47"/>
          <cell r="J47">
            <v>678.94292905540817</v>
          </cell>
          <cell r="K47"/>
          <cell r="L47">
            <v>760.17871952594328</v>
          </cell>
          <cell r="M47"/>
          <cell r="N47">
            <v>939.42391113878455</v>
          </cell>
          <cell r="O47"/>
          <cell r="P47">
            <v>1124.4743008136086</v>
          </cell>
          <cell r="Q47"/>
          <cell r="R47">
            <v>1386.0399423009007</v>
          </cell>
          <cell r="S47"/>
          <cell r="T47">
            <v>1478.1143606940464</v>
          </cell>
          <cell r="U47" t="str">
            <v>A</v>
          </cell>
          <cell r="V47">
            <v>1845.4144330177339</v>
          </cell>
          <cell r="W47"/>
          <cell r="X47">
            <v>1945.4634816858513</v>
          </cell>
          <cell r="Y47"/>
          <cell r="Z47">
            <v>2269.8675920791457</v>
          </cell>
          <cell r="AA47"/>
          <cell r="AB47">
            <v>2249.0861855550629</v>
          </cell>
          <cell r="AC47" t="str">
            <v>A</v>
          </cell>
          <cell r="AD47">
            <v>2552.242406118628</v>
          </cell>
          <cell r="AE47"/>
          <cell r="AF47">
            <v>2858.4508454720826</v>
          </cell>
          <cell r="AG47"/>
          <cell r="AH47">
            <v>2997.4453787189273</v>
          </cell>
          <cell r="AI47"/>
          <cell r="AJ47">
            <v>2893.6657008049733</v>
          </cell>
          <cell r="AK47"/>
          <cell r="AL47">
            <v>2750.6716883959189</v>
          </cell>
          <cell r="AM47"/>
          <cell r="AN47">
            <v>3580.8648253139572</v>
          </cell>
          <cell r="AO47" t="str">
            <v>P</v>
          </cell>
          <cell r="AP47" t="str">
            <v>..</v>
          </cell>
          <cell r="AQ47"/>
          <cell r="AR47">
            <v>2957.1045380885776</v>
          </cell>
          <cell r="AS47" t="str">
            <v>P</v>
          </cell>
          <cell r="AT47">
            <v>1703.2184739033958</v>
          </cell>
          <cell r="AU47" t="str">
            <v>P</v>
          </cell>
          <cell r="AV47">
            <v>3518.2800668890991</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825.27466394338489</v>
          </cell>
          <cell r="AG49" t="str">
            <v>H</v>
          </cell>
          <cell r="AH49">
            <v>839.71942084929753</v>
          </cell>
          <cell r="AI49" t="str">
            <v>H</v>
          </cell>
          <cell r="AJ49">
            <v>906.63428326779626</v>
          </cell>
          <cell r="AK49" t="str">
            <v>H</v>
          </cell>
          <cell r="AL49">
            <v>906.09427012503954</v>
          </cell>
          <cell r="AM49" t="str">
            <v>H</v>
          </cell>
          <cell r="AN49">
            <v>833.0551583224883</v>
          </cell>
          <cell r="AO49" t="str">
            <v>H</v>
          </cell>
          <cell r="AP49">
            <v>757.1674279448406</v>
          </cell>
          <cell r="AQ49" t="str">
            <v>H</v>
          </cell>
          <cell r="AR49">
            <v>664.68611165634513</v>
          </cell>
          <cell r="AS49" t="str">
            <v>H</v>
          </cell>
          <cell r="AT49">
            <v>762.30585392433045</v>
          </cell>
          <cell r="AU49" t="str">
            <v>H</v>
          </cell>
          <cell r="AV49">
            <v>840.62022447476238</v>
          </cell>
          <cell r="AW49" t="str">
            <v>H</v>
          </cell>
          <cell r="AX49">
            <v>1034.9808213681251</v>
          </cell>
          <cell r="AY49" t="str">
            <v>H</v>
          </cell>
          <cell r="AZ49">
            <v>1225.2662379089807</v>
          </cell>
          <cell r="BA49" t="str">
            <v>H</v>
          </cell>
          <cell r="BB49">
            <v>1527.6088027318333</v>
          </cell>
          <cell r="BC49" t="str">
            <v>H</v>
          </cell>
          <cell r="BD49">
            <v>1757.1785496373061</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658.34117647058827</v>
          </cell>
          <cell r="AA51" t="str">
            <v>J</v>
          </cell>
          <cell r="AB51">
            <v>502.65365853658534</v>
          </cell>
          <cell r="AC51" t="str">
            <v>J</v>
          </cell>
          <cell r="AD51">
            <v>555.02555971272034</v>
          </cell>
          <cell r="AE51" t="str">
            <v>J</v>
          </cell>
          <cell r="AF51">
            <v>469.05233399558279</v>
          </cell>
          <cell r="AG51" t="str">
            <v>J</v>
          </cell>
          <cell r="AH51">
            <v>332.36023399843867</v>
          </cell>
          <cell r="AI51" t="str">
            <v>J</v>
          </cell>
          <cell r="AJ51">
            <v>283.38196128078249</v>
          </cell>
          <cell r="AK51"/>
          <cell r="AL51">
            <v>175.11933050620124</v>
          </cell>
          <cell r="AM51"/>
          <cell r="AN51">
            <v>177.94718041680011</v>
          </cell>
          <cell r="AO51"/>
          <cell r="AP51">
            <v>226.29602601236681</v>
          </cell>
          <cell r="AQ51"/>
          <cell r="AR51">
            <v>217.11586367479336</v>
          </cell>
          <cell r="AS51"/>
          <cell r="AT51">
            <v>265.99468549712117</v>
          </cell>
          <cell r="AU51"/>
          <cell r="AV51">
            <v>322.33337952111475</v>
          </cell>
          <cell r="AW51"/>
          <cell r="AX51">
            <v>441.66991857970072</v>
          </cell>
          <cell r="AY51"/>
          <cell r="AZ51">
            <v>795.57324606258931</v>
          </cell>
          <cell r="BA51"/>
          <cell r="BB51">
            <v>1019.9942528550489</v>
          </cell>
          <cell r="BC51"/>
          <cell r="BD51">
            <v>1286.2269842591006</v>
          </cell>
          <cell r="BE51"/>
          <cell r="BF51">
            <v>960.14178895347743</v>
          </cell>
          <cell r="BG51"/>
          <cell r="BH51">
            <v>899.61394296905962</v>
          </cell>
          <cell r="BI51"/>
          <cell r="BJ51">
            <v>856.6345713542064</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v>21558.104521541998</v>
          </cell>
          <cell r="W52"/>
          <cell r="X52">
            <v>9526.5137570232837</v>
          </cell>
          <cell r="Y52"/>
          <cell r="Z52">
            <v>8647.2720486270264</v>
          </cell>
          <cell r="AA52"/>
          <cell r="AB52">
            <v>5599.9758321018935</v>
          </cell>
          <cell r="AC52"/>
          <cell r="AD52">
            <v>5204.6341760925498</v>
          </cell>
          <cell r="AE52"/>
          <cell r="AF52">
            <v>4544.7831954025423</v>
          </cell>
          <cell r="AG52"/>
          <cell r="AH52">
            <v>6480.2738602349145</v>
          </cell>
          <cell r="AI52"/>
          <cell r="AJ52">
            <v>3215.4061639414708</v>
          </cell>
          <cell r="AK52"/>
          <cell r="AL52">
            <v>4321.7244358665848</v>
          </cell>
          <cell r="AM52"/>
          <cell r="AN52">
            <v>4681.1790133503873</v>
          </cell>
          <cell r="AO52"/>
          <cell r="AP52">
            <v>5907.7183664859231</v>
          </cell>
          <cell r="AQ52"/>
          <cell r="AR52">
            <v>7166.9347654816611</v>
          </cell>
          <cell r="AS52"/>
          <cell r="AT52">
            <v>9584.8948869804717</v>
          </cell>
          <cell r="AU52"/>
          <cell r="AV52">
            <v>9315.4475802212655</v>
          </cell>
          <cell r="AW52"/>
          <cell r="AX52">
            <v>6038.6469162735466</v>
          </cell>
          <cell r="AY52" t="str">
            <v>A</v>
          </cell>
          <cell r="AZ52">
            <v>7705.6909651423994</v>
          </cell>
          <cell r="BA52"/>
          <cell r="BB52">
            <v>9496.231479881053</v>
          </cell>
          <cell r="BC52"/>
          <cell r="BD52">
            <v>11304.210555988862</v>
          </cell>
          <cell r="BE52"/>
          <cell r="BF52">
            <v>15132.33245225702</v>
          </cell>
          <cell r="BG52"/>
          <cell r="BH52">
            <v>14910.402263182777</v>
          </cell>
          <cell r="BI52"/>
          <cell r="BJ52">
            <v>16276.888326777673</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v>2833.1070588757266</v>
          </cell>
          <cell r="AO55" t="str">
            <v>D</v>
          </cell>
          <cell r="AP55">
            <v>3476.4575891375266</v>
          </cell>
          <cell r="AQ55" t="str">
            <v>A</v>
          </cell>
          <cell r="AR55">
            <v>3691.7287184167844</v>
          </cell>
          <cell r="AS55"/>
          <cell r="AT55">
            <v>4096.3622365508618</v>
          </cell>
          <cell r="AU55"/>
          <cell r="AV55">
            <v>4504.3170841009814</v>
          </cell>
          <cell r="AW55"/>
          <cell r="AX55">
            <v>4639.8511012304834</v>
          </cell>
          <cell r="AY55"/>
          <cell r="AZ55">
            <v>5637.777897690481</v>
          </cell>
          <cell r="BA55"/>
          <cell r="BB55">
            <v>5641.8573501506871</v>
          </cell>
          <cell r="BC55"/>
          <cell r="BD55">
            <v>6015.7662688848395</v>
          </cell>
          <cell r="BE55"/>
          <cell r="BF55">
            <v>6380.2576219074845</v>
          </cell>
          <cell r="BG55"/>
          <cell r="BH55">
            <v>6744.8862990798989</v>
          </cell>
          <cell r="BI55"/>
          <cell r="BJ55" t="str">
            <v>..</v>
          </cell>
          <cell r="BK55"/>
          <cell r="BL55" t="str">
            <v>..</v>
          </cell>
          <cell r="BM55"/>
        </row>
      </sheetData>
      <sheetData sheetId="97">
        <row r="5">
          <cell r="A5" t="str">
            <v>Australia</v>
          </cell>
          <cell r="B5">
            <v>1152.3</v>
          </cell>
          <cell r="C5"/>
          <cell r="D5">
            <v>1347.8</v>
          </cell>
          <cell r="E5" t="str">
            <v>C</v>
          </cell>
          <cell r="F5">
            <v>1203.9000000000001</v>
          </cell>
          <cell r="G5" t="str">
            <v>ACH</v>
          </cell>
          <cell r="H5">
            <v>1345.9</v>
          </cell>
          <cell r="I5" t="str">
            <v>H</v>
          </cell>
          <cell r="J5">
            <v>1536.8</v>
          </cell>
          <cell r="K5" t="str">
            <v>AH</v>
          </cell>
          <cell r="L5">
            <v>1638.5</v>
          </cell>
          <cell r="M5" t="str">
            <v>H</v>
          </cell>
          <cell r="N5">
            <v>1754</v>
          </cell>
          <cell r="O5" t="str">
            <v>AH</v>
          </cell>
          <cell r="P5">
            <v>1856.40296700769</v>
          </cell>
          <cell r="Q5" t="str">
            <v>AH</v>
          </cell>
          <cell r="R5">
            <v>1980.4516777696599</v>
          </cell>
          <cell r="S5" t="str">
            <v>H</v>
          </cell>
          <cell r="T5">
            <v>2127.2005354395001</v>
          </cell>
          <cell r="U5" t="str">
            <v>H</v>
          </cell>
          <cell r="V5">
            <v>2368.6356668807298</v>
          </cell>
          <cell r="W5" t="str">
            <v>H</v>
          </cell>
          <cell r="X5">
            <v>2607.305609</v>
          </cell>
          <cell r="Y5" t="str">
            <v>H</v>
          </cell>
          <cell r="Z5">
            <v>2766.8368810000002</v>
          </cell>
          <cell r="AA5" t="str">
            <v>H</v>
          </cell>
          <cell r="AB5">
            <v>2867.0801729999998</v>
          </cell>
          <cell r="AC5" t="str">
            <v>H</v>
          </cell>
          <cell r="AD5">
            <v>3038.1</v>
          </cell>
          <cell r="AE5" t="str">
            <v>AH</v>
          </cell>
          <cell r="AF5">
            <v>3216.6</v>
          </cell>
          <cell r="AG5" t="str">
            <v>H</v>
          </cell>
          <cell r="AH5">
            <v>3302.2</v>
          </cell>
          <cell r="AI5" t="str">
            <v>H</v>
          </cell>
          <cell r="AJ5">
            <v>3416.5</v>
          </cell>
          <cell r="AK5" t="str">
            <v>H</v>
          </cell>
          <cell r="AL5">
            <v>3569</v>
          </cell>
          <cell r="AM5" t="str">
            <v>AH</v>
          </cell>
          <cell r="AN5">
            <v>3739.9720000000002</v>
          </cell>
          <cell r="AO5" t="str">
            <v>H</v>
          </cell>
          <cell r="AP5">
            <v>4247.0060000000003</v>
          </cell>
          <cell r="AQ5" t="str">
            <v>H</v>
          </cell>
          <cell r="AR5">
            <v>4370.15085458255</v>
          </cell>
          <cell r="AS5" t="str">
            <v>AH</v>
          </cell>
          <cell r="AT5">
            <v>4964.5844511446303</v>
          </cell>
          <cell r="AU5" t="str">
            <v>H</v>
          </cell>
          <cell r="AV5">
            <v>4505.7159564077701</v>
          </cell>
          <cell r="AW5" t="str">
            <v>H</v>
          </cell>
          <cell r="AX5">
            <v>5157.1799317735304</v>
          </cell>
          <cell r="AY5" t="str">
            <v>H</v>
          </cell>
          <cell r="AZ5">
            <v>5575.3446662954802</v>
          </cell>
          <cell r="BA5" t="str">
            <v>H</v>
          </cell>
          <cell r="BB5">
            <v>5429.5416290000003</v>
          </cell>
          <cell r="BC5" t="str">
            <v>H</v>
          </cell>
          <cell r="BD5">
            <v>5808.1454199999998</v>
          </cell>
          <cell r="BE5" t="str">
            <v>H</v>
          </cell>
          <cell r="BF5">
            <v>6630.2627419999999</v>
          </cell>
          <cell r="BG5" t="str">
            <v>H</v>
          </cell>
          <cell r="BH5">
            <v>7338.3130444799999</v>
          </cell>
          <cell r="BI5" t="str">
            <v>H</v>
          </cell>
          <cell r="BJ5">
            <v>7578.0061832700003</v>
          </cell>
          <cell r="BK5" t="str">
            <v>HP</v>
          </cell>
          <cell r="BL5" t="str">
            <v>..</v>
          </cell>
          <cell r="BM5"/>
        </row>
        <row r="6">
          <cell r="A6" t="str">
            <v>Austria</v>
          </cell>
          <cell r="B6">
            <v>387.556957333779</v>
          </cell>
          <cell r="C6" t="str">
            <v>H</v>
          </cell>
          <cell r="D6">
            <v>430.303118391314</v>
          </cell>
          <cell r="E6" t="str">
            <v>H</v>
          </cell>
          <cell r="F6">
            <v>467.52614405209198</v>
          </cell>
          <cell r="G6" t="str">
            <v>H</v>
          </cell>
          <cell r="H6">
            <v>513.462642529596</v>
          </cell>
          <cell r="I6" t="str">
            <v>H</v>
          </cell>
          <cell r="J6">
            <v>547.97497147591298</v>
          </cell>
          <cell r="K6" t="str">
            <v>AH</v>
          </cell>
          <cell r="L6">
            <v>599.30379424867203</v>
          </cell>
          <cell r="M6" t="str">
            <v>H</v>
          </cell>
          <cell r="N6">
            <v>611.24394090245096</v>
          </cell>
          <cell r="O6" t="str">
            <v>H</v>
          </cell>
          <cell r="P6">
            <v>647.68209995421603</v>
          </cell>
          <cell r="Q6" t="str">
            <v>H</v>
          </cell>
          <cell r="R6">
            <v>705.54421051866598</v>
          </cell>
          <cell r="S6" t="str">
            <v>H</v>
          </cell>
          <cell r="T6">
            <v>731.32853208142296</v>
          </cell>
          <cell r="U6" t="str">
            <v>H</v>
          </cell>
          <cell r="V6">
            <v>880.83108653154397</v>
          </cell>
          <cell r="W6" t="str">
            <v>H</v>
          </cell>
          <cell r="X6">
            <v>949.21622348350002</v>
          </cell>
          <cell r="Y6" t="str">
            <v>H</v>
          </cell>
          <cell r="Z6">
            <v>1063.0509509240401</v>
          </cell>
          <cell r="AA6" t="str">
            <v>H</v>
          </cell>
          <cell r="AB6">
            <v>1151.92982711133</v>
          </cell>
          <cell r="AC6" t="str">
            <v>H</v>
          </cell>
          <cell r="AD6">
            <v>1150.4182321606399</v>
          </cell>
          <cell r="AE6" t="str">
            <v>H</v>
          </cell>
          <cell r="AF6">
            <v>1123.66736190345</v>
          </cell>
          <cell r="AG6" t="str">
            <v>H</v>
          </cell>
          <cell r="AH6">
            <v>1132.90407912618</v>
          </cell>
          <cell r="AI6" t="str">
            <v>H</v>
          </cell>
          <cell r="AJ6">
            <v>1207.9079999999999</v>
          </cell>
          <cell r="AK6" t="str">
            <v>H</v>
          </cell>
          <cell r="AL6">
            <v>1281.498</v>
          </cell>
          <cell r="AM6" t="str">
            <v>H</v>
          </cell>
          <cell r="AN6">
            <v>1287.326</v>
          </cell>
          <cell r="AO6" t="str">
            <v>H</v>
          </cell>
          <cell r="AP6">
            <v>1408.7729999999999</v>
          </cell>
          <cell r="AQ6" t="str">
            <v>H</v>
          </cell>
          <cell r="AR6">
            <v>1466.6949999999999</v>
          </cell>
          <cell r="AS6" t="str">
            <v>H</v>
          </cell>
          <cell r="AT6">
            <v>1452.124</v>
          </cell>
          <cell r="AU6" t="str">
            <v>H</v>
          </cell>
          <cell r="AV6">
            <v>1537.89</v>
          </cell>
          <cell r="AW6" t="str">
            <v>H</v>
          </cell>
          <cell r="AX6">
            <v>1619.74</v>
          </cell>
          <cell r="AY6" t="str">
            <v>H</v>
          </cell>
          <cell r="AZ6">
            <v>1697.55</v>
          </cell>
          <cell r="BA6" t="str">
            <v>H</v>
          </cell>
          <cell r="BB6">
            <v>1770.144</v>
          </cell>
          <cell r="BC6" t="str">
            <v>H</v>
          </cell>
          <cell r="BD6">
            <v>1986.7750000000001</v>
          </cell>
          <cell r="BE6" t="str">
            <v>H</v>
          </cell>
          <cell r="BF6">
            <v>2149.9160000000002</v>
          </cell>
          <cell r="BG6" t="str">
            <v>H</v>
          </cell>
          <cell r="BH6">
            <v>2279.6909999999998</v>
          </cell>
          <cell r="BI6" t="str">
            <v>H</v>
          </cell>
          <cell r="BJ6">
            <v>2408.0540000000001</v>
          </cell>
          <cell r="BK6" t="str">
            <v>HP</v>
          </cell>
          <cell r="BL6">
            <v>2471.6179999999999</v>
          </cell>
          <cell r="BM6" t="str">
            <v>HP</v>
          </cell>
        </row>
        <row r="7">
          <cell r="A7" t="str">
            <v>Belgium</v>
          </cell>
          <cell r="B7">
            <v>514.80544076708202</v>
          </cell>
          <cell r="C7"/>
          <cell r="D7">
            <v>572.22501791030697</v>
          </cell>
          <cell r="E7"/>
          <cell r="F7">
            <v>626.04270213857706</v>
          </cell>
          <cell r="G7"/>
          <cell r="H7">
            <v>664.72400774419395</v>
          </cell>
          <cell r="I7"/>
          <cell r="J7">
            <v>724.76629837951998</v>
          </cell>
          <cell r="K7"/>
          <cell r="L7">
            <v>707.26997340102503</v>
          </cell>
          <cell r="M7"/>
          <cell r="N7">
            <v>713.07316081596605</v>
          </cell>
          <cell r="O7"/>
          <cell r="P7">
            <v>724.42420531533298</v>
          </cell>
          <cell r="Q7"/>
          <cell r="R7">
            <v>846.88112761806701</v>
          </cell>
          <cell r="S7" t="str">
            <v>A</v>
          </cell>
          <cell r="T7">
            <v>845.98623199363794</v>
          </cell>
          <cell r="U7"/>
          <cell r="V7">
            <v>896.59121614084302</v>
          </cell>
          <cell r="W7"/>
          <cell r="X7">
            <v>909.64568467212905</v>
          </cell>
          <cell r="Y7"/>
          <cell r="Z7">
            <v>993.62158486641295</v>
          </cell>
          <cell r="AA7"/>
          <cell r="AB7">
            <v>1015.66379173531</v>
          </cell>
          <cell r="AC7"/>
          <cell r="AD7">
            <v>1063.24021606573</v>
          </cell>
          <cell r="AE7"/>
          <cell r="AF7">
            <v>1141.4710267789501</v>
          </cell>
          <cell r="AG7"/>
          <cell r="AH7">
            <v>1220.59192264681</v>
          </cell>
          <cell r="AI7"/>
          <cell r="AJ7">
            <v>1295.7199872595399</v>
          </cell>
          <cell r="AK7"/>
          <cell r="AL7">
            <v>1382.08803512638</v>
          </cell>
          <cell r="AM7"/>
          <cell r="AN7">
            <v>1423.2281467309899</v>
          </cell>
          <cell r="AO7"/>
          <cell r="AP7">
            <v>1515.00699999675</v>
          </cell>
          <cell r="AQ7"/>
          <cell r="AR7">
            <v>1605.84533691406</v>
          </cell>
          <cell r="AS7"/>
          <cell r="AT7">
            <v>1683.21228027344</v>
          </cell>
          <cell r="AU7"/>
          <cell r="AV7">
            <v>1713.31958007813</v>
          </cell>
          <cell r="AW7"/>
          <cell r="AX7">
            <v>1787.66656655733</v>
          </cell>
          <cell r="AY7"/>
          <cell r="AZ7">
            <v>1945.66603275388</v>
          </cell>
          <cell r="BA7"/>
          <cell r="BB7">
            <v>2024.8532497629999</v>
          </cell>
          <cell r="BC7"/>
          <cell r="BD7">
            <v>2344.4706515637099</v>
          </cell>
          <cell r="BE7"/>
          <cell r="BF7">
            <v>2289.3702995389899</v>
          </cell>
          <cell r="BG7"/>
          <cell r="BH7">
            <v>2375.0456399898198</v>
          </cell>
          <cell r="BI7"/>
          <cell r="BJ7" t="str">
            <v>..</v>
          </cell>
          <cell r="BK7"/>
          <cell r="BL7" t="str">
            <v>..</v>
          </cell>
          <cell r="BM7"/>
        </row>
        <row r="8">
          <cell r="A8" t="str">
            <v>Canada</v>
          </cell>
          <cell r="B8">
            <v>2110</v>
          </cell>
          <cell r="C8" t="str">
            <v>H</v>
          </cell>
          <cell r="D8">
            <v>2464</v>
          </cell>
          <cell r="E8" t="str">
            <v>H</v>
          </cell>
          <cell r="F8">
            <v>2721</v>
          </cell>
          <cell r="G8" t="str">
            <v>H</v>
          </cell>
          <cell r="H8">
            <v>2990</v>
          </cell>
          <cell r="I8" t="str">
            <v>H</v>
          </cell>
          <cell r="J8">
            <v>3060</v>
          </cell>
          <cell r="K8" t="str">
            <v>H</v>
          </cell>
          <cell r="L8">
            <v>3203</v>
          </cell>
          <cell r="M8" t="str">
            <v>H</v>
          </cell>
          <cell r="N8">
            <v>3128</v>
          </cell>
          <cell r="O8" t="str">
            <v>AH</v>
          </cell>
          <cell r="P8">
            <v>3340</v>
          </cell>
          <cell r="Q8" t="str">
            <v>H</v>
          </cell>
          <cell r="R8">
            <v>4085</v>
          </cell>
          <cell r="S8" t="str">
            <v>AH</v>
          </cell>
          <cell r="T8">
            <v>4279</v>
          </cell>
          <cell r="U8" t="str">
            <v>H</v>
          </cell>
          <cell r="V8">
            <v>4618</v>
          </cell>
          <cell r="W8" t="str">
            <v>H</v>
          </cell>
          <cell r="X8">
            <v>4811</v>
          </cell>
          <cell r="Y8" t="str">
            <v>H</v>
          </cell>
          <cell r="Z8">
            <v>4872</v>
          </cell>
          <cell r="AA8" t="str">
            <v>H</v>
          </cell>
          <cell r="AB8">
            <v>4875</v>
          </cell>
          <cell r="AC8" t="str">
            <v>H</v>
          </cell>
          <cell r="AD8">
            <v>4638</v>
          </cell>
          <cell r="AE8" t="str">
            <v>AH</v>
          </cell>
          <cell r="AF8">
            <v>4402</v>
          </cell>
          <cell r="AG8" t="str">
            <v>H</v>
          </cell>
          <cell r="AH8">
            <v>4406</v>
          </cell>
          <cell r="AI8" t="str">
            <v>H</v>
          </cell>
          <cell r="AJ8">
            <v>4874</v>
          </cell>
          <cell r="AK8" t="str">
            <v>H</v>
          </cell>
          <cell r="AL8">
            <v>5286</v>
          </cell>
          <cell r="AM8" t="str">
            <v>H</v>
          </cell>
          <cell r="AN8">
            <v>5634</v>
          </cell>
          <cell r="AO8" t="str">
            <v>H</v>
          </cell>
          <cell r="AP8">
            <v>6519</v>
          </cell>
          <cell r="AQ8" t="str">
            <v>H</v>
          </cell>
          <cell r="AR8">
            <v>6843</v>
          </cell>
          <cell r="AS8" t="str">
            <v>H</v>
          </cell>
          <cell r="AT8">
            <v>7237</v>
          </cell>
          <cell r="AU8" t="str">
            <v>H</v>
          </cell>
          <cell r="AV8">
            <v>7603</v>
          </cell>
          <cell r="AW8" t="str">
            <v>H</v>
          </cell>
          <cell r="AX8">
            <v>8225</v>
          </cell>
          <cell r="AY8" t="str">
            <v>H</v>
          </cell>
          <cell r="AZ8">
            <v>8316</v>
          </cell>
          <cell r="BA8" t="str">
            <v>H</v>
          </cell>
          <cell r="BB8">
            <v>9145</v>
          </cell>
          <cell r="BC8" t="str">
            <v>H</v>
          </cell>
          <cell r="BD8">
            <v>9793</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12211.865</v>
          </cell>
          <cell r="AS10"/>
          <cell r="AT10">
            <v>13423.949000000001</v>
          </cell>
          <cell r="AU10"/>
          <cell r="AV10">
            <v>14149.428</v>
          </cell>
          <cell r="AW10"/>
          <cell r="AX10">
            <v>16441.096000000001</v>
          </cell>
          <cell r="AY10"/>
          <cell r="AZ10">
            <v>18307.698</v>
          </cell>
          <cell r="BA10"/>
          <cell r="BB10">
            <v>20475.802</v>
          </cell>
          <cell r="BC10"/>
          <cell r="BD10">
            <v>20489.574000000001</v>
          </cell>
          <cell r="BE10"/>
          <cell r="BF10">
            <v>23005.167000000001</v>
          </cell>
          <cell r="BG10"/>
          <cell r="BH10">
            <v>22602.125</v>
          </cell>
          <cell r="BI10"/>
          <cell r="BJ10">
            <v>25392.041000000001</v>
          </cell>
          <cell r="BK10" t="str">
            <v>P</v>
          </cell>
          <cell r="BL10" t="str">
            <v>..</v>
          </cell>
          <cell r="BM10"/>
        </row>
        <row r="11">
          <cell r="A11" t="str">
            <v>Denmark</v>
          </cell>
          <cell r="B11">
            <v>1982.3</v>
          </cell>
          <cell r="C11" t="str">
            <v>C</v>
          </cell>
          <cell r="D11">
            <v>2219.4</v>
          </cell>
          <cell r="E11" t="str">
            <v>C</v>
          </cell>
          <cell r="F11">
            <v>2642.5</v>
          </cell>
          <cell r="G11" t="str">
            <v>AC</v>
          </cell>
          <cell r="H11">
            <v>3038.9</v>
          </cell>
          <cell r="I11" t="str">
            <v>C</v>
          </cell>
          <cell r="J11">
            <v>3409.2</v>
          </cell>
          <cell r="K11" t="str">
            <v>C</v>
          </cell>
          <cell r="L11">
            <v>4036.4</v>
          </cell>
          <cell r="M11" t="str">
            <v>C</v>
          </cell>
          <cell r="N11">
            <v>4585.5</v>
          </cell>
          <cell r="O11" t="str">
            <v>C</v>
          </cell>
          <cell r="P11">
            <v>6092.3</v>
          </cell>
          <cell r="Q11" t="str">
            <v>AC</v>
          </cell>
          <cell r="R11">
            <v>6101</v>
          </cell>
          <cell r="S11" t="str">
            <v>C</v>
          </cell>
          <cell r="T11">
            <v>6058</v>
          </cell>
          <cell r="U11" t="str">
            <v>C</v>
          </cell>
          <cell r="V11">
            <v>5754.3</v>
          </cell>
          <cell r="W11" t="str">
            <v>C</v>
          </cell>
          <cell r="X11">
            <v>5627.3</v>
          </cell>
          <cell r="Y11" t="str">
            <v>C</v>
          </cell>
          <cell r="Z11">
            <v>5841.1</v>
          </cell>
          <cell r="AA11" t="str">
            <v>C</v>
          </cell>
          <cell r="AB11">
            <v>6023.5</v>
          </cell>
          <cell r="AC11" t="str">
            <v>C</v>
          </cell>
          <cell r="AD11">
            <v>6719.9</v>
          </cell>
          <cell r="AE11" t="str">
            <v>C</v>
          </cell>
          <cell r="AF11">
            <v>7544.6</v>
          </cell>
          <cell r="AG11" t="str">
            <v>C</v>
          </cell>
          <cell r="AH11">
            <v>8079.8</v>
          </cell>
          <cell r="AI11" t="str">
            <v>C</v>
          </cell>
          <cell r="AJ11">
            <v>8559.6</v>
          </cell>
          <cell r="AK11" t="str">
            <v>C</v>
          </cell>
          <cell r="AL11">
            <v>9592.7999999999993</v>
          </cell>
          <cell r="AM11" t="str">
            <v>AC</v>
          </cell>
          <cell r="AN11">
            <v>9846.4</v>
          </cell>
          <cell r="AO11" t="str">
            <v>C</v>
          </cell>
          <cell r="AP11">
            <v>9988.7000000000007</v>
          </cell>
          <cell r="AQ11" t="str">
            <v>AC</v>
          </cell>
          <cell r="AR11">
            <v>10017.1</v>
          </cell>
          <cell r="AS11" t="str">
            <v>C</v>
          </cell>
          <cell r="AT11">
            <v>10288.799999999999</v>
          </cell>
          <cell r="AU11"/>
          <cell r="AV11">
            <v>10459.6</v>
          </cell>
          <cell r="AW11"/>
          <cell r="AX11">
            <v>11041.7</v>
          </cell>
          <cell r="AY11"/>
          <cell r="AZ11">
            <v>11818.8</v>
          </cell>
          <cell r="BA11"/>
          <cell r="BB11">
            <v>13416.5</v>
          </cell>
          <cell r="BC11"/>
          <cell r="BD11">
            <v>14842.8</v>
          </cell>
          <cell r="BE11"/>
          <cell r="BF11">
            <v>16380.3</v>
          </cell>
          <cell r="BG11"/>
          <cell r="BH11">
            <v>17027.2</v>
          </cell>
          <cell r="BI11"/>
          <cell r="BJ11">
            <v>17834.7</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v>22.049462376586924</v>
          </cell>
          <cell r="AM12"/>
          <cell r="AN12">
            <v>20.45167524784874</v>
          </cell>
          <cell r="AO12"/>
          <cell r="AP12">
            <v>21.474259010241177</v>
          </cell>
          <cell r="AQ12"/>
          <cell r="AR12">
            <v>30.012833426218027</v>
          </cell>
          <cell r="AS12"/>
          <cell r="AT12">
            <v>32.492599050019685</v>
          </cell>
          <cell r="AU12"/>
          <cell r="AV12">
            <v>35.777649386705384</v>
          </cell>
          <cell r="AW12"/>
          <cell r="AX12">
            <v>45.249331485865333</v>
          </cell>
          <cell r="AY12" t="str">
            <v>C</v>
          </cell>
          <cell r="AZ12">
            <v>67.273229268392441</v>
          </cell>
          <cell r="BA12" t="str">
            <v>C</v>
          </cell>
          <cell r="BB12">
            <v>77.511849189346719</v>
          </cell>
          <cell r="BC12" t="str">
            <v>C</v>
          </cell>
          <cell r="BD12">
            <v>104.07346241749028</v>
          </cell>
          <cell r="BE12" t="str">
            <v>C</v>
          </cell>
          <cell r="BF12">
            <v>96.365737308457284</v>
          </cell>
          <cell r="BG12" t="str">
            <v>C</v>
          </cell>
          <cell r="BH12">
            <v>101.7512</v>
          </cell>
          <cell r="BI12" t="str">
            <v>C</v>
          </cell>
          <cell r="BJ12" t="str">
            <v>..</v>
          </cell>
          <cell r="BK12"/>
          <cell r="BL12" t="str">
            <v>..</v>
          </cell>
          <cell r="BM12"/>
        </row>
        <row r="13">
          <cell r="A13" t="str">
            <v>Finland</v>
          </cell>
          <cell r="B13">
            <v>208.25029054464301</v>
          </cell>
          <cell r="C13"/>
          <cell r="D13">
            <v>247.57262775134399</v>
          </cell>
          <cell r="E13"/>
          <cell r="F13">
            <v>280.10017272900001</v>
          </cell>
          <cell r="G13"/>
          <cell r="H13">
            <v>318.91794615631699</v>
          </cell>
          <cell r="I13"/>
          <cell r="J13">
            <v>382.257519261722</v>
          </cell>
          <cell r="K13" t="str">
            <v>A</v>
          </cell>
          <cell r="L13">
            <v>429.93879641356102</v>
          </cell>
          <cell r="M13"/>
          <cell r="N13">
            <v>481.32020794755198</v>
          </cell>
          <cell r="O13"/>
          <cell r="P13">
            <v>544.97933811323401</v>
          </cell>
          <cell r="Q13"/>
          <cell r="R13">
            <v>621.00028087383703</v>
          </cell>
          <cell r="S13"/>
          <cell r="T13">
            <v>712.99907664828402</v>
          </cell>
          <cell r="U13"/>
          <cell r="V13">
            <v>799.68313394654695</v>
          </cell>
          <cell r="W13" t="str">
            <v>A</v>
          </cell>
          <cell r="X13">
            <v>839.79595440761705</v>
          </cell>
          <cell r="Y13"/>
          <cell r="Z13">
            <v>881.22064069508701</v>
          </cell>
          <cell r="AA13"/>
          <cell r="AB13">
            <v>887.10721812123995</v>
          </cell>
          <cell r="AC13"/>
          <cell r="AD13">
            <v>930.39879039243306</v>
          </cell>
          <cell r="AE13" t="str">
            <v>A</v>
          </cell>
          <cell r="AF13">
            <v>938.75773033757002</v>
          </cell>
          <cell r="AG13"/>
          <cell r="AH13">
            <v>1183.9252707405101</v>
          </cell>
          <cell r="AI13" t="str">
            <v>A</v>
          </cell>
          <cell r="AJ13">
            <v>1249.6531124016699</v>
          </cell>
          <cell r="AK13"/>
          <cell r="AL13">
            <v>1275.20085843118</v>
          </cell>
          <cell r="AM13"/>
          <cell r="AN13">
            <v>1295.90474104946</v>
          </cell>
          <cell r="AO13"/>
          <cell r="AP13">
            <v>1352.442</v>
          </cell>
          <cell r="AQ13"/>
          <cell r="AR13">
            <v>1388.68118891316</v>
          </cell>
          <cell r="AS13"/>
          <cell r="AT13">
            <v>1452.7788869999999</v>
          </cell>
          <cell r="AU13"/>
          <cell r="AV13">
            <v>1535.1327819999999</v>
          </cell>
          <cell r="AW13"/>
          <cell r="AX13">
            <v>1614.131341</v>
          </cell>
          <cell r="AY13"/>
          <cell r="AZ13">
            <v>1694.30249301289</v>
          </cell>
          <cell r="BA13"/>
          <cell r="BB13">
            <v>1739.558</v>
          </cell>
          <cell r="BC13"/>
          <cell r="BD13">
            <v>1813.8160789999999</v>
          </cell>
          <cell r="BE13"/>
          <cell r="BF13">
            <v>1928.4139</v>
          </cell>
          <cell r="BG13"/>
          <cell r="BH13">
            <v>2065.3049999999998</v>
          </cell>
          <cell r="BI13"/>
          <cell r="BJ13">
            <v>2065.0149999999999</v>
          </cell>
          <cell r="BK13" t="str">
            <v>P</v>
          </cell>
          <cell r="BL13" t="str">
            <v>..</v>
          </cell>
          <cell r="BM13"/>
        </row>
        <row r="14">
          <cell r="A14" t="str">
            <v>France</v>
          </cell>
          <cell r="B14">
            <v>6220.22480132082</v>
          </cell>
          <cell r="C14"/>
          <cell r="D14">
            <v>7284.9287377068904</v>
          </cell>
          <cell r="E14"/>
          <cell r="F14">
            <v>8454.8224959867803</v>
          </cell>
          <cell r="G14" t="str">
            <v>A</v>
          </cell>
          <cell r="H14">
            <v>9417.5380398410307</v>
          </cell>
          <cell r="I14" t="str">
            <v>A</v>
          </cell>
          <cell r="J14">
            <v>10477.8209547272</v>
          </cell>
          <cell r="K14"/>
          <cell r="L14">
            <v>10513.494000000001</v>
          </cell>
          <cell r="M14" t="str">
            <v>A</v>
          </cell>
          <cell r="N14">
            <v>11305.6191183264</v>
          </cell>
          <cell r="O14"/>
          <cell r="P14">
            <v>11924.562128310199</v>
          </cell>
          <cell r="Q14"/>
          <cell r="R14">
            <v>12764.556213288401</v>
          </cell>
          <cell r="S14"/>
          <cell r="T14">
            <v>14084.0024574782</v>
          </cell>
          <cell r="U14"/>
          <cell r="V14">
            <v>14197.8971182562</v>
          </cell>
          <cell r="W14"/>
          <cell r="X14">
            <v>13724.6340842464</v>
          </cell>
          <cell r="Y14" t="str">
            <v>A</v>
          </cell>
          <cell r="Z14">
            <v>13634.094917807101</v>
          </cell>
          <cell r="AA14"/>
          <cell r="AB14">
            <v>13639.877309030901</v>
          </cell>
          <cell r="AC14"/>
          <cell r="AD14">
            <v>13192.5156679477</v>
          </cell>
          <cell r="AE14"/>
          <cell r="AF14">
            <v>13105.0206034847</v>
          </cell>
          <cell r="AG14"/>
          <cell r="AH14">
            <v>12557.010749180199</v>
          </cell>
          <cell r="AI14" t="str">
            <v>A</v>
          </cell>
          <cell r="AJ14">
            <v>12703.2729279511</v>
          </cell>
          <cell r="AK14"/>
          <cell r="AL14">
            <v>12891.848093701299</v>
          </cell>
          <cell r="AM14"/>
          <cell r="AN14">
            <v>13842.08</v>
          </cell>
          <cell r="AO14"/>
          <cell r="AP14">
            <v>14838.64</v>
          </cell>
          <cell r="AQ14"/>
          <cell r="AR14">
            <v>15497.947265625</v>
          </cell>
          <cell r="AS14"/>
          <cell r="AT14">
            <v>15803.9951094962</v>
          </cell>
          <cell r="AU14"/>
          <cell r="AV14">
            <v>15905.817234</v>
          </cell>
          <cell r="AW14"/>
          <cell r="AX14">
            <v>16698.035071687202</v>
          </cell>
          <cell r="AY14"/>
          <cell r="AZ14">
            <v>14601.604499999999</v>
          </cell>
          <cell r="BA14" t="str">
            <v>AM</v>
          </cell>
          <cell r="BB14">
            <v>14108.3886</v>
          </cell>
          <cell r="BC14" t="str">
            <v>M</v>
          </cell>
          <cell r="BD14">
            <v>16951.484279751199</v>
          </cell>
          <cell r="BE14"/>
          <cell r="BF14">
            <v>17513.118934519502</v>
          </cell>
          <cell r="BG14"/>
          <cell r="BH14">
            <v>16360.325836747599</v>
          </cell>
          <cell r="BI14"/>
          <cell r="BJ14">
            <v>16813.581490003999</v>
          </cell>
          <cell r="BK14"/>
          <cell r="BL14" t="str">
            <v>..</v>
          </cell>
          <cell r="BM14"/>
        </row>
        <row r="15">
          <cell r="A15" t="str">
            <v>Germany</v>
          </cell>
          <cell r="B15">
            <v>9071.1871686189497</v>
          </cell>
          <cell r="C15"/>
          <cell r="D15">
            <v>9871.0010583742005</v>
          </cell>
          <cell r="E15"/>
          <cell r="F15">
            <v>9763.3229881942698</v>
          </cell>
          <cell r="G15" t="str">
            <v>A</v>
          </cell>
          <cell r="H15">
            <v>9926.0160647909106</v>
          </cell>
          <cell r="I15" t="str">
            <v>A</v>
          </cell>
          <cell r="J15">
            <v>10752.8772950614</v>
          </cell>
          <cell r="K15" t="str">
            <v>A</v>
          </cell>
          <cell r="L15">
            <v>10932.391874549399</v>
          </cell>
          <cell r="M15"/>
          <cell r="N15">
            <v>11324.4</v>
          </cell>
          <cell r="O15" t="str">
            <v>A</v>
          </cell>
          <cell r="P15">
            <v>11380.2324332892</v>
          </cell>
          <cell r="Q15"/>
          <cell r="R15">
            <v>12084.997162330101</v>
          </cell>
          <cell r="S15"/>
          <cell r="T15">
            <v>12842.8851178272</v>
          </cell>
          <cell r="U15"/>
          <cell r="V15">
            <v>15057.290255288</v>
          </cell>
          <cell r="W15" t="str">
            <v>A</v>
          </cell>
          <cell r="X15">
            <v>15902.660251657901</v>
          </cell>
          <cell r="Y15" t="str">
            <v>C</v>
          </cell>
          <cell r="Z15">
            <v>16045.3398301488</v>
          </cell>
          <cell r="AA15"/>
          <cell r="AB15">
            <v>15815.142420353501</v>
          </cell>
          <cell r="AC15"/>
          <cell r="AD15">
            <v>16176.8660875434</v>
          </cell>
          <cell r="AE15"/>
          <cell r="AF15">
            <v>16460.6392171099</v>
          </cell>
          <cell r="AG15"/>
          <cell r="AH15">
            <v>16009.4123722409</v>
          </cell>
          <cell r="AI15" t="str">
            <v>A</v>
          </cell>
          <cell r="AJ15">
            <v>16017.001324246001</v>
          </cell>
          <cell r="AK15"/>
          <cell r="AL15">
            <v>16322.3194378346</v>
          </cell>
          <cell r="AM15"/>
          <cell r="AN15">
            <v>16253.043</v>
          </cell>
          <cell r="AO15"/>
          <cell r="AP15">
            <v>16460.109</v>
          </cell>
          <cell r="AQ15"/>
          <cell r="AR15">
            <v>16736.879000000001</v>
          </cell>
          <cell r="AS15"/>
          <cell r="AT15">
            <v>17100.554</v>
          </cell>
          <cell r="AU15"/>
          <cell r="AV15">
            <v>16943.175999999999</v>
          </cell>
          <cell r="AW15"/>
          <cell r="AX15">
            <v>17220.5</v>
          </cell>
          <cell r="AY15"/>
          <cell r="AZ15">
            <v>17607.57</v>
          </cell>
          <cell r="BA15"/>
          <cell r="BB15">
            <v>18701.190999999999</v>
          </cell>
          <cell r="BC15"/>
          <cell r="BD15">
            <v>19691.7336</v>
          </cell>
          <cell r="BE15"/>
          <cell r="BF15">
            <v>20832.5931718391</v>
          </cell>
          <cell r="BG15"/>
          <cell r="BH15">
            <v>23015.599999999999</v>
          </cell>
          <cell r="BI15"/>
          <cell r="BJ15">
            <v>23436.9</v>
          </cell>
          <cell r="BK15" t="str">
            <v>P</v>
          </cell>
          <cell r="BL15" t="str">
            <v>..</v>
          </cell>
          <cell r="BM15"/>
        </row>
        <row r="16">
          <cell r="A16" t="str">
            <v>Greece</v>
          </cell>
          <cell r="B16">
            <v>9.86</v>
          </cell>
          <cell r="C16"/>
          <cell r="D16">
            <v>17.690000000000001</v>
          </cell>
          <cell r="E16"/>
          <cell r="F16">
            <v>17.806896551724101</v>
          </cell>
          <cell r="G16"/>
          <cell r="H16">
            <v>26.14</v>
          </cell>
          <cell r="I16"/>
          <cell r="J16">
            <v>34.06</v>
          </cell>
          <cell r="K16"/>
          <cell r="L16">
            <v>40.07</v>
          </cell>
          <cell r="M16"/>
          <cell r="N16">
            <v>47.56</v>
          </cell>
          <cell r="O16"/>
          <cell r="P16">
            <v>55.45</v>
          </cell>
          <cell r="Q16"/>
          <cell r="R16">
            <v>83.11</v>
          </cell>
          <cell r="S16" t="str">
            <v>A</v>
          </cell>
          <cell r="T16">
            <v>87.2</v>
          </cell>
          <cell r="U16"/>
          <cell r="V16">
            <v>100.5</v>
          </cell>
          <cell r="W16"/>
          <cell r="X16">
            <v>102.914159941306</v>
          </cell>
          <cell r="Y16"/>
          <cell r="Z16">
            <v>126.16</v>
          </cell>
          <cell r="AA16"/>
          <cell r="AB16">
            <v>150.27000000000001</v>
          </cell>
          <cell r="AC16"/>
          <cell r="AD16">
            <v>229.89</v>
          </cell>
          <cell r="AE16"/>
          <cell r="AF16">
            <v>262.67</v>
          </cell>
          <cell r="AG16"/>
          <cell r="AH16">
            <v>293.89999999999998</v>
          </cell>
          <cell r="AI16"/>
          <cell r="AJ16">
            <v>302.95</v>
          </cell>
          <cell r="AK16"/>
          <cell r="AL16">
            <v>349.45</v>
          </cell>
          <cell r="AM16"/>
          <cell r="AN16">
            <v>420.1</v>
          </cell>
          <cell r="AO16"/>
          <cell r="AP16">
            <v>416.4</v>
          </cell>
          <cell r="AQ16"/>
          <cell r="AR16">
            <v>406.9</v>
          </cell>
          <cell r="AS16"/>
          <cell r="AT16">
            <v>456.37</v>
          </cell>
          <cell r="AU16"/>
          <cell r="AV16">
            <v>554.61</v>
          </cell>
          <cell r="AW16"/>
          <cell r="AX16">
            <v>635.1</v>
          </cell>
          <cell r="AY16"/>
          <cell r="AZ16">
            <v>685.3</v>
          </cell>
          <cell r="BA16"/>
          <cell r="BB16">
            <v>660.1</v>
          </cell>
          <cell r="BC16"/>
          <cell r="BD16">
            <v>690.71400000000006</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91137.600000000006</v>
          </cell>
          <cell r="AY17"/>
          <cell r="AZ17">
            <v>86812.7</v>
          </cell>
          <cell r="BA17"/>
          <cell r="BB17">
            <v>98205.1</v>
          </cell>
          <cell r="BC17" t="str">
            <v>C</v>
          </cell>
          <cell r="BD17">
            <v>114047.6</v>
          </cell>
          <cell r="BE17"/>
          <cell r="BF17">
            <v>119577.2</v>
          </cell>
          <cell r="BG17"/>
          <cell r="BH17">
            <v>96221.6</v>
          </cell>
          <cell r="BI17"/>
          <cell r="BJ17" t="str">
            <v>..</v>
          </cell>
          <cell r="BK17"/>
          <cell r="BL17" t="str">
            <v>..</v>
          </cell>
          <cell r="BM17"/>
        </row>
        <row r="18">
          <cell r="A18" t="str">
            <v>Iceland</v>
          </cell>
          <cell r="B18" t="str">
            <v>..</v>
          </cell>
          <cell r="C18"/>
          <cell r="D18" t="str">
            <v>..</v>
          </cell>
          <cell r="E18"/>
          <cell r="F18">
            <v>236.1</v>
          </cell>
          <cell r="G18"/>
          <cell r="H18">
            <v>421.6</v>
          </cell>
          <cell r="I18" t="str">
            <v>A</v>
          </cell>
          <cell r="J18">
            <v>590.1</v>
          </cell>
          <cell r="K18"/>
          <cell r="L18">
            <v>845.2</v>
          </cell>
          <cell r="M18" t="str">
            <v>AP</v>
          </cell>
          <cell r="N18" t="str">
            <v>..</v>
          </cell>
          <cell r="O18"/>
          <cell r="P18" t="str">
            <v>..</v>
          </cell>
          <cell r="Q18"/>
          <cell r="R18" t="str">
            <v>..</v>
          </cell>
          <cell r="S18"/>
          <cell r="T18" t="str">
            <v>..</v>
          </cell>
          <cell r="U18"/>
          <cell r="V18">
            <v>2269.9259999999999</v>
          </cell>
          <cell r="W18"/>
          <cell r="X18">
            <v>1852.5150000000001</v>
          </cell>
          <cell r="Y18"/>
          <cell r="Z18">
            <v>2713.4</v>
          </cell>
          <cell r="AA18" t="str">
            <v>A</v>
          </cell>
          <cell r="AB18">
            <v>2989.8</v>
          </cell>
          <cell r="AC18"/>
          <cell r="AD18">
            <v>3285.4</v>
          </cell>
          <cell r="AE18"/>
          <cell r="AF18">
            <v>3435.8</v>
          </cell>
          <cell r="AG18"/>
          <cell r="AH18">
            <v>3693.5</v>
          </cell>
          <cell r="AI18"/>
          <cell r="AJ18">
            <v>5689.7</v>
          </cell>
          <cell r="AK18"/>
          <cell r="AL18">
            <v>6147.2</v>
          </cell>
          <cell r="AM18"/>
          <cell r="AN18">
            <v>6421.4</v>
          </cell>
          <cell r="AO18"/>
          <cell r="AP18">
            <v>7293.2</v>
          </cell>
          <cell r="AQ18"/>
          <cell r="AR18">
            <v>8247.1</v>
          </cell>
          <cell r="AS18"/>
          <cell r="AT18">
            <v>9121.5</v>
          </cell>
          <cell r="AU18"/>
          <cell r="AV18">
            <v>8226.5</v>
          </cell>
          <cell r="AW18"/>
          <cell r="AX18">
            <v>9012.2999999999993</v>
          </cell>
          <cell r="AY18"/>
          <cell r="AZ18">
            <v>9975.2999999999993</v>
          </cell>
          <cell r="BA18"/>
          <cell r="BB18">
            <v>10795.1</v>
          </cell>
          <cell r="BC18"/>
          <cell r="BD18">
            <v>13052.9</v>
          </cell>
          <cell r="BE18"/>
          <cell r="BF18">
            <v>15788.5</v>
          </cell>
          <cell r="BG18"/>
          <cell r="BH18" t="str">
            <v>..</v>
          </cell>
          <cell r="BI18"/>
          <cell r="BJ18" t="str">
            <v>..</v>
          </cell>
          <cell r="BK18"/>
          <cell r="BL18" t="str">
            <v>..</v>
          </cell>
          <cell r="BM18"/>
        </row>
        <row r="19">
          <cell r="A19" t="str">
            <v>Ireland</v>
          </cell>
          <cell r="B19">
            <v>55.784672737707702</v>
          </cell>
          <cell r="C19"/>
          <cell r="D19">
            <v>64.376990314437904</v>
          </cell>
          <cell r="E19"/>
          <cell r="F19">
            <v>66.061932744513499</v>
          </cell>
          <cell r="G19" t="str">
            <v>A</v>
          </cell>
          <cell r="H19">
            <v>70.205088094427893</v>
          </cell>
          <cell r="I19"/>
          <cell r="J19">
            <v>87.473525961064794</v>
          </cell>
          <cell r="K19"/>
          <cell r="L19">
            <v>97.187022261048</v>
          </cell>
          <cell r="M19"/>
          <cell r="N19">
            <v>104.50579254511401</v>
          </cell>
          <cell r="O19"/>
          <cell r="P19">
            <v>104.030910503781</v>
          </cell>
          <cell r="Q19"/>
          <cell r="R19">
            <v>101.49651329923699</v>
          </cell>
          <cell r="S19"/>
          <cell r="T19">
            <v>101.867276818138</v>
          </cell>
          <cell r="U19"/>
          <cell r="V19">
            <v>112.80226114957</v>
          </cell>
          <cell r="W19"/>
          <cell r="X19">
            <v>125.591063075509</v>
          </cell>
          <cell r="Y19"/>
          <cell r="Z19">
            <v>139.47300000000001</v>
          </cell>
          <cell r="AA19"/>
          <cell r="AB19">
            <v>129.59</v>
          </cell>
          <cell r="AC19"/>
          <cell r="AD19">
            <v>168.065</v>
          </cell>
          <cell r="AE19"/>
          <cell r="AF19">
            <v>189.583</v>
          </cell>
          <cell r="AG19"/>
          <cell r="AH19">
            <v>195.84800000000001</v>
          </cell>
          <cell r="AI19"/>
          <cell r="AJ19">
            <v>209.09899999999999</v>
          </cell>
          <cell r="AK19"/>
          <cell r="AL19">
            <v>248.93987435036601</v>
          </cell>
          <cell r="AM19"/>
          <cell r="AN19">
            <v>318.52876382028199</v>
          </cell>
          <cell r="AO19"/>
          <cell r="AP19">
            <v>378.32671605451202</v>
          </cell>
          <cell r="AQ19"/>
          <cell r="AR19">
            <v>429.8</v>
          </cell>
          <cell r="AS19"/>
          <cell r="AT19">
            <v>518</v>
          </cell>
          <cell r="AU19"/>
          <cell r="AV19">
            <v>635.51400000000001</v>
          </cell>
          <cell r="AW19"/>
          <cell r="AX19">
            <v>744.28899999999999</v>
          </cell>
          <cell r="AY19"/>
          <cell r="AZ19">
            <v>789.77</v>
          </cell>
          <cell r="BA19"/>
          <cell r="BB19">
            <v>934.08900000000006</v>
          </cell>
          <cell r="BC19"/>
          <cell r="BD19">
            <v>945.803</v>
          </cell>
          <cell r="BE19"/>
          <cell r="BF19">
            <v>941.26400000000001</v>
          </cell>
          <cell r="BG19"/>
          <cell r="BH19">
            <v>827</v>
          </cell>
          <cell r="BI19"/>
          <cell r="BJ19">
            <v>822.9</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v>1554.6</v>
          </cell>
          <cell r="AA20" t="str">
            <v>D</v>
          </cell>
          <cell r="AB20">
            <v>2116</v>
          </cell>
          <cell r="AC20" t="str">
            <v>D</v>
          </cell>
          <cell r="AD20">
            <v>2439.9</v>
          </cell>
          <cell r="AE20" t="str">
            <v>D</v>
          </cell>
          <cell r="AF20">
            <v>2910.8</v>
          </cell>
          <cell r="AG20" t="str">
            <v>D</v>
          </cell>
          <cell r="AH20">
            <v>3513.1</v>
          </cell>
          <cell r="AI20" t="str">
            <v>D</v>
          </cell>
          <cell r="AJ20">
            <v>3574.2</v>
          </cell>
          <cell r="AK20" t="str">
            <v>D</v>
          </cell>
          <cell r="AL20">
            <v>3862.1</v>
          </cell>
          <cell r="AM20" t="str">
            <v>D</v>
          </cell>
          <cell r="AN20">
            <v>4451</v>
          </cell>
          <cell r="AO20" t="str">
            <v>D</v>
          </cell>
          <cell r="AP20">
            <v>4563.6000000000004</v>
          </cell>
          <cell r="AQ20" t="str">
            <v>D</v>
          </cell>
          <cell r="AR20">
            <v>4425.7</v>
          </cell>
          <cell r="AS20" t="str">
            <v>D</v>
          </cell>
          <cell r="AT20">
            <v>4561.3</v>
          </cell>
          <cell r="AU20" t="str">
            <v>D</v>
          </cell>
          <cell r="AV20">
            <v>4232.3999999999996</v>
          </cell>
          <cell r="AW20" t="str">
            <v>D</v>
          </cell>
          <cell r="AX20">
            <v>4144.2</v>
          </cell>
          <cell r="AY20" t="str">
            <v>D</v>
          </cell>
          <cell r="AZ20">
            <v>4183.7</v>
          </cell>
          <cell r="BA20" t="str">
            <v>D</v>
          </cell>
          <cell r="BB20">
            <v>4120.8999999999996</v>
          </cell>
          <cell r="BC20" t="str">
            <v>D</v>
          </cell>
          <cell r="BD20">
            <v>4524.3999999999996</v>
          </cell>
          <cell r="BE20" t="str">
            <v>D</v>
          </cell>
          <cell r="BF20">
            <v>4766.1000000000004</v>
          </cell>
          <cell r="BG20" t="str">
            <v>DP</v>
          </cell>
          <cell r="BH20">
            <v>4849.6000000000004</v>
          </cell>
          <cell r="BI20" t="str">
            <v>DP</v>
          </cell>
          <cell r="BJ20" t="str">
            <v>..</v>
          </cell>
          <cell r="BK20"/>
          <cell r="BL20" t="str">
            <v>..</v>
          </cell>
          <cell r="BM20"/>
        </row>
        <row r="21">
          <cell r="A21" t="str">
            <v>Italy</v>
          </cell>
          <cell r="B21">
            <v>1344.3646805455901</v>
          </cell>
          <cell r="C21"/>
          <cell r="D21">
            <v>1547.64263248411</v>
          </cell>
          <cell r="E21"/>
          <cell r="F21">
            <v>1953.41352187453</v>
          </cell>
          <cell r="G21"/>
          <cell r="H21">
            <v>2403.3466407061001</v>
          </cell>
          <cell r="I21"/>
          <cell r="J21">
            <v>2744.31148548498</v>
          </cell>
          <cell r="K21"/>
          <cell r="L21">
            <v>3328.1345060347999</v>
          </cell>
          <cell r="M21"/>
          <cell r="N21">
            <v>3832.9659603257801</v>
          </cell>
          <cell r="O21"/>
          <cell r="P21">
            <v>4520.40727791062</v>
          </cell>
          <cell r="Q21"/>
          <cell r="R21">
            <v>4516.3310000000001</v>
          </cell>
          <cell r="S21"/>
          <cell r="T21">
            <v>4999.79031849897</v>
          </cell>
          <cell r="U21"/>
          <cell r="V21">
            <v>5565.1696302685104</v>
          </cell>
          <cell r="W21"/>
          <cell r="X21">
            <v>6233.1301936196896</v>
          </cell>
          <cell r="Y21"/>
          <cell r="Z21">
            <v>5558.5455540807798</v>
          </cell>
          <cell r="AA21"/>
          <cell r="AB21">
            <v>5321.4525866743797</v>
          </cell>
          <cell r="AC21"/>
          <cell r="AD21">
            <v>5315.1678226693602</v>
          </cell>
          <cell r="AE21"/>
          <cell r="AF21">
            <v>5710.1736844551597</v>
          </cell>
          <cell r="AG21"/>
          <cell r="AH21">
            <v>6221.4711791227501</v>
          </cell>
          <cell r="AI21"/>
          <cell r="AJ21">
            <v>6137.04</v>
          </cell>
          <cell r="AK21"/>
          <cell r="AL21">
            <v>6079.42332422648</v>
          </cell>
          <cell r="AM21"/>
          <cell r="AN21">
            <v>7656.7</v>
          </cell>
          <cell r="AO21"/>
          <cell r="AP21">
            <v>8448.4</v>
          </cell>
          <cell r="AQ21"/>
          <cell r="AR21" t="str">
            <v>..</v>
          </cell>
          <cell r="AS21"/>
          <cell r="AT21" t="str">
            <v>..</v>
          </cell>
          <cell r="AU21"/>
          <cell r="AV21" t="str">
            <v>..</v>
          </cell>
          <cell r="AW21"/>
          <cell r="AX21">
            <v>9576.9500000000007</v>
          </cell>
          <cell r="AY21"/>
          <cell r="AZ21">
            <v>9098.85</v>
          </cell>
          <cell r="BA21"/>
          <cell r="BB21">
            <v>9938.94</v>
          </cell>
          <cell r="BC21"/>
          <cell r="BD21">
            <v>9941.74</v>
          </cell>
          <cell r="BE21"/>
          <cell r="BF21">
            <v>9778.4</v>
          </cell>
          <cell r="BG21"/>
          <cell r="BH21">
            <v>9548</v>
          </cell>
          <cell r="BI21"/>
          <cell r="BJ21">
            <v>9161.4</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1715746</v>
          </cell>
          <cell r="Q22" t="str">
            <v>GH</v>
          </cell>
          <cell r="R22">
            <v>1815199</v>
          </cell>
          <cell r="S22" t="str">
            <v>GH</v>
          </cell>
          <cell r="T22">
            <v>1920871</v>
          </cell>
          <cell r="U22" t="str">
            <v>GH</v>
          </cell>
          <cell r="V22">
            <v>2022631</v>
          </cell>
          <cell r="W22" t="str">
            <v>GH</v>
          </cell>
          <cell r="X22">
            <v>2134676</v>
          </cell>
          <cell r="Y22" t="str">
            <v>GH</v>
          </cell>
          <cell r="Z22">
            <v>2266265</v>
          </cell>
          <cell r="AA22" t="str">
            <v>GH</v>
          </cell>
          <cell r="AB22">
            <v>2358474</v>
          </cell>
          <cell r="AC22" t="str">
            <v>GH</v>
          </cell>
          <cell r="AD22">
            <v>2499549</v>
          </cell>
          <cell r="AE22" t="str">
            <v>GH</v>
          </cell>
          <cell r="AF22">
            <v>2810452</v>
          </cell>
          <cell r="AG22" t="str">
            <v>GH</v>
          </cell>
          <cell r="AH22">
            <v>3002610</v>
          </cell>
          <cell r="AI22" t="str">
            <v>GH</v>
          </cell>
          <cell r="AJ22">
            <v>3032179</v>
          </cell>
          <cell r="AK22" t="str">
            <v>GH</v>
          </cell>
          <cell r="AL22">
            <v>3156728</v>
          </cell>
          <cell r="AM22" t="str">
            <v>GH</v>
          </cell>
          <cell r="AN22">
            <v>3284320</v>
          </cell>
          <cell r="AO22" t="str">
            <v>GH</v>
          </cell>
          <cell r="AP22">
            <v>3468512</v>
          </cell>
          <cell r="AQ22" t="str">
            <v>GH</v>
          </cell>
          <cell r="AR22">
            <v>3544427</v>
          </cell>
          <cell r="AS22" t="str">
            <v>GH</v>
          </cell>
          <cell r="AT22">
            <v>3597366</v>
          </cell>
          <cell r="AU22" t="str">
            <v>GH</v>
          </cell>
          <cell r="AV22">
            <v>3608361</v>
          </cell>
          <cell r="AW22" t="str">
            <v>GH</v>
          </cell>
          <cell r="AX22">
            <v>3577945</v>
          </cell>
          <cell r="AY22" t="str">
            <v>GH</v>
          </cell>
          <cell r="AZ22">
            <v>3574334</v>
          </cell>
          <cell r="BA22" t="str">
            <v>GH</v>
          </cell>
          <cell r="BB22">
            <v>3511258</v>
          </cell>
          <cell r="BC22" t="str">
            <v>GH</v>
          </cell>
          <cell r="BD22">
            <v>3570796</v>
          </cell>
          <cell r="BE22" t="str">
            <v>GH</v>
          </cell>
          <cell r="BF22">
            <v>3563933</v>
          </cell>
          <cell r="BG22" t="str">
            <v>GH</v>
          </cell>
          <cell r="BH22">
            <v>3589009</v>
          </cell>
          <cell r="BI22" t="str">
            <v>GH</v>
          </cell>
          <cell r="BJ22">
            <v>3665252</v>
          </cell>
          <cell r="BK22" t="str">
            <v>H</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3274013</v>
          </cell>
          <cell r="AM23"/>
          <cell r="AN23">
            <v>3749497</v>
          </cell>
          <cell r="AO23"/>
          <cell r="AP23">
            <v>4485315.6000000099</v>
          </cell>
          <cell r="AQ23"/>
          <cell r="AR23">
            <v>5158300</v>
          </cell>
          <cell r="AS23"/>
          <cell r="AT23">
            <v>5576800</v>
          </cell>
          <cell r="AU23"/>
          <cell r="AV23">
            <v>6099500</v>
          </cell>
          <cell r="AW23"/>
          <cell r="AX23">
            <v>6736800</v>
          </cell>
          <cell r="AY23"/>
          <cell r="AZ23">
            <v>7228300</v>
          </cell>
          <cell r="BA23"/>
          <cell r="BB23">
            <v>8139600</v>
          </cell>
          <cell r="BC23"/>
          <cell r="BD23">
            <v>9346100</v>
          </cell>
          <cell r="BE23"/>
          <cell r="BF23">
            <v>10630000</v>
          </cell>
          <cell r="BG23"/>
          <cell r="BH23">
            <v>11957621</v>
          </cell>
          <cell r="BI23"/>
          <cell r="BJ23">
            <v>13045561</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28.288010133887301</v>
          </cell>
          <cell r="AO24"/>
          <cell r="AP24">
            <v>37.014568702450902</v>
          </cell>
          <cell r="AQ24"/>
          <cell r="AR24">
            <v>44.239029000000002</v>
          </cell>
          <cell r="AS24"/>
          <cell r="AT24">
            <v>56.872804000000002</v>
          </cell>
          <cell r="AU24"/>
          <cell r="AV24">
            <v>66.056584999999998</v>
          </cell>
          <cell r="AW24"/>
          <cell r="AX24">
            <v>79.760707499999995</v>
          </cell>
          <cell r="AY24"/>
          <cell r="AZ24">
            <v>111.1114</v>
          </cell>
          <cell r="BA24"/>
          <cell r="BB24">
            <v>137.704239</v>
          </cell>
          <cell r="BC24"/>
          <cell r="BD24">
            <v>176.55377437999999</v>
          </cell>
          <cell r="BE24"/>
          <cell r="BF24">
            <v>195.4466845</v>
          </cell>
          <cell r="BG24"/>
          <cell r="BH24">
            <v>231.73869350000001</v>
          </cell>
          <cell r="BI24"/>
          <cell r="BJ24">
            <v>263.96621349999998</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1351.7</v>
          </cell>
          <cell r="U25" t="str">
            <v>H</v>
          </cell>
          <cell r="V25">
            <v>1952</v>
          </cell>
          <cell r="W25" t="str">
            <v>H</v>
          </cell>
          <cell r="X25">
            <v>2132.1999999999998</v>
          </cell>
          <cell r="Y25" t="str">
            <v>H</v>
          </cell>
          <cell r="Z25">
            <v>2654.4</v>
          </cell>
          <cell r="AA25" t="str">
            <v>H</v>
          </cell>
          <cell r="AB25">
            <v>3086.1</v>
          </cell>
          <cell r="AC25" t="str">
            <v>H</v>
          </cell>
          <cell r="AD25">
            <v>3700.5625</v>
          </cell>
          <cell r="AE25" t="str">
            <v>H</v>
          </cell>
          <cell r="AF25">
            <v>5229.2</v>
          </cell>
          <cell r="AG25" t="str">
            <v>H</v>
          </cell>
          <cell r="AH25">
            <v>8497</v>
          </cell>
          <cell r="AI25"/>
          <cell r="AJ25">
            <v>8824.52</v>
          </cell>
          <cell r="AK25"/>
          <cell r="AL25">
            <v>11241.879300000001</v>
          </cell>
          <cell r="AM25"/>
          <cell r="AN25">
            <v>12913</v>
          </cell>
          <cell r="AO25"/>
          <cell r="AP25">
            <v>13534</v>
          </cell>
          <cell r="AQ25"/>
          <cell r="AR25">
            <v>14573</v>
          </cell>
          <cell r="AS25"/>
          <cell r="AT25">
            <v>18442</v>
          </cell>
          <cell r="AU25"/>
          <cell r="AV25">
            <v>17096</v>
          </cell>
          <cell r="AW25"/>
          <cell r="AX25">
            <v>18526</v>
          </cell>
          <cell r="AY25"/>
          <cell r="AZ25">
            <v>19230</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1575.52491026496</v>
          </cell>
          <cell r="C26"/>
          <cell r="D26">
            <v>1768.3815021032699</v>
          </cell>
          <cell r="E26" t="str">
            <v>A</v>
          </cell>
          <cell r="F26">
            <v>1799.2385567974</v>
          </cell>
          <cell r="G26"/>
          <cell r="H26">
            <v>1824.6502488984499</v>
          </cell>
          <cell r="I26" t="str">
            <v>A</v>
          </cell>
          <cell r="J26">
            <v>1780.6335679377</v>
          </cell>
          <cell r="K26"/>
          <cell r="L26">
            <v>1977.57418172083</v>
          </cell>
          <cell r="M26"/>
          <cell r="N26">
            <v>2216.7163556003302</v>
          </cell>
          <cell r="O26"/>
          <cell r="P26">
            <v>2158.6324879407898</v>
          </cell>
          <cell r="Q26"/>
          <cell r="R26">
            <v>2215.80879516815</v>
          </cell>
          <cell r="S26"/>
          <cell r="T26">
            <v>2590.19</v>
          </cell>
          <cell r="U26" t="str">
            <v>A</v>
          </cell>
          <cell r="V26">
            <v>2495.83</v>
          </cell>
          <cell r="W26"/>
          <cell r="X26">
            <v>2502.0100000000002</v>
          </cell>
          <cell r="Y26"/>
          <cell r="Z26">
            <v>2491.06</v>
          </cell>
          <cell r="AA26"/>
          <cell r="AB26">
            <v>2524.89</v>
          </cell>
          <cell r="AC26"/>
          <cell r="AD26">
            <v>2594.39</v>
          </cell>
          <cell r="AE26"/>
          <cell r="AF26">
            <v>2581.29</v>
          </cell>
          <cell r="AG26"/>
          <cell r="AH26">
            <v>2832.7931313410299</v>
          </cell>
          <cell r="AI26"/>
          <cell r="AJ26">
            <v>2869.57</v>
          </cell>
          <cell r="AK26"/>
          <cell r="AL26">
            <v>3025.05</v>
          </cell>
          <cell r="AM26"/>
          <cell r="AN26">
            <v>3226.25</v>
          </cell>
          <cell r="AO26"/>
          <cell r="AP26">
            <v>3380.3580000000002</v>
          </cell>
          <cell r="AQ26"/>
          <cell r="AR26">
            <v>3429.7139999999999</v>
          </cell>
          <cell r="AS26"/>
          <cell r="AT26">
            <v>3523.9839999999999</v>
          </cell>
          <cell r="AU26"/>
          <cell r="AV26">
            <v>3594.6469999999999</v>
          </cell>
          <cell r="AW26"/>
          <cell r="AX26">
            <v>3547.1280000000002</v>
          </cell>
          <cell r="AY26"/>
          <cell r="AZ26">
            <v>3828.855</v>
          </cell>
          <cell r="BA26"/>
          <cell r="BB26">
            <v>3943.3429999999998</v>
          </cell>
          <cell r="BC26"/>
          <cell r="BD26">
            <v>4145.8040000000001</v>
          </cell>
          <cell r="BE26"/>
          <cell r="BF26">
            <v>5070.0680000000002</v>
          </cell>
          <cell r="BG26"/>
          <cell r="BH26">
            <v>5332.7489999999998</v>
          </cell>
          <cell r="BI26" t="str">
            <v>P</v>
          </cell>
          <cell r="BJ26">
            <v>5023.1930000000002</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384.2</v>
          </cell>
          <cell r="S27" t="str">
            <v>C</v>
          </cell>
          <cell r="T27">
            <v>397.1</v>
          </cell>
          <cell r="U27"/>
          <cell r="V27">
            <v>412.2</v>
          </cell>
          <cell r="W27"/>
          <cell r="X27">
            <v>416.7</v>
          </cell>
          <cell r="Y27"/>
          <cell r="Z27">
            <v>450.1</v>
          </cell>
          <cell r="AA27"/>
          <cell r="AB27" t="str">
            <v>..</v>
          </cell>
          <cell r="AC27"/>
          <cell r="AD27">
            <v>450.66624899999999</v>
          </cell>
          <cell r="AE27"/>
          <cell r="AF27" t="str">
            <v>..</v>
          </cell>
          <cell r="AG27"/>
          <cell r="AH27">
            <v>561.79999999999995</v>
          </cell>
          <cell r="AI27"/>
          <cell r="AJ27" t="str">
            <v>..</v>
          </cell>
          <cell r="AK27"/>
          <cell r="AL27">
            <v>552</v>
          </cell>
          <cell r="AM27"/>
          <cell r="AN27" t="str">
            <v>..</v>
          </cell>
          <cell r="AO27"/>
          <cell r="AP27">
            <v>667</v>
          </cell>
          <cell r="AQ27" t="str">
            <v>C</v>
          </cell>
          <cell r="AR27" t="str">
            <v>..</v>
          </cell>
          <cell r="AS27"/>
          <cell r="AT27">
            <v>717.8</v>
          </cell>
          <cell r="AU27" t="str">
            <v>C</v>
          </cell>
          <cell r="AV27" t="str">
            <v>..</v>
          </cell>
          <cell r="AW27"/>
          <cell r="AX27" t="str">
            <v>..</v>
          </cell>
          <cell r="AY27"/>
          <cell r="AZ27">
            <v>850.9</v>
          </cell>
          <cell r="BA27" t="str">
            <v>A</v>
          </cell>
          <cell r="BB27">
            <v>946.6</v>
          </cell>
          <cell r="BC27"/>
          <cell r="BD27">
            <v>1021</v>
          </cell>
          <cell r="BE27"/>
          <cell r="BF27" t="str">
            <v>..</v>
          </cell>
          <cell r="BG27"/>
          <cell r="BH27" t="str">
            <v>..</v>
          </cell>
          <cell r="BI27"/>
          <cell r="BJ27" t="str">
            <v>..</v>
          </cell>
          <cell r="BK27"/>
          <cell r="BL27" t="str">
            <v>..</v>
          </cell>
          <cell r="BM27"/>
        </row>
        <row r="28">
          <cell r="A28" t="str">
            <v>Norway</v>
          </cell>
          <cell r="B28">
            <v>2358.3000000000002</v>
          </cell>
          <cell r="C28"/>
          <cell r="D28">
            <v>2727</v>
          </cell>
          <cell r="E28"/>
          <cell r="F28">
            <v>2861.03</v>
          </cell>
          <cell r="G28"/>
          <cell r="H28">
            <v>3145.3620000000001</v>
          </cell>
          <cell r="I28"/>
          <cell r="J28">
            <v>3435.44</v>
          </cell>
          <cell r="K28"/>
          <cell r="L28">
            <v>3757.14</v>
          </cell>
          <cell r="M28"/>
          <cell r="N28">
            <v>4469.1000000000004</v>
          </cell>
          <cell r="O28"/>
          <cell r="P28">
            <v>5005.75</v>
          </cell>
          <cell r="Q28"/>
          <cell r="R28">
            <v>5663.9</v>
          </cell>
          <cell r="S28"/>
          <cell r="T28">
            <v>6188.3</v>
          </cell>
          <cell r="U28"/>
          <cell r="V28">
            <v>6668.37</v>
          </cell>
          <cell r="W28"/>
          <cell r="X28">
            <v>7462</v>
          </cell>
          <cell r="Y28"/>
          <cell r="Z28">
            <v>7547.68</v>
          </cell>
          <cell r="AA28"/>
          <cell r="AB28">
            <v>7572.92</v>
          </cell>
          <cell r="AC28"/>
          <cell r="AD28">
            <v>7554.6</v>
          </cell>
          <cell r="AE28"/>
          <cell r="AF28">
            <v>7945.48</v>
          </cell>
          <cell r="AG28"/>
          <cell r="AH28">
            <v>8203.35</v>
          </cell>
          <cell r="AI28"/>
          <cell r="AJ28">
            <v>8658.4</v>
          </cell>
          <cell r="AK28"/>
          <cell r="AL28">
            <v>9058.5</v>
          </cell>
          <cell r="AM28"/>
          <cell r="AN28">
            <v>9650.9</v>
          </cell>
          <cell r="AO28"/>
          <cell r="AP28">
            <v>10565.4</v>
          </cell>
          <cell r="AQ28"/>
          <cell r="AR28">
            <v>11596.2</v>
          </cell>
          <cell r="AS28"/>
          <cell r="AT28">
            <v>12282</v>
          </cell>
          <cell r="AU28"/>
          <cell r="AV28">
            <v>13146.4</v>
          </cell>
          <cell r="AW28"/>
          <cell r="AX28">
            <v>13830.8</v>
          </cell>
          <cell r="AY28"/>
          <cell r="AZ28">
            <v>15694.7</v>
          </cell>
          <cell r="BA28"/>
          <cell r="BB28">
            <v>17375.8</v>
          </cell>
          <cell r="BC28"/>
          <cell r="BD28">
            <v>18500.2</v>
          </cell>
          <cell r="BE28"/>
          <cell r="BF28">
            <v>20495.8</v>
          </cell>
          <cell r="BG28"/>
          <cell r="BH28">
            <v>21591.9</v>
          </cell>
          <cell r="BI28"/>
          <cell r="BJ28">
            <v>22337.8</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v>531.79999999999995</v>
          </cell>
          <cell r="W29"/>
          <cell r="X29">
            <v>647.5</v>
          </cell>
          <cell r="Y29"/>
          <cell r="Z29">
            <v>791.9</v>
          </cell>
          <cell r="AA29"/>
          <cell r="AB29">
            <v>1089</v>
          </cell>
          <cell r="AC29"/>
          <cell r="AD29">
            <v>1343.9</v>
          </cell>
          <cell r="AE29"/>
          <cell r="AF29">
            <v>1741</v>
          </cell>
          <cell r="AG29"/>
          <cell r="AH29">
            <v>2065</v>
          </cell>
          <cell r="AI29"/>
          <cell r="AJ29">
            <v>2340.4</v>
          </cell>
          <cell r="AK29"/>
          <cell r="AL29">
            <v>2633.5</v>
          </cell>
          <cell r="AM29"/>
          <cell r="AN29">
            <v>2834.5</v>
          </cell>
          <cell r="AO29"/>
          <cell r="AP29">
            <v>3013.8</v>
          </cell>
          <cell r="AQ29"/>
          <cell r="AR29" t="str">
            <v>..</v>
          </cell>
          <cell r="AS29"/>
          <cell r="AT29" t="str">
            <v>..</v>
          </cell>
          <cell r="AU29"/>
          <cell r="AV29">
            <v>2891.8</v>
          </cell>
          <cell r="AW29"/>
          <cell r="AX29">
            <v>2892.5</v>
          </cell>
          <cell r="AY29"/>
          <cell r="AZ29">
            <v>3341.6</v>
          </cell>
          <cell r="BA29"/>
          <cell r="BB29">
            <v>3707.4</v>
          </cell>
          <cell r="BC29"/>
          <cell r="BD29">
            <v>3860.2</v>
          </cell>
          <cell r="BE29"/>
          <cell r="BF29">
            <v>4551.2</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v>49.131999999999998</v>
          </cell>
          <cell r="K30"/>
          <cell r="L30">
            <v>57.343801438533099</v>
          </cell>
          <cell r="M30"/>
          <cell r="N30">
            <v>81.554952564320004</v>
          </cell>
          <cell r="O30"/>
          <cell r="P30">
            <v>101.815624345328</v>
          </cell>
          <cell r="Q30"/>
          <cell r="R30">
            <v>122.419967877415</v>
          </cell>
          <cell r="S30"/>
          <cell r="T30">
            <v>181.468660528127</v>
          </cell>
          <cell r="U30"/>
          <cell r="V30">
            <v>223.57568260492201</v>
          </cell>
          <cell r="W30"/>
          <cell r="X30">
            <v>312.00157620135502</v>
          </cell>
          <cell r="Y30"/>
          <cell r="Z30">
            <v>333.82548059177401</v>
          </cell>
          <cell r="AA30"/>
          <cell r="AB30">
            <v>339.29679472471298</v>
          </cell>
          <cell r="AC30"/>
          <cell r="AD30">
            <v>363.93741083987601</v>
          </cell>
          <cell r="AE30"/>
          <cell r="AF30">
            <v>435.76031763450101</v>
          </cell>
          <cell r="AG30"/>
          <cell r="AH30">
            <v>476.65975000249398</v>
          </cell>
          <cell r="AI30"/>
          <cell r="AJ30">
            <v>541.40795961000504</v>
          </cell>
          <cell r="AK30"/>
          <cell r="AL30">
            <v>643.75305513711896</v>
          </cell>
          <cell r="AM30"/>
          <cell r="AN30">
            <v>713.38075238674799</v>
          </cell>
          <cell r="AO30"/>
          <cell r="AP30">
            <v>777.8</v>
          </cell>
          <cell r="AQ30"/>
          <cell r="AR30">
            <v>900.8</v>
          </cell>
          <cell r="AS30"/>
          <cell r="AT30">
            <v>847.01</v>
          </cell>
          <cell r="AU30"/>
          <cell r="AV30">
            <v>915.5</v>
          </cell>
          <cell r="AW30"/>
          <cell r="AX30">
            <v>1082</v>
          </cell>
          <cell r="AY30"/>
          <cell r="AZ30">
            <v>1115.5999999999999</v>
          </cell>
          <cell r="BA30"/>
          <cell r="BB30">
            <v>1272.0709999999999</v>
          </cell>
          <cell r="BC30"/>
          <cell r="BD30">
            <v>1482.7</v>
          </cell>
          <cell r="BE30"/>
          <cell r="BF30">
            <v>1551.5</v>
          </cell>
          <cell r="BG30"/>
          <cell r="BH30">
            <v>1765.4</v>
          </cell>
          <cell r="BI30"/>
          <cell r="BJ30">
            <v>1820.5</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77.47460665206134</v>
          </cell>
          <cell r="AA31"/>
          <cell r="AB31">
            <v>61.508331673637386</v>
          </cell>
          <cell r="AC31" t="str">
            <v>AD</v>
          </cell>
          <cell r="AD31">
            <v>74.420766115647609</v>
          </cell>
          <cell r="AE31" t="str">
            <v>D</v>
          </cell>
          <cell r="AF31">
            <v>88.793732988116574</v>
          </cell>
          <cell r="AG31" t="str">
            <v>D</v>
          </cell>
          <cell r="AH31">
            <v>96.793467436765582</v>
          </cell>
          <cell r="AI31" t="str">
            <v>D</v>
          </cell>
          <cell r="AJ31">
            <v>108.17898161056894</v>
          </cell>
          <cell r="AK31" t="str">
            <v>A</v>
          </cell>
          <cell r="AL31">
            <v>112.328221469827</v>
          </cell>
          <cell r="AM31"/>
          <cell r="AN31">
            <v>111.929894443338</v>
          </cell>
          <cell r="AO31"/>
          <cell r="AP31">
            <v>113.755559981411</v>
          </cell>
          <cell r="AQ31"/>
          <cell r="AR31">
            <v>116.01300000000001</v>
          </cell>
          <cell r="AS31" t="str">
            <v>A</v>
          </cell>
          <cell r="AT31">
            <v>120.59399999999999</v>
          </cell>
          <cell r="AU31"/>
          <cell r="AV31">
            <v>135.49799999999999</v>
          </cell>
          <cell r="AW31"/>
          <cell r="AX31">
            <v>138.15299999999999</v>
          </cell>
          <cell r="AY31"/>
          <cell r="AZ31">
            <v>148.619132974839</v>
          </cell>
          <cell r="BA31"/>
          <cell r="BB31">
            <v>130.12348137821101</v>
          </cell>
          <cell r="BC31"/>
          <cell r="BD31">
            <v>185.44778596561099</v>
          </cell>
          <cell r="BE31"/>
          <cell r="BF31">
            <v>190.39599999999999</v>
          </cell>
          <cell r="BG31"/>
          <cell r="BH31">
            <v>194.51599999999999</v>
          </cell>
          <cell r="BI31"/>
          <cell r="BJ31">
            <v>161.63900000000001</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56.668335837088968</v>
          </cell>
          <cell r="AG32"/>
          <cell r="AH32">
            <v>68.227341011517282</v>
          </cell>
          <cell r="AI32"/>
          <cell r="AJ32">
            <v>74.394925721916209</v>
          </cell>
          <cell r="AK32"/>
          <cell r="AL32">
            <v>91.201164246369558</v>
          </cell>
          <cell r="AM32"/>
          <cell r="AN32">
            <v>92.523556167584715</v>
          </cell>
          <cell r="AO32"/>
          <cell r="AP32">
            <v>104.91904523451845</v>
          </cell>
          <cell r="AQ32"/>
          <cell r="AR32">
            <v>122.35853780671007</v>
          </cell>
          <cell r="AS32"/>
          <cell r="AT32">
            <v>137.07394424970801</v>
          </cell>
          <cell r="AU32"/>
          <cell r="AV32">
            <v>160.081372058087</v>
          </cell>
          <cell r="AW32"/>
          <cell r="AX32">
            <v>166.77140711066599</v>
          </cell>
          <cell r="AY32"/>
          <cell r="AZ32">
            <v>173.32081224000001</v>
          </cell>
          <cell r="BA32"/>
          <cell r="BB32">
            <v>180.190226</v>
          </cell>
          <cell r="BC32"/>
          <cell r="BD32">
            <v>189.614</v>
          </cell>
          <cell r="BE32"/>
          <cell r="BF32">
            <v>244.958</v>
          </cell>
          <cell r="BG32"/>
          <cell r="BH32">
            <v>217.85499999999999</v>
          </cell>
          <cell r="BI32"/>
          <cell r="BJ32">
            <v>239.22</v>
          </cell>
          <cell r="BK32"/>
          <cell r="BL32" t="str">
            <v>..</v>
          </cell>
          <cell r="BM32"/>
        </row>
        <row r="33">
          <cell r="A33" t="str">
            <v>Spain</v>
          </cell>
          <cell r="B33">
            <v>287.38175086846201</v>
          </cell>
          <cell r="C33"/>
          <cell r="D33">
            <v>329.19356195833802</v>
          </cell>
          <cell r="E33"/>
          <cell r="F33">
            <v>360.84947050833603</v>
          </cell>
          <cell r="G33"/>
          <cell r="H33">
            <v>442.48734869520302</v>
          </cell>
          <cell r="I33" t="str">
            <v>J</v>
          </cell>
          <cell r="J33">
            <v>533.86042094887796</v>
          </cell>
          <cell r="K33"/>
          <cell r="L33">
            <v>602.89267125839899</v>
          </cell>
          <cell r="M33"/>
          <cell r="N33">
            <v>780.49535417643301</v>
          </cell>
          <cell r="O33" t="str">
            <v>A</v>
          </cell>
          <cell r="P33">
            <v>980.88541103217801</v>
          </cell>
          <cell r="Q33"/>
          <cell r="R33">
            <v>1329.16291034101</v>
          </cell>
          <cell r="S33"/>
          <cell r="T33">
            <v>1618.2689649369499</v>
          </cell>
          <cell r="U33"/>
          <cell r="V33">
            <v>1794.6570023920301</v>
          </cell>
          <cell r="W33"/>
          <cell r="X33">
            <v>1858.52896277331</v>
          </cell>
          <cell r="Y33"/>
          <cell r="Z33">
            <v>1852.2694217061501</v>
          </cell>
          <cell r="AA33"/>
          <cell r="AB33">
            <v>1914.18027959083</v>
          </cell>
          <cell r="AC33"/>
          <cell r="AD33">
            <v>2139.0014784897799</v>
          </cell>
          <cell r="AE33"/>
          <cell r="AF33">
            <v>2209.4184606877998</v>
          </cell>
          <cell r="AG33"/>
          <cell r="AH33">
            <v>2441.6050629259698</v>
          </cell>
          <cell r="AI33" t="str">
            <v>A</v>
          </cell>
          <cell r="AJ33">
            <v>2948.81660716647</v>
          </cell>
          <cell r="AK33"/>
          <cell r="AL33">
            <v>3236.64310699217</v>
          </cell>
          <cell r="AM33"/>
          <cell r="AN33">
            <v>3798.7103001454402</v>
          </cell>
          <cell r="AO33" t="str">
            <v>C</v>
          </cell>
          <cell r="AP33">
            <v>4512.7</v>
          </cell>
          <cell r="AQ33" t="str">
            <v>C</v>
          </cell>
          <cell r="AR33">
            <v>5371</v>
          </cell>
          <cell r="AS33"/>
          <cell r="AT33">
            <v>5741.9</v>
          </cell>
          <cell r="AU33"/>
          <cell r="AV33">
            <v>4503.0879491007499</v>
          </cell>
          <cell r="AW33" t="str">
            <v>A</v>
          </cell>
          <cell r="AX33">
            <v>4956.2066003255804</v>
          </cell>
          <cell r="AY33"/>
          <cell r="AZ33">
            <v>6737.3807819855801</v>
          </cell>
          <cell r="BA33"/>
          <cell r="BB33">
            <v>7987.0530613256597</v>
          </cell>
          <cell r="BC33"/>
          <cell r="BD33">
            <v>8414.4377324658199</v>
          </cell>
          <cell r="BE33"/>
          <cell r="BF33">
            <v>8699.8459650145105</v>
          </cell>
          <cell r="BG33"/>
          <cell r="BH33">
            <v>8308.1555324595502</v>
          </cell>
          <cell r="BI33"/>
          <cell r="BJ33" t="str">
            <v>..</v>
          </cell>
          <cell r="BK33"/>
          <cell r="BL33" t="str">
            <v>..</v>
          </cell>
          <cell r="BM33"/>
        </row>
        <row r="34">
          <cell r="A34" t="str">
            <v>Sweden</v>
          </cell>
          <cell r="B34">
            <v>6839</v>
          </cell>
          <cell r="C34"/>
          <cell r="D34">
            <v>7901</v>
          </cell>
          <cell r="E34"/>
          <cell r="F34">
            <v>9388</v>
          </cell>
          <cell r="G34"/>
          <cell r="H34">
            <v>10450</v>
          </cell>
          <cell r="I34"/>
          <cell r="J34">
            <v>10850</v>
          </cell>
          <cell r="K34"/>
          <cell r="L34">
            <v>11350</v>
          </cell>
          <cell r="M34"/>
          <cell r="N34">
            <v>12757</v>
          </cell>
          <cell r="O34"/>
          <cell r="P34">
            <v>13727</v>
          </cell>
          <cell r="Q34"/>
          <cell r="R34">
            <v>14602</v>
          </cell>
          <cell r="S34"/>
          <cell r="T34">
            <v>16413</v>
          </cell>
          <cell r="U34"/>
          <cell r="V34">
            <v>18373</v>
          </cell>
          <cell r="W34"/>
          <cell r="X34">
            <v>18464</v>
          </cell>
          <cell r="Y34"/>
          <cell r="Z34">
            <v>18769</v>
          </cell>
          <cell r="AA34" t="str">
            <v>A</v>
          </cell>
          <cell r="AB34">
            <v>18493</v>
          </cell>
          <cell r="AC34"/>
          <cell r="AD34">
            <v>19578</v>
          </cell>
          <cell r="AE34" t="str">
            <v>C</v>
          </cell>
          <cell r="AF34">
            <v>19578</v>
          </cell>
          <cell r="AG34" t="str">
            <v>C</v>
          </cell>
          <cell r="AH34" t="str">
            <v>..</v>
          </cell>
          <cell r="AI34"/>
          <cell r="AJ34">
            <v>15357</v>
          </cell>
          <cell r="AK34" t="str">
            <v>A</v>
          </cell>
          <cell r="AL34">
            <v>15191</v>
          </cell>
          <cell r="AM34"/>
          <cell r="AN34">
            <v>15814</v>
          </cell>
          <cell r="AO34"/>
          <cell r="AP34">
            <v>19137</v>
          </cell>
          <cell r="AQ34"/>
          <cell r="AR34">
            <v>21309</v>
          </cell>
          <cell r="AS34"/>
          <cell r="AT34">
            <v>23251</v>
          </cell>
          <cell r="AU34"/>
          <cell r="AV34">
            <v>23048</v>
          </cell>
          <cell r="AW34"/>
          <cell r="AX34">
            <v>23774</v>
          </cell>
          <cell r="AY34"/>
          <cell r="AZ34">
            <v>24767.9</v>
          </cell>
          <cell r="BA34"/>
          <cell r="BB34">
            <v>24702.799999999999</v>
          </cell>
          <cell r="BC34"/>
          <cell r="BD34">
            <v>25594</v>
          </cell>
          <cell r="BE34"/>
          <cell r="BF34">
            <v>28265.4</v>
          </cell>
          <cell r="BG34"/>
          <cell r="BH34">
            <v>29507</v>
          </cell>
          <cell r="BI34"/>
          <cell r="BJ34" t="str">
            <v>..</v>
          </cell>
          <cell r="BK34"/>
          <cell r="BL34" t="str">
            <v>..</v>
          </cell>
          <cell r="BM34"/>
        </row>
        <row r="35">
          <cell r="A35" t="str">
            <v>Switzerland</v>
          </cell>
          <cell r="B35">
            <v>546.79999999999995</v>
          </cell>
          <cell r="C35" t="str">
            <v>HJ</v>
          </cell>
          <cell r="D35" t="str">
            <v>..</v>
          </cell>
          <cell r="E35"/>
          <cell r="F35">
            <v>1050</v>
          </cell>
          <cell r="G35"/>
          <cell r="H35" t="str">
            <v>..</v>
          </cell>
          <cell r="I35"/>
          <cell r="J35" t="str">
            <v>..</v>
          </cell>
          <cell r="K35"/>
          <cell r="L35">
            <v>1480</v>
          </cell>
          <cell r="M35" t="str">
            <v>A</v>
          </cell>
          <cell r="N35" t="str">
            <v>..</v>
          </cell>
          <cell r="O35"/>
          <cell r="P35">
            <v>1480</v>
          </cell>
          <cell r="Q35" t="str">
            <v>AH</v>
          </cell>
          <cell r="R35">
            <v>2070</v>
          </cell>
          <cell r="S35"/>
          <cell r="T35">
            <v>1730</v>
          </cell>
          <cell r="U35" t="str">
            <v>AH</v>
          </cell>
          <cell r="V35" t="str">
            <v>..</v>
          </cell>
          <cell r="W35"/>
          <cell r="X35">
            <v>2850</v>
          </cell>
          <cell r="Y35"/>
          <cell r="Z35" t="str">
            <v>..</v>
          </cell>
          <cell r="AA35"/>
          <cell r="AB35">
            <v>2910</v>
          </cell>
          <cell r="AC35"/>
          <cell r="AD35" t="str">
            <v>..</v>
          </cell>
          <cell r="AE35"/>
          <cell r="AF35">
            <v>2910</v>
          </cell>
          <cell r="AG35"/>
          <cell r="AH35" t="str">
            <v>..</v>
          </cell>
          <cell r="AI35"/>
          <cell r="AJ35">
            <v>2680</v>
          </cell>
          <cell r="AK35"/>
          <cell r="AL35" t="str">
            <v>..</v>
          </cell>
          <cell r="AM35"/>
          <cell r="AN35">
            <v>2700</v>
          </cell>
          <cell r="AO35"/>
          <cell r="AP35" t="str">
            <v>..</v>
          </cell>
          <cell r="AQ35"/>
          <cell r="AR35">
            <v>2960</v>
          </cell>
          <cell r="AS35"/>
          <cell r="AT35" t="str">
            <v>..</v>
          </cell>
          <cell r="AU35"/>
          <cell r="AV35">
            <v>3380</v>
          </cell>
          <cell r="AW35"/>
          <cell r="AX35" t="str">
            <v>..</v>
          </cell>
          <cell r="AY35"/>
          <cell r="AZ35">
            <v>3510</v>
          </cell>
          <cell r="BA35"/>
          <cell r="BB35" t="str">
            <v>..</v>
          </cell>
          <cell r="BC35"/>
          <cell r="BD35">
            <v>4160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3394.9</v>
          </cell>
          <cell r="C37"/>
          <cell r="D37">
            <v>3518.7</v>
          </cell>
          <cell r="E37"/>
          <cell r="F37">
            <v>3795.2</v>
          </cell>
          <cell r="G37"/>
          <cell r="H37">
            <v>4054.2</v>
          </cell>
          <cell r="I37"/>
          <cell r="J37">
            <v>4138.6000000000004</v>
          </cell>
          <cell r="K37" t="str">
            <v>A</v>
          </cell>
          <cell r="L37">
            <v>4254.826</v>
          </cell>
          <cell r="M37"/>
          <cell r="N37">
            <v>4381</v>
          </cell>
          <cell r="O37"/>
          <cell r="P37">
            <v>4496.4650000000001</v>
          </cell>
          <cell r="Q37"/>
          <cell r="R37">
            <v>4771.8209999999999</v>
          </cell>
          <cell r="S37"/>
          <cell r="T37">
            <v>4955.0590000000002</v>
          </cell>
          <cell r="U37"/>
          <cell r="V37">
            <v>5027.3999999999996</v>
          </cell>
          <cell r="W37"/>
          <cell r="X37">
            <v>5078.5619999999999</v>
          </cell>
          <cell r="Y37"/>
          <cell r="Z37">
            <v>5402.3</v>
          </cell>
          <cell r="AA37"/>
          <cell r="AB37">
            <v>5200.3999999999996</v>
          </cell>
          <cell r="AC37"/>
          <cell r="AD37">
            <v>5642</v>
          </cell>
          <cell r="AE37"/>
          <cell r="AF37">
            <v>5759.3</v>
          </cell>
          <cell r="AG37"/>
          <cell r="AH37">
            <v>5905.4448000000002</v>
          </cell>
          <cell r="AI37"/>
          <cell r="AJ37">
            <v>5707.4</v>
          </cell>
          <cell r="AK37"/>
          <cell r="AL37">
            <v>6191.9765200000002</v>
          </cell>
          <cell r="AM37"/>
          <cell r="AN37">
            <v>6588.2683500000003</v>
          </cell>
          <cell r="AO37"/>
          <cell r="AP37">
            <v>6774.0190000000002</v>
          </cell>
          <cell r="AQ37" t="str">
            <v>A</v>
          </cell>
          <cell r="AR37">
            <v>8079.2929999999997</v>
          </cell>
          <cell r="AS37"/>
          <cell r="AT37">
            <v>8413.4</v>
          </cell>
          <cell r="AU37"/>
          <cell r="AV37">
            <v>8327.1</v>
          </cell>
          <cell r="AW37"/>
          <cell r="AX37">
            <v>8415.2999999999993</v>
          </cell>
          <cell r="AY37"/>
          <cell r="AZ37">
            <v>8823.2099999999991</v>
          </cell>
          <cell r="BA37"/>
          <cell r="BB37">
            <v>9190.5</v>
          </cell>
          <cell r="BC37"/>
          <cell r="BD37">
            <v>9372.5759999999991</v>
          </cell>
          <cell r="BE37"/>
          <cell r="BF37">
            <v>9725.5</v>
          </cell>
          <cell r="BG37"/>
          <cell r="BH37">
            <v>9280.9</v>
          </cell>
          <cell r="BI37" t="str">
            <v>C</v>
          </cell>
          <cell r="BJ37" t="str">
            <v>..</v>
          </cell>
          <cell r="BK37"/>
          <cell r="BL37" t="str">
            <v>..</v>
          </cell>
          <cell r="BM37"/>
        </row>
        <row r="38">
          <cell r="A38" t="str">
            <v>United States</v>
          </cell>
          <cell r="B38">
            <v>33735</v>
          </cell>
          <cell r="C38" t="str">
            <v>HIJ</v>
          </cell>
          <cell r="D38">
            <v>36115</v>
          </cell>
          <cell r="E38" t="str">
            <v>HIJ</v>
          </cell>
          <cell r="F38">
            <v>38768</v>
          </cell>
          <cell r="G38" t="str">
            <v>HIJ</v>
          </cell>
          <cell r="H38">
            <v>44214</v>
          </cell>
          <cell r="I38" t="str">
            <v>HIJ</v>
          </cell>
          <cell r="J38">
            <v>49887</v>
          </cell>
          <cell r="K38" t="str">
            <v>HIJ</v>
          </cell>
          <cell r="L38">
            <v>53249</v>
          </cell>
          <cell r="M38" t="str">
            <v>HIJ</v>
          </cell>
          <cell r="N38">
            <v>57069</v>
          </cell>
          <cell r="O38" t="str">
            <v>HIJ</v>
          </cell>
          <cell r="P38">
            <v>59106</v>
          </cell>
          <cell r="Q38" t="str">
            <v>HIJ</v>
          </cell>
          <cell r="R38">
            <v>62115</v>
          </cell>
          <cell r="S38" t="str">
            <v>HIJ</v>
          </cell>
          <cell r="T38">
            <v>63781</v>
          </cell>
          <cell r="U38" t="str">
            <v>HIJ</v>
          </cell>
          <cell r="V38">
            <v>65897</v>
          </cell>
          <cell r="W38" t="str">
            <v>HIJ</v>
          </cell>
          <cell r="X38">
            <v>68398</v>
          </cell>
          <cell r="Y38" t="str">
            <v>HIJ</v>
          </cell>
          <cell r="Z38">
            <v>69884</v>
          </cell>
          <cell r="AA38" t="str">
            <v>HIJ</v>
          </cell>
          <cell r="AB38">
            <v>68331</v>
          </cell>
          <cell r="AC38" t="str">
            <v>HIJ</v>
          </cell>
          <cell r="AD38">
            <v>68791</v>
          </cell>
          <cell r="AE38" t="str">
            <v>HIJ</v>
          </cell>
          <cell r="AF38">
            <v>69049</v>
          </cell>
          <cell r="AG38" t="str">
            <v>HIJ</v>
          </cell>
          <cell r="AH38">
            <v>71653.281580300201</v>
          </cell>
          <cell r="AI38" t="str">
            <v>HIJ</v>
          </cell>
          <cell r="AJ38">
            <v>73568.714218181805</v>
          </cell>
          <cell r="AK38" t="str">
            <v>HIJ</v>
          </cell>
          <cell r="AL38">
            <v>77637.104709679596</v>
          </cell>
          <cell r="AM38" t="str">
            <v>HIJ</v>
          </cell>
          <cell r="AN38">
            <v>83612.5</v>
          </cell>
          <cell r="AO38" t="str">
            <v>AHI</v>
          </cell>
          <cell r="AP38">
            <v>91505.096749802993</v>
          </cell>
          <cell r="AQ38" t="str">
            <v>HI</v>
          </cell>
          <cell r="AR38">
            <v>103056.74227071401</v>
          </cell>
          <cell r="AS38" t="str">
            <v>HI</v>
          </cell>
          <cell r="AT38">
            <v>114866.1</v>
          </cell>
          <cell r="AU38" t="str">
            <v>HI</v>
          </cell>
          <cell r="AV38">
            <v>126270.5</v>
          </cell>
          <cell r="AW38" t="str">
            <v>HI</v>
          </cell>
          <cell r="AX38">
            <v>131259</v>
          </cell>
          <cell r="AY38" t="str">
            <v>HI</v>
          </cell>
          <cell r="AZ38">
            <v>136019</v>
          </cell>
          <cell r="BA38" t="str">
            <v>HI</v>
          </cell>
          <cell r="BB38">
            <v>141890.29999999999</v>
          </cell>
          <cell r="BC38" t="str">
            <v>HI</v>
          </cell>
          <cell r="BD38">
            <v>144391</v>
          </cell>
          <cell r="BE38" t="str">
            <v>HI</v>
          </cell>
          <cell r="BF38">
            <v>164292</v>
          </cell>
          <cell r="BG38" t="str">
            <v>AHIP</v>
          </cell>
          <cell r="BH38">
            <v>148448</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v>351.7</v>
          </cell>
          <cell r="C47"/>
          <cell r="D47">
            <v>389.2</v>
          </cell>
          <cell r="E47"/>
          <cell r="F47">
            <v>462.6</v>
          </cell>
          <cell r="G47"/>
          <cell r="H47">
            <v>442.1</v>
          </cell>
          <cell r="I47"/>
          <cell r="J47">
            <v>572.5</v>
          </cell>
          <cell r="K47"/>
          <cell r="L47">
            <v>661.22799999999995</v>
          </cell>
          <cell r="M47"/>
          <cell r="N47">
            <v>817</v>
          </cell>
          <cell r="O47"/>
          <cell r="P47">
            <v>972.1</v>
          </cell>
          <cell r="Q47"/>
          <cell r="R47">
            <v>1215.5</v>
          </cell>
          <cell r="S47"/>
          <cell r="T47">
            <v>1313.6</v>
          </cell>
          <cell r="U47" t="str">
            <v>A</v>
          </cell>
          <cell r="V47">
            <v>1646.4</v>
          </cell>
          <cell r="W47"/>
          <cell r="X47">
            <v>1761.9</v>
          </cell>
          <cell r="Y47"/>
          <cell r="Z47">
            <v>2046.6</v>
          </cell>
          <cell r="AA47"/>
          <cell r="AB47">
            <v>2025.9</v>
          </cell>
          <cell r="AC47" t="str">
            <v>A</v>
          </cell>
          <cell r="AD47">
            <v>2298.5</v>
          </cell>
          <cell r="AE47"/>
          <cell r="AF47">
            <v>2590.886</v>
          </cell>
          <cell r="AG47"/>
          <cell r="AH47">
            <v>2663.75</v>
          </cell>
          <cell r="AI47"/>
          <cell r="AJ47">
            <v>2551.5540000000001</v>
          </cell>
          <cell r="AK47"/>
          <cell r="AL47">
            <v>2439.4</v>
          </cell>
          <cell r="AM47"/>
          <cell r="AN47">
            <v>3147.8</v>
          </cell>
          <cell r="AO47" t="str">
            <v>P</v>
          </cell>
          <cell r="AP47" t="str">
            <v>..</v>
          </cell>
          <cell r="AQ47"/>
          <cell r="AR47">
            <v>2563</v>
          </cell>
          <cell r="AS47" t="str">
            <v>P</v>
          </cell>
          <cell r="AT47">
            <v>1487</v>
          </cell>
          <cell r="AU47" t="str">
            <v>P</v>
          </cell>
          <cell r="AV47">
            <v>3062</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769.4</v>
          </cell>
          <cell r="AG49" t="str">
            <v>H</v>
          </cell>
          <cell r="AH49">
            <v>764.5</v>
          </cell>
          <cell r="AI49" t="str">
            <v>H</v>
          </cell>
          <cell r="AJ49">
            <v>800.1</v>
          </cell>
          <cell r="AK49" t="str">
            <v>H</v>
          </cell>
          <cell r="AL49">
            <v>773.6</v>
          </cell>
          <cell r="AM49" t="str">
            <v>H</v>
          </cell>
          <cell r="AN49">
            <v>703.4</v>
          </cell>
          <cell r="AO49" t="str">
            <v>H</v>
          </cell>
          <cell r="AP49">
            <v>618.29999999999995</v>
          </cell>
          <cell r="AQ49" t="str">
            <v>H</v>
          </cell>
          <cell r="AR49">
            <v>697.3</v>
          </cell>
          <cell r="AS49" t="str">
            <v>H</v>
          </cell>
          <cell r="AT49">
            <v>865</v>
          </cell>
          <cell r="AU49" t="str">
            <v>H</v>
          </cell>
          <cell r="AV49">
            <v>1013.1</v>
          </cell>
          <cell r="AW49" t="str">
            <v>H</v>
          </cell>
          <cell r="AX49">
            <v>1313.8</v>
          </cell>
          <cell r="AY49" t="str">
            <v>H</v>
          </cell>
          <cell r="AZ49">
            <v>1708.6</v>
          </cell>
          <cell r="BA49" t="str">
            <v>H</v>
          </cell>
          <cell r="BB49">
            <v>2364.4</v>
          </cell>
          <cell r="BC49" t="str">
            <v>H</v>
          </cell>
          <cell r="BD49">
            <v>3169.3</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11.191800000000001</v>
          </cell>
          <cell r="AA51" t="str">
            <v>J</v>
          </cell>
          <cell r="AB51">
            <v>20.608799999999999</v>
          </cell>
          <cell r="AC51" t="str">
            <v>J</v>
          </cell>
          <cell r="AD51">
            <v>32.843200000000003</v>
          </cell>
          <cell r="AE51" t="str">
            <v>J</v>
          </cell>
          <cell r="AF51">
            <v>39.4482</v>
          </cell>
          <cell r="AG51" t="str">
            <v>J</v>
          </cell>
          <cell r="AH51">
            <v>67.703599999999994</v>
          </cell>
          <cell r="AI51" t="str">
            <v>J</v>
          </cell>
          <cell r="AJ51">
            <v>88.142700000000005</v>
          </cell>
          <cell r="AK51"/>
          <cell r="AL51">
            <v>79.631799999999998</v>
          </cell>
          <cell r="AM51"/>
          <cell r="AN51">
            <v>112.5788</v>
          </cell>
          <cell r="AO51"/>
          <cell r="AP51">
            <v>186.03960000000001</v>
          </cell>
          <cell r="AQ51"/>
          <cell r="AR51">
            <v>215.0822</v>
          </cell>
          <cell r="AS51"/>
          <cell r="AT51">
            <v>314.81900000000002</v>
          </cell>
          <cell r="AU51"/>
          <cell r="AV51">
            <v>419.3</v>
          </cell>
          <cell r="AW51"/>
          <cell r="AX51">
            <v>628.5</v>
          </cell>
          <cell r="AY51"/>
          <cell r="AZ51">
            <v>1140.8</v>
          </cell>
          <cell r="BA51"/>
          <cell r="BB51">
            <v>1541.6</v>
          </cell>
          <cell r="BC51"/>
          <cell r="BD51">
            <v>2049.6</v>
          </cell>
          <cell r="BE51"/>
          <cell r="BF51">
            <v>1528.2</v>
          </cell>
          <cell r="BG51"/>
          <cell r="BH51">
            <v>1488</v>
          </cell>
          <cell r="BI51"/>
          <cell r="BJ51">
            <v>1495.616</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v>25.84</v>
          </cell>
          <cell r="W52"/>
          <cell r="X52">
            <v>177.86000000000101</v>
          </cell>
          <cell r="Y52"/>
          <cell r="Z52">
            <v>1560.6</v>
          </cell>
          <cell r="AA52"/>
          <cell r="AB52">
            <v>4034.1999000000001</v>
          </cell>
          <cell r="AC52"/>
          <cell r="AD52">
            <v>8940.6000000000404</v>
          </cell>
          <cell r="AE52"/>
          <cell r="AF52">
            <v>11170.3</v>
          </cell>
          <cell r="AG52"/>
          <cell r="AH52">
            <v>18009.8</v>
          </cell>
          <cell r="AI52"/>
          <cell r="AJ52">
            <v>10479.4</v>
          </cell>
          <cell r="AK52"/>
          <cell r="AL52">
            <v>23940.799999999999</v>
          </cell>
          <cell r="AM52"/>
          <cell r="AN52">
            <v>34210.6</v>
          </cell>
          <cell r="AO52"/>
          <cell r="AP52">
            <v>49178.6</v>
          </cell>
          <cell r="AQ52"/>
          <cell r="AR52">
            <v>66462.600000000006</v>
          </cell>
          <cell r="AS52"/>
          <cell r="AT52">
            <v>94605</v>
          </cell>
          <cell r="AU52"/>
          <cell r="AV52">
            <v>107569.7</v>
          </cell>
          <cell r="AW52"/>
          <cell r="AX52">
            <v>76909</v>
          </cell>
          <cell r="AY52" t="str">
            <v>A</v>
          </cell>
          <cell r="AZ52">
            <v>97363.199999999997</v>
          </cell>
          <cell r="BA52"/>
          <cell r="BB52">
            <v>132703.4</v>
          </cell>
          <cell r="BC52"/>
          <cell r="BD52">
            <v>162115.9</v>
          </cell>
          <cell r="BE52"/>
          <cell r="BF52">
            <v>219053.4</v>
          </cell>
          <cell r="BG52"/>
          <cell r="BH52">
            <v>237644</v>
          </cell>
          <cell r="BI52"/>
          <cell r="BJ52">
            <v>293095.90000000002</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v>63855.4</v>
          </cell>
          <cell r="AO55" t="str">
            <v>D</v>
          </cell>
          <cell r="AP55">
            <v>75946.692492298404</v>
          </cell>
          <cell r="AQ55" t="str">
            <v>A</v>
          </cell>
          <cell r="AR55">
            <v>79050.987047458606</v>
          </cell>
          <cell r="AS55"/>
          <cell r="AT55">
            <v>85130.6</v>
          </cell>
          <cell r="AU55"/>
          <cell r="AV55">
            <v>90460.2</v>
          </cell>
          <cell r="AW55"/>
          <cell r="AX55">
            <v>89744</v>
          </cell>
          <cell r="AY55"/>
          <cell r="AZ55">
            <v>104479.3</v>
          </cell>
          <cell r="BA55"/>
          <cell r="BB55">
            <v>101090.8</v>
          </cell>
          <cell r="BC55"/>
          <cell r="BD55">
            <v>102334.2</v>
          </cell>
          <cell r="BE55"/>
          <cell r="BF55">
            <v>108272.97184377001</v>
          </cell>
          <cell r="BG55"/>
          <cell r="BH55">
            <v>111263.644389622</v>
          </cell>
          <cell r="BI55"/>
          <cell r="BJ55" t="str">
            <v>..</v>
          </cell>
          <cell r="BK55"/>
          <cell r="BL55" t="str">
            <v>..</v>
          </cell>
          <cell r="BM55"/>
        </row>
      </sheetData>
      <sheetData sheetId="98">
        <row r="5">
          <cell r="A5" t="str">
            <v>Australia</v>
          </cell>
          <cell r="B5">
            <v>9.7977957129219835</v>
          </cell>
          <cell r="C5"/>
          <cell r="D5">
            <v>10.491170796854133</v>
          </cell>
          <cell r="E5" t="str">
            <v>C</v>
          </cell>
          <cell r="F5">
            <v>10.067281335659107</v>
          </cell>
          <cell r="G5" t="str">
            <v>ACH</v>
          </cell>
          <cell r="H5">
            <v>9.8818634371052809</v>
          </cell>
          <cell r="I5" t="str">
            <v>H</v>
          </cell>
          <cell r="J5">
            <v>9.0512753774076007</v>
          </cell>
          <cell r="K5" t="str">
            <v>AH</v>
          </cell>
          <cell r="L5">
            <v>9.3744278303326212</v>
          </cell>
          <cell r="M5" t="str">
            <v>H</v>
          </cell>
          <cell r="N5">
            <v>10.661345496009123</v>
          </cell>
          <cell r="O5" t="str">
            <v>AH</v>
          </cell>
          <cell r="P5">
            <v>11.794588023128547</v>
          </cell>
          <cell r="Q5" t="str">
            <v>AH</v>
          </cell>
          <cell r="R5">
            <v>11.974820028920231</v>
          </cell>
          <cell r="S5" t="str">
            <v>H</v>
          </cell>
          <cell r="T5">
            <v>11.20511867109057</v>
          </cell>
          <cell r="U5" t="str">
            <v>H</v>
          </cell>
          <cell r="V5">
            <v>10.263630256188845</v>
          </cell>
          <cell r="W5" t="str">
            <v>H</v>
          </cell>
          <cell r="X5">
            <v>9.313508116260989</v>
          </cell>
          <cell r="Y5" t="str">
            <v>H</v>
          </cell>
          <cell r="Z5">
            <v>9.7813838140385467</v>
          </cell>
          <cell r="AA5" t="str">
            <v>H</v>
          </cell>
          <cell r="AB5">
            <v>8.7241531850177534</v>
          </cell>
          <cell r="AC5" t="str">
            <v>H</v>
          </cell>
          <cell r="AD5">
            <v>7.0591821339739971</v>
          </cell>
          <cell r="AE5" t="str">
            <v>AH</v>
          </cell>
          <cell r="AF5">
            <v>7.1058604099839275</v>
          </cell>
          <cell r="AG5" t="str">
            <v>H</v>
          </cell>
          <cell r="AH5">
            <v>6.6068587873389877</v>
          </cell>
          <cell r="AI5" t="str">
            <v>H</v>
          </cell>
          <cell r="AJ5">
            <v>6.5300746377872088</v>
          </cell>
          <cell r="AK5" t="str">
            <v>H</v>
          </cell>
          <cell r="AL5">
            <v>6.7077612776688156</v>
          </cell>
          <cell r="AM5" t="str">
            <v>AH</v>
          </cell>
          <cell r="AN5">
            <v>7.0869247149443888</v>
          </cell>
          <cell r="AO5" t="str">
            <v>H</v>
          </cell>
          <cell r="AP5">
            <v>6.575126100598867</v>
          </cell>
          <cell r="AQ5" t="str">
            <v>H</v>
          </cell>
          <cell r="AR5">
            <v>6.5895894577192635</v>
          </cell>
          <cell r="AS5" t="str">
            <v>AH</v>
          </cell>
          <cell r="AT5">
            <v>6.0330527750604359</v>
          </cell>
          <cell r="AU5" t="str">
            <v>H</v>
          </cell>
          <cell r="AV5">
            <v>7.1258375606964908</v>
          </cell>
          <cell r="AW5" t="str">
            <v>H</v>
          </cell>
          <cell r="AX5">
            <v>6.9170943174232669</v>
          </cell>
          <cell r="AY5" t="str">
            <v>H</v>
          </cell>
          <cell r="AZ5">
            <v>7.4216936309148069</v>
          </cell>
          <cell r="BA5" t="str">
            <v>H</v>
          </cell>
          <cell r="BB5">
            <v>7.5697918550759482</v>
          </cell>
          <cell r="BC5" t="str">
            <v>H</v>
          </cell>
          <cell r="BD5">
            <v>6.7742321541737329</v>
          </cell>
          <cell r="BE5" t="str">
            <v>H</v>
          </cell>
          <cell r="BF5">
            <v>6.4904604382249529</v>
          </cell>
          <cell r="BG5" t="str">
            <v>H</v>
          </cell>
          <cell r="BH5">
            <v>6.4667280977674473</v>
          </cell>
          <cell r="BI5" t="str">
            <v>H</v>
          </cell>
          <cell r="BJ5">
            <v>6.153989984000904</v>
          </cell>
          <cell r="BK5" t="str">
            <v>HP</v>
          </cell>
          <cell r="BL5" t="str">
            <v>..</v>
          </cell>
          <cell r="BM5"/>
        </row>
        <row r="6">
          <cell r="A6" t="str">
            <v>Austria</v>
          </cell>
          <cell r="B6">
            <v>6.375518010838381E-2</v>
          </cell>
          <cell r="C6" t="str">
            <v>H</v>
          </cell>
          <cell r="D6">
            <v>1.688875377885873E-2</v>
          </cell>
          <cell r="E6" t="str">
            <v>H</v>
          </cell>
          <cell r="F6">
            <v>2.7979419582484774E-2</v>
          </cell>
          <cell r="G6" t="str">
            <v>H</v>
          </cell>
          <cell r="H6">
            <v>3.9629744954284223E-2</v>
          </cell>
          <cell r="I6" t="str">
            <v>H</v>
          </cell>
          <cell r="J6">
            <v>2.917655796188472E-2</v>
          </cell>
          <cell r="K6" t="str">
            <v>AH</v>
          </cell>
          <cell r="L6">
            <v>1.091358863046593E-2</v>
          </cell>
          <cell r="M6" t="str">
            <v>H</v>
          </cell>
          <cell r="N6">
            <v>8.3225338548788257E-3</v>
          </cell>
          <cell r="O6" t="str">
            <v>H</v>
          </cell>
          <cell r="P6">
            <v>8.9763585157591561E-3</v>
          </cell>
          <cell r="Q6" t="str">
            <v>H</v>
          </cell>
          <cell r="R6">
            <v>6.1801514137096595E-3</v>
          </cell>
          <cell r="S6" t="str">
            <v>H</v>
          </cell>
          <cell r="T6">
            <v>2.7823874872059819E-2</v>
          </cell>
          <cell r="U6" t="str">
            <v>H</v>
          </cell>
          <cell r="V6">
            <v>1.4025824017160944E-2</v>
          </cell>
          <cell r="W6" t="str">
            <v>H</v>
          </cell>
          <cell r="X6">
            <v>1.0718523906136392E-2</v>
          </cell>
          <cell r="Y6" t="str">
            <v>H</v>
          </cell>
          <cell r="Z6">
            <v>2.0508753819755382E-3</v>
          </cell>
          <cell r="AA6" t="str">
            <v>H</v>
          </cell>
          <cell r="AB6">
            <v>1.1986701070601605E-2</v>
          </cell>
          <cell r="AC6" t="str">
            <v>H</v>
          </cell>
          <cell r="AD6">
            <v>6.9487874365923193E-3</v>
          </cell>
          <cell r="AE6" t="str">
            <v>H</v>
          </cell>
          <cell r="AF6">
            <v>6.4674686327771385E-3</v>
          </cell>
          <cell r="AG6" t="str">
            <v>H</v>
          </cell>
          <cell r="AH6">
            <v>2.7363305129866422E-3</v>
          </cell>
          <cell r="AI6" t="str">
            <v>H</v>
          </cell>
          <cell r="AJ6">
            <v>4.7189024329667498E-3</v>
          </cell>
          <cell r="AK6" t="str">
            <v>H</v>
          </cell>
          <cell r="AL6">
            <v>9.364041145596794E-4</v>
          </cell>
          <cell r="AM6" t="str">
            <v>H</v>
          </cell>
          <cell r="AN6">
            <v>2.6100614762694142E-2</v>
          </cell>
          <cell r="AO6" t="str">
            <v>H</v>
          </cell>
          <cell r="AP6">
            <v>1.2351173680926595E-2</v>
          </cell>
          <cell r="AQ6" t="str">
            <v>H</v>
          </cell>
          <cell r="AR6">
            <v>1.431790522228548E-3</v>
          </cell>
          <cell r="AS6" t="str">
            <v>H</v>
          </cell>
          <cell r="AT6">
            <v>2.7545856965383123E-4</v>
          </cell>
          <cell r="AU6" t="str">
            <v>H</v>
          </cell>
          <cell r="AV6">
            <v>1.0598937505283212E-2</v>
          </cell>
          <cell r="AW6" t="str">
            <v>H</v>
          </cell>
          <cell r="AX6">
            <v>1.5002407793843455E-2</v>
          </cell>
          <cell r="AY6" t="str">
            <v>H</v>
          </cell>
          <cell r="AZ6">
            <v>7.42246178315808E-3</v>
          </cell>
          <cell r="BA6" t="str">
            <v>H</v>
          </cell>
          <cell r="BB6">
            <v>1.5252996366397311E-3</v>
          </cell>
          <cell r="BC6" t="str">
            <v>H</v>
          </cell>
          <cell r="BD6">
            <v>7.1472612651155756E-3</v>
          </cell>
          <cell r="BE6" t="str">
            <v>H</v>
          </cell>
          <cell r="BF6">
            <v>6.1862882084695401E-3</v>
          </cell>
          <cell r="BG6" t="str">
            <v>H</v>
          </cell>
          <cell r="BH6">
            <v>5.3954680700147523E-3</v>
          </cell>
          <cell r="BI6" t="str">
            <v>H</v>
          </cell>
          <cell r="BJ6">
            <v>4.817167721321864E-3</v>
          </cell>
          <cell r="BK6" t="str">
            <v>HP</v>
          </cell>
          <cell r="BL6">
            <v>4.4909852574305581E-3</v>
          </cell>
          <cell r="BM6" t="str">
            <v>HP</v>
          </cell>
        </row>
        <row r="7">
          <cell r="A7" t="str">
            <v>Belgium</v>
          </cell>
          <cell r="B7">
            <v>0.3828152085981732</v>
          </cell>
          <cell r="C7"/>
          <cell r="D7">
            <v>0.34050295665735247</v>
          </cell>
          <cell r="E7"/>
          <cell r="F7">
            <v>1.1316795026628923</v>
          </cell>
          <cell r="G7"/>
          <cell r="H7">
            <v>1.4391252624473703</v>
          </cell>
          <cell r="I7"/>
          <cell r="J7">
            <v>1.5158874029483231</v>
          </cell>
          <cell r="K7"/>
          <cell r="L7">
            <v>1.6035077388963652</v>
          </cell>
          <cell r="M7"/>
          <cell r="N7">
            <v>1.065519914619351</v>
          </cell>
          <cell r="O7"/>
          <cell r="P7">
            <v>0.66111856333324137</v>
          </cell>
          <cell r="Q7"/>
          <cell r="R7">
            <v>0.44024107882481306</v>
          </cell>
          <cell r="S7" t="str">
            <v>A</v>
          </cell>
          <cell r="T7">
            <v>0.47088815307527582</v>
          </cell>
          <cell r="U7"/>
          <cell r="V7">
            <v>0.23722365379723695</v>
          </cell>
          <cell r="W7"/>
          <cell r="X7">
            <v>0.2289139214512684</v>
          </cell>
          <cell r="Y7"/>
          <cell r="Z7">
            <v>0.20807035878621488</v>
          </cell>
          <cell r="AA7"/>
          <cell r="AB7">
            <v>0.20892431032058803</v>
          </cell>
          <cell r="AC7"/>
          <cell r="AD7">
            <v>0.38399660691190868</v>
          </cell>
          <cell r="AE7"/>
          <cell r="AF7">
            <v>0.51860251300396787</v>
          </cell>
          <cell r="AG7"/>
          <cell r="AH7">
            <v>0.54860463302236251</v>
          </cell>
          <cell r="AI7"/>
          <cell r="AJ7">
            <v>0.48499676413132065</v>
          </cell>
          <cell r="AK7"/>
          <cell r="AL7">
            <v>0.40075480292483151</v>
          </cell>
          <cell r="AM7"/>
          <cell r="AN7">
            <v>0.31595697075895141</v>
          </cell>
          <cell r="AO7"/>
          <cell r="AP7">
            <v>0.23122005376922447</v>
          </cell>
          <cell r="AQ7"/>
          <cell r="AR7">
            <v>0.31653111705473641</v>
          </cell>
          <cell r="AS7"/>
          <cell r="AT7">
            <v>0.3427969275502889</v>
          </cell>
          <cell r="AU7"/>
          <cell r="AV7">
            <v>0.35469157136852886</v>
          </cell>
          <cell r="AW7"/>
          <cell r="AX7">
            <v>0.26235317523624968</v>
          </cell>
          <cell r="AY7"/>
          <cell r="AZ7">
            <v>0.26810870479229204</v>
          </cell>
          <cell r="BA7"/>
          <cell r="BB7">
            <v>0.28340819270096129</v>
          </cell>
          <cell r="BC7"/>
          <cell r="BD7">
            <v>0.24014162839892583</v>
          </cell>
          <cell r="BE7"/>
          <cell r="BF7">
            <v>0.1911027674675872</v>
          </cell>
          <cell r="BG7"/>
          <cell r="BH7">
            <v>0.17508295124879469</v>
          </cell>
          <cell r="BI7"/>
          <cell r="BJ7" t="str">
            <v>..</v>
          </cell>
          <cell r="BK7"/>
          <cell r="BL7" t="str">
            <v>..</v>
          </cell>
          <cell r="BM7"/>
        </row>
        <row r="8">
          <cell r="A8" t="str">
            <v>Canada</v>
          </cell>
          <cell r="B8">
            <v>5.4502369668246446</v>
          </cell>
          <cell r="C8" t="str">
            <v>H</v>
          </cell>
          <cell r="D8">
            <v>5.7629870129870131</v>
          </cell>
          <cell r="E8" t="str">
            <v>H</v>
          </cell>
          <cell r="F8">
            <v>5.8066887173833148</v>
          </cell>
          <cell r="G8" t="str">
            <v>H</v>
          </cell>
          <cell r="H8">
            <v>6.3545150501672243</v>
          </cell>
          <cell r="I8" t="str">
            <v>H</v>
          </cell>
          <cell r="J8">
            <v>6.8300653594771239</v>
          </cell>
          <cell r="K8" t="str">
            <v>H</v>
          </cell>
          <cell r="L8">
            <v>6.8997814548860443</v>
          </cell>
          <cell r="M8" t="str">
            <v>H</v>
          </cell>
          <cell r="N8">
            <v>7.8324808184143224</v>
          </cell>
          <cell r="O8" t="str">
            <v>AH</v>
          </cell>
          <cell r="P8">
            <v>8.293413173652695</v>
          </cell>
          <cell r="Q8" t="str">
            <v>H</v>
          </cell>
          <cell r="R8">
            <v>6.7074663402692778</v>
          </cell>
          <cell r="S8" t="str">
            <v>AH</v>
          </cell>
          <cell r="T8">
            <v>6.37999532601075</v>
          </cell>
          <cell r="U8" t="str">
            <v>H</v>
          </cell>
          <cell r="V8">
            <v>5.0671286271113036</v>
          </cell>
          <cell r="W8" t="str">
            <v>H</v>
          </cell>
          <cell r="X8">
            <v>5.2587819580128867</v>
          </cell>
          <cell r="Y8" t="str">
            <v>H</v>
          </cell>
          <cell r="Z8">
            <v>4.8029556650246299</v>
          </cell>
          <cell r="AA8" t="str">
            <v>H</v>
          </cell>
          <cell r="AB8">
            <v>4.8</v>
          </cell>
          <cell r="AC8" t="str">
            <v>H</v>
          </cell>
          <cell r="AD8">
            <v>4.7003018542475203</v>
          </cell>
          <cell r="AE8" t="str">
            <v>AH</v>
          </cell>
          <cell r="AF8">
            <v>4.8159927305770101</v>
          </cell>
          <cell r="AG8" t="str">
            <v>H</v>
          </cell>
          <cell r="AH8">
            <v>5.6967771221062193</v>
          </cell>
          <cell r="AI8" t="str">
            <v>H</v>
          </cell>
          <cell r="AJ8">
            <v>5.2523594583504307</v>
          </cell>
          <cell r="AK8" t="str">
            <v>H</v>
          </cell>
          <cell r="AL8">
            <v>5.4483541430192961</v>
          </cell>
          <cell r="AM8" t="str">
            <v>H</v>
          </cell>
          <cell r="AN8">
            <v>4.7745828895988645</v>
          </cell>
          <cell r="AO8" t="str">
            <v>H</v>
          </cell>
          <cell r="AP8">
            <v>4.2337781868384727</v>
          </cell>
          <cell r="AQ8" t="str">
            <v>H</v>
          </cell>
          <cell r="AR8">
            <v>3.6825953529153881</v>
          </cell>
          <cell r="AS8" t="str">
            <v>H</v>
          </cell>
          <cell r="AT8">
            <v>3.7722813320436641</v>
          </cell>
          <cell r="AU8" t="str">
            <v>H</v>
          </cell>
          <cell r="AV8">
            <v>3.7485203209259499</v>
          </cell>
          <cell r="AW8" t="str">
            <v>H</v>
          </cell>
          <cell r="AX8">
            <v>4.1094224924012153</v>
          </cell>
          <cell r="AY8" t="str">
            <v>H</v>
          </cell>
          <cell r="AZ8">
            <v>4.0043290043290041</v>
          </cell>
          <cell r="BA8" t="str">
            <v>H</v>
          </cell>
          <cell r="BB8">
            <v>3.2367413887370149</v>
          </cell>
          <cell r="BC8" t="str">
            <v>H</v>
          </cell>
          <cell r="BD8">
            <v>3.2063718982946998</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3.2702621589740799</v>
          </cell>
          <cell r="AS10"/>
          <cell r="AT10">
            <v>3.3408946949962339</v>
          </cell>
          <cell r="AU10"/>
          <cell r="AV10">
            <v>2.8833462384486497</v>
          </cell>
          <cell r="AW10"/>
          <cell r="AX10">
            <v>2.5389609062558844</v>
          </cell>
          <cell r="AY10"/>
          <cell r="AZ10">
            <v>3.0609528297877753</v>
          </cell>
          <cell r="BA10"/>
          <cell r="BB10">
            <v>2.2526639005397686</v>
          </cell>
          <cell r="BC10"/>
          <cell r="BD10">
            <v>2.3916602658503296</v>
          </cell>
          <cell r="BE10"/>
          <cell r="BF10">
            <v>2.3566662219839567</v>
          </cell>
          <cell r="BG10"/>
          <cell r="BH10">
            <v>2.2461693314234834</v>
          </cell>
          <cell r="BI10"/>
          <cell r="BJ10">
            <v>1.7990935356128599</v>
          </cell>
          <cell r="BK10" t="str">
            <v>P</v>
          </cell>
          <cell r="BL10" t="str">
            <v>..</v>
          </cell>
          <cell r="BM10"/>
        </row>
        <row r="11">
          <cell r="A11" t="str">
            <v>Denmark</v>
          </cell>
          <cell r="B11">
            <v>0.25727690057004488</v>
          </cell>
          <cell r="C11" t="str">
            <v>CL</v>
          </cell>
          <cell r="D11">
            <v>0.25232044696764888</v>
          </cell>
          <cell r="E11" t="str">
            <v>CL</v>
          </cell>
          <cell r="F11">
            <v>0.23841059602649006</v>
          </cell>
          <cell r="G11" t="str">
            <v>AC</v>
          </cell>
          <cell r="H11">
            <v>0.72723682911579857</v>
          </cell>
          <cell r="I11" t="str">
            <v>C</v>
          </cell>
          <cell r="J11">
            <v>0.52211662560131411</v>
          </cell>
          <cell r="K11" t="str">
            <v>C</v>
          </cell>
          <cell r="L11">
            <v>0.43603210781884849</v>
          </cell>
          <cell r="M11" t="str">
            <v>C</v>
          </cell>
          <cell r="N11">
            <v>0.39254170755642787</v>
          </cell>
          <cell r="O11" t="str">
            <v>C</v>
          </cell>
          <cell r="P11">
            <v>0.38573281026869982</v>
          </cell>
          <cell r="Q11" t="str">
            <v>AC</v>
          </cell>
          <cell r="R11">
            <v>0.40485166366169478</v>
          </cell>
          <cell r="S11" t="str">
            <v>C</v>
          </cell>
          <cell r="T11">
            <v>0.41928029052492571</v>
          </cell>
          <cell r="U11" t="str">
            <v>C</v>
          </cell>
          <cell r="V11">
            <v>0.61866777887840396</v>
          </cell>
          <cell r="W11" t="str">
            <v>C</v>
          </cell>
          <cell r="X11">
            <v>0.60952854832690628</v>
          </cell>
          <cell r="Y11" t="str">
            <v>C</v>
          </cell>
          <cell r="Z11">
            <v>0.61289825546558008</v>
          </cell>
          <cell r="AA11" t="str">
            <v>C</v>
          </cell>
          <cell r="AB11">
            <v>0.65410475637088061</v>
          </cell>
          <cell r="AC11" t="str">
            <v>C</v>
          </cell>
          <cell r="AD11">
            <v>0.62203306596824359</v>
          </cell>
          <cell r="AE11" t="str">
            <v>C</v>
          </cell>
          <cell r="AF11">
            <v>0.56861861463828423</v>
          </cell>
          <cell r="AG11" t="str">
            <v>C</v>
          </cell>
          <cell r="AH11">
            <v>0.5680833684002079</v>
          </cell>
          <cell r="AI11" t="str">
            <v>C</v>
          </cell>
          <cell r="AJ11">
            <v>0.55960558904621704</v>
          </cell>
          <cell r="AK11" t="str">
            <v>C</v>
          </cell>
          <cell r="AL11">
            <v>0.51809690601284308</v>
          </cell>
          <cell r="AM11" t="str">
            <v>AC</v>
          </cell>
          <cell r="AN11">
            <v>0.51186220344491384</v>
          </cell>
          <cell r="AO11" t="str">
            <v>C</v>
          </cell>
          <cell r="AP11">
            <v>0.49255658894550841</v>
          </cell>
          <cell r="AQ11" t="str">
            <v>AC</v>
          </cell>
          <cell r="AR11">
            <v>0.52809695420830371</v>
          </cell>
          <cell r="AS11" t="str">
            <v>C</v>
          </cell>
          <cell r="AT11">
            <v>1.1575693958479123</v>
          </cell>
          <cell r="AU11"/>
          <cell r="AV11">
            <v>1.2772954988718497</v>
          </cell>
          <cell r="AW11"/>
          <cell r="AX11">
            <v>0.74354492514739567</v>
          </cell>
          <cell r="AY11"/>
          <cell r="AZ11">
            <v>0.70819372525129465</v>
          </cell>
          <cell r="BA11"/>
          <cell r="BB11">
            <v>0.57168412029963112</v>
          </cell>
          <cell r="BC11"/>
          <cell r="BD11">
            <v>0.5767105936885224</v>
          </cell>
          <cell r="BE11"/>
          <cell r="BF11">
            <v>0.49754888494105726</v>
          </cell>
          <cell r="BG11"/>
          <cell r="BH11">
            <v>0.44693196767524895</v>
          </cell>
          <cell r="BI11"/>
          <cell r="BJ11">
            <v>0.32352660824123758</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t="str">
            <v>..</v>
          </cell>
          <cell r="AM12"/>
          <cell r="AN12" t="str">
            <v>..</v>
          </cell>
          <cell r="AO12"/>
          <cell r="AP12" t="str">
            <v>..</v>
          </cell>
          <cell r="AQ12"/>
          <cell r="AR12">
            <v>0</v>
          </cell>
          <cell r="AS12"/>
          <cell r="AT12">
            <v>0.59008654602675059</v>
          </cell>
          <cell r="AU12"/>
          <cell r="AV12">
            <v>1.9649874955341196</v>
          </cell>
          <cell r="AW12"/>
          <cell r="AX12">
            <v>0.98870056497175152</v>
          </cell>
          <cell r="AY12" t="str">
            <v>C</v>
          </cell>
          <cell r="AZ12">
            <v>1.0355310659319781</v>
          </cell>
          <cell r="BA12" t="str">
            <v>C</v>
          </cell>
          <cell r="BB12">
            <v>0.97295514511873371</v>
          </cell>
          <cell r="BC12" t="str">
            <v>C</v>
          </cell>
          <cell r="BD12">
            <v>1.1852124785065095</v>
          </cell>
          <cell r="BE12" t="str">
            <v>C</v>
          </cell>
          <cell r="BF12">
            <v>0.95503382411460414</v>
          </cell>
          <cell r="BG12" t="str">
            <v>C</v>
          </cell>
          <cell r="BH12">
            <v>0.35341106542232426</v>
          </cell>
          <cell r="BI12" t="str">
            <v>C</v>
          </cell>
          <cell r="BJ12" t="str">
            <v>..</v>
          </cell>
          <cell r="BK12"/>
          <cell r="BL12" t="str">
            <v>..</v>
          </cell>
          <cell r="BM12"/>
        </row>
        <row r="13">
          <cell r="A13" t="str">
            <v>Finland</v>
          </cell>
          <cell r="B13">
            <v>1.9140688095622669</v>
          </cell>
          <cell r="C13"/>
          <cell r="D13">
            <v>1.9633152173913069</v>
          </cell>
          <cell r="E13"/>
          <cell r="F13">
            <v>1.9394740002401871</v>
          </cell>
          <cell r="G13"/>
          <cell r="H13">
            <v>1.9512709629785907</v>
          </cell>
          <cell r="I13"/>
          <cell r="J13">
            <v>1.7599436818021834</v>
          </cell>
          <cell r="K13" t="str">
            <v>A</v>
          </cell>
          <cell r="L13">
            <v>1.6234401283104476</v>
          </cell>
          <cell r="M13"/>
          <cell r="N13">
            <v>1.6597945349081</v>
          </cell>
          <cell r="O13"/>
          <cell r="P13">
            <v>1.5739283399685216</v>
          </cell>
          <cell r="Q13"/>
          <cell r="R13">
            <v>1.5979199956666579</v>
          </cell>
          <cell r="S13"/>
          <cell r="T13">
            <v>1.4625056023400105</v>
          </cell>
          <cell r="U13"/>
          <cell r="V13">
            <v>1.4280606557721829</v>
          </cell>
          <cell r="W13" t="str">
            <v>A</v>
          </cell>
          <cell r="X13">
            <v>1.5220700152206952</v>
          </cell>
          <cell r="Y13"/>
          <cell r="Z13">
            <v>2.1127970226166655</v>
          </cell>
          <cell r="AA13"/>
          <cell r="AB13">
            <v>2.1006730495781563</v>
          </cell>
          <cell r="AC13"/>
          <cell r="AD13">
            <v>2.0806594479292801</v>
          </cell>
          <cell r="AE13" t="str">
            <v>A</v>
          </cell>
          <cell r="AF13">
            <v>2.0442167120538901</v>
          </cell>
          <cell r="AG13"/>
          <cell r="AH13">
            <v>1.5399258448993571</v>
          </cell>
          <cell r="AI13" t="str">
            <v>A</v>
          </cell>
          <cell r="AJ13">
            <v>1.367410936595741</v>
          </cell>
          <cell r="AK13"/>
          <cell r="AL13">
            <v>1.3729886573463432</v>
          </cell>
          <cell r="AM13"/>
          <cell r="AN13">
            <v>1.29654389873582</v>
          </cell>
          <cell r="AO13"/>
          <cell r="AP13">
            <v>1.5527468091053072</v>
          </cell>
          <cell r="AQ13"/>
          <cell r="AR13">
            <v>1.570914920873475</v>
          </cell>
          <cell r="AS13"/>
          <cell r="AT13">
            <v>2.8636154043998023</v>
          </cell>
          <cell r="AU13"/>
          <cell r="AV13">
            <v>2.2872939990411854</v>
          </cell>
          <cell r="AW13"/>
          <cell r="AX13">
            <v>3.3073516785149888</v>
          </cell>
          <cell r="AY13"/>
          <cell r="AZ13">
            <v>2.784567702317668</v>
          </cell>
          <cell r="BA13"/>
          <cell r="BB13">
            <v>2.3807771859288391</v>
          </cell>
          <cell r="BC13"/>
          <cell r="BD13">
            <v>2.7879893990067557</v>
          </cell>
          <cell r="BE13"/>
          <cell r="BF13">
            <v>1.8007026396148669</v>
          </cell>
          <cell r="BG13"/>
          <cell r="BH13">
            <v>2.7235686738762555</v>
          </cell>
          <cell r="BI13"/>
          <cell r="BJ13">
            <v>2.55470299247221</v>
          </cell>
          <cell r="BK13" t="str">
            <v>P</v>
          </cell>
          <cell r="BL13" t="str">
            <v>..</v>
          </cell>
          <cell r="BM13"/>
        </row>
        <row r="14">
          <cell r="A14" t="str">
            <v>France</v>
          </cell>
          <cell r="B14">
            <v>38.404980148031939</v>
          </cell>
          <cell r="C14"/>
          <cell r="D14">
            <v>36.203072029464714</v>
          </cell>
          <cell r="E14"/>
          <cell r="F14">
            <v>32.744320230796937</v>
          </cell>
          <cell r="G14" t="str">
            <v>A</v>
          </cell>
          <cell r="H14">
            <v>32.764063132335117</v>
          </cell>
          <cell r="I14" t="str">
            <v>A</v>
          </cell>
          <cell r="J14">
            <v>32.547650225520201</v>
          </cell>
          <cell r="K14"/>
          <cell r="L14">
            <v>32.915727159781511</v>
          </cell>
          <cell r="M14" t="str">
            <v>A</v>
          </cell>
          <cell r="N14">
            <v>35.895361380798086</v>
          </cell>
          <cell r="O14"/>
          <cell r="P14">
            <v>37.266683712605577</v>
          </cell>
          <cell r="Q14"/>
          <cell r="R14">
            <v>37.023766869700133</v>
          </cell>
          <cell r="S14"/>
          <cell r="T14">
            <v>40.04979163284068</v>
          </cell>
          <cell r="U14"/>
          <cell r="V14">
            <v>36.077786284213573</v>
          </cell>
          <cell r="W14"/>
          <cell r="X14">
            <v>35.718268615509778</v>
          </cell>
          <cell r="Y14" t="str">
            <v>A</v>
          </cell>
          <cell r="Z14">
            <v>33.308993915052284</v>
          </cell>
          <cell r="AA14"/>
          <cell r="AB14">
            <v>33.064846292790016</v>
          </cell>
          <cell r="AC14"/>
          <cell r="AD14">
            <v>29.978842632240553</v>
          </cell>
          <cell r="AE14"/>
          <cell r="AF14">
            <v>29.739202659739643</v>
          </cell>
          <cell r="AG14"/>
          <cell r="AH14">
            <v>25.186906499347568</v>
          </cell>
          <cell r="AI14" t="str">
            <v>A</v>
          </cell>
          <cell r="AJ14">
            <v>23.380284093674657</v>
          </cell>
          <cell r="AK14"/>
          <cell r="AL14">
            <v>22.73908182796233</v>
          </cell>
          <cell r="AM14"/>
          <cell r="AN14">
            <v>21.403141724365124</v>
          </cell>
          <cell r="AO14"/>
          <cell r="AP14">
            <v>22.80943536604433</v>
          </cell>
          <cell r="AQ14" t="str">
            <v>A</v>
          </cell>
          <cell r="AR14">
            <v>22.964331591797247</v>
          </cell>
          <cell r="AS14"/>
          <cell r="AT14">
            <v>22.899273094721721</v>
          </cell>
          <cell r="AU14"/>
          <cell r="AV14">
            <v>22.200682605932172</v>
          </cell>
          <cell r="AW14"/>
          <cell r="AX14">
            <v>20.840775486815254</v>
          </cell>
          <cell r="AY14"/>
          <cell r="AZ14">
            <v>27.931259198261397</v>
          </cell>
          <cell r="BA14" t="str">
            <v>ALV</v>
          </cell>
          <cell r="BB14">
            <v>28.80912636613936</v>
          </cell>
          <cell r="BC14" t="str">
            <v>LV</v>
          </cell>
          <cell r="BD14">
            <v>21.296070246262737</v>
          </cell>
          <cell r="BE14" t="str">
            <v>V</v>
          </cell>
          <cell r="BF14">
            <v>21.812219823794663</v>
          </cell>
          <cell r="BG14" t="str">
            <v>V</v>
          </cell>
          <cell r="BH14">
            <v>14.700196218574272</v>
          </cell>
          <cell r="BI14" t="str">
            <v>V</v>
          </cell>
          <cell r="BJ14">
            <v>6.7980757144427306</v>
          </cell>
          <cell r="BK14" t="str">
            <v>V</v>
          </cell>
          <cell r="BL14" t="str">
            <v>..</v>
          </cell>
          <cell r="BM14"/>
        </row>
        <row r="15">
          <cell r="A15" t="str">
            <v>Germany</v>
          </cell>
          <cell r="B15">
            <v>8.8621721706488064</v>
          </cell>
          <cell r="C15"/>
          <cell r="D15">
            <v>8.5299906764736342</v>
          </cell>
          <cell r="E15"/>
          <cell r="F15">
            <v>9.605978403175639</v>
          </cell>
          <cell r="G15" t="str">
            <v>A</v>
          </cell>
          <cell r="H15">
            <v>9.9759962088432879</v>
          </cell>
          <cell r="I15" t="str">
            <v>A</v>
          </cell>
          <cell r="J15">
            <v>11.929646042946548</v>
          </cell>
          <cell r="K15" t="str">
            <v>A</v>
          </cell>
          <cell r="L15">
            <v>12.114919628283724</v>
          </cell>
          <cell r="M15"/>
          <cell r="N15">
            <v>12.675292530025962</v>
          </cell>
          <cell r="O15" t="str">
            <v>A</v>
          </cell>
          <cell r="P15">
            <v>12.396103837755776</v>
          </cell>
          <cell r="Q15"/>
          <cell r="R15">
            <v>12.791396248127851</v>
          </cell>
          <cell r="S15"/>
          <cell r="T15">
            <v>13.472938272587928</v>
          </cell>
          <cell r="U15"/>
          <cell r="V15">
            <v>10.983208543438803</v>
          </cell>
          <cell r="W15" t="str">
            <v>A</v>
          </cell>
          <cell r="X15">
            <v>10.033148034427638</v>
          </cell>
          <cell r="Y15" t="str">
            <v>C</v>
          </cell>
          <cell r="Z15">
            <v>8.5193730907222118</v>
          </cell>
          <cell r="AA15"/>
          <cell r="AB15">
            <v>8.563271436806188</v>
          </cell>
          <cell r="AC15"/>
          <cell r="AD15">
            <v>9.0577511441502736</v>
          </cell>
          <cell r="AE15"/>
          <cell r="AF15">
            <v>9.9482615073790246</v>
          </cell>
          <cell r="AG15"/>
          <cell r="AH15">
            <v>9.5743350031357757</v>
          </cell>
          <cell r="AI15" t="str">
            <v>AS</v>
          </cell>
          <cell r="AJ15">
            <v>8.7566540281891072</v>
          </cell>
          <cell r="AK15"/>
          <cell r="AL15">
            <v>8.3282166443906398</v>
          </cell>
          <cell r="AM15"/>
          <cell r="AN15">
            <v>7.7928237807529328</v>
          </cell>
          <cell r="AO15"/>
          <cell r="AP15">
            <v>7.3724359905514598</v>
          </cell>
          <cell r="AQ15" t="str">
            <v>S</v>
          </cell>
          <cell r="AR15">
            <v>5.4565310533702247</v>
          </cell>
          <cell r="AS15" t="str">
            <v>S</v>
          </cell>
          <cell r="AT15">
            <v>6.5237477101619046</v>
          </cell>
          <cell r="AU15" t="str">
            <v>S</v>
          </cell>
          <cell r="AV15">
            <v>5.841779604957182</v>
          </cell>
          <cell r="AW15" t="str">
            <v>S</v>
          </cell>
          <cell r="AX15">
            <v>5.7519293864870358</v>
          </cell>
          <cell r="AY15" t="str">
            <v>S</v>
          </cell>
          <cell r="AZ15">
            <v>6.4806046490231193</v>
          </cell>
          <cell r="BA15" t="str">
            <v>S</v>
          </cell>
          <cell r="BB15">
            <v>6.0475346195865285</v>
          </cell>
          <cell r="BC15" t="str">
            <v>S</v>
          </cell>
          <cell r="BD15">
            <v>6.0279354987820888</v>
          </cell>
          <cell r="BE15" t="str">
            <v>S</v>
          </cell>
          <cell r="BF15">
            <v>5.6710174785009944</v>
          </cell>
          <cell r="BG15" t="str">
            <v>S</v>
          </cell>
          <cell r="BH15">
            <v>5.0123481464745652</v>
          </cell>
          <cell r="BI15" t="str">
            <v>S</v>
          </cell>
          <cell r="BJ15">
            <v>3.9986474320409271</v>
          </cell>
          <cell r="BK15" t="str">
            <v>PS</v>
          </cell>
          <cell r="BL15" t="str">
            <v>..</v>
          </cell>
          <cell r="BM15"/>
        </row>
        <row r="16">
          <cell r="A16" t="str">
            <v>Greece</v>
          </cell>
          <cell r="B16">
            <v>2.2312373225152129</v>
          </cell>
          <cell r="C16"/>
          <cell r="D16" t="str">
            <v>..</v>
          </cell>
          <cell r="E16"/>
          <cell r="F16">
            <v>0.39310611928737493</v>
          </cell>
          <cell r="G16"/>
          <cell r="H16">
            <v>3.4429992348890588</v>
          </cell>
          <cell r="I16"/>
          <cell r="J16">
            <v>2.935995302407516</v>
          </cell>
          <cell r="K16"/>
          <cell r="L16">
            <v>2.7451959071624659</v>
          </cell>
          <cell r="M16"/>
          <cell r="N16">
            <v>1.9343986543313711</v>
          </cell>
          <cell r="O16"/>
          <cell r="P16">
            <v>1.8935978358881875</v>
          </cell>
          <cell r="Q16"/>
          <cell r="R16">
            <v>2.0334496450487305</v>
          </cell>
          <cell r="S16" t="str">
            <v>A</v>
          </cell>
          <cell r="T16">
            <v>2.2477064220183482</v>
          </cell>
          <cell r="U16"/>
          <cell r="V16">
            <v>1.4527363184079602</v>
          </cell>
          <cell r="W16"/>
          <cell r="X16">
            <v>1.4575253792631451</v>
          </cell>
          <cell r="Y16"/>
          <cell r="Z16">
            <v>1.9736842105263159</v>
          </cell>
          <cell r="AA16"/>
          <cell r="AB16">
            <v>1.7768017568376919</v>
          </cell>
          <cell r="AC16"/>
          <cell r="AD16">
            <v>1.2535900690901083</v>
          </cell>
          <cell r="AE16"/>
          <cell r="AF16">
            <v>1.2411010012563291</v>
          </cell>
          <cell r="AG16"/>
          <cell r="AH16">
            <v>1.204491323579449</v>
          </cell>
          <cell r="AI16"/>
          <cell r="AJ16">
            <v>1.2576332728172968</v>
          </cell>
          <cell r="AK16"/>
          <cell r="AL16">
            <v>0.88996995278294455</v>
          </cell>
          <cell r="AM16"/>
          <cell r="AN16">
            <v>0.42846941204475125</v>
          </cell>
          <cell r="AO16"/>
          <cell r="AP16">
            <v>0.82853025936599434</v>
          </cell>
          <cell r="AQ16"/>
          <cell r="AR16">
            <v>0.73236667485868767</v>
          </cell>
          <cell r="AS16"/>
          <cell r="AT16">
            <v>0.64202291999912353</v>
          </cell>
          <cell r="AU16"/>
          <cell r="AV16">
            <v>0.52108688988658702</v>
          </cell>
          <cell r="AW16"/>
          <cell r="AX16">
            <v>0.50385766021099043</v>
          </cell>
          <cell r="AY16"/>
          <cell r="AZ16">
            <v>0.51072522982635338</v>
          </cell>
          <cell r="BA16"/>
          <cell r="BB16">
            <v>0.48659294046356616</v>
          </cell>
          <cell r="BC16"/>
          <cell r="BD16">
            <v>0.4748709306601574</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0.10072681308263547</v>
          </cell>
          <cell r="AY17"/>
          <cell r="AZ17">
            <v>0.10148284755571477</v>
          </cell>
          <cell r="BA17"/>
          <cell r="BB17">
            <v>0.5611724849320453</v>
          </cell>
          <cell r="BC17" t="str">
            <v>C</v>
          </cell>
          <cell r="BD17">
            <v>0.56116919601990745</v>
          </cell>
          <cell r="BE17"/>
          <cell r="BF17">
            <v>8.86456615475191E-2</v>
          </cell>
          <cell r="BG17"/>
          <cell r="BH17">
            <v>0.61805249548957819</v>
          </cell>
          <cell r="BI17"/>
          <cell r="BJ17" t="str">
            <v>..</v>
          </cell>
          <cell r="BK17"/>
          <cell r="BL17" t="str">
            <v>..</v>
          </cell>
          <cell r="BM17"/>
        </row>
        <row r="18">
          <cell r="A18" t="str">
            <v>Iceland</v>
          </cell>
          <cell r="B18" t="str">
            <v>..</v>
          </cell>
          <cell r="C18"/>
          <cell r="D18" t="str">
            <v>..</v>
          </cell>
          <cell r="E18"/>
          <cell r="F18">
            <v>0</v>
          </cell>
          <cell r="G18"/>
          <cell r="H18">
            <v>0</v>
          </cell>
          <cell r="I18" t="str">
            <v>A</v>
          </cell>
          <cell r="J18">
            <v>0</v>
          </cell>
          <cell r="K18"/>
          <cell r="L18">
            <v>0</v>
          </cell>
          <cell r="M18" t="str">
            <v>AP</v>
          </cell>
          <cell r="N18" t="str">
            <v>..</v>
          </cell>
          <cell r="O18"/>
          <cell r="P18" t="str">
            <v>..</v>
          </cell>
          <cell r="Q18"/>
          <cell r="R18" t="str">
            <v>..</v>
          </cell>
          <cell r="S18"/>
          <cell r="T18" t="str">
            <v>..</v>
          </cell>
          <cell r="U18"/>
          <cell r="V18">
            <v>0</v>
          </cell>
          <cell r="W18"/>
          <cell r="X18">
            <v>0</v>
          </cell>
          <cell r="Y18"/>
          <cell r="Z18">
            <v>0</v>
          </cell>
          <cell r="AA18" t="str">
            <v>A</v>
          </cell>
          <cell r="AB18">
            <v>0</v>
          </cell>
          <cell r="AC18"/>
          <cell r="AD18">
            <v>0</v>
          </cell>
          <cell r="AE18"/>
          <cell r="AF18">
            <v>0</v>
          </cell>
          <cell r="AG18"/>
          <cell r="AH18">
            <v>0</v>
          </cell>
          <cell r="AI18"/>
          <cell r="AJ18">
            <v>0</v>
          </cell>
          <cell r="AK18"/>
          <cell r="AL18">
            <v>0</v>
          </cell>
          <cell r="AM18"/>
          <cell r="AN18">
            <v>0</v>
          </cell>
          <cell r="AO18"/>
          <cell r="AP18">
            <v>0</v>
          </cell>
          <cell r="AQ18"/>
          <cell r="AR18">
            <v>0</v>
          </cell>
          <cell r="AS18"/>
          <cell r="AT18">
            <v>0</v>
          </cell>
          <cell r="AU18"/>
          <cell r="AV18">
            <v>0</v>
          </cell>
          <cell r="AW18"/>
          <cell r="AX18">
            <v>0</v>
          </cell>
          <cell r="AY18"/>
          <cell r="AZ18">
            <v>0</v>
          </cell>
          <cell r="BA18"/>
          <cell r="BB18">
            <v>0</v>
          </cell>
          <cell r="BC18"/>
          <cell r="BD18">
            <v>0</v>
          </cell>
          <cell r="BE18"/>
          <cell r="BF18">
            <v>0</v>
          </cell>
          <cell r="BG18"/>
          <cell r="BH18" t="str">
            <v>..</v>
          </cell>
          <cell r="BI18"/>
          <cell r="BJ18" t="str">
            <v>..</v>
          </cell>
          <cell r="BK18"/>
          <cell r="BL18" t="str">
            <v>..</v>
          </cell>
          <cell r="BM18"/>
        </row>
        <row r="19">
          <cell r="A19" t="str">
            <v>Ireland</v>
          </cell>
          <cell r="B19">
            <v>0</v>
          </cell>
          <cell r="C19"/>
          <cell r="D19">
            <v>0</v>
          </cell>
          <cell r="E19"/>
          <cell r="F19">
            <v>0</v>
          </cell>
          <cell r="G19" t="str">
            <v>A</v>
          </cell>
          <cell r="H19">
            <v>0</v>
          </cell>
          <cell r="I19"/>
          <cell r="J19">
            <v>0</v>
          </cell>
          <cell r="K19"/>
          <cell r="L19">
            <v>0</v>
          </cell>
          <cell r="M19"/>
          <cell r="N19">
            <v>0</v>
          </cell>
          <cell r="O19"/>
          <cell r="P19">
            <v>0</v>
          </cell>
          <cell r="Q19"/>
          <cell r="R19">
            <v>0</v>
          </cell>
          <cell r="S19"/>
          <cell r="T19">
            <v>0</v>
          </cell>
          <cell r="U19"/>
          <cell r="V19">
            <v>0</v>
          </cell>
          <cell r="W19"/>
          <cell r="X19">
            <v>0</v>
          </cell>
          <cell r="Y19"/>
          <cell r="Z19">
            <v>0</v>
          </cell>
          <cell r="AA19"/>
          <cell r="AB19">
            <v>0</v>
          </cell>
          <cell r="AC19"/>
          <cell r="AD19">
            <v>0</v>
          </cell>
          <cell r="AE19"/>
          <cell r="AF19">
            <v>0</v>
          </cell>
          <cell r="AG19"/>
          <cell r="AH19">
            <v>0</v>
          </cell>
          <cell r="AI19"/>
          <cell r="AJ19">
            <v>0</v>
          </cell>
          <cell r="AK19"/>
          <cell r="AL19">
            <v>0</v>
          </cell>
          <cell r="AM19"/>
          <cell r="AN19">
            <v>0</v>
          </cell>
          <cell r="AO19"/>
          <cell r="AP19">
            <v>0</v>
          </cell>
          <cell r="AQ19"/>
          <cell r="AR19">
            <v>0</v>
          </cell>
          <cell r="AS19"/>
          <cell r="AT19">
            <v>0</v>
          </cell>
          <cell r="AU19"/>
          <cell r="AV19">
            <v>0</v>
          </cell>
          <cell r="AW19"/>
          <cell r="AX19">
            <v>0</v>
          </cell>
          <cell r="AY19"/>
          <cell r="AZ19">
            <v>0</v>
          </cell>
          <cell r="BA19"/>
          <cell r="BB19">
            <v>0</v>
          </cell>
          <cell r="BC19"/>
          <cell r="BD19">
            <v>0</v>
          </cell>
          <cell r="BE19"/>
          <cell r="BF19">
            <v>0</v>
          </cell>
          <cell r="BG19"/>
          <cell r="BH19">
            <v>0</v>
          </cell>
          <cell r="BI19"/>
          <cell r="BJ19">
            <v>0</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6.4564570909620089</v>
          </cell>
          <cell r="C21"/>
          <cell r="D21">
            <v>4.7598755144904841</v>
          </cell>
          <cell r="E21"/>
          <cell r="F21">
            <v>5.7098576118039261</v>
          </cell>
          <cell r="G21"/>
          <cell r="H21">
            <v>8.3204613789795729</v>
          </cell>
          <cell r="I21"/>
          <cell r="J21">
            <v>9.9320288881929741</v>
          </cell>
          <cell r="K21"/>
          <cell r="L21">
            <v>8.5098198106908054</v>
          </cell>
          <cell r="M21"/>
          <cell r="N21">
            <v>7.0334697494104121</v>
          </cell>
          <cell r="O21"/>
          <cell r="P21">
            <v>10.355627370617796</v>
          </cell>
          <cell r="Q21"/>
          <cell r="R21">
            <v>6.7925712265110763</v>
          </cell>
          <cell r="S21"/>
          <cell r="T21">
            <v>6.1357652724775607</v>
          </cell>
          <cell r="U21"/>
          <cell r="V21">
            <v>7.9083520645721137</v>
          </cell>
          <cell r="W21"/>
          <cell r="X21">
            <v>7.0608697986572695</v>
          </cell>
          <cell r="Y21"/>
          <cell r="Z21">
            <v>8.5293433102493026</v>
          </cell>
          <cell r="AA21"/>
          <cell r="AB21">
            <v>8.8802456654453295</v>
          </cell>
          <cell r="AC21"/>
          <cell r="AD21">
            <v>4.7174394651949214</v>
          </cell>
          <cell r="AE21"/>
          <cell r="AF21">
            <v>3.0617636529956571</v>
          </cell>
          <cell r="AG21"/>
          <cell r="AH21">
            <v>4.4113667364853031</v>
          </cell>
          <cell r="AI21"/>
          <cell r="AJ21">
            <v>2.6558080116798979</v>
          </cell>
          <cell r="AK21"/>
          <cell r="AL21">
            <v>1.2527306638417408</v>
          </cell>
          <cell r="AM21"/>
          <cell r="AN21">
            <v>0.77317904580302232</v>
          </cell>
          <cell r="AO21"/>
          <cell r="AP21">
            <v>4.0257326831115954</v>
          </cell>
          <cell r="AQ21"/>
          <cell r="AR21" t="str">
            <v>..</v>
          </cell>
          <cell r="AS21"/>
          <cell r="AT21" t="str">
            <v>..</v>
          </cell>
          <cell r="AU21"/>
          <cell r="AV21" t="str">
            <v>..</v>
          </cell>
          <cell r="AW21"/>
          <cell r="AX21">
            <v>3.6330982202058064</v>
          </cell>
          <cell r="AY21"/>
          <cell r="AZ21">
            <v>1.3617105458382104</v>
          </cell>
          <cell r="BA21"/>
          <cell r="BB21">
            <v>4.5413293570541722</v>
          </cell>
          <cell r="BC21"/>
          <cell r="BD21">
            <v>1.2460595428969174</v>
          </cell>
          <cell r="BE21"/>
          <cell r="BF21">
            <v>0.68518367013008263</v>
          </cell>
          <cell r="BG21"/>
          <cell r="BH21">
            <v>0.66296606619187259</v>
          </cell>
          <cell r="BI21"/>
          <cell r="BJ21">
            <v>0.72805466413430275</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4.8200607782270799</v>
          </cell>
          <cell r="Q22" t="str">
            <v>GHM</v>
          </cell>
          <cell r="R22">
            <v>5.1271513481441984</v>
          </cell>
          <cell r="S22" t="str">
            <v>GHM</v>
          </cell>
          <cell r="T22">
            <v>5.4281625366825779</v>
          </cell>
          <cell r="U22" t="str">
            <v>GHM</v>
          </cell>
          <cell r="V22">
            <v>5.6878886954664498</v>
          </cell>
          <cell r="W22" t="str">
            <v>GHM</v>
          </cell>
          <cell r="X22">
            <v>5.9488653078968428</v>
          </cell>
          <cell r="Y22" t="str">
            <v>GHM</v>
          </cell>
          <cell r="Z22">
            <v>6.0529108467015114</v>
          </cell>
          <cell r="AA22" t="str">
            <v>GHM</v>
          </cell>
          <cell r="AB22">
            <v>5.9694531294387811</v>
          </cell>
          <cell r="AC22" t="str">
            <v>GHM</v>
          </cell>
          <cell r="AD22">
            <v>6.1810750659418963</v>
          </cell>
          <cell r="AE22" t="str">
            <v>GHM</v>
          </cell>
          <cell r="AF22">
            <v>5.8808689847754021</v>
          </cell>
          <cell r="AG22" t="str">
            <v>GHM</v>
          </cell>
          <cell r="AH22">
            <v>5.839586226649482</v>
          </cell>
          <cell r="AI22" t="str">
            <v>GHM</v>
          </cell>
          <cell r="AJ22">
            <v>4.7548644060921204</v>
          </cell>
          <cell r="AK22" t="str">
            <v>GHM</v>
          </cell>
          <cell r="AL22">
            <v>4.6417999903697753</v>
          </cell>
          <cell r="AM22" t="str">
            <v>GHM</v>
          </cell>
          <cell r="AN22">
            <v>4.1433538753836405</v>
          </cell>
          <cell r="AO22" t="str">
            <v>GHM</v>
          </cell>
          <cell r="AP22">
            <v>4.2954442712033289</v>
          </cell>
          <cell r="AQ22" t="str">
            <v>GHM</v>
          </cell>
          <cell r="AR22">
            <v>4.0479885747400068</v>
          </cell>
          <cell r="AS22" t="str">
            <v>GHM</v>
          </cell>
          <cell r="AT22">
            <v>4.4702707480973585</v>
          </cell>
          <cell r="AU22" t="str">
            <v>GHM</v>
          </cell>
          <cell r="AV22">
            <v>5.1414478761964224</v>
          </cell>
          <cell r="AW22" t="str">
            <v>GHM</v>
          </cell>
          <cell r="AX22">
            <v>4.0408949830139926</v>
          </cell>
          <cell r="AY22" t="str">
            <v>GHM</v>
          </cell>
          <cell r="AZ22">
            <v>5.1359498021169818</v>
          </cell>
          <cell r="BA22" t="str">
            <v>GHM</v>
          </cell>
          <cell r="BB22">
            <v>4.4795910753353931</v>
          </cell>
          <cell r="BC22" t="str">
            <v>GHM</v>
          </cell>
          <cell r="BD22">
            <v>5.1553771203955643</v>
          </cell>
          <cell r="BE22" t="str">
            <v>GHM</v>
          </cell>
          <cell r="BF22">
            <v>3.6966183146540632</v>
          </cell>
          <cell r="BG22" t="str">
            <v>GHM</v>
          </cell>
          <cell r="BH22">
            <v>4.7743820090726992</v>
          </cell>
          <cell r="BI22" t="str">
            <v>GHM</v>
          </cell>
          <cell r="BJ22">
            <v>2.6414827684426609</v>
          </cell>
          <cell r="BK22" t="str">
            <v>HM</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22.411364890731956</v>
          </cell>
          <cell r="AM23"/>
          <cell r="AN23">
            <v>20.542462095582419</v>
          </cell>
          <cell r="AO23"/>
          <cell r="AP23">
            <v>15.823452571711197</v>
          </cell>
          <cell r="AQ23"/>
          <cell r="AR23">
            <v>15.218192040013182</v>
          </cell>
          <cell r="AS23"/>
          <cell r="AT23">
            <v>14.348730454741071</v>
          </cell>
          <cell r="AU23"/>
          <cell r="AV23">
            <v>12.564964341339454</v>
          </cell>
          <cell r="AW23"/>
          <cell r="AX23">
            <v>14.627122669516684</v>
          </cell>
          <cell r="AY23"/>
          <cell r="AZ23">
            <v>15.84743300637771</v>
          </cell>
          <cell r="BA23"/>
          <cell r="BB23">
            <v>17.599144921126346</v>
          </cell>
          <cell r="BC23"/>
          <cell r="BD23">
            <v>18.029498935384815</v>
          </cell>
          <cell r="BE23" t="str">
            <v>AC</v>
          </cell>
          <cell r="BF23">
            <v>16.002539981185322</v>
          </cell>
          <cell r="BG23" t="str">
            <v>C</v>
          </cell>
          <cell r="BH23">
            <v>15.78135818153126</v>
          </cell>
          <cell r="BI23" t="str">
            <v>C</v>
          </cell>
          <cell r="BJ23">
            <v>16.283247611965479</v>
          </cell>
          <cell r="BK23" t="str">
            <v>C</v>
          </cell>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v>
          </cell>
          <cell r="AO24"/>
          <cell r="AP24">
            <v>0</v>
          </cell>
          <cell r="AQ24"/>
          <cell r="AR24">
            <v>0</v>
          </cell>
          <cell r="AS24"/>
          <cell r="AT24">
            <v>0</v>
          </cell>
          <cell r="AU24"/>
          <cell r="AV24">
            <v>0</v>
          </cell>
          <cell r="AW24"/>
          <cell r="AX24">
            <v>0</v>
          </cell>
          <cell r="AY24"/>
          <cell r="AZ24">
            <v>0</v>
          </cell>
          <cell r="BA24"/>
          <cell r="BB24">
            <v>0</v>
          </cell>
          <cell r="BC24"/>
          <cell r="BD24">
            <v>0</v>
          </cell>
          <cell r="BE24"/>
          <cell r="BF24">
            <v>0</v>
          </cell>
          <cell r="BG24"/>
          <cell r="BH24">
            <v>0</v>
          </cell>
          <cell r="BI24"/>
          <cell r="BJ24">
            <v>0</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0</v>
          </cell>
          <cell r="U25" t="str">
            <v>H</v>
          </cell>
          <cell r="V25">
            <v>0</v>
          </cell>
          <cell r="W25" t="str">
            <v>H</v>
          </cell>
          <cell r="X25">
            <v>0</v>
          </cell>
          <cell r="Y25" t="str">
            <v>H</v>
          </cell>
          <cell r="Z25">
            <v>0</v>
          </cell>
          <cell r="AA25" t="str">
            <v>H</v>
          </cell>
          <cell r="AB25">
            <v>0</v>
          </cell>
          <cell r="AC25" t="str">
            <v>H</v>
          </cell>
          <cell r="AD25">
            <v>0</v>
          </cell>
          <cell r="AE25" t="str">
            <v>H</v>
          </cell>
          <cell r="AF25">
            <v>0</v>
          </cell>
          <cell r="AG25" t="str">
            <v>H</v>
          </cell>
          <cell r="AH25">
            <v>0</v>
          </cell>
          <cell r="AI25"/>
          <cell r="AJ25">
            <v>0</v>
          </cell>
          <cell r="AK25"/>
          <cell r="AL25">
            <v>0</v>
          </cell>
          <cell r="AM25"/>
          <cell r="AN25">
            <v>0</v>
          </cell>
          <cell r="AO25"/>
          <cell r="AP25">
            <v>0</v>
          </cell>
          <cell r="AQ25"/>
          <cell r="AR25">
            <v>0</v>
          </cell>
          <cell r="AS25"/>
          <cell r="AT25">
            <v>0</v>
          </cell>
          <cell r="AU25"/>
          <cell r="AV25">
            <v>0</v>
          </cell>
          <cell r="AW25"/>
          <cell r="AX25">
            <v>0</v>
          </cell>
          <cell r="AY25"/>
          <cell r="AZ25">
            <v>0</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3.0817972350230418</v>
          </cell>
          <cell r="C26"/>
          <cell r="D26">
            <v>3.1819348216576864</v>
          </cell>
          <cell r="E26" t="str">
            <v>A</v>
          </cell>
          <cell r="F26">
            <v>2.749054224464059</v>
          </cell>
          <cell r="G26"/>
          <cell r="H26">
            <v>2.9097239492663465</v>
          </cell>
          <cell r="I26" t="str">
            <v>A</v>
          </cell>
          <cell r="J26">
            <v>3.0071355759429248</v>
          </cell>
          <cell r="K26"/>
          <cell r="L26">
            <v>2.7765029830197268</v>
          </cell>
          <cell r="M26"/>
          <cell r="N26">
            <v>2.4769703172978486</v>
          </cell>
          <cell r="O26"/>
          <cell r="P26">
            <v>2.9220096699600595</v>
          </cell>
          <cell r="Q26"/>
          <cell r="R26">
            <v>2.8670899037476918</v>
          </cell>
          <cell r="S26"/>
          <cell r="T26">
            <v>2.7812631505796874</v>
          </cell>
          <cell r="U26" t="str">
            <v>A</v>
          </cell>
          <cell r="V26">
            <v>3.0054078090134309</v>
          </cell>
          <cell r="W26"/>
          <cell r="X26">
            <v>3.2192512562299749</v>
          </cell>
          <cell r="Y26"/>
          <cell r="Z26">
            <v>3.0202708817830564</v>
          </cell>
          <cell r="AA26"/>
          <cell r="AB26">
            <v>3.1787523416861729</v>
          </cell>
          <cell r="AC26"/>
          <cell r="AD26">
            <v>3.0246030858891686</v>
          </cell>
          <cell r="AE26"/>
          <cell r="AF26">
            <v>3.5484052182188863</v>
          </cell>
          <cell r="AG26"/>
          <cell r="AH26">
            <v>3.0524514600155785</v>
          </cell>
          <cell r="AI26"/>
          <cell r="AJ26">
            <v>2.4669201308906907</v>
          </cell>
          <cell r="AK26"/>
          <cell r="AL26">
            <v>2.4303730516850957</v>
          </cell>
          <cell r="AM26"/>
          <cell r="AN26">
            <v>1.8389771406431616</v>
          </cell>
          <cell r="AO26"/>
          <cell r="AP26">
            <v>1.8658082960443831</v>
          </cell>
          <cell r="AQ26"/>
          <cell r="AR26">
            <v>1.8297444043439193</v>
          </cell>
          <cell r="AS26"/>
          <cell r="AT26">
            <v>1.902051768679994</v>
          </cell>
          <cell r="AU26"/>
          <cell r="AV26">
            <v>1.3248866995841317</v>
          </cell>
          <cell r="AW26"/>
          <cell r="AX26">
            <v>2.2184144468426288</v>
          </cell>
          <cell r="AY26"/>
          <cell r="AZ26">
            <v>2.2084147871883371</v>
          </cell>
          <cell r="BA26"/>
          <cell r="BB26">
            <v>1.9769520429747045</v>
          </cell>
          <cell r="BC26"/>
          <cell r="BD26">
            <v>1.8532231625035822</v>
          </cell>
          <cell r="BE26"/>
          <cell r="BF26">
            <v>1.6517529942399196</v>
          </cell>
          <cell r="BG26"/>
          <cell r="BH26">
            <v>1.4033100001518914</v>
          </cell>
          <cell r="BI26" t="str">
            <v>P</v>
          </cell>
          <cell r="BJ26">
            <v>1.4520047308554538</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1.7438833940655909</v>
          </cell>
          <cell r="S27" t="str">
            <v>C</v>
          </cell>
          <cell r="T27">
            <v>1.2339461092923698</v>
          </cell>
          <cell r="U27"/>
          <cell r="V27">
            <v>1.5283842794759825</v>
          </cell>
          <cell r="W27"/>
          <cell r="X27">
            <v>0.91192704583633299</v>
          </cell>
          <cell r="Y27"/>
          <cell r="Z27">
            <v>1.1552988224838923</v>
          </cell>
          <cell r="AA27"/>
          <cell r="AB27" t="str">
            <v>..</v>
          </cell>
          <cell r="AC27"/>
          <cell r="AD27">
            <v>1.1904575796178605</v>
          </cell>
          <cell r="AE27"/>
          <cell r="AF27" t="str">
            <v>..</v>
          </cell>
          <cell r="AG27"/>
          <cell r="AH27">
            <v>0.67639729441082241</v>
          </cell>
          <cell r="AI27"/>
          <cell r="AJ27" t="str">
            <v>..</v>
          </cell>
          <cell r="AK27"/>
          <cell r="AL27">
            <v>0.72463768115942029</v>
          </cell>
          <cell r="AM27"/>
          <cell r="AN27" t="str">
            <v>..</v>
          </cell>
          <cell r="AO27"/>
          <cell r="AP27" t="str">
            <v>..</v>
          </cell>
          <cell r="AQ27"/>
          <cell r="AR27" t="str">
            <v>..</v>
          </cell>
          <cell r="AS27"/>
          <cell r="AT27" t="str">
            <v>..</v>
          </cell>
          <cell r="AU27"/>
          <cell r="AV27" t="str">
            <v>..</v>
          </cell>
          <cell r="AW27"/>
          <cell r="AX27" t="str">
            <v>..</v>
          </cell>
          <cell r="AY27"/>
          <cell r="AZ27">
            <v>1</v>
          </cell>
          <cell r="BA27" t="str">
            <v>A</v>
          </cell>
          <cell r="BB27">
            <v>0</v>
          </cell>
          <cell r="BC27"/>
          <cell r="BD27">
            <v>0</v>
          </cell>
          <cell r="BE27"/>
          <cell r="BF27" t="str">
            <v>..</v>
          </cell>
          <cell r="BG27"/>
          <cell r="BH27" t="str">
            <v>..</v>
          </cell>
          <cell r="BI27"/>
          <cell r="BJ27" t="str">
            <v>..</v>
          </cell>
          <cell r="BK27"/>
          <cell r="BL27" t="str">
            <v>..</v>
          </cell>
          <cell r="BM27"/>
        </row>
        <row r="28">
          <cell r="A28" t="str">
            <v>Norway</v>
          </cell>
          <cell r="B28">
            <v>10.626298604927277</v>
          </cell>
          <cell r="C28"/>
          <cell r="D28">
            <v>10.627062706270628</v>
          </cell>
          <cell r="E28"/>
          <cell r="F28">
            <v>10.627081855136087</v>
          </cell>
          <cell r="G28"/>
          <cell r="H28">
            <v>10.638616477213116</v>
          </cell>
          <cell r="I28"/>
          <cell r="J28">
            <v>11.213294366951541</v>
          </cell>
          <cell r="K28"/>
          <cell r="L28">
            <v>7.9862608260538606</v>
          </cell>
          <cell r="M28"/>
          <cell r="N28">
            <v>9.9428072766328786</v>
          </cell>
          <cell r="O28"/>
          <cell r="P28">
            <v>8.5402387254657146</v>
          </cell>
          <cell r="Q28"/>
          <cell r="R28">
            <v>7.6073200444923108</v>
          </cell>
          <cell r="S28"/>
          <cell r="T28">
            <v>6.5631756702163759</v>
          </cell>
          <cell r="U28"/>
          <cell r="V28">
            <v>6.1745374056928455</v>
          </cell>
          <cell r="W28"/>
          <cell r="X28">
            <v>5.6084829804342</v>
          </cell>
          <cell r="Y28"/>
          <cell r="Z28">
            <v>5.5451476480189932</v>
          </cell>
          <cell r="AA28"/>
          <cell r="AB28">
            <v>5.5936151444885205</v>
          </cell>
          <cell r="AC28"/>
          <cell r="AD28">
            <v>5.7024859026288617</v>
          </cell>
          <cell r="AE28"/>
          <cell r="AF28">
            <v>5.7484255199182428</v>
          </cell>
          <cell r="AG28"/>
          <cell r="AH28">
            <v>5.56601876062828</v>
          </cell>
          <cell r="AI28"/>
          <cell r="AJ28">
            <v>5.468677815762728</v>
          </cell>
          <cell r="AK28"/>
          <cell r="AL28">
            <v>5.3507755147099409</v>
          </cell>
          <cell r="AM28"/>
          <cell r="AN28">
            <v>5.0192210052948427</v>
          </cell>
          <cell r="AO28"/>
          <cell r="AP28">
            <v>7.4649327048668308</v>
          </cell>
          <cell r="AQ28"/>
          <cell r="AR28">
            <v>7.1118124902985453</v>
          </cell>
          <cell r="AS28"/>
          <cell r="AT28">
            <v>6.920696954893339</v>
          </cell>
          <cell r="AU28"/>
          <cell r="AV28">
            <v>6.651250532465161</v>
          </cell>
          <cell r="AW28"/>
          <cell r="AX28">
            <v>6.3626109841802361</v>
          </cell>
          <cell r="AY28"/>
          <cell r="AZ28">
            <v>5.7025620113796371</v>
          </cell>
          <cell r="BA28"/>
          <cell r="BB28">
            <v>5.0932906686310853</v>
          </cell>
          <cell r="BC28"/>
          <cell r="BD28">
            <v>4.8377855374536489</v>
          </cell>
          <cell r="BE28"/>
          <cell r="BF28">
            <v>4.4643292772177716</v>
          </cell>
          <cell r="BG28"/>
          <cell r="BH28">
            <v>4.3534844085050404</v>
          </cell>
          <cell r="BI28"/>
          <cell r="BJ28">
            <v>4.3647986820546336</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t="str">
            <v>..</v>
          </cell>
          <cell r="AC29"/>
          <cell r="AD29" t="str">
            <v>..</v>
          </cell>
          <cell r="AE29"/>
          <cell r="AF29" t="str">
            <v>..</v>
          </cell>
          <cell r="AG29"/>
          <cell r="AH29" t="str">
            <v>..</v>
          </cell>
          <cell r="AI29"/>
          <cell r="AJ29" t="str">
            <v>..</v>
          </cell>
          <cell r="AK29"/>
          <cell r="AL29" t="str">
            <v>..</v>
          </cell>
          <cell r="AM29"/>
          <cell r="AN29" t="str">
            <v>..</v>
          </cell>
          <cell r="AO29"/>
          <cell r="AP29" t="str">
            <v>..</v>
          </cell>
          <cell r="AQ29"/>
          <cell r="AR29" t="str">
            <v>..</v>
          </cell>
          <cell r="AS29"/>
          <cell r="AT29" t="str">
            <v>..</v>
          </cell>
          <cell r="AU29"/>
          <cell r="AV29">
            <v>1.9780067777854622</v>
          </cell>
          <cell r="AW29"/>
          <cell r="AX29">
            <v>1.348314606741573</v>
          </cell>
          <cell r="AY29"/>
          <cell r="AZ29">
            <v>0.94565477615513538</v>
          </cell>
          <cell r="BA29"/>
          <cell r="BB29">
            <v>2.103900307493122</v>
          </cell>
          <cell r="BC29"/>
          <cell r="BD29">
            <v>3.1760012434588885</v>
          </cell>
          <cell r="BE29"/>
          <cell r="BF29" t="str">
            <v>..</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t="str">
            <v>..</v>
          </cell>
          <cell r="K30"/>
          <cell r="L30">
            <v>0</v>
          </cell>
          <cell r="M30"/>
          <cell r="N30">
            <v>0</v>
          </cell>
          <cell r="O30"/>
          <cell r="P30">
            <v>0</v>
          </cell>
          <cell r="Q30"/>
          <cell r="R30">
            <v>0</v>
          </cell>
          <cell r="S30"/>
          <cell r="T30">
            <v>0</v>
          </cell>
          <cell r="U30"/>
          <cell r="V30">
            <v>0.70399919907429998</v>
          </cell>
          <cell r="W30"/>
          <cell r="X30">
            <v>0.70939577391660869</v>
          </cell>
          <cell r="Y30"/>
          <cell r="Z30">
            <v>0.29991164747452798</v>
          </cell>
          <cell r="AA30"/>
          <cell r="AB30">
            <v>1.5003663190034329</v>
          </cell>
          <cell r="AC30"/>
          <cell r="AD30">
            <v>2.5965250832957567</v>
          </cell>
          <cell r="AE30"/>
          <cell r="AF30">
            <v>2.1654699234565093</v>
          </cell>
          <cell r="AG30"/>
          <cell r="AH30">
            <v>1.392398837609627</v>
          </cell>
          <cell r="AI30"/>
          <cell r="AJ30">
            <v>1.3380483267127752</v>
          </cell>
          <cell r="AK30"/>
          <cell r="AL30">
            <v>1.5973854203713069</v>
          </cell>
          <cell r="AM30"/>
          <cell r="AN30">
            <v>1.1815829953852612</v>
          </cell>
          <cell r="AO30"/>
          <cell r="AP30">
            <v>2.0699408588326049</v>
          </cell>
          <cell r="AQ30"/>
          <cell r="AR30">
            <v>1.9094138543516874</v>
          </cell>
          <cell r="AS30"/>
          <cell r="AT30">
            <v>1.9952538931063386</v>
          </cell>
          <cell r="AU30"/>
          <cell r="AV30">
            <v>0.81922446750409617</v>
          </cell>
          <cell r="AW30"/>
          <cell r="AX30">
            <v>0.67272643253234754</v>
          </cell>
          <cell r="AY30"/>
          <cell r="AZ30">
            <v>0.48659017569021151</v>
          </cell>
          <cell r="BA30"/>
          <cell r="BB30">
            <v>0.45817411135070285</v>
          </cell>
          <cell r="BC30"/>
          <cell r="BD30">
            <v>0.19558912794226746</v>
          </cell>
          <cell r="BE30"/>
          <cell r="BF30">
            <v>0.15468901063486948</v>
          </cell>
          <cell r="BG30"/>
          <cell r="BH30">
            <v>0.11385521694800044</v>
          </cell>
          <cell r="BI30"/>
          <cell r="BJ30">
            <v>0.11535292502059874</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2.5706940874035991</v>
          </cell>
          <cell r="AA31"/>
          <cell r="AB31">
            <v>3.2919589854290341</v>
          </cell>
          <cell r="AC31" t="str">
            <v>AD</v>
          </cell>
          <cell r="AD31" t="str">
            <v>..</v>
          </cell>
          <cell r="AE31"/>
          <cell r="AF31" t="str">
            <v>..</v>
          </cell>
          <cell r="AG31"/>
          <cell r="AH31" t="str">
            <v>..</v>
          </cell>
          <cell r="AI31"/>
          <cell r="AJ31" t="str">
            <v>..</v>
          </cell>
          <cell r="AK31" t="str">
            <v>N</v>
          </cell>
          <cell r="AL31" t="str">
            <v>..</v>
          </cell>
          <cell r="AM31" t="str">
            <v>N</v>
          </cell>
          <cell r="AN31" t="str">
            <v>..</v>
          </cell>
          <cell r="AO31" t="str">
            <v>N</v>
          </cell>
          <cell r="AP31" t="str">
            <v>..</v>
          </cell>
          <cell r="AQ31" t="str">
            <v>N</v>
          </cell>
          <cell r="AR31">
            <v>9.2420676993095601</v>
          </cell>
          <cell r="AS31" t="str">
            <v>AO</v>
          </cell>
          <cell r="AT31">
            <v>7.6521219961192095</v>
          </cell>
          <cell r="AU31" t="str">
            <v>O</v>
          </cell>
          <cell r="AV31">
            <v>5.4871658622267487</v>
          </cell>
          <cell r="AW31" t="str">
            <v>O</v>
          </cell>
          <cell r="AX31">
            <v>8.3371334679666766</v>
          </cell>
          <cell r="AY31" t="str">
            <v>O</v>
          </cell>
          <cell r="AZ31">
            <v>6.2783373908382245</v>
          </cell>
          <cell r="BA31"/>
          <cell r="BB31">
            <v>6.0610698706665911</v>
          </cell>
          <cell r="BC31"/>
          <cell r="BD31">
            <v>4.4605140688766411</v>
          </cell>
          <cell r="BE31"/>
          <cell r="BF31">
            <v>4.3624866068614887</v>
          </cell>
          <cell r="BG31"/>
          <cell r="BH31">
            <v>2.1895371074873022</v>
          </cell>
          <cell r="BI31"/>
          <cell r="BJ31">
            <v>3.2640637469917531</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0.43446244477172313</v>
          </cell>
          <cell r="AG32"/>
          <cell r="AH32">
            <v>0.19571865443425074</v>
          </cell>
          <cell r="AI32"/>
          <cell r="AJ32">
            <v>2.8045770697778773E-2</v>
          </cell>
          <cell r="AK32"/>
          <cell r="AL32">
            <v>2.4135859586857229E-2</v>
          </cell>
          <cell r="AM32"/>
          <cell r="AN32">
            <v>0.11393021351598126</v>
          </cell>
          <cell r="AO32"/>
          <cell r="AP32">
            <v>0.23267098334314396</v>
          </cell>
          <cell r="AQ32"/>
          <cell r="AR32">
            <v>0.17461291862765158</v>
          </cell>
          <cell r="AS32"/>
          <cell r="AT32">
            <v>0.10350580241351172</v>
          </cell>
          <cell r="AU32"/>
          <cell r="AV32">
            <v>3.3710530500314162</v>
          </cell>
          <cell r="AW32"/>
          <cell r="AX32">
            <v>4.8622423064123472</v>
          </cell>
          <cell r="AY32"/>
          <cell r="AZ32">
            <v>1.5909627154191321</v>
          </cell>
          <cell r="BA32"/>
          <cell r="BB32">
            <v>6.742396227418018</v>
          </cell>
          <cell r="BC32"/>
          <cell r="BD32">
            <v>5.260687501977702</v>
          </cell>
          <cell r="BE32"/>
          <cell r="BF32">
            <v>1.7370324708725577</v>
          </cell>
          <cell r="BG32"/>
          <cell r="BH32">
            <v>0.68026898625232379</v>
          </cell>
          <cell r="BI32"/>
          <cell r="BJ32">
            <v>1.3690326895744502</v>
          </cell>
          <cell r="BK32"/>
          <cell r="BL32" t="str">
            <v>..</v>
          </cell>
          <cell r="BM32"/>
        </row>
        <row r="33">
          <cell r="A33" t="str">
            <v>Spain</v>
          </cell>
          <cell r="B33">
            <v>4.9225891589269963</v>
          </cell>
          <cell r="C33"/>
          <cell r="D33">
            <v>6.4013057480665765</v>
          </cell>
          <cell r="E33"/>
          <cell r="F33">
            <v>6.3767169717673005</v>
          </cell>
          <cell r="G33"/>
          <cell r="H33">
            <v>6.6212374547869688</v>
          </cell>
          <cell r="I33" t="str">
            <v>J</v>
          </cell>
          <cell r="J33">
            <v>7.0467392197633885</v>
          </cell>
          <cell r="K33"/>
          <cell r="L33">
            <v>5.7960641153829737</v>
          </cell>
          <cell r="M33"/>
          <cell r="N33">
            <v>8.9042725631143504</v>
          </cell>
          <cell r="O33" t="str">
            <v>A</v>
          </cell>
          <cell r="P33">
            <v>12.644112702015137</v>
          </cell>
          <cell r="Q33"/>
          <cell r="R33">
            <v>19.133717168255103</v>
          </cell>
          <cell r="S33"/>
          <cell r="T33">
            <v>18.445182359029836</v>
          </cell>
          <cell r="U33"/>
          <cell r="V33">
            <v>16.822412692586653</v>
          </cell>
          <cell r="W33"/>
          <cell r="X33">
            <v>14.644255532717681</v>
          </cell>
          <cell r="Y33"/>
          <cell r="Z33">
            <v>12.549332120235595</v>
          </cell>
          <cell r="AA33"/>
          <cell r="AB33">
            <v>10.5931123089753</v>
          </cell>
          <cell r="AC33"/>
          <cell r="AD33">
            <v>10.402054060706396</v>
          </cell>
          <cell r="AE33"/>
          <cell r="AF33">
            <v>10.780234717557423</v>
          </cell>
          <cell r="AG33"/>
          <cell r="AH33">
            <v>19.57895762917757</v>
          </cell>
          <cell r="AI33" t="str">
            <v>A</v>
          </cell>
          <cell r="AJ33">
            <v>28.949286424434266</v>
          </cell>
          <cell r="AK33"/>
          <cell r="AL33">
            <v>26.154374084664621</v>
          </cell>
          <cell r="AM33"/>
          <cell r="AN33">
            <v>26.154326630218367</v>
          </cell>
          <cell r="AO33" t="str">
            <v>C</v>
          </cell>
          <cell r="AP33">
            <v>37.321337558446167</v>
          </cell>
          <cell r="AQ33" t="str">
            <v>C</v>
          </cell>
          <cell r="AR33">
            <v>26.615527834667656</v>
          </cell>
          <cell r="AS33"/>
          <cell r="AT33">
            <v>23.899406119925462</v>
          </cell>
          <cell r="AU33"/>
          <cell r="AV33">
            <v>4.5803290648371995</v>
          </cell>
          <cell r="AW33" t="str">
            <v>A</v>
          </cell>
          <cell r="AX33">
            <v>3.8865928225701083</v>
          </cell>
          <cell r="AY33"/>
          <cell r="AZ33">
            <v>2.70606914504642</v>
          </cell>
          <cell r="BA33"/>
          <cell r="BB33">
            <v>2.6613341726155975</v>
          </cell>
          <cell r="BC33"/>
          <cell r="BD33">
            <v>3.044970551678686</v>
          </cell>
          <cell r="BE33"/>
          <cell r="BF33">
            <v>2.2803633684303644</v>
          </cell>
          <cell r="BG33"/>
          <cell r="BH33">
            <v>1.4200542499115811</v>
          </cell>
          <cell r="BI33"/>
          <cell r="BJ33" t="str">
            <v>..</v>
          </cell>
          <cell r="BK33"/>
          <cell r="BL33" t="str">
            <v>..</v>
          </cell>
          <cell r="BM33"/>
        </row>
        <row r="34">
          <cell r="A34" t="str">
            <v>Sweden</v>
          </cell>
          <cell r="B34">
            <v>15.426231905249304</v>
          </cell>
          <cell r="C34"/>
          <cell r="D34">
            <v>18.757119351980762</v>
          </cell>
          <cell r="E34"/>
          <cell r="F34">
            <v>21.410311035364295</v>
          </cell>
          <cell r="G34"/>
          <cell r="H34">
            <v>22.373205741626794</v>
          </cell>
          <cell r="I34"/>
          <cell r="J34">
            <v>24.018433179723502</v>
          </cell>
          <cell r="K34"/>
          <cell r="L34">
            <v>25.938325991189426</v>
          </cell>
          <cell r="M34"/>
          <cell r="N34">
            <v>25.930861487810613</v>
          </cell>
          <cell r="O34"/>
          <cell r="P34">
            <v>23.98921832884097</v>
          </cell>
          <cell r="Q34"/>
          <cell r="R34">
            <v>24.688398849472676</v>
          </cell>
          <cell r="S34"/>
          <cell r="T34">
            <v>23.615426795832573</v>
          </cell>
          <cell r="U34"/>
          <cell r="V34">
            <v>27.322701790671093</v>
          </cell>
          <cell r="W34"/>
          <cell r="X34">
            <v>24.328422876949741</v>
          </cell>
          <cell r="Y34"/>
          <cell r="Z34">
            <v>23.49086259257286</v>
          </cell>
          <cell r="AA34" t="str">
            <v>A</v>
          </cell>
          <cell r="AB34">
            <v>18.882820526685773</v>
          </cell>
          <cell r="AC34"/>
          <cell r="AD34">
            <v>20.885688017162121</v>
          </cell>
          <cell r="AE34" t="str">
            <v>C</v>
          </cell>
          <cell r="AF34">
            <v>20.885688017162121</v>
          </cell>
          <cell r="AG34" t="str">
            <v>C</v>
          </cell>
          <cell r="AH34" t="str">
            <v>..</v>
          </cell>
          <cell r="AI34"/>
          <cell r="AJ34">
            <v>7.3061144754834926</v>
          </cell>
          <cell r="AK34" t="str">
            <v>A</v>
          </cell>
          <cell r="AL34">
            <v>7.35303798301626</v>
          </cell>
          <cell r="AM34"/>
          <cell r="AN34">
            <v>7.1202731756671298</v>
          </cell>
          <cell r="AO34"/>
          <cell r="AP34">
            <v>14.631342425667555</v>
          </cell>
          <cell r="AQ34"/>
          <cell r="AR34">
            <v>21.61058707588343</v>
          </cell>
          <cell r="AS34"/>
          <cell r="AT34">
            <v>20.708786718850803</v>
          </cell>
          <cell r="AU34"/>
          <cell r="AV34">
            <v>16.643526553280111</v>
          </cell>
          <cell r="AW34"/>
          <cell r="AX34">
            <v>17.426600487927988</v>
          </cell>
          <cell r="AY34"/>
          <cell r="AZ34">
            <v>16.840345770129886</v>
          </cell>
          <cell r="BA34"/>
          <cell r="BB34">
            <v>16.420405783959716</v>
          </cell>
          <cell r="BC34"/>
          <cell r="BD34">
            <v>12.424787059467063</v>
          </cell>
          <cell r="BE34"/>
          <cell r="BF34">
            <v>8.3734884346232494</v>
          </cell>
          <cell r="BG34" t="str">
            <v>V</v>
          </cell>
          <cell r="BH34">
            <v>7.5643067746636383</v>
          </cell>
          <cell r="BI34" t="str">
            <v>V</v>
          </cell>
          <cell r="BJ34" t="str">
            <v>..</v>
          </cell>
          <cell r="BK34"/>
          <cell r="BL34" t="str">
            <v>..</v>
          </cell>
          <cell r="BM34"/>
        </row>
        <row r="35">
          <cell r="A35" t="str">
            <v>Switzerland</v>
          </cell>
          <cell r="B35">
            <v>12.655449890270667</v>
          </cell>
          <cell r="C35" t="str">
            <v>HJ</v>
          </cell>
          <cell r="D35" t="str">
            <v>..</v>
          </cell>
          <cell r="E35"/>
          <cell r="F35">
            <v>8.5714285714285712</v>
          </cell>
          <cell r="G35" t="str">
            <v>H</v>
          </cell>
          <cell r="H35" t="str">
            <v>..</v>
          </cell>
          <cell r="I35"/>
          <cell r="J35" t="str">
            <v>..</v>
          </cell>
          <cell r="K35"/>
          <cell r="L35">
            <v>10.54054054054054</v>
          </cell>
          <cell r="M35" t="str">
            <v>AH</v>
          </cell>
          <cell r="N35" t="str">
            <v>..</v>
          </cell>
          <cell r="O35"/>
          <cell r="P35">
            <v>11.95945945945946</v>
          </cell>
          <cell r="Q35" t="str">
            <v>AH</v>
          </cell>
          <cell r="R35">
            <v>8.8405797101449277</v>
          </cell>
          <cell r="S35" t="str">
            <v>H</v>
          </cell>
          <cell r="T35">
            <v>11.560693641618498</v>
          </cell>
          <cell r="U35" t="str">
            <v>AH</v>
          </cell>
          <cell r="V35" t="str">
            <v>..</v>
          </cell>
          <cell r="W35"/>
          <cell r="X35">
            <v>4.5614035087719298</v>
          </cell>
          <cell r="Y35" t="str">
            <v>H</v>
          </cell>
          <cell r="Z35" t="str">
            <v>..</v>
          </cell>
          <cell r="AA35"/>
          <cell r="AB35">
            <v>5.8419243986254292</v>
          </cell>
          <cell r="AC35" t="str">
            <v>H</v>
          </cell>
          <cell r="AD35" t="str">
            <v>..</v>
          </cell>
          <cell r="AE35"/>
          <cell r="AF35">
            <v>3.7800687285223367</v>
          </cell>
          <cell r="AG35" t="str">
            <v>H</v>
          </cell>
          <cell r="AH35" t="str">
            <v>..</v>
          </cell>
          <cell r="AI35"/>
          <cell r="AJ35">
            <v>3.9179104477611943</v>
          </cell>
          <cell r="AK35" t="str">
            <v>H</v>
          </cell>
          <cell r="AL35" t="str">
            <v>..</v>
          </cell>
          <cell r="AM35"/>
          <cell r="AN35">
            <v>0.74074074074074081</v>
          </cell>
          <cell r="AO35" t="str">
            <v>H</v>
          </cell>
          <cell r="AP35" t="str">
            <v>..</v>
          </cell>
          <cell r="AQ35"/>
          <cell r="AR35">
            <v>0.5067567567567568</v>
          </cell>
          <cell r="AS35" t="str">
            <v>H</v>
          </cell>
          <cell r="AT35" t="str">
            <v>..</v>
          </cell>
          <cell r="AU35"/>
          <cell r="AV35">
            <v>0.4437869822485207</v>
          </cell>
          <cell r="AW35" t="str">
            <v>H</v>
          </cell>
          <cell r="AX35" t="str">
            <v>..</v>
          </cell>
          <cell r="AY35"/>
          <cell r="AZ35">
            <v>0.56980056980056981</v>
          </cell>
          <cell r="BA35" t="str">
            <v>H</v>
          </cell>
          <cell r="BB35" t="str">
            <v>..</v>
          </cell>
          <cell r="BC35"/>
          <cell r="BD35">
            <v>0.60096153846153855</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46.281186485610768</v>
          </cell>
          <cell r="C37"/>
          <cell r="D37">
            <v>45.118935970670989</v>
          </cell>
          <cell r="E37"/>
          <cell r="F37">
            <v>47.048903878583474</v>
          </cell>
          <cell r="G37"/>
          <cell r="H37">
            <v>48.386858073109373</v>
          </cell>
          <cell r="I37"/>
          <cell r="J37">
            <v>45.869134489924122</v>
          </cell>
          <cell r="K37" t="str">
            <v>A</v>
          </cell>
          <cell r="L37">
            <v>45.123349344955585</v>
          </cell>
          <cell r="M37"/>
          <cell r="N37">
            <v>45.697329376854597</v>
          </cell>
          <cell r="O37"/>
          <cell r="P37">
            <v>43.526859432910072</v>
          </cell>
          <cell r="Q37"/>
          <cell r="R37">
            <v>44.693419975309219</v>
          </cell>
          <cell r="S37"/>
          <cell r="T37">
            <v>43.48485053356579</v>
          </cell>
          <cell r="U37"/>
          <cell r="V37">
            <v>43.935234912678531</v>
          </cell>
          <cell r="W37"/>
          <cell r="X37">
            <v>40.780638298794031</v>
          </cell>
          <cell r="Y37"/>
          <cell r="Z37">
            <v>41.993225107824443</v>
          </cell>
          <cell r="AA37"/>
          <cell r="AB37">
            <v>38.879701561418358</v>
          </cell>
          <cell r="AC37"/>
          <cell r="AD37">
            <v>36.542006380716053</v>
          </cell>
          <cell r="AE37"/>
          <cell r="AF37">
            <v>37.218064695362287</v>
          </cell>
          <cell r="AG37"/>
          <cell r="AH37">
            <v>39.1520042656228</v>
          </cell>
          <cell r="AI37"/>
          <cell r="AJ37">
            <v>36.785576619826891</v>
          </cell>
          <cell r="AK37"/>
          <cell r="AL37">
            <v>37.908541681614771</v>
          </cell>
          <cell r="AM37"/>
          <cell r="AN37">
            <v>36.186367545274621</v>
          </cell>
          <cell r="AO37"/>
          <cell r="AP37">
            <v>30.455066630312079</v>
          </cell>
          <cell r="AQ37" t="str">
            <v>A</v>
          </cell>
          <cell r="AR37">
            <v>33.910529052480214</v>
          </cell>
          <cell r="AS37"/>
          <cell r="AT37">
            <v>31.877718877029505</v>
          </cell>
          <cell r="AU37"/>
          <cell r="AV37">
            <v>31.015599668552074</v>
          </cell>
          <cell r="AW37"/>
          <cell r="AX37">
            <v>23.895761291932555</v>
          </cell>
          <cell r="AY37"/>
          <cell r="AZ37">
            <v>24.166941509949329</v>
          </cell>
          <cell r="BA37"/>
          <cell r="BB37">
            <v>23.393721777922856</v>
          </cell>
          <cell r="BC37"/>
          <cell r="BD37">
            <v>21.36778618813014</v>
          </cell>
          <cell r="BE37"/>
          <cell r="BF37">
            <v>18.262300138810343</v>
          </cell>
          <cell r="BG37"/>
          <cell r="BH37">
            <v>16.945554849206435</v>
          </cell>
          <cell r="BI37" t="str">
            <v>C</v>
          </cell>
          <cell r="BJ37" t="str">
            <v>..</v>
          </cell>
          <cell r="BK37"/>
          <cell r="BL37" t="str">
            <v>..</v>
          </cell>
          <cell r="BM37"/>
        </row>
        <row r="38">
          <cell r="A38" t="str">
            <v>United States</v>
          </cell>
          <cell r="B38">
            <v>54.58129539054395</v>
          </cell>
          <cell r="C38" t="str">
            <v>HIJ</v>
          </cell>
          <cell r="D38">
            <v>61.110341963173198</v>
          </cell>
          <cell r="E38" t="str">
            <v>HIJ</v>
          </cell>
          <cell r="F38">
            <v>64.321089558398683</v>
          </cell>
          <cell r="G38" t="str">
            <v>HIJ</v>
          </cell>
          <cell r="H38">
            <v>66.239200253313442</v>
          </cell>
          <cell r="I38" t="str">
            <v>HIJ</v>
          </cell>
          <cell r="J38">
            <v>67.54865997153567</v>
          </cell>
          <cell r="K38" t="str">
            <v>HIJ</v>
          </cell>
          <cell r="L38">
            <v>69.345903209449943</v>
          </cell>
          <cell r="M38" t="str">
            <v>HIJ</v>
          </cell>
          <cell r="N38">
            <v>68.604671537962815</v>
          </cell>
          <cell r="O38" t="str">
            <v>HIJ</v>
          </cell>
          <cell r="P38">
            <v>67.842520217913588</v>
          </cell>
          <cell r="Q38" t="str">
            <v>HIJ</v>
          </cell>
          <cell r="R38">
            <v>65.467278435160594</v>
          </cell>
          <cell r="S38" t="str">
            <v>HIJ</v>
          </cell>
          <cell r="T38">
            <v>62.597011649237231</v>
          </cell>
          <cell r="U38" t="str">
            <v>HIJ</v>
          </cell>
          <cell r="V38">
            <v>59.681017345250922</v>
          </cell>
          <cell r="W38" t="str">
            <v>HIJ</v>
          </cell>
          <cell r="X38">
            <v>58.602590719026871</v>
          </cell>
          <cell r="Y38" t="str">
            <v>HIJ</v>
          </cell>
          <cell r="Z38">
            <v>59.024955640776142</v>
          </cell>
          <cell r="AA38" t="str">
            <v>HIJ</v>
          </cell>
          <cell r="AB38">
            <v>55.266277385081445</v>
          </cell>
          <cell r="AC38" t="str">
            <v>HIJ</v>
          </cell>
          <cell r="AD38">
            <v>54.082656161416466</v>
          </cell>
          <cell r="AE38" t="str">
            <v>HIJ</v>
          </cell>
          <cell r="AF38">
            <v>54.745180958449801</v>
          </cell>
          <cell r="AG38" t="str">
            <v>HIJ</v>
          </cell>
          <cell r="AH38">
            <v>55.254227199114027</v>
          </cell>
          <cell r="AI38" t="str">
            <v>HIJ</v>
          </cell>
          <cell r="AJ38">
            <v>54.130592634658385</v>
          </cell>
          <cell r="AK38" t="str">
            <v>HIJ</v>
          </cell>
          <cell r="AL38">
            <v>53.203423999980927</v>
          </cell>
          <cell r="AM38" t="str">
            <v>HIJ</v>
          </cell>
          <cell r="AN38">
            <v>51.620272088503519</v>
          </cell>
          <cell r="AO38" t="str">
            <v>AHI</v>
          </cell>
          <cell r="AP38">
            <v>50.490833451962303</v>
          </cell>
          <cell r="AQ38" t="str">
            <v>HI</v>
          </cell>
          <cell r="AR38">
            <v>52.137744524133922</v>
          </cell>
          <cell r="AS38" t="str">
            <v>HI</v>
          </cell>
          <cell r="AT38">
            <v>54.888605080175957</v>
          </cell>
          <cell r="AU38" t="str">
            <v>HI</v>
          </cell>
          <cell r="AV38">
            <v>55.708736403197889</v>
          </cell>
          <cell r="AW38" t="str">
            <v>HI</v>
          </cell>
          <cell r="AX38">
            <v>56.865510174540411</v>
          </cell>
          <cell r="AY38" t="str">
            <v>HI</v>
          </cell>
          <cell r="AZ38">
            <v>57.886986376903224</v>
          </cell>
          <cell r="BA38" t="str">
            <v>HI</v>
          </cell>
          <cell r="BB38">
            <v>57.791829321666114</v>
          </cell>
          <cell r="BC38" t="str">
            <v>HI</v>
          </cell>
          <cell r="BD38">
            <v>58.318039212970341</v>
          </cell>
          <cell r="BE38" t="str">
            <v>HI</v>
          </cell>
          <cell r="BF38">
            <v>51.597764955079981</v>
          </cell>
          <cell r="BG38" t="str">
            <v>AHIP</v>
          </cell>
          <cell r="BH38">
            <v>57.329165768484593</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37.749407384640136</v>
          </cell>
          <cell r="C42"/>
          <cell r="D42">
            <v>40.235282816347691</v>
          </cell>
          <cell r="E42"/>
          <cell r="F42">
            <v>42.034941919520293</v>
          </cell>
          <cell r="G42"/>
          <cell r="H42">
            <v>44.00598929520077</v>
          </cell>
          <cell r="I42"/>
          <cell r="J42">
            <v>45.160711279106081</v>
          </cell>
          <cell r="K42"/>
          <cell r="L42">
            <v>46.233589565244735</v>
          </cell>
          <cell r="M42"/>
          <cell r="N42">
            <v>46.130538187648632</v>
          </cell>
          <cell r="O42"/>
          <cell r="P42">
            <v>42.575649517335869</v>
          </cell>
          <cell r="Q42"/>
          <cell r="R42">
            <v>40.930009259108317</v>
          </cell>
          <cell r="S42"/>
          <cell r="T42">
            <v>39.295049628945783</v>
          </cell>
          <cell r="U42"/>
          <cell r="V42">
            <v>36.343076111168237</v>
          </cell>
          <cell r="W42" t="str">
            <v>A</v>
          </cell>
          <cell r="X42">
            <v>35.209096446360697</v>
          </cell>
          <cell r="Y42"/>
          <cell r="Z42">
            <v>35.025310657551834</v>
          </cell>
          <cell r="AA42"/>
          <cell r="AB42">
            <v>32.637964184948935</v>
          </cell>
          <cell r="AC42"/>
          <cell r="AD42">
            <v>31.035651129517827</v>
          </cell>
          <cell r="AE42" t="str">
            <v>A</v>
          </cell>
          <cell r="AF42">
            <v>30.68182306086986</v>
          </cell>
          <cell r="AG42"/>
          <cell r="AH42">
            <v>30.549295350262845</v>
          </cell>
          <cell r="AI42"/>
          <cell r="AJ42">
            <v>29.746861990826197</v>
          </cell>
          <cell r="AK42"/>
          <cell r="AL42">
            <v>29.123803488051454</v>
          </cell>
          <cell r="AM42"/>
          <cell r="AN42">
            <v>27.922866579500631</v>
          </cell>
          <cell r="AO42"/>
          <cell r="AP42">
            <v>27.852820107089126</v>
          </cell>
          <cell r="AQ42"/>
          <cell r="AR42">
            <v>29.040089809148938</v>
          </cell>
          <cell r="AS42"/>
          <cell r="AT42">
            <v>31.02189827699361</v>
          </cell>
          <cell r="AU42"/>
          <cell r="AV42">
            <v>31.423944805842275</v>
          </cell>
          <cell r="AW42"/>
          <cell r="AX42">
            <v>31.663116494600573</v>
          </cell>
          <cell r="AY42"/>
          <cell r="AZ42">
            <v>32.3026739892465</v>
          </cell>
          <cell r="BA42"/>
          <cell r="BB42">
            <v>32.320340414613341</v>
          </cell>
          <cell r="BC42"/>
          <cell r="BD42">
            <v>31.322132827261324</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15.781143295061145</v>
          </cell>
          <cell r="AE44"/>
          <cell r="AF44">
            <v>15.652909116474994</v>
          </cell>
          <cell r="AG44"/>
          <cell r="AH44">
            <v>14.993362475650951</v>
          </cell>
          <cell r="AI44"/>
          <cell r="AJ44">
            <v>14.200233522335425</v>
          </cell>
          <cell r="AK44"/>
          <cell r="AL44">
            <v>13.952564584562973</v>
          </cell>
          <cell r="AM44"/>
          <cell r="AN44">
            <v>13.12179966416932</v>
          </cell>
          <cell r="AO44"/>
          <cell r="AP44">
            <v>14.186427462305687</v>
          </cell>
          <cell r="AQ44"/>
          <cell r="AR44">
            <v>14.226565290749427</v>
          </cell>
          <cell r="AS44"/>
          <cell r="AT44">
            <v>14.019810460467456</v>
          </cell>
          <cell r="AU44"/>
          <cell r="AV44">
            <v>11.542224672681547</v>
          </cell>
          <cell r="AW44"/>
          <cell r="AX44">
            <v>10.455922690032041</v>
          </cell>
          <cell r="AY44"/>
          <cell r="AZ44">
            <v>10.931181886557049</v>
          </cell>
          <cell r="BA44"/>
          <cell r="BB44">
            <v>10.696684377117508</v>
          </cell>
          <cell r="BC44"/>
          <cell r="BD44">
            <v>8.9131873712606513</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15.901048927946151</v>
          </cell>
          <cell r="AE45"/>
          <cell r="AF45">
            <v>15.748381749001089</v>
          </cell>
          <cell r="AG45"/>
          <cell r="AH45">
            <v>15.053239942845789</v>
          </cell>
          <cell r="AI45"/>
          <cell r="AJ45">
            <v>14.25045288894945</v>
          </cell>
          <cell r="AK45"/>
          <cell r="AL45">
            <v>13.982665286660694</v>
          </cell>
          <cell r="AM45"/>
          <cell r="AN45">
            <v>13.186075322050186</v>
          </cell>
          <cell r="AO45"/>
          <cell r="AP45">
            <v>14.253680840005027</v>
          </cell>
          <cell r="AQ45"/>
          <cell r="AR45">
            <v>14.293881892804238</v>
          </cell>
          <cell r="AS45"/>
          <cell r="AT45">
            <v>14.093374141857385</v>
          </cell>
          <cell r="AU45"/>
          <cell r="AV45">
            <v>11.61094003743926</v>
          </cell>
          <cell r="AW45"/>
          <cell r="AX45">
            <v>10.525172085146881</v>
          </cell>
          <cell r="AY45"/>
          <cell r="AZ45">
            <v>11.025881415475961</v>
          </cell>
          <cell r="BA45"/>
          <cell r="BB45">
            <v>10.806989551989727</v>
          </cell>
          <cell r="BC45"/>
          <cell r="BD45">
            <v>9.0114831313044323</v>
          </cell>
          <cell r="BE45"/>
          <cell r="BF45" t="str">
            <v>..</v>
          </cell>
          <cell r="BG45"/>
          <cell r="BH45" t="str">
            <v>..</v>
          </cell>
          <cell r="BI45"/>
          <cell r="BJ45" t="str">
            <v>..</v>
          </cell>
          <cell r="BK45"/>
          <cell r="BL45" t="str">
            <v>..</v>
          </cell>
          <cell r="BM45"/>
        </row>
        <row r="46">
          <cell r="A46" t="str">
            <v>EU-15</v>
          </cell>
          <cell r="B46">
            <v>22.850895218949116</v>
          </cell>
          <cell r="C46"/>
          <cell r="D46">
            <v>21.689620277063142</v>
          </cell>
          <cell r="E46"/>
          <cell r="F46">
            <v>21.925788665908762</v>
          </cell>
          <cell r="G46"/>
          <cell r="H46">
            <v>22.651264244008889</v>
          </cell>
          <cell r="I46"/>
          <cell r="J46">
            <v>22.322759732433926</v>
          </cell>
          <cell r="K46"/>
          <cell r="L46">
            <v>21.696382584572319</v>
          </cell>
          <cell r="M46"/>
          <cell r="N46">
            <v>22.035853165918017</v>
          </cell>
          <cell r="O46"/>
          <cell r="P46">
            <v>22.031703522716285</v>
          </cell>
          <cell r="Q46"/>
          <cell r="R46">
            <v>21.91253318202385</v>
          </cell>
          <cell r="S46"/>
          <cell r="T46">
            <v>22.347417205429718</v>
          </cell>
          <cell r="U46"/>
          <cell r="V46">
            <v>20.368656306689367</v>
          </cell>
          <cell r="W46" t="str">
            <v>A</v>
          </cell>
          <cell r="X46">
            <v>18.862702534086402</v>
          </cell>
          <cell r="Y46"/>
          <cell r="Z46">
            <v>18.326915880760847</v>
          </cell>
          <cell r="AA46"/>
          <cell r="AB46">
            <v>17.650418889126147</v>
          </cell>
          <cell r="AC46"/>
          <cell r="AD46">
            <v>16.244747840243896</v>
          </cell>
          <cell r="AE46"/>
          <cell r="AF46">
            <v>16.152179431174371</v>
          </cell>
          <cell r="AG46"/>
          <cell r="AH46">
            <v>15.456590723489692</v>
          </cell>
          <cell r="AI46"/>
          <cell r="AJ46">
            <v>14.642441688047231</v>
          </cell>
          <cell r="AK46"/>
          <cell r="AL46">
            <v>14.408513940659148</v>
          </cell>
          <cell r="AM46"/>
          <cell r="AN46">
            <v>13.545391729533963</v>
          </cell>
          <cell r="AO46"/>
          <cell r="AP46">
            <v>14.636001874317788</v>
          </cell>
          <cell r="AQ46"/>
          <cell r="AR46">
            <v>14.774090234913217</v>
          </cell>
          <cell r="AS46"/>
          <cell r="AT46">
            <v>14.582844463356933</v>
          </cell>
          <cell r="AU46"/>
          <cell r="AV46">
            <v>11.977134269135764</v>
          </cell>
          <cell r="AW46"/>
          <cell r="AX46">
            <v>10.957070203648581</v>
          </cell>
          <cell r="AY46"/>
          <cell r="AZ46">
            <v>11.528862522109819</v>
          </cell>
          <cell r="BA46"/>
          <cell r="BB46">
            <v>11.29267329418334</v>
          </cell>
          <cell r="BC46"/>
          <cell r="BD46">
            <v>9.3698847966867849</v>
          </cell>
          <cell r="BE46"/>
          <cell r="BF46" t="str">
            <v>..</v>
          </cell>
          <cell r="BG46"/>
          <cell r="BH46" t="str">
            <v>..</v>
          </cell>
          <cell r="BI46"/>
          <cell r="BJ46" t="str">
            <v>..</v>
          </cell>
          <cell r="BK46"/>
          <cell r="BL46" t="str">
            <v>..</v>
          </cell>
          <cell r="BM46"/>
        </row>
        <row r="47">
          <cell r="A47" t="str">
            <v>European Commission</v>
          </cell>
          <cell r="B47">
            <v>0</v>
          </cell>
          <cell r="C47"/>
          <cell r="D47">
            <v>0</v>
          </cell>
          <cell r="E47"/>
          <cell r="F47">
            <v>0</v>
          </cell>
          <cell r="G47"/>
          <cell r="H47">
            <v>0</v>
          </cell>
          <cell r="I47"/>
          <cell r="J47">
            <v>0</v>
          </cell>
          <cell r="K47"/>
          <cell r="L47">
            <v>0</v>
          </cell>
          <cell r="M47"/>
          <cell r="N47">
            <v>0</v>
          </cell>
          <cell r="O47"/>
          <cell r="P47">
            <v>0</v>
          </cell>
          <cell r="Q47"/>
          <cell r="R47">
            <v>0</v>
          </cell>
          <cell r="S47"/>
          <cell r="T47">
            <v>0</v>
          </cell>
          <cell r="U47" t="str">
            <v>A</v>
          </cell>
          <cell r="V47">
            <v>0</v>
          </cell>
          <cell r="W47"/>
          <cell r="X47">
            <v>0</v>
          </cell>
          <cell r="Y47"/>
          <cell r="Z47">
            <v>0</v>
          </cell>
          <cell r="AA47"/>
          <cell r="AB47">
            <v>0</v>
          </cell>
          <cell r="AC47" t="str">
            <v>A</v>
          </cell>
          <cell r="AD47">
            <v>0</v>
          </cell>
          <cell r="AE47"/>
          <cell r="AF47">
            <v>0</v>
          </cell>
          <cell r="AG47"/>
          <cell r="AH47">
            <v>0</v>
          </cell>
          <cell r="AI47"/>
          <cell r="AJ47">
            <v>0</v>
          </cell>
          <cell r="AK47"/>
          <cell r="AL47">
            <v>0</v>
          </cell>
          <cell r="AM47"/>
          <cell r="AN47" t="str">
            <v>..</v>
          </cell>
          <cell r="AO47"/>
          <cell r="AP47" t="str">
            <v>..</v>
          </cell>
          <cell r="AQ47"/>
          <cell r="AR47">
            <v>0</v>
          </cell>
          <cell r="AS47" t="str">
            <v>P</v>
          </cell>
          <cell r="AT47">
            <v>0</v>
          </cell>
          <cell r="AU47" t="str">
            <v>P</v>
          </cell>
          <cell r="AV47">
            <v>0</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1.1307512347283597</v>
          </cell>
          <cell r="AG49" t="str">
            <v>H</v>
          </cell>
          <cell r="AH49">
            <v>0.9417920209287115</v>
          </cell>
          <cell r="AI49" t="str">
            <v>H</v>
          </cell>
          <cell r="AJ49">
            <v>0.8998875140607423</v>
          </cell>
          <cell r="AK49" t="str">
            <v>H</v>
          </cell>
          <cell r="AL49">
            <v>1.0858324715615306</v>
          </cell>
          <cell r="AM49" t="str">
            <v>H</v>
          </cell>
          <cell r="AN49">
            <v>0.95251634916121708</v>
          </cell>
          <cell r="AO49" t="str">
            <v>H</v>
          </cell>
          <cell r="AP49">
            <v>1.002749474365195</v>
          </cell>
          <cell r="AQ49" t="str">
            <v>H</v>
          </cell>
          <cell r="AR49">
            <v>0.96084898895740722</v>
          </cell>
          <cell r="AS49" t="str">
            <v>H</v>
          </cell>
          <cell r="AT49">
            <v>0.53179190751445082</v>
          </cell>
          <cell r="AU49" t="str">
            <v>H</v>
          </cell>
          <cell r="AV49">
            <v>0.47379330766952915</v>
          </cell>
          <cell r="AW49" t="str">
            <v>H</v>
          </cell>
          <cell r="AX49">
            <v>0.44907900745927848</v>
          </cell>
          <cell r="AY49" t="str">
            <v>H</v>
          </cell>
          <cell r="AZ49">
            <v>0.47407233992742598</v>
          </cell>
          <cell r="BA49" t="str">
            <v>H</v>
          </cell>
          <cell r="BB49">
            <v>0.51598714261546264</v>
          </cell>
          <cell r="BC49" t="str">
            <v>H</v>
          </cell>
          <cell r="BD49">
            <v>0.47960117376076733</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4.9545202737718679</v>
          </cell>
          <cell r="AA51" t="str">
            <v>J</v>
          </cell>
          <cell r="AB51">
            <v>3.2175575482318237</v>
          </cell>
          <cell r="AC51" t="str">
            <v>J</v>
          </cell>
          <cell r="AD51">
            <v>2.3761387440931454</v>
          </cell>
          <cell r="AE51" t="str">
            <v>J</v>
          </cell>
          <cell r="AF51">
            <v>2.6186239169341059</v>
          </cell>
          <cell r="AG51" t="str">
            <v>J</v>
          </cell>
          <cell r="AH51">
            <v>3.2339491548455328</v>
          </cell>
          <cell r="AI51" t="str">
            <v>J</v>
          </cell>
          <cell r="AJ51">
            <v>2.5209121118368283</v>
          </cell>
          <cell r="AK51"/>
          <cell r="AL51">
            <v>2.2069072908059346</v>
          </cell>
          <cell r="AM51"/>
          <cell r="AN51">
            <v>1.6105163672023506</v>
          </cell>
          <cell r="AO51"/>
          <cell r="AP51">
            <v>1.3956705991627587</v>
          </cell>
          <cell r="AQ51"/>
          <cell r="AR51">
            <v>1.5678656811209852</v>
          </cell>
          <cell r="AS51"/>
          <cell r="AT51">
            <v>1.3679606376997577</v>
          </cell>
          <cell r="AU51"/>
          <cell r="AV51">
            <v>0.78797996661101821</v>
          </cell>
          <cell r="AW51"/>
          <cell r="AX51">
            <v>1.701081941129674</v>
          </cell>
          <cell r="AY51"/>
          <cell r="AZ51">
            <v>3.0417251051893412</v>
          </cell>
          <cell r="BA51"/>
          <cell r="BB51">
            <v>2.31772184743124</v>
          </cell>
          <cell r="BC51"/>
          <cell r="BD51">
            <v>2.7322404371584703</v>
          </cell>
          <cell r="BE51"/>
          <cell r="BF51">
            <v>3.4216725559481742</v>
          </cell>
          <cell r="BG51"/>
          <cell r="BH51">
            <v>1.8077956989247312</v>
          </cell>
          <cell r="BI51"/>
          <cell r="BJ51">
            <v>1.9942284650605504</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30.804125497102909</v>
          </cell>
          <cell r="AC52"/>
          <cell r="AD52">
            <v>38.785327606648153</v>
          </cell>
          <cell r="AE52"/>
          <cell r="AF52">
            <v>35.487489145322868</v>
          </cell>
          <cell r="AG52"/>
          <cell r="AH52">
            <v>40.157580872636011</v>
          </cell>
          <cell r="AI52"/>
          <cell r="AJ52">
            <v>29.009294425253358</v>
          </cell>
          <cell r="AK52"/>
          <cell r="AL52">
            <v>39.999916460602819</v>
          </cell>
          <cell r="AM52"/>
          <cell r="AN52">
            <v>38.295148287372918</v>
          </cell>
          <cell r="AO52"/>
          <cell r="AP52">
            <v>43.539466353251214</v>
          </cell>
          <cell r="AQ52"/>
          <cell r="AR52">
            <v>44.653684929569408</v>
          </cell>
          <cell r="AS52"/>
          <cell r="AT52">
            <v>52.08149674964325</v>
          </cell>
          <cell r="AU52"/>
          <cell r="AV52" t="str">
            <v>..</v>
          </cell>
          <cell r="AW52"/>
          <cell r="AX52" t="str">
            <v>..</v>
          </cell>
          <cell r="AY52"/>
          <cell r="AZ52" t="str">
            <v>..</v>
          </cell>
          <cell r="BA52"/>
          <cell r="BB52" t="str">
            <v>..</v>
          </cell>
          <cell r="BC52"/>
          <cell r="BD52" t="str">
            <v>..</v>
          </cell>
          <cell r="BE52"/>
          <cell r="BF52" t="str">
            <v>..</v>
          </cell>
          <cell r="BG52"/>
          <cell r="BH52" t="str">
            <v>..</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t="str">
            <v>..</v>
          </cell>
          <cell r="AO55"/>
          <cell r="AP55">
            <v>12.871976023301512</v>
          </cell>
          <cell r="AQ55" t="str">
            <v>A</v>
          </cell>
          <cell r="AR55">
            <v>11.421476621638545</v>
          </cell>
          <cell r="AS55"/>
          <cell r="AT55">
            <v>11.737238947828303</v>
          </cell>
          <cell r="AU55"/>
          <cell r="AV55">
            <v>10.730905498482295</v>
          </cell>
          <cell r="AW55"/>
          <cell r="AX55">
            <v>10.643608486361206</v>
          </cell>
          <cell r="AY55"/>
          <cell r="AZ55">
            <v>9.3763955752003216</v>
          </cell>
          <cell r="BA55"/>
          <cell r="BB55">
            <v>9.0257253874734396</v>
          </cell>
          <cell r="BC55"/>
          <cell r="BD55">
            <v>5.349061213162364</v>
          </cell>
          <cell r="BE55"/>
          <cell r="BF55">
            <v>7.0258162498545174</v>
          </cell>
          <cell r="BG55"/>
          <cell r="BH55">
            <v>6.8456312466670459</v>
          </cell>
          <cell r="BI55"/>
          <cell r="BJ55" t="str">
            <v>..</v>
          </cell>
          <cell r="BK55"/>
          <cell r="BL55" t="str">
            <v>..</v>
          </cell>
          <cell r="BM55"/>
        </row>
      </sheetData>
      <sheetData sheetId="99">
        <row r="5">
          <cell r="A5" t="str">
            <v>Australia</v>
          </cell>
          <cell r="B5">
            <v>90.202204287078018</v>
          </cell>
          <cell r="C5"/>
          <cell r="D5">
            <v>89.508829203145865</v>
          </cell>
          <cell r="E5" t="str">
            <v>C</v>
          </cell>
          <cell r="F5">
            <v>89.932718664340896</v>
          </cell>
          <cell r="G5" t="str">
            <v>ACH</v>
          </cell>
          <cell r="H5">
            <v>90.118136562894719</v>
          </cell>
          <cell r="I5" t="str">
            <v>H</v>
          </cell>
          <cell r="J5">
            <v>90.948724622592394</v>
          </cell>
          <cell r="K5" t="str">
            <v>AH</v>
          </cell>
          <cell r="L5">
            <v>90.625572169667379</v>
          </cell>
          <cell r="M5" t="str">
            <v>H</v>
          </cell>
          <cell r="N5">
            <v>89.338654503990881</v>
          </cell>
          <cell r="O5" t="str">
            <v>AH</v>
          </cell>
          <cell r="P5">
            <v>88.20541197687146</v>
          </cell>
          <cell r="Q5" t="str">
            <v>AH</v>
          </cell>
          <cell r="R5">
            <v>88.025179971079766</v>
          </cell>
          <cell r="S5" t="str">
            <v>H</v>
          </cell>
          <cell r="T5">
            <v>88.794881328909426</v>
          </cell>
          <cell r="U5" t="str">
            <v>H</v>
          </cell>
          <cell r="V5">
            <v>89.736369743811153</v>
          </cell>
          <cell r="W5" t="str">
            <v>H</v>
          </cell>
          <cell r="X5">
            <v>90.686491883739009</v>
          </cell>
          <cell r="Y5" t="str">
            <v>H</v>
          </cell>
          <cell r="Z5">
            <v>90.218616185961451</v>
          </cell>
          <cell r="AA5" t="str">
            <v>H</v>
          </cell>
          <cell r="AB5">
            <v>91.275846814982245</v>
          </cell>
          <cell r="AC5" t="str">
            <v>H</v>
          </cell>
          <cell r="AD5">
            <v>92.940817866026009</v>
          </cell>
          <cell r="AE5" t="str">
            <v>AH</v>
          </cell>
          <cell r="AF5">
            <v>92.894139590016067</v>
          </cell>
          <cell r="AG5" t="str">
            <v>H</v>
          </cell>
          <cell r="AH5">
            <v>93.393141212661007</v>
          </cell>
          <cell r="AI5" t="str">
            <v>H</v>
          </cell>
          <cell r="AJ5">
            <v>93.469925362212791</v>
          </cell>
          <cell r="AK5" t="str">
            <v>H</v>
          </cell>
          <cell r="AL5">
            <v>93.292238722331177</v>
          </cell>
          <cell r="AM5" t="str">
            <v>AH</v>
          </cell>
          <cell r="AN5">
            <v>92.913075285055612</v>
          </cell>
          <cell r="AO5" t="str">
            <v>H</v>
          </cell>
          <cell r="AP5">
            <v>93.424873899401135</v>
          </cell>
          <cell r="AQ5" t="str">
            <v>H</v>
          </cell>
          <cell r="AR5">
            <v>93.410410542280744</v>
          </cell>
          <cell r="AS5" t="str">
            <v>AH</v>
          </cell>
          <cell r="AT5">
            <v>93.96694722493956</v>
          </cell>
          <cell r="AU5" t="str">
            <v>H</v>
          </cell>
          <cell r="AV5">
            <v>92.874162439303504</v>
          </cell>
          <cell r="AW5" t="str">
            <v>H</v>
          </cell>
          <cell r="AX5">
            <v>93.082905682576737</v>
          </cell>
          <cell r="AY5" t="str">
            <v>H</v>
          </cell>
          <cell r="AZ5">
            <v>92.578306369085198</v>
          </cell>
          <cell r="BA5" t="str">
            <v>H</v>
          </cell>
          <cell r="BB5">
            <v>92.430208144924052</v>
          </cell>
          <cell r="BC5" t="str">
            <v>H</v>
          </cell>
          <cell r="BD5">
            <v>93.225767845826269</v>
          </cell>
          <cell r="BE5" t="str">
            <v>H</v>
          </cell>
          <cell r="BF5">
            <v>93.509539561775043</v>
          </cell>
          <cell r="BG5" t="str">
            <v>H</v>
          </cell>
          <cell r="BH5">
            <v>93.533271902232556</v>
          </cell>
          <cell r="BI5" t="str">
            <v>H</v>
          </cell>
          <cell r="BJ5">
            <v>93.846010015999099</v>
          </cell>
          <cell r="BK5" t="str">
            <v>HP</v>
          </cell>
          <cell r="BL5" t="str">
            <v>..</v>
          </cell>
          <cell r="BM5"/>
        </row>
        <row r="6">
          <cell r="A6" t="str">
            <v>Austria</v>
          </cell>
          <cell r="B6">
            <v>99.936244819891613</v>
          </cell>
          <cell r="C6" t="str">
            <v>H</v>
          </cell>
          <cell r="D6">
            <v>99.983111246221142</v>
          </cell>
          <cell r="E6" t="str">
            <v>H</v>
          </cell>
          <cell r="F6">
            <v>99.972020580417521</v>
          </cell>
          <cell r="G6" t="str">
            <v>H</v>
          </cell>
          <cell r="H6">
            <v>99.960370255045717</v>
          </cell>
          <cell r="I6" t="str">
            <v>H</v>
          </cell>
          <cell r="J6">
            <v>99.97082344203811</v>
          </cell>
          <cell r="K6" t="str">
            <v>AH</v>
          </cell>
          <cell r="L6">
            <v>99.989086411369527</v>
          </cell>
          <cell r="M6" t="str">
            <v>H</v>
          </cell>
          <cell r="N6">
            <v>99.99167746614512</v>
          </cell>
          <cell r="O6" t="str">
            <v>H</v>
          </cell>
          <cell r="P6">
            <v>99.991023641484247</v>
          </cell>
          <cell r="Q6" t="str">
            <v>H</v>
          </cell>
          <cell r="R6">
            <v>99.993819848586284</v>
          </cell>
          <cell r="S6" t="str">
            <v>H</v>
          </cell>
          <cell r="T6">
            <v>99.972176125127945</v>
          </cell>
          <cell r="U6" t="str">
            <v>H</v>
          </cell>
          <cell r="V6">
            <v>99.985974175982832</v>
          </cell>
          <cell r="W6" t="str">
            <v>H</v>
          </cell>
          <cell r="X6">
            <v>99.989281476093865</v>
          </cell>
          <cell r="Y6" t="str">
            <v>H</v>
          </cell>
          <cell r="Z6">
            <v>99.997949124618017</v>
          </cell>
          <cell r="AA6" t="str">
            <v>H</v>
          </cell>
          <cell r="AB6">
            <v>99.988013298929403</v>
          </cell>
          <cell r="AC6" t="str">
            <v>H</v>
          </cell>
          <cell r="AD6">
            <v>99.993051212563401</v>
          </cell>
          <cell r="AE6" t="str">
            <v>H</v>
          </cell>
          <cell r="AF6">
            <v>99.993532531367222</v>
          </cell>
          <cell r="AG6" t="str">
            <v>H</v>
          </cell>
          <cell r="AH6">
            <v>99.997263669487012</v>
          </cell>
          <cell r="AI6" t="str">
            <v>H</v>
          </cell>
          <cell r="AJ6">
            <v>99.99528109756703</v>
          </cell>
          <cell r="AK6" t="str">
            <v>H</v>
          </cell>
          <cell r="AL6">
            <v>99.999063595885445</v>
          </cell>
          <cell r="AM6" t="str">
            <v>H</v>
          </cell>
          <cell r="AN6">
            <v>99.973899385237303</v>
          </cell>
          <cell r="AO6" t="str">
            <v>H</v>
          </cell>
          <cell r="AP6">
            <v>99.987648826319074</v>
          </cell>
          <cell r="AQ6" t="str">
            <v>H</v>
          </cell>
          <cell r="AR6">
            <v>99.998568209477767</v>
          </cell>
          <cell r="AS6" t="str">
            <v>H</v>
          </cell>
          <cell r="AT6">
            <v>99.999724541430339</v>
          </cell>
          <cell r="AU6" t="str">
            <v>H</v>
          </cell>
          <cell r="AV6">
            <v>99.989401062494721</v>
          </cell>
          <cell r="AW6" t="str">
            <v>H</v>
          </cell>
          <cell r="AX6">
            <v>99.984997592206156</v>
          </cell>
          <cell r="AY6" t="str">
            <v>H</v>
          </cell>
          <cell r="AZ6">
            <v>99.992577538216835</v>
          </cell>
          <cell r="BA6" t="str">
            <v>H</v>
          </cell>
          <cell r="BB6">
            <v>99.99847470036336</v>
          </cell>
          <cell r="BC6" t="str">
            <v>H</v>
          </cell>
          <cell r="BD6">
            <v>99.992852738734882</v>
          </cell>
          <cell r="BE6" t="str">
            <v>H</v>
          </cell>
          <cell r="BF6">
            <v>99.993813711791532</v>
          </cell>
          <cell r="BG6" t="str">
            <v>H</v>
          </cell>
          <cell r="BH6">
            <v>99.99460453192998</v>
          </cell>
          <cell r="BI6" t="str">
            <v>H</v>
          </cell>
          <cell r="BJ6">
            <v>99.995182832278672</v>
          </cell>
          <cell r="BK6" t="str">
            <v>HP</v>
          </cell>
          <cell r="BL6">
            <v>99.995509014742566</v>
          </cell>
          <cell r="BM6" t="str">
            <v>HP</v>
          </cell>
        </row>
        <row r="7">
          <cell r="A7" t="str">
            <v>Belgium</v>
          </cell>
          <cell r="B7">
            <v>99.617184791401826</v>
          </cell>
          <cell r="C7"/>
          <cell r="D7">
            <v>99.659497043342654</v>
          </cell>
          <cell r="E7"/>
          <cell r="F7">
            <v>98.868320497337109</v>
          </cell>
          <cell r="G7"/>
          <cell r="H7">
            <v>98.560874737552624</v>
          </cell>
          <cell r="I7"/>
          <cell r="J7">
            <v>98.484112597051677</v>
          </cell>
          <cell r="K7"/>
          <cell r="L7">
            <v>98.396492261103631</v>
          </cell>
          <cell r="M7"/>
          <cell r="N7">
            <v>98.934480085380642</v>
          </cell>
          <cell r="O7"/>
          <cell r="P7">
            <v>99.338881436666753</v>
          </cell>
          <cell r="Q7"/>
          <cell r="R7">
            <v>99.559758921175188</v>
          </cell>
          <cell r="S7" t="str">
            <v>A</v>
          </cell>
          <cell r="T7">
            <v>99.529111846924721</v>
          </cell>
          <cell r="U7"/>
          <cell r="V7">
            <v>99.76277634620277</v>
          </cell>
          <cell r="W7"/>
          <cell r="X7">
            <v>99.771086078548734</v>
          </cell>
          <cell r="Y7"/>
          <cell r="Z7">
            <v>99.791929641213784</v>
          </cell>
          <cell r="AA7"/>
          <cell r="AB7">
            <v>99.791075689679417</v>
          </cell>
          <cell r="AC7"/>
          <cell r="AD7">
            <v>99.616003393088093</v>
          </cell>
          <cell r="AE7"/>
          <cell r="AF7">
            <v>99.48139748699603</v>
          </cell>
          <cell r="AG7"/>
          <cell r="AH7">
            <v>99.451395366977636</v>
          </cell>
          <cell r="AI7"/>
          <cell r="AJ7">
            <v>99.515003235868676</v>
          </cell>
          <cell r="AK7"/>
          <cell r="AL7">
            <v>99.599245197075163</v>
          </cell>
          <cell r="AM7"/>
          <cell r="AN7">
            <v>99.684043029241053</v>
          </cell>
          <cell r="AO7"/>
          <cell r="AP7">
            <v>99.768779946230779</v>
          </cell>
          <cell r="AQ7"/>
          <cell r="AR7">
            <v>99.683468882945263</v>
          </cell>
          <cell r="AS7"/>
          <cell r="AT7">
            <v>99.657203072449704</v>
          </cell>
          <cell r="AU7"/>
          <cell r="AV7">
            <v>99.645308428631466</v>
          </cell>
          <cell r="AW7"/>
          <cell r="AX7">
            <v>99.737646824763743</v>
          </cell>
          <cell r="AY7"/>
          <cell r="AZ7">
            <v>99.731891295207703</v>
          </cell>
          <cell r="BA7"/>
          <cell r="BB7">
            <v>99.716591807299039</v>
          </cell>
          <cell r="BC7"/>
          <cell r="BD7">
            <v>99.759858371601069</v>
          </cell>
          <cell r="BE7"/>
          <cell r="BF7">
            <v>99.808897232532416</v>
          </cell>
          <cell r="BG7"/>
          <cell r="BH7">
            <v>99.824917048751203</v>
          </cell>
          <cell r="BI7"/>
          <cell r="BJ7" t="str">
            <v>..</v>
          </cell>
          <cell r="BK7"/>
          <cell r="BL7" t="str">
            <v>..</v>
          </cell>
          <cell r="BM7"/>
        </row>
        <row r="8">
          <cell r="A8" t="str">
            <v>Canada</v>
          </cell>
          <cell r="B8">
            <v>94.549763033175353</v>
          </cell>
          <cell r="C8" t="str">
            <v>H</v>
          </cell>
          <cell r="D8">
            <v>94.237012987012989</v>
          </cell>
          <cell r="E8" t="str">
            <v>H</v>
          </cell>
          <cell r="F8">
            <v>94.193311282616691</v>
          </cell>
          <cell r="G8" t="str">
            <v>H</v>
          </cell>
          <cell r="H8">
            <v>93.645484949832777</v>
          </cell>
          <cell r="I8" t="str">
            <v>H</v>
          </cell>
          <cell r="J8">
            <v>93.169934640522882</v>
          </cell>
          <cell r="K8" t="str">
            <v>H</v>
          </cell>
          <cell r="L8">
            <v>93.100218545113961</v>
          </cell>
          <cell r="M8" t="str">
            <v>H</v>
          </cell>
          <cell r="N8">
            <v>92.167519181585675</v>
          </cell>
          <cell r="O8" t="str">
            <v>AH</v>
          </cell>
          <cell r="P8">
            <v>91.706586826347305</v>
          </cell>
          <cell r="Q8" t="str">
            <v>H</v>
          </cell>
          <cell r="R8">
            <v>93.292533659730722</v>
          </cell>
          <cell r="S8" t="str">
            <v>AH</v>
          </cell>
          <cell r="T8">
            <v>93.620004673989257</v>
          </cell>
          <cell r="U8" t="str">
            <v>H</v>
          </cell>
          <cell r="V8">
            <v>94.932871372888698</v>
          </cell>
          <cell r="W8" t="str">
            <v>H</v>
          </cell>
          <cell r="X8">
            <v>94.741218041987111</v>
          </cell>
          <cell r="Y8" t="str">
            <v>H</v>
          </cell>
          <cell r="Z8">
            <v>95.197044334975374</v>
          </cell>
          <cell r="AA8" t="str">
            <v>H</v>
          </cell>
          <cell r="AB8">
            <v>95.2</v>
          </cell>
          <cell r="AC8" t="str">
            <v>H</v>
          </cell>
          <cell r="AD8">
            <v>95.299698145752473</v>
          </cell>
          <cell r="AE8" t="str">
            <v>AH</v>
          </cell>
          <cell r="AF8">
            <v>95.184007269422992</v>
          </cell>
          <cell r="AG8" t="str">
            <v>H</v>
          </cell>
          <cell r="AH8">
            <v>94.303222877893774</v>
          </cell>
          <cell r="AI8" t="str">
            <v>H</v>
          </cell>
          <cell r="AJ8">
            <v>94.747640541649574</v>
          </cell>
          <cell r="AK8" t="str">
            <v>H</v>
          </cell>
          <cell r="AL8">
            <v>94.551645856980699</v>
          </cell>
          <cell r="AM8" t="str">
            <v>H</v>
          </cell>
          <cell r="AN8">
            <v>95.225417110401139</v>
          </cell>
          <cell r="AO8" t="str">
            <v>H</v>
          </cell>
          <cell r="AP8">
            <v>95.766221813161522</v>
          </cell>
          <cell r="AQ8" t="str">
            <v>H</v>
          </cell>
          <cell r="AR8">
            <v>96.317404647084615</v>
          </cell>
          <cell r="AS8" t="str">
            <v>H</v>
          </cell>
          <cell r="AT8">
            <v>96.227718667956339</v>
          </cell>
          <cell r="AU8" t="str">
            <v>H</v>
          </cell>
          <cell r="AV8">
            <v>96.251479679074052</v>
          </cell>
          <cell r="AW8" t="str">
            <v>H</v>
          </cell>
          <cell r="AX8">
            <v>95.890577507598778</v>
          </cell>
          <cell r="AY8" t="str">
            <v>H</v>
          </cell>
          <cell r="AZ8">
            <v>95.995670995670991</v>
          </cell>
          <cell r="BA8" t="str">
            <v>H</v>
          </cell>
          <cell r="BB8">
            <v>96.763258611262984</v>
          </cell>
          <cell r="BC8" t="str">
            <v>H</v>
          </cell>
          <cell r="BD8">
            <v>96.793628101705295</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96.729737841025923</v>
          </cell>
          <cell r="AS10"/>
          <cell r="AT10">
            <v>96.659105305003763</v>
          </cell>
          <cell r="AU10"/>
          <cell r="AV10">
            <v>97.116653761551348</v>
          </cell>
          <cell r="AW10"/>
          <cell r="AX10">
            <v>97.46103909374412</v>
          </cell>
          <cell r="AY10"/>
          <cell r="AZ10">
            <v>96.93904717021222</v>
          </cell>
          <cell r="BA10"/>
          <cell r="BB10">
            <v>97.747336099460227</v>
          </cell>
          <cell r="BC10"/>
          <cell r="BD10">
            <v>97.608339734149666</v>
          </cell>
          <cell r="BE10"/>
          <cell r="BF10">
            <v>97.643333778016043</v>
          </cell>
          <cell r="BG10"/>
          <cell r="BH10">
            <v>97.753830668576512</v>
          </cell>
          <cell r="BI10"/>
          <cell r="BJ10">
            <v>98.200906464387145</v>
          </cell>
          <cell r="BK10" t="str">
            <v>P</v>
          </cell>
          <cell r="BL10" t="str">
            <v>..</v>
          </cell>
          <cell r="BM10"/>
        </row>
        <row r="11">
          <cell r="A11" t="str">
            <v>Denmark</v>
          </cell>
          <cell r="B11">
            <v>99.742723099429952</v>
          </cell>
          <cell r="C11" t="str">
            <v>CM</v>
          </cell>
          <cell r="D11">
            <v>99.747679553032356</v>
          </cell>
          <cell r="E11" t="str">
            <v>CM</v>
          </cell>
          <cell r="F11">
            <v>99.761589403973517</v>
          </cell>
          <cell r="G11" t="str">
            <v>AC</v>
          </cell>
          <cell r="H11">
            <v>99.272763170884204</v>
          </cell>
          <cell r="I11" t="str">
            <v>C</v>
          </cell>
          <cell r="J11">
            <v>99.477883374398687</v>
          </cell>
          <cell r="K11" t="str">
            <v>C</v>
          </cell>
          <cell r="L11">
            <v>99.563967892181154</v>
          </cell>
          <cell r="M11" t="str">
            <v>C</v>
          </cell>
          <cell r="N11">
            <v>99.607458292443567</v>
          </cell>
          <cell r="O11" t="str">
            <v>C</v>
          </cell>
          <cell r="P11">
            <v>99.614267189731294</v>
          </cell>
          <cell r="Q11" t="str">
            <v>AC</v>
          </cell>
          <cell r="R11">
            <v>99.595148336338312</v>
          </cell>
          <cell r="S11" t="str">
            <v>C</v>
          </cell>
          <cell r="T11">
            <v>99.580719709475076</v>
          </cell>
          <cell r="U11" t="str">
            <v>C</v>
          </cell>
          <cell r="V11">
            <v>99.381332221121596</v>
          </cell>
          <cell r="W11" t="str">
            <v>C</v>
          </cell>
          <cell r="X11">
            <v>99.390471451673093</v>
          </cell>
          <cell r="Y11" t="str">
            <v>C</v>
          </cell>
          <cell r="Z11">
            <v>99.387101744534419</v>
          </cell>
          <cell r="AA11" t="str">
            <v>C</v>
          </cell>
          <cell r="AB11">
            <v>99.345895243629116</v>
          </cell>
          <cell r="AC11" t="str">
            <v>C</v>
          </cell>
          <cell r="AD11">
            <v>99.377966934031761</v>
          </cell>
          <cell r="AE11" t="str">
            <v>C</v>
          </cell>
          <cell r="AF11">
            <v>99.431381385361718</v>
          </cell>
          <cell r="AG11" t="str">
            <v>C</v>
          </cell>
          <cell r="AH11">
            <v>99.43191663159979</v>
          </cell>
          <cell r="AI11" t="str">
            <v>C</v>
          </cell>
          <cell r="AJ11">
            <v>99.440394410953786</v>
          </cell>
          <cell r="AK11" t="str">
            <v>C</v>
          </cell>
          <cell r="AL11">
            <v>99.481903093987157</v>
          </cell>
          <cell r="AM11" t="str">
            <v>AC</v>
          </cell>
          <cell r="AN11">
            <v>99.48813779655508</v>
          </cell>
          <cell r="AO11" t="str">
            <v>C</v>
          </cell>
          <cell r="AP11">
            <v>99.507443411054496</v>
          </cell>
          <cell r="AQ11" t="str">
            <v>AC</v>
          </cell>
          <cell r="AR11">
            <v>99.471903045791692</v>
          </cell>
          <cell r="AS11" t="str">
            <v>C</v>
          </cell>
          <cell r="AT11">
            <v>98.842430604152085</v>
          </cell>
          <cell r="AU11"/>
          <cell r="AV11">
            <v>98.722704501128149</v>
          </cell>
          <cell r="AW11"/>
          <cell r="AX11">
            <v>99.25645507485261</v>
          </cell>
          <cell r="AY11"/>
          <cell r="AZ11">
            <v>99.291806274748708</v>
          </cell>
          <cell r="BA11"/>
          <cell r="BB11">
            <v>99.428315879700364</v>
          </cell>
          <cell r="BC11"/>
          <cell r="BD11">
            <v>99.423289406311483</v>
          </cell>
          <cell r="BE11"/>
          <cell r="BF11">
            <v>99.502451115058946</v>
          </cell>
          <cell r="BG11"/>
          <cell r="BH11">
            <v>99.553068032324745</v>
          </cell>
          <cell r="BI11"/>
          <cell r="BJ11">
            <v>99.676473391758762</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t="str">
            <v>..</v>
          </cell>
          <cell r="AM12"/>
          <cell r="AN12" t="str">
            <v>..</v>
          </cell>
          <cell r="AO12"/>
          <cell r="AP12" t="str">
            <v>..</v>
          </cell>
          <cell r="AQ12"/>
          <cell r="AR12">
            <v>100</v>
          </cell>
          <cell r="AS12"/>
          <cell r="AT12">
            <v>99.409913453973246</v>
          </cell>
          <cell r="AU12"/>
          <cell r="AV12">
            <v>98.035012504465882</v>
          </cell>
          <cell r="AW12"/>
          <cell r="AX12">
            <v>99.011299435028249</v>
          </cell>
          <cell r="AY12" t="str">
            <v>C</v>
          </cell>
          <cell r="AZ12">
            <v>98.964468934068023</v>
          </cell>
          <cell r="BA12" t="str">
            <v>C</v>
          </cell>
          <cell r="BB12">
            <v>99.027044854881268</v>
          </cell>
          <cell r="BC12" t="str">
            <v>C</v>
          </cell>
          <cell r="BD12">
            <v>98.814787521493486</v>
          </cell>
          <cell r="BE12" t="str">
            <v>C</v>
          </cell>
          <cell r="BF12">
            <v>99.044966175885392</v>
          </cell>
          <cell r="BG12" t="str">
            <v>C</v>
          </cell>
          <cell r="BH12">
            <v>99.646588934577679</v>
          </cell>
          <cell r="BI12" t="str">
            <v>C</v>
          </cell>
          <cell r="BJ12" t="str">
            <v>..</v>
          </cell>
          <cell r="BK12"/>
          <cell r="BL12" t="str">
            <v>..</v>
          </cell>
          <cell r="BM12"/>
        </row>
        <row r="13">
          <cell r="A13" t="str">
            <v>Finland</v>
          </cell>
          <cell r="B13">
            <v>98.085931190437734</v>
          </cell>
          <cell r="C13"/>
          <cell r="D13">
            <v>98.036684782608688</v>
          </cell>
          <cell r="E13"/>
          <cell r="F13">
            <v>98.060525999759818</v>
          </cell>
          <cell r="G13"/>
          <cell r="H13">
            <v>98.048729037021403</v>
          </cell>
          <cell r="I13"/>
          <cell r="J13">
            <v>98.240056318197816</v>
          </cell>
          <cell r="K13" t="str">
            <v>A</v>
          </cell>
          <cell r="L13">
            <v>98.376559871689551</v>
          </cell>
          <cell r="M13"/>
          <cell r="N13">
            <v>98.340205465091898</v>
          </cell>
          <cell r="O13"/>
          <cell r="P13">
            <v>98.426071660031482</v>
          </cell>
          <cell r="Q13"/>
          <cell r="R13">
            <v>98.402080004333342</v>
          </cell>
          <cell r="S13"/>
          <cell r="T13">
            <v>98.537494397659984</v>
          </cell>
          <cell r="U13"/>
          <cell r="V13">
            <v>98.571939344227815</v>
          </cell>
          <cell r="W13" t="str">
            <v>A</v>
          </cell>
          <cell r="X13">
            <v>98.477929984779308</v>
          </cell>
          <cell r="Y13"/>
          <cell r="Z13">
            <v>97.887202977383339</v>
          </cell>
          <cell r="AA13"/>
          <cell r="AB13">
            <v>97.899326950421838</v>
          </cell>
          <cell r="AC13"/>
          <cell r="AD13">
            <v>97.919340552070722</v>
          </cell>
          <cell r="AE13" t="str">
            <v>A</v>
          </cell>
          <cell r="AF13">
            <v>97.955783287946105</v>
          </cell>
          <cell r="AG13"/>
          <cell r="AH13">
            <v>98.460074155100642</v>
          </cell>
          <cell r="AI13" t="str">
            <v>A</v>
          </cell>
          <cell r="AJ13">
            <v>98.632589063404254</v>
          </cell>
          <cell r="AK13"/>
          <cell r="AL13">
            <v>98.62701134265366</v>
          </cell>
          <cell r="AM13"/>
          <cell r="AN13">
            <v>98.70345610126418</v>
          </cell>
          <cell r="AO13"/>
          <cell r="AP13">
            <v>98.447253190894699</v>
          </cell>
          <cell r="AQ13"/>
          <cell r="AR13">
            <v>98.429085079126523</v>
          </cell>
          <cell r="AS13"/>
          <cell r="AT13">
            <v>97.136384595600191</v>
          </cell>
          <cell r="AU13"/>
          <cell r="AV13">
            <v>97.712706000958818</v>
          </cell>
          <cell r="AW13"/>
          <cell r="AX13">
            <v>96.692648321485009</v>
          </cell>
          <cell r="AY13"/>
          <cell r="AZ13">
            <v>97.215432297682327</v>
          </cell>
          <cell r="BA13"/>
          <cell r="BB13">
            <v>97.619222814071165</v>
          </cell>
          <cell r="BC13"/>
          <cell r="BD13">
            <v>97.212010600993239</v>
          </cell>
          <cell r="BE13"/>
          <cell r="BF13">
            <v>98.199297360385131</v>
          </cell>
          <cell r="BG13"/>
          <cell r="BH13">
            <v>97.276431326123742</v>
          </cell>
          <cell r="BI13"/>
          <cell r="BJ13">
            <v>97.445297007527785</v>
          </cell>
          <cell r="BK13" t="str">
            <v>P</v>
          </cell>
          <cell r="BL13" t="str">
            <v>..</v>
          </cell>
          <cell r="BM13"/>
        </row>
        <row r="14">
          <cell r="A14" t="str">
            <v>France</v>
          </cell>
          <cell r="B14">
            <v>61.595019851968061</v>
          </cell>
          <cell r="C14"/>
          <cell r="D14">
            <v>63.796927970535286</v>
          </cell>
          <cell r="E14"/>
          <cell r="F14">
            <v>67.255679769203056</v>
          </cell>
          <cell r="G14" t="str">
            <v>A</v>
          </cell>
          <cell r="H14">
            <v>67.23593686766489</v>
          </cell>
          <cell r="I14" t="str">
            <v>A</v>
          </cell>
          <cell r="J14">
            <v>67.452349774479799</v>
          </cell>
          <cell r="K14"/>
          <cell r="L14">
            <v>67.084272840218489</v>
          </cell>
          <cell r="M14" t="str">
            <v>A</v>
          </cell>
          <cell r="N14">
            <v>64.104638619201921</v>
          </cell>
          <cell r="O14"/>
          <cell r="P14">
            <v>62.733316287394423</v>
          </cell>
          <cell r="Q14"/>
          <cell r="R14">
            <v>62.976233130299867</v>
          </cell>
          <cell r="S14"/>
          <cell r="T14">
            <v>59.95020836715932</v>
          </cell>
          <cell r="U14"/>
          <cell r="V14">
            <v>63.922213715786427</v>
          </cell>
          <cell r="W14"/>
          <cell r="X14">
            <v>64.281731384490229</v>
          </cell>
          <cell r="Y14" t="str">
            <v>A</v>
          </cell>
          <cell r="Z14">
            <v>66.691006084947716</v>
          </cell>
          <cell r="AA14"/>
          <cell r="AB14">
            <v>66.935153707209992</v>
          </cell>
          <cell r="AC14"/>
          <cell r="AD14">
            <v>70.021157367759443</v>
          </cell>
          <cell r="AE14"/>
          <cell r="AF14">
            <v>70.260797340260353</v>
          </cell>
          <cell r="AG14"/>
          <cell r="AH14">
            <v>74.813093500652428</v>
          </cell>
          <cell r="AI14" t="str">
            <v>A</v>
          </cell>
          <cell r="AJ14">
            <v>76.619715906325339</v>
          </cell>
          <cell r="AK14"/>
          <cell r="AL14">
            <v>77.260918172037663</v>
          </cell>
          <cell r="AM14"/>
          <cell r="AN14">
            <v>78.596858275634872</v>
          </cell>
          <cell r="AO14"/>
          <cell r="AP14">
            <v>77.190564633955674</v>
          </cell>
          <cell r="AQ14" t="str">
            <v>A</v>
          </cell>
          <cell r="AR14">
            <v>77.035668408202753</v>
          </cell>
          <cell r="AS14"/>
          <cell r="AT14">
            <v>77.100726905278279</v>
          </cell>
          <cell r="AU14"/>
          <cell r="AV14">
            <v>77.799317394067828</v>
          </cell>
          <cell r="AW14"/>
          <cell r="AX14">
            <v>79.159224513184739</v>
          </cell>
          <cell r="AY14"/>
          <cell r="AZ14">
            <v>72.068740801738599</v>
          </cell>
          <cell r="BA14" t="str">
            <v>AMV</v>
          </cell>
          <cell r="BB14">
            <v>71.190873633860633</v>
          </cell>
          <cell r="BC14" t="str">
            <v>MV</v>
          </cell>
          <cell r="BD14">
            <v>78.70392975373727</v>
          </cell>
          <cell r="BE14" t="str">
            <v>V</v>
          </cell>
          <cell r="BF14">
            <v>78.187780176205337</v>
          </cell>
          <cell r="BG14" t="str">
            <v>V</v>
          </cell>
          <cell r="BH14">
            <v>85.299803781425723</v>
          </cell>
          <cell r="BI14" t="str">
            <v>V</v>
          </cell>
          <cell r="BJ14">
            <v>93.201924285557268</v>
          </cell>
          <cell r="BK14" t="str">
            <v>V</v>
          </cell>
          <cell r="BL14" t="str">
            <v>..</v>
          </cell>
          <cell r="BM14"/>
        </row>
        <row r="15">
          <cell r="A15" t="str">
            <v>Germany</v>
          </cell>
          <cell r="B15">
            <v>91.137827829351195</v>
          </cell>
          <cell r="C15"/>
          <cell r="D15">
            <v>91.470009323526369</v>
          </cell>
          <cell r="E15"/>
          <cell r="F15">
            <v>90.394021596824359</v>
          </cell>
          <cell r="G15" t="str">
            <v>A</v>
          </cell>
          <cell r="H15">
            <v>90.024003791156716</v>
          </cell>
          <cell r="I15" t="str">
            <v>A</v>
          </cell>
          <cell r="J15">
            <v>88.070353957053456</v>
          </cell>
          <cell r="K15" t="str">
            <v>A</v>
          </cell>
          <cell r="L15">
            <v>87.885080371716271</v>
          </cell>
          <cell r="M15"/>
          <cell r="N15">
            <v>87.324707469974044</v>
          </cell>
          <cell r="O15" t="str">
            <v>A</v>
          </cell>
          <cell r="P15">
            <v>87.603896162244226</v>
          </cell>
          <cell r="Q15"/>
          <cell r="R15">
            <v>87.208603751872147</v>
          </cell>
          <cell r="S15"/>
          <cell r="T15">
            <v>86.527061727412075</v>
          </cell>
          <cell r="U15"/>
          <cell r="V15">
            <v>89.016791456561194</v>
          </cell>
          <cell r="W15" t="str">
            <v>A</v>
          </cell>
          <cell r="X15">
            <v>89.96685196557236</v>
          </cell>
          <cell r="Y15" t="str">
            <v>C</v>
          </cell>
          <cell r="Z15">
            <v>91.480626909277788</v>
          </cell>
          <cell r="AA15"/>
          <cell r="AB15">
            <v>91.43672856319381</v>
          </cell>
          <cell r="AC15"/>
          <cell r="AD15">
            <v>90.942248855849726</v>
          </cell>
          <cell r="AE15"/>
          <cell r="AF15">
            <v>90.05173849262097</v>
          </cell>
          <cell r="AG15"/>
          <cell r="AH15">
            <v>90.425664996864228</v>
          </cell>
          <cell r="AI15" t="str">
            <v>AS</v>
          </cell>
          <cell r="AJ15">
            <v>91.243345971810896</v>
          </cell>
          <cell r="AK15"/>
          <cell r="AL15">
            <v>91.671783355609364</v>
          </cell>
          <cell r="AM15"/>
          <cell r="AN15">
            <v>92.20717621924706</v>
          </cell>
          <cell r="AO15"/>
          <cell r="AP15">
            <v>92.627564009448534</v>
          </cell>
          <cell r="AQ15" t="str">
            <v>S</v>
          </cell>
          <cell r="AR15">
            <v>94.543468946629773</v>
          </cell>
          <cell r="AS15" t="str">
            <v>S</v>
          </cell>
          <cell r="AT15">
            <v>93.476252289838101</v>
          </cell>
          <cell r="AU15" t="str">
            <v>S</v>
          </cell>
          <cell r="AV15">
            <v>94.158220395042818</v>
          </cell>
          <cell r="AW15" t="str">
            <v>S</v>
          </cell>
          <cell r="AX15">
            <v>94.248070613512965</v>
          </cell>
          <cell r="AY15" t="str">
            <v>S</v>
          </cell>
          <cell r="AZ15">
            <v>93.519395350976879</v>
          </cell>
          <cell r="BA15" t="str">
            <v>S</v>
          </cell>
          <cell r="BB15">
            <v>93.952465380413472</v>
          </cell>
          <cell r="BC15" t="str">
            <v>S</v>
          </cell>
          <cell r="BD15">
            <v>93.972064501217915</v>
          </cell>
          <cell r="BE15" t="str">
            <v>S</v>
          </cell>
          <cell r="BF15">
            <v>94.328982521499</v>
          </cell>
          <cell r="BG15" t="str">
            <v>S</v>
          </cell>
          <cell r="BH15">
            <v>94.987651853525435</v>
          </cell>
          <cell r="BI15" t="str">
            <v>S</v>
          </cell>
          <cell r="BJ15">
            <v>96.001352567959074</v>
          </cell>
          <cell r="BK15" t="str">
            <v>PS</v>
          </cell>
          <cell r="BL15" t="str">
            <v>..</v>
          </cell>
          <cell r="BM15"/>
        </row>
        <row r="16">
          <cell r="A16" t="str">
            <v>Greece</v>
          </cell>
          <cell r="B16">
            <v>97.768762677484787</v>
          </cell>
          <cell r="C16"/>
          <cell r="D16" t="str">
            <v>..</v>
          </cell>
          <cell r="E16"/>
          <cell r="F16">
            <v>99.606893880712619</v>
          </cell>
          <cell r="G16"/>
          <cell r="H16">
            <v>96.557000765110942</v>
          </cell>
          <cell r="I16"/>
          <cell r="J16">
            <v>97.06400469759248</v>
          </cell>
          <cell r="K16"/>
          <cell r="L16">
            <v>97.254804092837531</v>
          </cell>
          <cell r="M16"/>
          <cell r="N16">
            <v>98.065601345668625</v>
          </cell>
          <cell r="O16"/>
          <cell r="P16">
            <v>98.106402164111813</v>
          </cell>
          <cell r="Q16"/>
          <cell r="R16">
            <v>97.966550354951266</v>
          </cell>
          <cell r="S16" t="str">
            <v>A</v>
          </cell>
          <cell r="T16">
            <v>97.752293577981646</v>
          </cell>
          <cell r="U16"/>
          <cell r="V16">
            <v>98.547263681592042</v>
          </cell>
          <cell r="W16"/>
          <cell r="X16">
            <v>98.542474620736854</v>
          </cell>
          <cell r="Y16"/>
          <cell r="Z16">
            <v>98.026315789473685</v>
          </cell>
          <cell r="AA16"/>
          <cell r="AB16">
            <v>98.223198243162301</v>
          </cell>
          <cell r="AC16"/>
          <cell r="AD16">
            <v>98.746409930909891</v>
          </cell>
          <cell r="AE16"/>
          <cell r="AF16">
            <v>98.758898998743675</v>
          </cell>
          <cell r="AG16"/>
          <cell r="AH16">
            <v>98.795508676420553</v>
          </cell>
          <cell r="AI16"/>
          <cell r="AJ16">
            <v>98.742366727182699</v>
          </cell>
          <cell r="AK16"/>
          <cell r="AL16">
            <v>99.110030047217052</v>
          </cell>
          <cell r="AM16"/>
          <cell r="AN16">
            <v>99.571530587955252</v>
          </cell>
          <cell r="AO16"/>
          <cell r="AP16">
            <v>99.171469740634009</v>
          </cell>
          <cell r="AQ16"/>
          <cell r="AR16">
            <v>99.267633325141318</v>
          </cell>
          <cell r="AS16"/>
          <cell r="AT16">
            <v>99.357977080000879</v>
          </cell>
          <cell r="AU16"/>
          <cell r="AV16">
            <v>99.47891311011341</v>
          </cell>
          <cell r="AW16"/>
          <cell r="AX16">
            <v>99.496142339789003</v>
          </cell>
          <cell r="AY16"/>
          <cell r="AZ16">
            <v>99.489274770173651</v>
          </cell>
          <cell r="BA16"/>
          <cell r="BB16">
            <v>99.513407059536434</v>
          </cell>
          <cell r="BC16"/>
          <cell r="BD16">
            <v>99.52512906933984</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99.89927318691737</v>
          </cell>
          <cell r="AY17"/>
          <cell r="AZ17">
            <v>99.898517152444285</v>
          </cell>
          <cell r="BA17"/>
          <cell r="BB17">
            <v>99.438827515067956</v>
          </cell>
          <cell r="BC17" t="str">
            <v>C</v>
          </cell>
          <cell r="BD17">
            <v>99.438830803980096</v>
          </cell>
          <cell r="BE17"/>
          <cell r="BF17">
            <v>99.911354338452483</v>
          </cell>
          <cell r="BG17"/>
          <cell r="BH17">
            <v>99.381947504510421</v>
          </cell>
          <cell r="BI17"/>
          <cell r="BJ17" t="str">
            <v>..</v>
          </cell>
          <cell r="BK17"/>
          <cell r="BL17" t="str">
            <v>..</v>
          </cell>
          <cell r="BM17"/>
        </row>
        <row r="18">
          <cell r="A18" t="str">
            <v>Iceland</v>
          </cell>
          <cell r="B18" t="str">
            <v>..</v>
          </cell>
          <cell r="C18"/>
          <cell r="D18" t="str">
            <v>..</v>
          </cell>
          <cell r="E18"/>
          <cell r="F18">
            <v>100</v>
          </cell>
          <cell r="G18"/>
          <cell r="H18">
            <v>100</v>
          </cell>
          <cell r="I18" t="str">
            <v>A</v>
          </cell>
          <cell r="J18">
            <v>100</v>
          </cell>
          <cell r="K18"/>
          <cell r="L18">
            <v>100</v>
          </cell>
          <cell r="M18" t="str">
            <v>AP</v>
          </cell>
          <cell r="N18" t="str">
            <v>..</v>
          </cell>
          <cell r="O18"/>
          <cell r="P18" t="str">
            <v>..</v>
          </cell>
          <cell r="Q18"/>
          <cell r="R18" t="str">
            <v>..</v>
          </cell>
          <cell r="S18"/>
          <cell r="T18" t="str">
            <v>..</v>
          </cell>
          <cell r="U18"/>
          <cell r="V18">
            <v>100</v>
          </cell>
          <cell r="W18"/>
          <cell r="X18">
            <v>100</v>
          </cell>
          <cell r="Y18"/>
          <cell r="Z18">
            <v>100</v>
          </cell>
          <cell r="AA18" t="str">
            <v>A</v>
          </cell>
          <cell r="AB18">
            <v>100</v>
          </cell>
          <cell r="AC18"/>
          <cell r="AD18">
            <v>100</v>
          </cell>
          <cell r="AE18"/>
          <cell r="AF18">
            <v>100</v>
          </cell>
          <cell r="AG18"/>
          <cell r="AH18">
            <v>100</v>
          </cell>
          <cell r="AI18"/>
          <cell r="AJ18">
            <v>100</v>
          </cell>
          <cell r="AK18"/>
          <cell r="AL18">
            <v>100</v>
          </cell>
          <cell r="AM18"/>
          <cell r="AN18">
            <v>100</v>
          </cell>
          <cell r="AO18"/>
          <cell r="AP18">
            <v>100</v>
          </cell>
          <cell r="AQ18"/>
          <cell r="AR18">
            <v>100</v>
          </cell>
          <cell r="AS18"/>
          <cell r="AT18">
            <v>100</v>
          </cell>
          <cell r="AU18"/>
          <cell r="AV18">
            <v>100</v>
          </cell>
          <cell r="AW18"/>
          <cell r="AX18">
            <v>100</v>
          </cell>
          <cell r="AY18"/>
          <cell r="AZ18">
            <v>100</v>
          </cell>
          <cell r="BA18"/>
          <cell r="BB18">
            <v>100</v>
          </cell>
          <cell r="BC18"/>
          <cell r="BD18">
            <v>100</v>
          </cell>
          <cell r="BE18"/>
          <cell r="BF18">
            <v>100</v>
          </cell>
          <cell r="BG18"/>
          <cell r="BH18" t="str">
            <v>..</v>
          </cell>
          <cell r="BI18"/>
          <cell r="BJ18" t="str">
            <v>..</v>
          </cell>
          <cell r="BK18"/>
          <cell r="BL18" t="str">
            <v>..</v>
          </cell>
          <cell r="BM18"/>
        </row>
        <row r="19">
          <cell r="A19" t="str">
            <v>Ireland</v>
          </cell>
          <cell r="B19">
            <v>100</v>
          </cell>
          <cell r="C19"/>
          <cell r="D19">
            <v>100</v>
          </cell>
          <cell r="E19"/>
          <cell r="F19">
            <v>100</v>
          </cell>
          <cell r="G19" t="str">
            <v>A</v>
          </cell>
          <cell r="H19">
            <v>100</v>
          </cell>
          <cell r="I19"/>
          <cell r="J19">
            <v>100</v>
          </cell>
          <cell r="K19"/>
          <cell r="L19">
            <v>100</v>
          </cell>
          <cell r="M19"/>
          <cell r="N19">
            <v>100</v>
          </cell>
          <cell r="O19"/>
          <cell r="P19">
            <v>100</v>
          </cell>
          <cell r="Q19"/>
          <cell r="R19">
            <v>100</v>
          </cell>
          <cell r="S19"/>
          <cell r="T19">
            <v>100</v>
          </cell>
          <cell r="U19"/>
          <cell r="V19">
            <v>100</v>
          </cell>
          <cell r="W19"/>
          <cell r="X19">
            <v>100</v>
          </cell>
          <cell r="Y19"/>
          <cell r="Z19">
            <v>100</v>
          </cell>
          <cell r="AA19"/>
          <cell r="AB19">
            <v>100</v>
          </cell>
          <cell r="AC19"/>
          <cell r="AD19">
            <v>100</v>
          </cell>
          <cell r="AE19"/>
          <cell r="AF19">
            <v>100</v>
          </cell>
          <cell r="AG19"/>
          <cell r="AH19">
            <v>100</v>
          </cell>
          <cell r="AI19"/>
          <cell r="AJ19">
            <v>100</v>
          </cell>
          <cell r="AK19"/>
          <cell r="AL19">
            <v>100</v>
          </cell>
          <cell r="AM19"/>
          <cell r="AN19">
            <v>100</v>
          </cell>
          <cell r="AO19"/>
          <cell r="AP19">
            <v>100</v>
          </cell>
          <cell r="AQ19"/>
          <cell r="AR19">
            <v>100</v>
          </cell>
          <cell r="AS19"/>
          <cell r="AT19">
            <v>100</v>
          </cell>
          <cell r="AU19"/>
          <cell r="AV19">
            <v>100</v>
          </cell>
          <cell r="AW19"/>
          <cell r="AX19">
            <v>100</v>
          </cell>
          <cell r="AY19"/>
          <cell r="AZ19">
            <v>100</v>
          </cell>
          <cell r="BA19"/>
          <cell r="BB19">
            <v>100</v>
          </cell>
          <cell r="BC19"/>
          <cell r="BD19">
            <v>100</v>
          </cell>
          <cell r="BE19"/>
          <cell r="BF19">
            <v>100</v>
          </cell>
          <cell r="BG19"/>
          <cell r="BH19">
            <v>100</v>
          </cell>
          <cell r="BI19"/>
          <cell r="BJ19">
            <v>100</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93.543542909037996</v>
          </cell>
          <cell r="C21"/>
          <cell r="D21">
            <v>95.240124485509511</v>
          </cell>
          <cell r="E21"/>
          <cell r="F21">
            <v>94.290142388196074</v>
          </cell>
          <cell r="G21"/>
          <cell r="H21">
            <v>91.679538621020427</v>
          </cell>
          <cell r="I21"/>
          <cell r="J21">
            <v>90.067971111807026</v>
          </cell>
          <cell r="K21"/>
          <cell r="L21">
            <v>91.4901801893092</v>
          </cell>
          <cell r="M21"/>
          <cell r="N21">
            <v>92.966530250589585</v>
          </cell>
          <cell r="O21"/>
          <cell r="P21">
            <v>89.644372629382204</v>
          </cell>
          <cell r="Q21"/>
          <cell r="R21">
            <v>93.207428773488928</v>
          </cell>
          <cell r="S21"/>
          <cell r="T21">
            <v>93.864234727522444</v>
          </cell>
          <cell r="U21"/>
          <cell r="V21">
            <v>92.091647935427886</v>
          </cell>
          <cell r="W21"/>
          <cell r="X21">
            <v>92.939130201342735</v>
          </cell>
          <cell r="Y21"/>
          <cell r="Z21">
            <v>91.470656689750697</v>
          </cell>
          <cell r="AA21"/>
          <cell r="AB21">
            <v>91.119754334554671</v>
          </cell>
          <cell r="AC21"/>
          <cell r="AD21">
            <v>95.282560534805071</v>
          </cell>
          <cell r="AE21"/>
          <cell r="AF21">
            <v>96.938236347004349</v>
          </cell>
          <cell r="AG21"/>
          <cell r="AH21">
            <v>95.588633263514694</v>
          </cell>
          <cell r="AI21"/>
          <cell r="AJ21">
            <v>97.344191988320105</v>
          </cell>
          <cell r="AK21"/>
          <cell r="AL21">
            <v>98.747269336158254</v>
          </cell>
          <cell r="AM21"/>
          <cell r="AN21">
            <v>99.226820954196981</v>
          </cell>
          <cell r="AO21"/>
          <cell r="AP21">
            <v>95.974267316888401</v>
          </cell>
          <cell r="AQ21"/>
          <cell r="AR21" t="str">
            <v>..</v>
          </cell>
          <cell r="AS21"/>
          <cell r="AT21" t="str">
            <v>..</v>
          </cell>
          <cell r="AU21"/>
          <cell r="AV21" t="str">
            <v>..</v>
          </cell>
          <cell r="AW21"/>
          <cell r="AX21">
            <v>96.36690177979419</v>
          </cell>
          <cell r="AY21"/>
          <cell r="AZ21">
            <v>98.638289454161793</v>
          </cell>
          <cell r="BA21"/>
          <cell r="BB21">
            <v>95.458670642945833</v>
          </cell>
          <cell r="BC21"/>
          <cell r="BD21">
            <v>98.753940457103084</v>
          </cell>
          <cell r="BE21"/>
          <cell r="BF21">
            <v>99.314816329869913</v>
          </cell>
          <cell r="BG21"/>
          <cell r="BH21">
            <v>99.337033933808129</v>
          </cell>
          <cell r="BI21"/>
          <cell r="BJ21">
            <v>99.271945335865695</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95.179939221772926</v>
          </cell>
          <cell r="Q22" t="str">
            <v>GH</v>
          </cell>
          <cell r="R22">
            <v>94.872848651855804</v>
          </cell>
          <cell r="S22" t="str">
            <v>GH</v>
          </cell>
          <cell r="T22">
            <v>94.571837463317422</v>
          </cell>
          <cell r="U22" t="str">
            <v>GH</v>
          </cell>
          <cell r="V22">
            <v>94.312111304533545</v>
          </cell>
          <cell r="W22" t="str">
            <v>GH</v>
          </cell>
          <cell r="X22">
            <v>94.051134692103162</v>
          </cell>
          <cell r="Y22" t="str">
            <v>GH</v>
          </cell>
          <cell r="Z22">
            <v>93.947089153298492</v>
          </cell>
          <cell r="AA22" t="str">
            <v>GH</v>
          </cell>
          <cell r="AB22">
            <v>94.030546870561224</v>
          </cell>
          <cell r="AC22" t="str">
            <v>GH</v>
          </cell>
          <cell r="AD22">
            <v>93.818924934058103</v>
          </cell>
          <cell r="AE22" t="str">
            <v>GH</v>
          </cell>
          <cell r="AF22">
            <v>94.119131015224596</v>
          </cell>
          <cell r="AG22" t="str">
            <v>GH</v>
          </cell>
          <cell r="AH22">
            <v>94.160413773350513</v>
          </cell>
          <cell r="AI22" t="str">
            <v>GH</v>
          </cell>
          <cell r="AJ22">
            <v>95.245135593907875</v>
          </cell>
          <cell r="AK22" t="str">
            <v>GH</v>
          </cell>
          <cell r="AL22">
            <v>95.358200009630224</v>
          </cell>
          <cell r="AM22" t="str">
            <v>GH</v>
          </cell>
          <cell r="AN22">
            <v>95.856646124616361</v>
          </cell>
          <cell r="AO22" t="str">
            <v>GH</v>
          </cell>
          <cell r="AP22">
            <v>95.704555728796677</v>
          </cell>
          <cell r="AQ22" t="str">
            <v>GH</v>
          </cell>
          <cell r="AR22">
            <v>95.952011425259997</v>
          </cell>
          <cell r="AS22" t="str">
            <v>GH</v>
          </cell>
          <cell r="AT22">
            <v>95.529729251902637</v>
          </cell>
          <cell r="AU22" t="str">
            <v>GH</v>
          </cell>
          <cell r="AV22">
            <v>94.858552123803577</v>
          </cell>
          <cell r="AW22" t="str">
            <v>GH</v>
          </cell>
          <cell r="AX22">
            <v>95.959105016986001</v>
          </cell>
          <cell r="AY22" t="str">
            <v>GH</v>
          </cell>
          <cell r="AZ22">
            <v>94.864050197883017</v>
          </cell>
          <cell r="BA22" t="str">
            <v>GH</v>
          </cell>
          <cell r="BB22">
            <v>95.520408924664608</v>
          </cell>
          <cell r="BC22" t="str">
            <v>GH</v>
          </cell>
          <cell r="BD22">
            <v>94.844622879604429</v>
          </cell>
          <cell r="BE22" t="str">
            <v>GH</v>
          </cell>
          <cell r="BF22">
            <v>96.30338168534594</v>
          </cell>
          <cell r="BG22" t="str">
            <v>GH</v>
          </cell>
          <cell r="BH22">
            <v>95.225617990927304</v>
          </cell>
          <cell r="BI22" t="str">
            <v>GH</v>
          </cell>
          <cell r="BJ22">
            <v>97.358517231557343</v>
          </cell>
          <cell r="BK22" t="str">
            <v>H</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77.58863510926804</v>
          </cell>
          <cell r="AM23"/>
          <cell r="AN23">
            <v>79.457537904417578</v>
          </cell>
          <cell r="AO23"/>
          <cell r="AP23">
            <v>84.176547428288799</v>
          </cell>
          <cell r="AQ23"/>
          <cell r="AR23">
            <v>84.781807959986821</v>
          </cell>
          <cell r="AS23"/>
          <cell r="AT23">
            <v>85.651269545258927</v>
          </cell>
          <cell r="AU23"/>
          <cell r="AV23">
            <v>87.435035658660553</v>
          </cell>
          <cell r="AW23"/>
          <cell r="AX23">
            <v>85.37287733048332</v>
          </cell>
          <cell r="AY23"/>
          <cell r="AZ23">
            <v>84.152566993622287</v>
          </cell>
          <cell r="BA23"/>
          <cell r="BB23">
            <v>82.400855078873661</v>
          </cell>
          <cell r="BC23"/>
          <cell r="BD23">
            <v>81.970501064615178</v>
          </cell>
          <cell r="BE23" t="str">
            <v>AC</v>
          </cell>
          <cell r="BF23">
            <v>83.997460018814678</v>
          </cell>
          <cell r="BG23" t="str">
            <v>C</v>
          </cell>
          <cell r="BH23">
            <v>84.21864181846874</v>
          </cell>
          <cell r="BI23" t="str">
            <v>C</v>
          </cell>
          <cell r="BJ23">
            <v>83.716752388034521</v>
          </cell>
          <cell r="BK23" t="str">
            <v>C</v>
          </cell>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100</v>
          </cell>
          <cell r="AO24"/>
          <cell r="AP24">
            <v>100</v>
          </cell>
          <cell r="AQ24"/>
          <cell r="AR24">
            <v>100</v>
          </cell>
          <cell r="AS24"/>
          <cell r="AT24">
            <v>100</v>
          </cell>
          <cell r="AU24"/>
          <cell r="AV24">
            <v>100</v>
          </cell>
          <cell r="AW24"/>
          <cell r="AX24">
            <v>100</v>
          </cell>
          <cell r="AY24"/>
          <cell r="AZ24">
            <v>100</v>
          </cell>
          <cell r="BA24"/>
          <cell r="BB24">
            <v>100</v>
          </cell>
          <cell r="BC24"/>
          <cell r="BD24">
            <v>100</v>
          </cell>
          <cell r="BE24"/>
          <cell r="BF24">
            <v>100</v>
          </cell>
          <cell r="BG24"/>
          <cell r="BH24">
            <v>100</v>
          </cell>
          <cell r="BI24"/>
          <cell r="BJ24">
            <v>100</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100</v>
          </cell>
          <cell r="U25" t="str">
            <v>H</v>
          </cell>
          <cell r="V25">
            <v>100</v>
          </cell>
          <cell r="W25" t="str">
            <v>H</v>
          </cell>
          <cell r="X25">
            <v>100</v>
          </cell>
          <cell r="Y25" t="str">
            <v>H</v>
          </cell>
          <cell r="Z25">
            <v>100</v>
          </cell>
          <cell r="AA25" t="str">
            <v>H</v>
          </cell>
          <cell r="AB25">
            <v>100</v>
          </cell>
          <cell r="AC25" t="str">
            <v>H</v>
          </cell>
          <cell r="AD25">
            <v>100</v>
          </cell>
          <cell r="AE25" t="str">
            <v>H</v>
          </cell>
          <cell r="AF25">
            <v>100</v>
          </cell>
          <cell r="AG25" t="str">
            <v>H</v>
          </cell>
          <cell r="AH25">
            <v>100</v>
          </cell>
          <cell r="AI25"/>
          <cell r="AJ25">
            <v>100</v>
          </cell>
          <cell r="AK25"/>
          <cell r="AL25">
            <v>100</v>
          </cell>
          <cell r="AM25"/>
          <cell r="AN25">
            <v>100</v>
          </cell>
          <cell r="AO25"/>
          <cell r="AP25">
            <v>100</v>
          </cell>
          <cell r="AQ25"/>
          <cell r="AR25">
            <v>100</v>
          </cell>
          <cell r="AS25"/>
          <cell r="AT25">
            <v>100</v>
          </cell>
          <cell r="AU25"/>
          <cell r="AV25">
            <v>100</v>
          </cell>
          <cell r="AW25"/>
          <cell r="AX25">
            <v>100</v>
          </cell>
          <cell r="AY25"/>
          <cell r="AZ25">
            <v>100</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96.918202764976954</v>
          </cell>
          <cell r="C26"/>
          <cell r="D26">
            <v>96.818065178342309</v>
          </cell>
          <cell r="E26" t="str">
            <v>A</v>
          </cell>
          <cell r="F26">
            <v>97.250945775535939</v>
          </cell>
          <cell r="G26"/>
          <cell r="H26">
            <v>97.09027605073365</v>
          </cell>
          <cell r="I26" t="str">
            <v>A</v>
          </cell>
          <cell r="J26">
            <v>96.992864424057075</v>
          </cell>
          <cell r="K26"/>
          <cell r="L26">
            <v>97.223497016980275</v>
          </cell>
          <cell r="M26"/>
          <cell r="N26">
            <v>97.523029682702145</v>
          </cell>
          <cell r="O26"/>
          <cell r="P26">
            <v>97.077990330039938</v>
          </cell>
          <cell r="Q26"/>
          <cell r="R26">
            <v>97.132910096252303</v>
          </cell>
          <cell r="S26"/>
          <cell r="T26">
            <v>97.21873684942031</v>
          </cell>
          <cell r="U26" t="str">
            <v>A</v>
          </cell>
          <cell r="V26">
            <v>96.994592190986566</v>
          </cell>
          <cell r="W26"/>
          <cell r="X26">
            <v>96.780748743770019</v>
          </cell>
          <cell r="Y26"/>
          <cell r="Z26">
            <v>96.979729118216937</v>
          </cell>
          <cell r="AA26"/>
          <cell r="AB26">
            <v>96.821247658313823</v>
          </cell>
          <cell r="AC26"/>
          <cell r="AD26">
            <v>96.975396914110831</v>
          </cell>
          <cell r="AE26"/>
          <cell r="AF26">
            <v>96.451594781781111</v>
          </cell>
          <cell r="AG26"/>
          <cell r="AH26">
            <v>96.947548539984425</v>
          </cell>
          <cell r="AI26"/>
          <cell r="AJ26">
            <v>97.533079869109315</v>
          </cell>
          <cell r="AK26"/>
          <cell r="AL26">
            <v>97.569626948314905</v>
          </cell>
          <cell r="AM26"/>
          <cell r="AN26">
            <v>98.161022859356834</v>
          </cell>
          <cell r="AO26"/>
          <cell r="AP26">
            <v>98.134191703955622</v>
          </cell>
          <cell r="AQ26"/>
          <cell r="AR26">
            <v>98.170255595656087</v>
          </cell>
          <cell r="AS26"/>
          <cell r="AT26">
            <v>98.097948231320004</v>
          </cell>
          <cell r="AU26"/>
          <cell r="AV26">
            <v>98.675113300415873</v>
          </cell>
          <cell r="AW26"/>
          <cell r="AX26">
            <v>97.78158555315737</v>
          </cell>
          <cell r="AY26"/>
          <cell r="AZ26">
            <v>97.791585212811668</v>
          </cell>
          <cell r="BA26"/>
          <cell r="BB26">
            <v>98.023047957025298</v>
          </cell>
          <cell r="BC26"/>
          <cell r="BD26">
            <v>98.146776837496418</v>
          </cell>
          <cell r="BE26"/>
          <cell r="BF26">
            <v>98.348247005760086</v>
          </cell>
          <cell r="BG26"/>
          <cell r="BH26">
            <v>98.59668999984811</v>
          </cell>
          <cell r="BI26" t="str">
            <v>P</v>
          </cell>
          <cell r="BJ26">
            <v>98.54799526914455</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98.256116605934409</v>
          </cell>
          <cell r="S27" t="str">
            <v>C</v>
          </cell>
          <cell r="T27">
            <v>98.766053890707624</v>
          </cell>
          <cell r="U27"/>
          <cell r="V27">
            <v>98.471615720524014</v>
          </cell>
          <cell r="W27"/>
          <cell r="X27">
            <v>99.088072954163664</v>
          </cell>
          <cell r="Y27"/>
          <cell r="Z27">
            <v>98.844701177516114</v>
          </cell>
          <cell r="AA27"/>
          <cell r="AB27" t="str">
            <v>..</v>
          </cell>
          <cell r="AC27"/>
          <cell r="AD27">
            <v>98.809542420382144</v>
          </cell>
          <cell r="AE27"/>
          <cell r="AF27" t="str">
            <v>..</v>
          </cell>
          <cell r="AG27"/>
          <cell r="AH27">
            <v>99.323602705589181</v>
          </cell>
          <cell r="AI27"/>
          <cell r="AJ27" t="str">
            <v>..</v>
          </cell>
          <cell r="AK27"/>
          <cell r="AL27">
            <v>99.275362318840578</v>
          </cell>
          <cell r="AM27"/>
          <cell r="AN27" t="str">
            <v>..</v>
          </cell>
          <cell r="AO27"/>
          <cell r="AP27" t="str">
            <v>..</v>
          </cell>
          <cell r="AQ27"/>
          <cell r="AR27" t="str">
            <v>..</v>
          </cell>
          <cell r="AS27"/>
          <cell r="AT27" t="str">
            <v>..</v>
          </cell>
          <cell r="AU27"/>
          <cell r="AV27" t="str">
            <v>..</v>
          </cell>
          <cell r="AW27"/>
          <cell r="AX27" t="str">
            <v>..</v>
          </cell>
          <cell r="AY27"/>
          <cell r="AZ27">
            <v>99</v>
          </cell>
          <cell r="BA27" t="str">
            <v>A</v>
          </cell>
          <cell r="BB27">
            <v>100</v>
          </cell>
          <cell r="BC27"/>
          <cell r="BD27">
            <v>100</v>
          </cell>
          <cell r="BE27"/>
          <cell r="BF27" t="str">
            <v>..</v>
          </cell>
          <cell r="BG27"/>
          <cell r="BH27" t="str">
            <v>..</v>
          </cell>
          <cell r="BI27"/>
          <cell r="BJ27" t="str">
            <v>..</v>
          </cell>
          <cell r="BK27"/>
          <cell r="BL27" t="str">
            <v>..</v>
          </cell>
          <cell r="BM27"/>
        </row>
        <row r="28">
          <cell r="A28" t="str">
            <v>Norway</v>
          </cell>
          <cell r="B28">
            <v>89.373701395072729</v>
          </cell>
          <cell r="C28"/>
          <cell r="D28">
            <v>89.372937293729365</v>
          </cell>
          <cell r="E28"/>
          <cell r="F28">
            <v>89.372918144863917</v>
          </cell>
          <cell r="G28"/>
          <cell r="H28">
            <v>89.36138352278688</v>
          </cell>
          <cell r="I28"/>
          <cell r="J28">
            <v>88.786705633048456</v>
          </cell>
          <cell r="K28"/>
          <cell r="L28">
            <v>92.013739173946135</v>
          </cell>
          <cell r="M28"/>
          <cell r="N28">
            <v>90.057192723367123</v>
          </cell>
          <cell r="O28"/>
          <cell r="P28">
            <v>91.459761274534287</v>
          </cell>
          <cell r="Q28"/>
          <cell r="R28">
            <v>92.392679955507688</v>
          </cell>
          <cell r="S28"/>
          <cell r="T28">
            <v>93.436824329783619</v>
          </cell>
          <cell r="U28"/>
          <cell r="V28">
            <v>93.825462594307155</v>
          </cell>
          <cell r="W28"/>
          <cell r="X28">
            <v>94.391517019565796</v>
          </cell>
          <cell r="Y28"/>
          <cell r="Z28">
            <v>94.454852351981003</v>
          </cell>
          <cell r="AA28"/>
          <cell r="AB28">
            <v>94.406384855511476</v>
          </cell>
          <cell r="AC28"/>
          <cell r="AD28">
            <v>94.297514097371135</v>
          </cell>
          <cell r="AE28"/>
          <cell r="AF28">
            <v>94.251574480081757</v>
          </cell>
          <cell r="AG28"/>
          <cell r="AH28">
            <v>94.433981239371718</v>
          </cell>
          <cell r="AI28"/>
          <cell r="AJ28">
            <v>94.531322184237268</v>
          </cell>
          <cell r="AK28"/>
          <cell r="AL28">
            <v>94.649224485290063</v>
          </cell>
          <cell r="AM28"/>
          <cell r="AN28">
            <v>94.980778994705162</v>
          </cell>
          <cell r="AO28"/>
          <cell r="AP28">
            <v>92.535067295133175</v>
          </cell>
          <cell r="AQ28"/>
          <cell r="AR28">
            <v>92.888187509701453</v>
          </cell>
          <cell r="AS28"/>
          <cell r="AT28">
            <v>93.079303045106656</v>
          </cell>
          <cell r="AU28"/>
          <cell r="AV28">
            <v>93.348749467534844</v>
          </cell>
          <cell r="AW28"/>
          <cell r="AX28">
            <v>93.637389015819764</v>
          </cell>
          <cell r="AY28"/>
          <cell r="AZ28">
            <v>94.297437988620359</v>
          </cell>
          <cell r="BA28"/>
          <cell r="BB28">
            <v>94.906709331368916</v>
          </cell>
          <cell r="BC28"/>
          <cell r="BD28">
            <v>95.162214462546345</v>
          </cell>
          <cell r="BE28"/>
          <cell r="BF28">
            <v>95.535670722782228</v>
          </cell>
          <cell r="BG28"/>
          <cell r="BH28">
            <v>95.646515591494961</v>
          </cell>
          <cell r="BI28"/>
          <cell r="BJ28">
            <v>95.635201317945359</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t="str">
            <v>..</v>
          </cell>
          <cell r="AC29"/>
          <cell r="AD29" t="str">
            <v>..</v>
          </cell>
          <cell r="AE29"/>
          <cell r="AF29" t="str">
            <v>..</v>
          </cell>
          <cell r="AG29"/>
          <cell r="AH29" t="str">
            <v>..</v>
          </cell>
          <cell r="AI29"/>
          <cell r="AJ29" t="str">
            <v>..</v>
          </cell>
          <cell r="AK29"/>
          <cell r="AL29" t="str">
            <v>..</v>
          </cell>
          <cell r="AM29"/>
          <cell r="AN29" t="str">
            <v>..</v>
          </cell>
          <cell r="AO29"/>
          <cell r="AP29" t="str">
            <v>..</v>
          </cell>
          <cell r="AQ29"/>
          <cell r="AR29" t="str">
            <v>..</v>
          </cell>
          <cell r="AS29"/>
          <cell r="AT29" t="str">
            <v>..</v>
          </cell>
          <cell r="AU29"/>
          <cell r="AV29">
            <v>98.021993222214533</v>
          </cell>
          <cell r="AW29"/>
          <cell r="AX29">
            <v>98.651685393258433</v>
          </cell>
          <cell r="AY29"/>
          <cell r="AZ29">
            <v>99.054345223844862</v>
          </cell>
          <cell r="BA29"/>
          <cell r="BB29">
            <v>97.89609969250688</v>
          </cell>
          <cell r="BC29"/>
          <cell r="BD29">
            <v>96.823998756541116</v>
          </cell>
          <cell r="BE29"/>
          <cell r="BF29" t="str">
            <v>..</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t="str">
            <v>..</v>
          </cell>
          <cell r="K30"/>
          <cell r="L30">
            <v>100</v>
          </cell>
          <cell r="M30"/>
          <cell r="N30">
            <v>100</v>
          </cell>
          <cell r="O30"/>
          <cell r="P30">
            <v>100</v>
          </cell>
          <cell r="Q30"/>
          <cell r="R30">
            <v>100</v>
          </cell>
          <cell r="S30"/>
          <cell r="T30">
            <v>100</v>
          </cell>
          <cell r="U30"/>
          <cell r="V30">
            <v>99.296000800925697</v>
          </cell>
          <cell r="W30"/>
          <cell r="X30">
            <v>99.290604226083389</v>
          </cell>
          <cell r="Y30"/>
          <cell r="Z30">
            <v>99.700088352525469</v>
          </cell>
          <cell r="AA30"/>
          <cell r="AB30">
            <v>98.499633680996567</v>
          </cell>
          <cell r="AC30"/>
          <cell r="AD30">
            <v>97.403474916704241</v>
          </cell>
          <cell r="AE30"/>
          <cell r="AF30">
            <v>97.834530076543487</v>
          </cell>
          <cell r="AG30"/>
          <cell r="AH30">
            <v>98.607601162390367</v>
          </cell>
          <cell r="AI30"/>
          <cell r="AJ30">
            <v>98.66195167328722</v>
          </cell>
          <cell r="AK30"/>
          <cell r="AL30">
            <v>98.40261457962869</v>
          </cell>
          <cell r="AM30"/>
          <cell r="AN30">
            <v>98.818417004614744</v>
          </cell>
          <cell r="AO30"/>
          <cell r="AP30">
            <v>97.930059141167391</v>
          </cell>
          <cell r="AQ30"/>
          <cell r="AR30">
            <v>98.090586145648317</v>
          </cell>
          <cell r="AS30"/>
          <cell r="AT30">
            <v>98.004746106893663</v>
          </cell>
          <cell r="AU30"/>
          <cell r="AV30">
            <v>99.1807755324959</v>
          </cell>
          <cell r="AW30"/>
          <cell r="AX30">
            <v>99.327273567467657</v>
          </cell>
          <cell r="AY30"/>
          <cell r="AZ30">
            <v>99.51340982430979</v>
          </cell>
          <cell r="BA30"/>
          <cell r="BB30">
            <v>99.541825888649299</v>
          </cell>
          <cell r="BC30"/>
          <cell r="BD30">
            <v>99.80441087205773</v>
          </cell>
          <cell r="BE30"/>
          <cell r="BF30">
            <v>99.845310989365132</v>
          </cell>
          <cell r="BG30"/>
          <cell r="BH30">
            <v>99.886144783052004</v>
          </cell>
          <cell r="BI30"/>
          <cell r="BJ30">
            <v>99.884647074979398</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97.429305912596405</v>
          </cell>
          <cell r="AA31"/>
          <cell r="AB31">
            <v>96.708041014570966</v>
          </cell>
          <cell r="AC31" t="str">
            <v>AD</v>
          </cell>
          <cell r="AD31" t="str">
            <v>..</v>
          </cell>
          <cell r="AE31"/>
          <cell r="AF31" t="str">
            <v>..</v>
          </cell>
          <cell r="AG31"/>
          <cell r="AH31" t="str">
            <v>..</v>
          </cell>
          <cell r="AI31"/>
          <cell r="AJ31" t="str">
            <v>..</v>
          </cell>
          <cell r="AK31" t="str">
            <v>N</v>
          </cell>
          <cell r="AL31" t="str">
            <v>..</v>
          </cell>
          <cell r="AM31" t="str">
            <v>N</v>
          </cell>
          <cell r="AN31" t="str">
            <v>..</v>
          </cell>
          <cell r="AO31" t="str">
            <v>N</v>
          </cell>
          <cell r="AP31" t="str">
            <v>..</v>
          </cell>
          <cell r="AQ31" t="str">
            <v>N</v>
          </cell>
          <cell r="AR31">
            <v>90.757932300690442</v>
          </cell>
          <cell r="AS31" t="str">
            <v>AO</v>
          </cell>
          <cell r="AT31">
            <v>92.347878003880794</v>
          </cell>
          <cell r="AU31" t="str">
            <v>O</v>
          </cell>
          <cell r="AV31">
            <v>94.512834137773254</v>
          </cell>
          <cell r="AW31" t="str">
            <v>O</v>
          </cell>
          <cell r="AX31">
            <v>91.66286653203332</v>
          </cell>
          <cell r="AY31" t="str">
            <v>O</v>
          </cell>
          <cell r="AZ31">
            <v>93.721662609161768</v>
          </cell>
          <cell r="BA31"/>
          <cell r="BB31">
            <v>93.938930129333414</v>
          </cell>
          <cell r="BC31"/>
          <cell r="BD31">
            <v>95.539485931123352</v>
          </cell>
          <cell r="BE31"/>
          <cell r="BF31">
            <v>95.637513393138505</v>
          </cell>
          <cell r="BG31"/>
          <cell r="BH31">
            <v>97.810462892512703</v>
          </cell>
          <cell r="BI31"/>
          <cell r="BJ31">
            <v>96.735936253008248</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99.565537555228275</v>
          </cell>
          <cell r="AG32"/>
          <cell r="AH32">
            <v>99.804281345565755</v>
          </cell>
          <cell r="AI32"/>
          <cell r="AJ32">
            <v>99.971954229302227</v>
          </cell>
          <cell r="AK32"/>
          <cell r="AL32">
            <v>99.975864140413137</v>
          </cell>
          <cell r="AM32"/>
          <cell r="AN32">
            <v>99.886069786484015</v>
          </cell>
          <cell r="AO32"/>
          <cell r="AP32">
            <v>99.767329016656859</v>
          </cell>
          <cell r="AQ32"/>
          <cell r="AR32">
            <v>99.825387081372355</v>
          </cell>
          <cell r="AS32"/>
          <cell r="AT32">
            <v>99.896494197586492</v>
          </cell>
          <cell r="AU32"/>
          <cell r="AV32">
            <v>96.628946949968579</v>
          </cell>
          <cell r="AW32"/>
          <cell r="AX32">
            <v>95.137757693587659</v>
          </cell>
          <cell r="AY32"/>
          <cell r="AZ32">
            <v>98.409037284580862</v>
          </cell>
          <cell r="BA32"/>
          <cell r="BB32">
            <v>93.257603772581987</v>
          </cell>
          <cell r="BC32"/>
          <cell r="BD32">
            <v>94.739312498022301</v>
          </cell>
          <cell r="BE32"/>
          <cell r="BF32">
            <v>98.262967529127437</v>
          </cell>
          <cell r="BG32"/>
          <cell r="BH32">
            <v>99.319731013747671</v>
          </cell>
          <cell r="BI32"/>
          <cell r="BJ32">
            <v>98.630967310425547</v>
          </cell>
          <cell r="BK32"/>
          <cell r="BL32" t="str">
            <v>..</v>
          </cell>
          <cell r="BM32"/>
        </row>
        <row r="33">
          <cell r="A33" t="str">
            <v>Spain</v>
          </cell>
          <cell r="B33">
            <v>95.077410841073004</v>
          </cell>
          <cell r="C33"/>
          <cell r="D33">
            <v>93.598694251933424</v>
          </cell>
          <cell r="E33"/>
          <cell r="F33">
            <v>93.623283028232706</v>
          </cell>
          <cell r="G33"/>
          <cell r="H33">
            <v>93.378762545213036</v>
          </cell>
          <cell r="I33" t="str">
            <v>J</v>
          </cell>
          <cell r="J33">
            <v>92.953260780236604</v>
          </cell>
          <cell r="K33"/>
          <cell r="L33">
            <v>94.203935884617024</v>
          </cell>
          <cell r="M33"/>
          <cell r="N33">
            <v>91.095727436885653</v>
          </cell>
          <cell r="O33" t="str">
            <v>A</v>
          </cell>
          <cell r="P33">
            <v>87.355887297984864</v>
          </cell>
          <cell r="Q33"/>
          <cell r="R33">
            <v>80.866282831744897</v>
          </cell>
          <cell r="S33"/>
          <cell r="T33">
            <v>81.554817640970157</v>
          </cell>
          <cell r="U33"/>
          <cell r="V33">
            <v>83.177587307413347</v>
          </cell>
          <cell r="W33"/>
          <cell r="X33">
            <v>85.355744467282321</v>
          </cell>
          <cell r="Y33"/>
          <cell r="Z33">
            <v>87.45066787976441</v>
          </cell>
          <cell r="AA33"/>
          <cell r="AB33">
            <v>89.406887691024707</v>
          </cell>
          <cell r="AC33"/>
          <cell r="AD33">
            <v>89.597945939293609</v>
          </cell>
          <cell r="AE33"/>
          <cell r="AF33">
            <v>89.21976528244258</v>
          </cell>
          <cell r="AG33"/>
          <cell r="AH33">
            <v>80.421042370822434</v>
          </cell>
          <cell r="AI33" t="str">
            <v>A</v>
          </cell>
          <cell r="AJ33">
            <v>71.050713575565737</v>
          </cell>
          <cell r="AK33"/>
          <cell r="AL33">
            <v>73.845625915335376</v>
          </cell>
          <cell r="AM33"/>
          <cell r="AN33">
            <v>73.845673369781636</v>
          </cell>
          <cell r="AO33" t="str">
            <v>C</v>
          </cell>
          <cell r="AP33">
            <v>62.678662441553833</v>
          </cell>
          <cell r="AQ33" t="str">
            <v>C</v>
          </cell>
          <cell r="AR33">
            <v>73.38447216533234</v>
          </cell>
          <cell r="AS33"/>
          <cell r="AT33">
            <v>76.100593880074541</v>
          </cell>
          <cell r="AU33"/>
          <cell r="AV33">
            <v>95.419670935162799</v>
          </cell>
          <cell r="AW33" t="str">
            <v>A</v>
          </cell>
          <cell r="AX33">
            <v>96.113407177429892</v>
          </cell>
          <cell r="AY33"/>
          <cell r="AZ33">
            <v>97.293930854953587</v>
          </cell>
          <cell r="BA33"/>
          <cell r="BB33">
            <v>97.338665827384403</v>
          </cell>
          <cell r="BC33"/>
          <cell r="BD33">
            <v>96.955029448321312</v>
          </cell>
          <cell r="BE33"/>
          <cell r="BF33">
            <v>97.719636631569642</v>
          </cell>
          <cell r="BG33"/>
          <cell r="BH33">
            <v>98.579945750088413</v>
          </cell>
          <cell r="BI33"/>
          <cell r="BJ33" t="str">
            <v>..</v>
          </cell>
          <cell r="BK33"/>
          <cell r="BL33" t="str">
            <v>..</v>
          </cell>
          <cell r="BM33"/>
        </row>
        <row r="34">
          <cell r="A34" t="str">
            <v>Sweden</v>
          </cell>
          <cell r="B34">
            <v>84.57376809475069</v>
          </cell>
          <cell r="C34"/>
          <cell r="D34">
            <v>81.242880648019238</v>
          </cell>
          <cell r="E34"/>
          <cell r="F34">
            <v>78.589688964635712</v>
          </cell>
          <cell r="G34"/>
          <cell r="H34">
            <v>77.626794258373209</v>
          </cell>
          <cell r="I34"/>
          <cell r="J34">
            <v>75.981566820276498</v>
          </cell>
          <cell r="K34"/>
          <cell r="L34">
            <v>74.06167400881057</v>
          </cell>
          <cell r="M34"/>
          <cell r="N34">
            <v>74.069138512189383</v>
          </cell>
          <cell r="O34"/>
          <cell r="P34">
            <v>76.010781671159037</v>
          </cell>
          <cell r="Q34"/>
          <cell r="R34">
            <v>75.311601150527324</v>
          </cell>
          <cell r="S34"/>
          <cell r="T34">
            <v>76.384573204167424</v>
          </cell>
          <cell r="U34"/>
          <cell r="V34">
            <v>72.67729820932891</v>
          </cell>
          <cell r="W34"/>
          <cell r="X34">
            <v>75.671577123050255</v>
          </cell>
          <cell r="Y34"/>
          <cell r="Z34">
            <v>76.509137407427147</v>
          </cell>
          <cell r="AA34" t="str">
            <v>A</v>
          </cell>
          <cell r="AB34">
            <v>81.117179473314224</v>
          </cell>
          <cell r="AC34"/>
          <cell r="AD34">
            <v>79.114311982837876</v>
          </cell>
          <cell r="AE34" t="str">
            <v>C</v>
          </cell>
          <cell r="AF34">
            <v>79.114311982837876</v>
          </cell>
          <cell r="AG34" t="str">
            <v>C</v>
          </cell>
          <cell r="AH34" t="str">
            <v>..</v>
          </cell>
          <cell r="AI34"/>
          <cell r="AJ34">
            <v>92.693885524516503</v>
          </cell>
          <cell r="AK34" t="str">
            <v>A</v>
          </cell>
          <cell r="AL34">
            <v>92.646962016983736</v>
          </cell>
          <cell r="AM34"/>
          <cell r="AN34">
            <v>92.879726824332863</v>
          </cell>
          <cell r="AO34"/>
          <cell r="AP34">
            <v>85.368657574332445</v>
          </cell>
          <cell r="AQ34"/>
          <cell r="AR34">
            <v>78.38941292411657</v>
          </cell>
          <cell r="AS34"/>
          <cell r="AT34">
            <v>79.291213281149197</v>
          </cell>
          <cell r="AU34"/>
          <cell r="AV34">
            <v>83.356473446719889</v>
          </cell>
          <cell r="AW34"/>
          <cell r="AX34">
            <v>82.573399512072015</v>
          </cell>
          <cell r="AY34"/>
          <cell r="AZ34">
            <v>83.159654229870114</v>
          </cell>
          <cell r="BA34"/>
          <cell r="BB34">
            <v>83.579594216040277</v>
          </cell>
          <cell r="BC34"/>
          <cell r="BD34">
            <v>87.575212940532936</v>
          </cell>
          <cell r="BE34"/>
          <cell r="BF34">
            <v>91.626511565376745</v>
          </cell>
          <cell r="BG34" t="str">
            <v>V</v>
          </cell>
          <cell r="BH34">
            <v>92.435693225336365</v>
          </cell>
          <cell r="BI34" t="str">
            <v>V</v>
          </cell>
          <cell r="BJ34" t="str">
            <v>..</v>
          </cell>
          <cell r="BK34"/>
          <cell r="BL34" t="str">
            <v>..</v>
          </cell>
          <cell r="BM34"/>
        </row>
        <row r="35">
          <cell r="A35" t="str">
            <v>Switzerland</v>
          </cell>
          <cell r="B35">
            <v>87.34455010972934</v>
          </cell>
          <cell r="C35" t="str">
            <v>HJ</v>
          </cell>
          <cell r="D35" t="str">
            <v>..</v>
          </cell>
          <cell r="E35"/>
          <cell r="F35">
            <v>91.428571428571431</v>
          </cell>
          <cell r="G35" t="str">
            <v>H</v>
          </cell>
          <cell r="H35" t="str">
            <v>..</v>
          </cell>
          <cell r="I35"/>
          <cell r="J35" t="str">
            <v>..</v>
          </cell>
          <cell r="K35"/>
          <cell r="L35">
            <v>89.459459459459453</v>
          </cell>
          <cell r="M35" t="str">
            <v>AH</v>
          </cell>
          <cell r="N35" t="str">
            <v>..</v>
          </cell>
          <cell r="O35"/>
          <cell r="P35">
            <v>88.040540540540547</v>
          </cell>
          <cell r="Q35" t="str">
            <v>AH</v>
          </cell>
          <cell r="R35">
            <v>91.159420289855078</v>
          </cell>
          <cell r="S35" t="str">
            <v>H</v>
          </cell>
          <cell r="T35">
            <v>88.439306358381501</v>
          </cell>
          <cell r="U35" t="str">
            <v>AH</v>
          </cell>
          <cell r="V35" t="str">
            <v>..</v>
          </cell>
          <cell r="W35"/>
          <cell r="X35">
            <v>95.438596491228068</v>
          </cell>
          <cell r="Y35" t="str">
            <v>H</v>
          </cell>
          <cell r="Z35" t="str">
            <v>..</v>
          </cell>
          <cell r="AA35"/>
          <cell r="AB35">
            <v>94.158075601374577</v>
          </cell>
          <cell r="AC35" t="str">
            <v>H</v>
          </cell>
          <cell r="AD35" t="str">
            <v>..</v>
          </cell>
          <cell r="AE35"/>
          <cell r="AF35">
            <v>96.219931271477662</v>
          </cell>
          <cell r="AG35" t="str">
            <v>H</v>
          </cell>
          <cell r="AH35" t="str">
            <v>..</v>
          </cell>
          <cell r="AI35"/>
          <cell r="AJ35">
            <v>96.082089552238813</v>
          </cell>
          <cell r="AK35" t="str">
            <v>H</v>
          </cell>
          <cell r="AL35" t="str">
            <v>..</v>
          </cell>
          <cell r="AM35"/>
          <cell r="AN35">
            <v>99.259259259259252</v>
          </cell>
          <cell r="AO35" t="str">
            <v>H</v>
          </cell>
          <cell r="AP35" t="str">
            <v>..</v>
          </cell>
          <cell r="AQ35"/>
          <cell r="AR35">
            <v>99.493243243243242</v>
          </cell>
          <cell r="AS35" t="str">
            <v>H</v>
          </cell>
          <cell r="AT35" t="str">
            <v>..</v>
          </cell>
          <cell r="AU35"/>
          <cell r="AV35">
            <v>99.556213017751475</v>
          </cell>
          <cell r="AW35" t="str">
            <v>H</v>
          </cell>
          <cell r="AX35" t="str">
            <v>..</v>
          </cell>
          <cell r="AY35"/>
          <cell r="AZ35">
            <v>99.430199430199437</v>
          </cell>
          <cell r="BA35" t="str">
            <v>H</v>
          </cell>
          <cell r="BB35" t="str">
            <v>..</v>
          </cell>
          <cell r="BC35"/>
          <cell r="BD35">
            <v>99.399038461538467</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53.718813514389232</v>
          </cell>
          <cell r="C37"/>
          <cell r="D37">
            <v>54.881064029329011</v>
          </cell>
          <cell r="E37"/>
          <cell r="F37">
            <v>52.951096121416526</v>
          </cell>
          <cell r="G37"/>
          <cell r="H37">
            <v>51.613141926890627</v>
          </cell>
          <cell r="I37"/>
          <cell r="J37">
            <v>54.130865510075878</v>
          </cell>
          <cell r="K37" t="str">
            <v>A</v>
          </cell>
          <cell r="L37">
            <v>54.876650655044415</v>
          </cell>
          <cell r="M37"/>
          <cell r="N37">
            <v>54.302670623145403</v>
          </cell>
          <cell r="O37"/>
          <cell r="P37">
            <v>56.473140567089928</v>
          </cell>
          <cell r="Q37"/>
          <cell r="R37">
            <v>55.306580024690781</v>
          </cell>
          <cell r="S37"/>
          <cell r="T37">
            <v>56.51514946643421</v>
          </cell>
          <cell r="U37"/>
          <cell r="V37">
            <v>56.064765087321469</v>
          </cell>
          <cell r="W37"/>
          <cell r="X37">
            <v>59.219361701205969</v>
          </cell>
          <cell r="Y37"/>
          <cell r="Z37">
            <v>58.006774892175557</v>
          </cell>
          <cell r="AA37"/>
          <cell r="AB37">
            <v>61.120298438581642</v>
          </cell>
          <cell r="AC37"/>
          <cell r="AD37">
            <v>63.457993619283947</v>
          </cell>
          <cell r="AE37"/>
          <cell r="AF37">
            <v>62.781935304637713</v>
          </cell>
          <cell r="AG37"/>
          <cell r="AH37">
            <v>60.8479957343772</v>
          </cell>
          <cell r="AI37"/>
          <cell r="AJ37">
            <v>63.214423380173109</v>
          </cell>
          <cell r="AK37"/>
          <cell r="AL37">
            <v>62.091458318385229</v>
          </cell>
          <cell r="AM37"/>
          <cell r="AN37">
            <v>63.813632454725379</v>
          </cell>
          <cell r="AO37"/>
          <cell r="AP37">
            <v>69.544933369687925</v>
          </cell>
          <cell r="AQ37" t="str">
            <v>A</v>
          </cell>
          <cell r="AR37">
            <v>66.089470947519786</v>
          </cell>
          <cell r="AS37"/>
          <cell r="AT37">
            <v>68.122281122970492</v>
          </cell>
          <cell r="AU37"/>
          <cell r="AV37">
            <v>68.984400331447929</v>
          </cell>
          <cell r="AW37"/>
          <cell r="AX37">
            <v>76.104238708067442</v>
          </cell>
          <cell r="AY37"/>
          <cell r="AZ37">
            <v>75.833058490050675</v>
          </cell>
          <cell r="BA37"/>
          <cell r="BB37">
            <v>76.606278222077151</v>
          </cell>
          <cell r="BC37"/>
          <cell r="BD37">
            <v>78.63221381186986</v>
          </cell>
          <cell r="BE37"/>
          <cell r="BF37">
            <v>81.737699861189654</v>
          </cell>
          <cell r="BG37"/>
          <cell r="BH37">
            <v>83.054445150793569</v>
          </cell>
          <cell r="BI37" t="str">
            <v>C</v>
          </cell>
          <cell r="BJ37" t="str">
            <v>..</v>
          </cell>
          <cell r="BK37"/>
          <cell r="BL37" t="str">
            <v>..</v>
          </cell>
          <cell r="BM37"/>
        </row>
        <row r="38">
          <cell r="A38" t="str">
            <v>United States</v>
          </cell>
          <cell r="B38">
            <v>45.41870460945605</v>
          </cell>
          <cell r="C38" t="str">
            <v>HIJ</v>
          </cell>
          <cell r="D38">
            <v>38.889658036826802</v>
          </cell>
          <cell r="E38" t="str">
            <v>HIJ</v>
          </cell>
          <cell r="F38">
            <v>35.678910441601317</v>
          </cell>
          <cell r="G38" t="str">
            <v>HIJ</v>
          </cell>
          <cell r="H38">
            <v>33.760799746686558</v>
          </cell>
          <cell r="I38" t="str">
            <v>HIJ</v>
          </cell>
          <cell r="J38">
            <v>32.45134002846433</v>
          </cell>
          <cell r="K38" t="str">
            <v>HIJ</v>
          </cell>
          <cell r="L38">
            <v>30.654096790550057</v>
          </cell>
          <cell r="M38" t="str">
            <v>HIJ</v>
          </cell>
          <cell r="N38">
            <v>31.395328462037185</v>
          </cell>
          <cell r="O38" t="str">
            <v>HIJ</v>
          </cell>
          <cell r="P38">
            <v>32.157479782086412</v>
          </cell>
          <cell r="Q38" t="str">
            <v>HIJ</v>
          </cell>
          <cell r="R38">
            <v>34.532721564839406</v>
          </cell>
          <cell r="S38" t="str">
            <v>HIJ</v>
          </cell>
          <cell r="T38">
            <v>37.402988350762769</v>
          </cell>
          <cell r="U38" t="str">
            <v>HIJ</v>
          </cell>
          <cell r="V38">
            <v>40.318982654749078</v>
          </cell>
          <cell r="W38" t="str">
            <v>HIJ</v>
          </cell>
          <cell r="X38">
            <v>41.397409280973129</v>
          </cell>
          <cell r="Y38" t="str">
            <v>HIJ</v>
          </cell>
          <cell r="Z38">
            <v>40.975044359223858</v>
          </cell>
          <cell r="AA38" t="str">
            <v>HIJ</v>
          </cell>
          <cell r="AB38">
            <v>44.733722614918555</v>
          </cell>
          <cell r="AC38" t="str">
            <v>HIJ</v>
          </cell>
          <cell r="AD38">
            <v>45.917343838583534</v>
          </cell>
          <cell r="AE38" t="str">
            <v>HIJ</v>
          </cell>
          <cell r="AF38">
            <v>45.254819041550199</v>
          </cell>
          <cell r="AG38" t="str">
            <v>HIJ</v>
          </cell>
          <cell r="AH38">
            <v>44.745772800885973</v>
          </cell>
          <cell r="AI38" t="str">
            <v>HIJ</v>
          </cell>
          <cell r="AJ38">
            <v>45.869407365341615</v>
          </cell>
          <cell r="AK38" t="str">
            <v>HIJ</v>
          </cell>
          <cell r="AL38">
            <v>46.796576000019073</v>
          </cell>
          <cell r="AM38" t="str">
            <v>HIJ</v>
          </cell>
          <cell r="AN38">
            <v>48.379727911496481</v>
          </cell>
          <cell r="AO38" t="str">
            <v>AHI</v>
          </cell>
          <cell r="AP38">
            <v>49.509166548037697</v>
          </cell>
          <cell r="AQ38" t="str">
            <v>HI</v>
          </cell>
          <cell r="AR38">
            <v>47.862255475866078</v>
          </cell>
          <cell r="AS38" t="str">
            <v>HI</v>
          </cell>
          <cell r="AT38">
            <v>45.111394919824043</v>
          </cell>
          <cell r="AU38" t="str">
            <v>HI</v>
          </cell>
          <cell r="AV38">
            <v>44.291263596802111</v>
          </cell>
          <cell r="AW38" t="str">
            <v>HI</v>
          </cell>
          <cell r="AX38">
            <v>43.134489825459589</v>
          </cell>
          <cell r="AY38" t="str">
            <v>HI</v>
          </cell>
          <cell r="AZ38">
            <v>42.113013623096776</v>
          </cell>
          <cell r="BA38" t="str">
            <v>HI</v>
          </cell>
          <cell r="BB38">
            <v>42.208170678333886</v>
          </cell>
          <cell r="BC38" t="str">
            <v>HI</v>
          </cell>
          <cell r="BD38">
            <v>41.681960787029659</v>
          </cell>
          <cell r="BE38" t="str">
            <v>HI</v>
          </cell>
          <cell r="BF38">
            <v>48.402235044920019</v>
          </cell>
          <cell r="BG38" t="str">
            <v>AHIP</v>
          </cell>
          <cell r="BH38">
            <v>42.670834231515407</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62.250592615359864</v>
          </cell>
          <cell r="C42"/>
          <cell r="D42">
            <v>59.764717183652309</v>
          </cell>
          <cell r="E42"/>
          <cell r="F42">
            <v>57.965058080479707</v>
          </cell>
          <cell r="G42"/>
          <cell r="H42">
            <v>55.99401070479923</v>
          </cell>
          <cell r="I42"/>
          <cell r="J42">
            <v>54.839288720893919</v>
          </cell>
          <cell r="K42"/>
          <cell r="L42">
            <v>53.766410434755265</v>
          </cell>
          <cell r="M42"/>
          <cell r="N42">
            <v>53.869461812351368</v>
          </cell>
          <cell r="O42"/>
          <cell r="P42">
            <v>57.424350482664131</v>
          </cell>
          <cell r="Q42"/>
          <cell r="R42">
            <v>59.069990740891683</v>
          </cell>
          <cell r="S42"/>
          <cell r="T42">
            <v>60.704950371054217</v>
          </cell>
          <cell r="U42"/>
          <cell r="V42">
            <v>63.656923888831763</v>
          </cell>
          <cell r="W42" t="str">
            <v>A</v>
          </cell>
          <cell r="X42">
            <v>64.790903553639311</v>
          </cell>
          <cell r="Y42"/>
          <cell r="Z42">
            <v>64.974689342448158</v>
          </cell>
          <cell r="AA42"/>
          <cell r="AB42">
            <v>67.362035815051058</v>
          </cell>
          <cell r="AC42"/>
          <cell r="AD42">
            <v>68.964348870482169</v>
          </cell>
          <cell r="AE42" t="str">
            <v>A</v>
          </cell>
          <cell r="AF42">
            <v>69.31817693913014</v>
          </cell>
          <cell r="AG42"/>
          <cell r="AH42">
            <v>69.450704649737162</v>
          </cell>
          <cell r="AI42"/>
          <cell r="AJ42">
            <v>70.253138009173796</v>
          </cell>
          <cell r="AK42"/>
          <cell r="AL42">
            <v>70.87619651194855</v>
          </cell>
          <cell r="AM42"/>
          <cell r="AN42">
            <v>72.077133420499365</v>
          </cell>
          <cell r="AO42"/>
          <cell r="AP42">
            <v>72.14717989291087</v>
          </cell>
          <cell r="AQ42"/>
          <cell r="AR42">
            <v>70.959910190851062</v>
          </cell>
          <cell r="AS42"/>
          <cell r="AT42">
            <v>68.97810172300639</v>
          </cell>
          <cell r="AU42"/>
          <cell r="AV42">
            <v>68.576055194157732</v>
          </cell>
          <cell r="AW42"/>
          <cell r="AX42">
            <v>68.336883505399427</v>
          </cell>
          <cell r="AY42"/>
          <cell r="AZ42">
            <v>67.6973260107535</v>
          </cell>
          <cell r="BA42"/>
          <cell r="BB42">
            <v>67.679659585386659</v>
          </cell>
          <cell r="BC42"/>
          <cell r="BD42">
            <v>68.677867172738672</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84.218856704938858</v>
          </cell>
          <cell r="AE44"/>
          <cell r="AF44">
            <v>84.347090883524999</v>
          </cell>
          <cell r="AG44"/>
          <cell r="AH44">
            <v>85.006637524349046</v>
          </cell>
          <cell r="AI44"/>
          <cell r="AJ44">
            <v>85.799766477664576</v>
          </cell>
          <cell r="AK44"/>
          <cell r="AL44">
            <v>86.047435415437022</v>
          </cell>
          <cell r="AM44"/>
          <cell r="AN44">
            <v>86.878200335830684</v>
          </cell>
          <cell r="AO44"/>
          <cell r="AP44">
            <v>85.813572537694313</v>
          </cell>
          <cell r="AQ44"/>
          <cell r="AR44">
            <v>85.77343470925058</v>
          </cell>
          <cell r="AS44"/>
          <cell r="AT44">
            <v>85.980189539532546</v>
          </cell>
          <cell r="AU44"/>
          <cell r="AV44">
            <v>88.457775327318458</v>
          </cell>
          <cell r="AW44"/>
          <cell r="AX44">
            <v>89.54407730996796</v>
          </cell>
          <cell r="AY44"/>
          <cell r="AZ44">
            <v>89.068818113442944</v>
          </cell>
          <cell r="BA44"/>
          <cell r="BB44">
            <v>89.303315622882494</v>
          </cell>
          <cell r="BC44"/>
          <cell r="BD44">
            <v>91.086812628739352</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84.09895107205385</v>
          </cell>
          <cell r="AE45"/>
          <cell r="AF45">
            <v>84.251618250998916</v>
          </cell>
          <cell r="AG45"/>
          <cell r="AH45">
            <v>84.946760057154208</v>
          </cell>
          <cell r="AI45"/>
          <cell r="AJ45">
            <v>85.749547111050546</v>
          </cell>
          <cell r="AK45"/>
          <cell r="AL45">
            <v>86.017334713339309</v>
          </cell>
          <cell r="AM45"/>
          <cell r="AN45">
            <v>86.813924677949814</v>
          </cell>
          <cell r="AO45"/>
          <cell r="AP45">
            <v>85.746319159994968</v>
          </cell>
          <cell r="AQ45"/>
          <cell r="AR45">
            <v>85.706118107195763</v>
          </cell>
          <cell r="AS45"/>
          <cell r="AT45">
            <v>85.906625858142618</v>
          </cell>
          <cell r="AU45"/>
          <cell r="AV45">
            <v>88.389059962560736</v>
          </cell>
          <cell r="AW45"/>
          <cell r="AX45">
            <v>89.474827914853122</v>
          </cell>
          <cell r="AY45"/>
          <cell r="AZ45">
            <v>88.974118584524035</v>
          </cell>
          <cell r="BA45"/>
          <cell r="BB45">
            <v>89.19301044801027</v>
          </cell>
          <cell r="BC45"/>
          <cell r="BD45">
            <v>90.988516868695569</v>
          </cell>
          <cell r="BE45"/>
          <cell r="BF45" t="str">
            <v>..</v>
          </cell>
          <cell r="BG45"/>
          <cell r="BH45" t="str">
            <v>..</v>
          </cell>
          <cell r="BI45"/>
          <cell r="BJ45" t="str">
            <v>..</v>
          </cell>
          <cell r="BK45"/>
          <cell r="BL45" t="str">
            <v>..</v>
          </cell>
          <cell r="BM45"/>
        </row>
        <row r="46">
          <cell r="A46" t="str">
            <v>EU-15</v>
          </cell>
          <cell r="B46">
            <v>77.14910478105088</v>
          </cell>
          <cell r="C46"/>
          <cell r="D46">
            <v>78.310379722936858</v>
          </cell>
          <cell r="E46"/>
          <cell r="F46">
            <v>78.074211334091245</v>
          </cell>
          <cell r="G46"/>
          <cell r="H46">
            <v>77.348735755991115</v>
          </cell>
          <cell r="I46"/>
          <cell r="J46">
            <v>77.677240267566077</v>
          </cell>
          <cell r="K46"/>
          <cell r="L46">
            <v>78.303617415427681</v>
          </cell>
          <cell r="M46"/>
          <cell r="N46">
            <v>77.964146834081987</v>
          </cell>
          <cell r="O46"/>
          <cell r="P46">
            <v>77.968296477283715</v>
          </cell>
          <cell r="Q46"/>
          <cell r="R46">
            <v>78.08746681797615</v>
          </cell>
          <cell r="S46"/>
          <cell r="T46">
            <v>77.652582794570279</v>
          </cell>
          <cell r="U46"/>
          <cell r="V46">
            <v>79.63134369331064</v>
          </cell>
          <cell r="W46" t="str">
            <v>A</v>
          </cell>
          <cell r="X46">
            <v>81.137297465913605</v>
          </cell>
          <cell r="Y46"/>
          <cell r="Z46">
            <v>81.673084119239149</v>
          </cell>
          <cell r="AA46"/>
          <cell r="AB46">
            <v>82.349581110873856</v>
          </cell>
          <cell r="AC46"/>
          <cell r="AD46">
            <v>83.755252159756111</v>
          </cell>
          <cell r="AE46"/>
          <cell r="AF46">
            <v>83.847820568825625</v>
          </cell>
          <cell r="AG46"/>
          <cell r="AH46">
            <v>84.543409276510303</v>
          </cell>
          <cell r="AI46"/>
          <cell r="AJ46">
            <v>85.357558311952772</v>
          </cell>
          <cell r="AK46"/>
          <cell r="AL46">
            <v>85.591486059340852</v>
          </cell>
          <cell r="AM46"/>
          <cell r="AN46">
            <v>86.454608270466039</v>
          </cell>
          <cell r="AO46"/>
          <cell r="AP46">
            <v>85.363998125682215</v>
          </cell>
          <cell r="AQ46"/>
          <cell r="AR46">
            <v>85.225909765086783</v>
          </cell>
          <cell r="AS46"/>
          <cell r="AT46">
            <v>85.417155536643065</v>
          </cell>
          <cell r="AU46"/>
          <cell r="AV46">
            <v>88.02286573086424</v>
          </cell>
          <cell r="AW46"/>
          <cell r="AX46">
            <v>89.042929796351416</v>
          </cell>
          <cell r="AY46"/>
          <cell r="AZ46">
            <v>88.471137477890181</v>
          </cell>
          <cell r="BA46"/>
          <cell r="BB46">
            <v>88.707326705816655</v>
          </cell>
          <cell r="BC46"/>
          <cell r="BD46">
            <v>90.63011520331321</v>
          </cell>
          <cell r="BE46"/>
          <cell r="BF46" t="str">
            <v>..</v>
          </cell>
          <cell r="BG46"/>
          <cell r="BH46" t="str">
            <v>..</v>
          </cell>
          <cell r="BI46"/>
          <cell r="BJ46" t="str">
            <v>..</v>
          </cell>
          <cell r="BK46"/>
          <cell r="BL46" t="str">
            <v>..</v>
          </cell>
          <cell r="BM46"/>
        </row>
        <row r="47">
          <cell r="A47" t="str">
            <v>European Commission</v>
          </cell>
          <cell r="B47">
            <v>100</v>
          </cell>
          <cell r="C47"/>
          <cell r="D47">
            <v>100</v>
          </cell>
          <cell r="E47"/>
          <cell r="F47">
            <v>100</v>
          </cell>
          <cell r="G47"/>
          <cell r="H47">
            <v>100</v>
          </cell>
          <cell r="I47"/>
          <cell r="J47">
            <v>100</v>
          </cell>
          <cell r="K47"/>
          <cell r="L47">
            <v>100</v>
          </cell>
          <cell r="M47"/>
          <cell r="N47">
            <v>100</v>
          </cell>
          <cell r="O47"/>
          <cell r="P47">
            <v>100</v>
          </cell>
          <cell r="Q47"/>
          <cell r="R47">
            <v>100</v>
          </cell>
          <cell r="S47"/>
          <cell r="T47">
            <v>100</v>
          </cell>
          <cell r="U47" t="str">
            <v>A</v>
          </cell>
          <cell r="V47">
            <v>100</v>
          </cell>
          <cell r="W47"/>
          <cell r="X47">
            <v>100</v>
          </cell>
          <cell r="Y47"/>
          <cell r="Z47">
            <v>100</v>
          </cell>
          <cell r="AA47"/>
          <cell r="AB47">
            <v>100</v>
          </cell>
          <cell r="AC47" t="str">
            <v>A</v>
          </cell>
          <cell r="AD47">
            <v>100</v>
          </cell>
          <cell r="AE47"/>
          <cell r="AF47">
            <v>100</v>
          </cell>
          <cell r="AG47"/>
          <cell r="AH47">
            <v>100</v>
          </cell>
          <cell r="AI47"/>
          <cell r="AJ47">
            <v>100</v>
          </cell>
          <cell r="AK47"/>
          <cell r="AL47">
            <v>100</v>
          </cell>
          <cell r="AM47"/>
          <cell r="AN47" t="str">
            <v>..</v>
          </cell>
          <cell r="AO47"/>
          <cell r="AP47" t="str">
            <v>..</v>
          </cell>
          <cell r="AQ47"/>
          <cell r="AR47">
            <v>100</v>
          </cell>
          <cell r="AS47" t="str">
            <v>P</v>
          </cell>
          <cell r="AT47">
            <v>100</v>
          </cell>
          <cell r="AU47" t="str">
            <v>P</v>
          </cell>
          <cell r="AV47">
            <v>100</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98.869248765271635</v>
          </cell>
          <cell r="AG49" t="str">
            <v>H</v>
          </cell>
          <cell r="AH49">
            <v>99.058207979071284</v>
          </cell>
          <cell r="AI49" t="str">
            <v>H</v>
          </cell>
          <cell r="AJ49">
            <v>99.100112485939263</v>
          </cell>
          <cell r="AK49" t="str">
            <v>H</v>
          </cell>
          <cell r="AL49">
            <v>98.914167528438469</v>
          </cell>
          <cell r="AM49" t="str">
            <v>H</v>
          </cell>
          <cell r="AN49">
            <v>99.047483650838785</v>
          </cell>
          <cell r="AO49" t="str">
            <v>H</v>
          </cell>
          <cell r="AP49">
            <v>98.997250525634811</v>
          </cell>
          <cell r="AQ49" t="str">
            <v>H</v>
          </cell>
          <cell r="AR49">
            <v>99.039151011042591</v>
          </cell>
          <cell r="AS49" t="str">
            <v>H</v>
          </cell>
          <cell r="AT49">
            <v>99.468208092485554</v>
          </cell>
          <cell r="AU49" t="str">
            <v>H</v>
          </cell>
          <cell r="AV49">
            <v>99.526206692330476</v>
          </cell>
          <cell r="AW49" t="str">
            <v>H</v>
          </cell>
          <cell r="AX49">
            <v>99.550920992540725</v>
          </cell>
          <cell r="AY49" t="str">
            <v>H</v>
          </cell>
          <cell r="AZ49">
            <v>99.525927660072568</v>
          </cell>
          <cell r="BA49" t="str">
            <v>H</v>
          </cell>
          <cell r="BB49">
            <v>99.484012857384542</v>
          </cell>
          <cell r="BC49" t="str">
            <v>H</v>
          </cell>
          <cell r="BD49">
            <v>99.52039882623923</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95.045479726228137</v>
          </cell>
          <cell r="AA51" t="str">
            <v>J</v>
          </cell>
          <cell r="AB51">
            <v>96.782442451768176</v>
          </cell>
          <cell r="AC51" t="str">
            <v>J</v>
          </cell>
          <cell r="AD51">
            <v>97.62386125590686</v>
          </cell>
          <cell r="AE51" t="str">
            <v>J</v>
          </cell>
          <cell r="AF51">
            <v>97.381376083065888</v>
          </cell>
          <cell r="AG51" t="str">
            <v>J</v>
          </cell>
          <cell r="AH51">
            <v>96.766050845154467</v>
          </cell>
          <cell r="AI51" t="str">
            <v>J</v>
          </cell>
          <cell r="AJ51">
            <v>97.479087888163178</v>
          </cell>
          <cell r="AK51"/>
          <cell r="AL51">
            <v>97.79309270919407</v>
          </cell>
          <cell r="AM51"/>
          <cell r="AN51">
            <v>98.389483632797649</v>
          </cell>
          <cell r="AO51"/>
          <cell r="AP51">
            <v>98.604329400837244</v>
          </cell>
          <cell r="AQ51"/>
          <cell r="AR51">
            <v>98.432134318879008</v>
          </cell>
          <cell r="AS51"/>
          <cell r="AT51">
            <v>98.632039362300247</v>
          </cell>
          <cell r="AU51"/>
          <cell r="AV51">
            <v>99.212020033388981</v>
          </cell>
          <cell r="AW51"/>
          <cell r="AX51">
            <v>98.298918058870328</v>
          </cell>
          <cell r="AY51"/>
          <cell r="AZ51">
            <v>96.958274894810657</v>
          </cell>
          <cell r="BA51"/>
          <cell r="BB51">
            <v>97.682278152568756</v>
          </cell>
          <cell r="BC51"/>
          <cell r="BD51">
            <v>97.267759562841533</v>
          </cell>
          <cell r="BE51"/>
          <cell r="BF51">
            <v>96.578327444051823</v>
          </cell>
          <cell r="BG51"/>
          <cell r="BH51">
            <v>98.192204301075265</v>
          </cell>
          <cell r="BI51"/>
          <cell r="BJ51">
            <v>98.005771534939456</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69.195874502897084</v>
          </cell>
          <cell r="AC52"/>
          <cell r="AD52">
            <v>61.214672393351847</v>
          </cell>
          <cell r="AE52"/>
          <cell r="AF52">
            <v>64.512510854677132</v>
          </cell>
          <cell r="AG52"/>
          <cell r="AH52">
            <v>59.842419127363989</v>
          </cell>
          <cell r="AI52"/>
          <cell r="AJ52">
            <v>70.990705574746642</v>
          </cell>
          <cell r="AK52"/>
          <cell r="AL52">
            <v>60.000083539397181</v>
          </cell>
          <cell r="AM52"/>
          <cell r="AN52">
            <v>61.704851712627082</v>
          </cell>
          <cell r="AO52"/>
          <cell r="AP52">
            <v>56.460533646748786</v>
          </cell>
          <cell r="AQ52"/>
          <cell r="AR52">
            <v>55.346315070430592</v>
          </cell>
          <cell r="AS52"/>
          <cell r="AT52">
            <v>47.91850325035675</v>
          </cell>
          <cell r="AU52"/>
          <cell r="AV52" t="str">
            <v>..</v>
          </cell>
          <cell r="AW52"/>
          <cell r="AX52" t="str">
            <v>..</v>
          </cell>
          <cell r="AY52"/>
          <cell r="AZ52" t="str">
            <v>..</v>
          </cell>
          <cell r="BA52"/>
          <cell r="BB52" t="str">
            <v>..</v>
          </cell>
          <cell r="BC52"/>
          <cell r="BD52" t="str">
            <v>..</v>
          </cell>
          <cell r="BE52"/>
          <cell r="BF52" t="str">
            <v>..</v>
          </cell>
          <cell r="BG52"/>
          <cell r="BH52" t="str">
            <v>..</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t="str">
            <v>..</v>
          </cell>
          <cell r="AO55"/>
          <cell r="AP55">
            <v>87.128023976698486</v>
          </cell>
          <cell r="AQ55" t="str">
            <v>A</v>
          </cell>
          <cell r="AR55">
            <v>88.578523378361453</v>
          </cell>
          <cell r="AS55"/>
          <cell r="AT55">
            <v>88.262761052171697</v>
          </cell>
          <cell r="AU55"/>
          <cell r="AV55">
            <v>89.269094501517699</v>
          </cell>
          <cell r="AW55"/>
          <cell r="AX55">
            <v>89.356391513638798</v>
          </cell>
          <cell r="AY55"/>
          <cell r="AZ55">
            <v>90.62360442479968</v>
          </cell>
          <cell r="BA55"/>
          <cell r="BB55">
            <v>90.974274612526557</v>
          </cell>
          <cell r="BC55"/>
          <cell r="BD55">
            <v>94.650938786837642</v>
          </cell>
          <cell r="BE55"/>
          <cell r="BF55">
            <v>92.974183750145485</v>
          </cell>
          <cell r="BG55"/>
          <cell r="BH55">
            <v>93.15436875333296</v>
          </cell>
          <cell r="BI55"/>
          <cell r="BJ55" t="str">
            <v>..</v>
          </cell>
          <cell r="BK55"/>
          <cell r="BL55" t="str">
            <v>..</v>
          </cell>
          <cell r="BM55"/>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ow r="5">
          <cell r="A5" t="str">
            <v>Australia</v>
          </cell>
          <cell r="B5">
            <v>177377</v>
          </cell>
          <cell r="C5"/>
          <cell r="D5">
            <v>190975</v>
          </cell>
          <cell r="E5"/>
          <cell r="F5">
            <v>215414</v>
          </cell>
          <cell r="G5"/>
          <cell r="H5">
            <v>237439</v>
          </cell>
          <cell r="I5"/>
          <cell r="J5">
            <v>262259</v>
          </cell>
          <cell r="K5"/>
          <cell r="L5">
            <v>287766</v>
          </cell>
          <cell r="M5"/>
          <cell r="N5">
            <v>327772</v>
          </cell>
          <cell r="O5"/>
          <cell r="P5">
            <v>371334</v>
          </cell>
          <cell r="Q5"/>
          <cell r="R5">
            <v>408145</v>
          </cell>
          <cell r="S5"/>
          <cell r="T5">
            <v>419622</v>
          </cell>
          <cell r="U5"/>
          <cell r="V5">
            <v>427243</v>
          </cell>
          <cell r="W5"/>
          <cell r="X5">
            <v>448376</v>
          </cell>
          <cell r="Y5"/>
          <cell r="Z5">
            <v>471037</v>
          </cell>
          <cell r="AA5"/>
          <cell r="AB5">
            <v>499505</v>
          </cell>
          <cell r="AC5"/>
          <cell r="AD5">
            <v>531970</v>
          </cell>
          <cell r="AE5"/>
          <cell r="AF5">
            <v>559206</v>
          </cell>
          <cell r="AG5"/>
          <cell r="AH5">
            <v>591510</v>
          </cell>
          <cell r="AI5"/>
          <cell r="AJ5">
            <v>622866</v>
          </cell>
          <cell r="AK5"/>
          <cell r="AL5">
            <v>663810</v>
          </cell>
          <cell r="AM5"/>
          <cell r="AN5">
            <v>708919</v>
          </cell>
          <cell r="AO5"/>
          <cell r="AP5">
            <v>759028</v>
          </cell>
          <cell r="AQ5"/>
          <cell r="AR5">
            <v>804261</v>
          </cell>
          <cell r="AS5"/>
          <cell r="AT5">
            <v>865271</v>
          </cell>
          <cell r="AU5"/>
          <cell r="AV5">
            <v>926447</v>
          </cell>
          <cell r="AW5"/>
          <cell r="AX5">
            <v>1001440</v>
          </cell>
          <cell r="AY5"/>
          <cell r="AZ5">
            <v>1091633</v>
          </cell>
          <cell r="BA5"/>
          <cell r="BB5">
            <v>1185740</v>
          </cell>
          <cell r="BC5"/>
          <cell r="BD5">
            <v>1255241</v>
          </cell>
          <cell r="BE5"/>
          <cell r="BF5">
            <v>1284670</v>
          </cell>
          <cell r="BG5"/>
          <cell r="BH5">
            <v>1386617</v>
          </cell>
          <cell r="BI5"/>
          <cell r="BJ5">
            <v>1488395.5511248454</v>
          </cell>
          <cell r="BK5" t="str">
            <v>B</v>
          </cell>
          <cell r="BL5" t="str">
            <v>..</v>
          </cell>
          <cell r="BM5"/>
        </row>
        <row r="6">
          <cell r="A6" t="str">
            <v>Austria</v>
          </cell>
          <cell r="B6">
            <v>81596.948999999993</v>
          </cell>
          <cell r="C6"/>
          <cell r="D6">
            <v>87625.032000000007</v>
          </cell>
          <cell r="E6"/>
          <cell r="F6">
            <v>93331.880999999994</v>
          </cell>
          <cell r="G6"/>
          <cell r="H6">
            <v>98011.346000000005</v>
          </cell>
          <cell r="I6"/>
          <cell r="J6">
            <v>103419.239</v>
          </cell>
          <cell r="K6"/>
          <cell r="L6">
            <v>108956.92200000001</v>
          </cell>
          <cell r="M6"/>
          <cell r="N6">
            <v>113089.092</v>
          </cell>
          <cell r="O6"/>
          <cell r="P6">
            <v>118582.107</v>
          </cell>
          <cell r="Q6"/>
          <cell r="R6">
            <v>126835.81</v>
          </cell>
          <cell r="S6"/>
          <cell r="T6">
            <v>136212.90900000001</v>
          </cell>
          <cell r="U6"/>
          <cell r="V6">
            <v>146083.16200000001</v>
          </cell>
          <cell r="W6"/>
          <cell r="X6">
            <v>154206.88099999999</v>
          </cell>
          <cell r="Y6"/>
          <cell r="Z6">
            <v>159160.39600000001</v>
          </cell>
          <cell r="AA6"/>
          <cell r="AB6">
            <v>167009.878</v>
          </cell>
          <cell r="AC6"/>
          <cell r="AD6">
            <v>174794.21900000001</v>
          </cell>
          <cell r="AE6"/>
          <cell r="AF6">
            <v>180560.06599999999</v>
          </cell>
          <cell r="AG6"/>
          <cell r="AH6">
            <v>184320.967</v>
          </cell>
          <cell r="AI6"/>
          <cell r="AJ6">
            <v>191911.29500000001</v>
          </cell>
          <cell r="AK6"/>
          <cell r="AL6">
            <v>199266.448</v>
          </cell>
          <cell r="AM6"/>
          <cell r="AN6">
            <v>208473.592</v>
          </cell>
          <cell r="AO6"/>
          <cell r="AP6">
            <v>214200.92300000001</v>
          </cell>
          <cell r="AQ6"/>
          <cell r="AR6">
            <v>220529.174</v>
          </cell>
          <cell r="AS6"/>
          <cell r="AT6">
            <v>224995.95800000001</v>
          </cell>
          <cell r="AU6"/>
          <cell r="AV6">
            <v>234707.83</v>
          </cell>
          <cell r="AW6"/>
          <cell r="AX6">
            <v>245243.41399999999</v>
          </cell>
          <cell r="AY6"/>
          <cell r="AZ6">
            <v>259034.47700000001</v>
          </cell>
          <cell r="BA6"/>
          <cell r="BB6">
            <v>274019.77899999998</v>
          </cell>
          <cell r="BC6"/>
          <cell r="BD6">
            <v>282745.99400000001</v>
          </cell>
          <cell r="BE6"/>
          <cell r="BF6">
            <v>274818.18</v>
          </cell>
          <cell r="BG6"/>
          <cell r="BH6">
            <v>286197.28999999998</v>
          </cell>
          <cell r="BI6"/>
          <cell r="BJ6">
            <v>300695.38820209936</v>
          </cell>
          <cell r="BK6" t="str">
            <v>B</v>
          </cell>
          <cell r="BL6" t="str">
            <v>..</v>
          </cell>
          <cell r="BM6"/>
        </row>
        <row r="7">
          <cell r="A7" t="str">
            <v>Belgium</v>
          </cell>
          <cell r="B7">
            <v>95220.103211315538</v>
          </cell>
          <cell r="C7"/>
          <cell r="D7">
            <v>103038.09904565895</v>
          </cell>
          <cell r="E7"/>
          <cell r="F7">
            <v>109160.82420434474</v>
          </cell>
          <cell r="G7"/>
          <cell r="H7">
            <v>117936.52452839524</v>
          </cell>
          <cell r="I7"/>
          <cell r="J7">
            <v>125432.54237640319</v>
          </cell>
          <cell r="K7"/>
          <cell r="L7">
            <v>131290.89583384868</v>
          </cell>
          <cell r="M7"/>
          <cell r="N7">
            <v>136581.41590964186</v>
          </cell>
          <cell r="O7"/>
          <cell r="P7">
            <v>146134.80108247703</v>
          </cell>
          <cell r="Q7"/>
          <cell r="R7">
            <v>158458.43135819206</v>
          </cell>
          <cell r="S7"/>
          <cell r="T7">
            <v>168026.21810230101</v>
          </cell>
          <cell r="U7"/>
          <cell r="V7">
            <v>176028.34831221643</v>
          </cell>
          <cell r="W7"/>
          <cell r="X7">
            <v>184843.13861543866</v>
          </cell>
          <cell r="Y7"/>
          <cell r="Z7">
            <v>190375.39935189902</v>
          </cell>
          <cell r="AA7"/>
          <cell r="AB7">
            <v>200634.46151714993</v>
          </cell>
          <cell r="AC7"/>
          <cell r="AD7">
            <v>207926.8</v>
          </cell>
          <cell r="AE7"/>
          <cell r="AF7">
            <v>211673.9</v>
          </cell>
          <cell r="AG7"/>
          <cell r="AH7">
            <v>221492.7</v>
          </cell>
          <cell r="AI7"/>
          <cell r="AJ7">
            <v>229988</v>
          </cell>
          <cell r="AK7"/>
          <cell r="AL7">
            <v>238876.9</v>
          </cell>
          <cell r="AM7"/>
          <cell r="AN7">
            <v>252542.5</v>
          </cell>
          <cell r="AO7"/>
          <cell r="AP7">
            <v>259803.1</v>
          </cell>
          <cell r="AQ7"/>
          <cell r="AR7">
            <v>268619.59999999998</v>
          </cell>
          <cell r="AS7"/>
          <cell r="AT7">
            <v>276156.5</v>
          </cell>
          <cell r="AU7"/>
          <cell r="AV7">
            <v>291292.09999999998</v>
          </cell>
          <cell r="AW7"/>
          <cell r="AX7">
            <v>303357</v>
          </cell>
          <cell r="AY7"/>
          <cell r="AZ7">
            <v>318697</v>
          </cell>
          <cell r="BA7"/>
          <cell r="BB7">
            <v>335610.4</v>
          </cell>
          <cell r="BC7"/>
          <cell r="BD7">
            <v>346130.1</v>
          </cell>
          <cell r="BE7"/>
          <cell r="BF7">
            <v>340397.6</v>
          </cell>
          <cell r="BG7"/>
          <cell r="BH7">
            <v>354377.5</v>
          </cell>
          <cell r="BI7"/>
          <cell r="BJ7">
            <v>370201.04087714263</v>
          </cell>
          <cell r="BK7" t="str">
            <v>B</v>
          </cell>
          <cell r="BL7" t="str">
            <v>..</v>
          </cell>
          <cell r="BM7"/>
        </row>
        <row r="8">
          <cell r="A8" t="str">
            <v>Canada</v>
          </cell>
          <cell r="B8">
            <v>360471</v>
          </cell>
          <cell r="C8"/>
          <cell r="D8">
            <v>379859</v>
          </cell>
          <cell r="E8"/>
          <cell r="F8">
            <v>411386</v>
          </cell>
          <cell r="G8"/>
          <cell r="H8">
            <v>449582</v>
          </cell>
          <cell r="I8"/>
          <cell r="J8">
            <v>485714</v>
          </cell>
          <cell r="K8"/>
          <cell r="L8">
            <v>512541</v>
          </cell>
          <cell r="M8"/>
          <cell r="N8">
            <v>558949</v>
          </cell>
          <cell r="O8"/>
          <cell r="P8">
            <v>613094</v>
          </cell>
          <cell r="Q8"/>
          <cell r="R8">
            <v>657728</v>
          </cell>
          <cell r="S8"/>
          <cell r="T8">
            <v>679921</v>
          </cell>
          <cell r="U8"/>
          <cell r="V8">
            <v>685367</v>
          </cell>
          <cell r="W8"/>
          <cell r="X8">
            <v>700480</v>
          </cell>
          <cell r="Y8"/>
          <cell r="Z8">
            <v>727184</v>
          </cell>
          <cell r="AA8"/>
          <cell r="AB8">
            <v>770873</v>
          </cell>
          <cell r="AC8"/>
          <cell r="AD8">
            <v>810426</v>
          </cell>
          <cell r="AE8"/>
          <cell r="AF8">
            <v>836864</v>
          </cell>
          <cell r="AG8"/>
          <cell r="AH8">
            <v>882733</v>
          </cell>
          <cell r="AI8"/>
          <cell r="AJ8">
            <v>914973</v>
          </cell>
          <cell r="AK8"/>
          <cell r="AL8">
            <v>982441</v>
          </cell>
          <cell r="AM8"/>
          <cell r="AN8">
            <v>1076577</v>
          </cell>
          <cell r="AO8"/>
          <cell r="AP8">
            <v>1108048</v>
          </cell>
          <cell r="AQ8"/>
          <cell r="AR8">
            <v>1152905</v>
          </cell>
          <cell r="AS8"/>
          <cell r="AT8">
            <v>1213175</v>
          </cell>
          <cell r="AU8"/>
          <cell r="AV8">
            <v>1290906</v>
          </cell>
          <cell r="AW8"/>
          <cell r="AX8">
            <v>1373845</v>
          </cell>
          <cell r="AY8"/>
          <cell r="AZ8">
            <v>1450405</v>
          </cell>
          <cell r="BA8"/>
          <cell r="BB8">
            <v>1529589</v>
          </cell>
          <cell r="BC8"/>
          <cell r="BD8">
            <v>1603418</v>
          </cell>
          <cell r="BE8"/>
          <cell r="BF8">
            <v>1528985</v>
          </cell>
          <cell r="BG8"/>
          <cell r="BH8">
            <v>1624608</v>
          </cell>
          <cell r="BI8"/>
          <cell r="BJ8">
            <v>1711681.1026339517</v>
          </cell>
          <cell r="BK8" t="str">
            <v>B</v>
          </cell>
          <cell r="BL8" t="str">
            <v>..</v>
          </cell>
          <cell r="BM8"/>
        </row>
        <row r="9">
          <cell r="A9" t="str">
            <v>Chile</v>
          </cell>
          <cell r="B9" t="str">
            <v>..</v>
          </cell>
          <cell r="C9"/>
          <cell r="D9" t="str">
            <v>..</v>
          </cell>
          <cell r="E9"/>
          <cell r="F9" t="str">
            <v>..</v>
          </cell>
          <cell r="G9"/>
          <cell r="H9" t="str">
            <v>..</v>
          </cell>
          <cell r="I9"/>
          <cell r="J9" t="str">
            <v>..</v>
          </cell>
          <cell r="K9"/>
          <cell r="L9">
            <v>3747992.486420894</v>
          </cell>
          <cell r="M9"/>
          <cell r="N9">
            <v>4977165.7036935734</v>
          </cell>
          <cell r="O9"/>
          <cell r="P9">
            <v>6486929.0018479293</v>
          </cell>
          <cell r="Q9"/>
          <cell r="R9">
            <v>8060847.1248584669</v>
          </cell>
          <cell r="S9"/>
          <cell r="T9">
            <v>10134530.973213593</v>
          </cell>
          <cell r="U9"/>
          <cell r="V9">
            <v>13264029.600747811</v>
          </cell>
          <cell r="W9"/>
          <cell r="X9">
            <v>16645635.741057411</v>
          </cell>
          <cell r="Y9"/>
          <cell r="Z9">
            <v>19703344.793932252</v>
          </cell>
          <cell r="AA9"/>
          <cell r="AB9">
            <v>23452498.113442447</v>
          </cell>
          <cell r="AC9"/>
          <cell r="AD9">
            <v>28363879</v>
          </cell>
          <cell r="AE9"/>
          <cell r="AF9">
            <v>31248661</v>
          </cell>
          <cell r="AG9"/>
          <cell r="AH9">
            <v>34750749</v>
          </cell>
          <cell r="AI9"/>
          <cell r="AJ9">
            <v>36592603</v>
          </cell>
          <cell r="AK9"/>
          <cell r="AL9">
            <v>37228111</v>
          </cell>
          <cell r="AM9"/>
          <cell r="AN9">
            <v>40679938</v>
          </cell>
          <cell r="AO9"/>
          <cell r="AP9">
            <v>43657603</v>
          </cell>
          <cell r="AQ9"/>
          <cell r="AR9">
            <v>46484933</v>
          </cell>
          <cell r="AS9"/>
          <cell r="AT9">
            <v>51156415.359999999</v>
          </cell>
          <cell r="AU9"/>
          <cell r="AV9">
            <v>58303211.280000001</v>
          </cell>
          <cell r="AW9"/>
          <cell r="AX9">
            <v>66192595.75</v>
          </cell>
          <cell r="AY9"/>
          <cell r="AZ9">
            <v>77830577</v>
          </cell>
          <cell r="BA9"/>
          <cell r="BB9">
            <v>85849774</v>
          </cell>
          <cell r="BC9"/>
          <cell r="BD9">
            <v>89205487.200000003</v>
          </cell>
          <cell r="BE9"/>
          <cell r="BF9">
            <v>90219527.120000005</v>
          </cell>
          <cell r="BG9"/>
          <cell r="BH9">
            <v>103806380.09999999</v>
          </cell>
          <cell r="BI9"/>
          <cell r="BJ9">
            <v>114315673.18006319</v>
          </cell>
          <cell r="BK9" t="str">
            <v>B</v>
          </cell>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695392.44499217614</v>
          </cell>
          <cell r="U10"/>
          <cell r="V10">
            <v>837069.76182018151</v>
          </cell>
          <cell r="W10"/>
          <cell r="X10">
            <v>935744.59593540849</v>
          </cell>
          <cell r="Y10"/>
          <cell r="Z10">
            <v>1133034.2963414041</v>
          </cell>
          <cell r="AA10"/>
          <cell r="AB10">
            <v>1313499.6904411067</v>
          </cell>
          <cell r="AC10"/>
          <cell r="AD10">
            <v>1533676</v>
          </cell>
          <cell r="AE10"/>
          <cell r="AF10">
            <v>1761575</v>
          </cell>
          <cell r="AG10"/>
          <cell r="AH10">
            <v>1884924</v>
          </cell>
          <cell r="AI10"/>
          <cell r="AJ10">
            <v>2061583</v>
          </cell>
          <cell r="AK10"/>
          <cell r="AL10">
            <v>2149023</v>
          </cell>
          <cell r="AM10"/>
          <cell r="AN10">
            <v>2269695</v>
          </cell>
          <cell r="AO10"/>
          <cell r="AP10">
            <v>2448557</v>
          </cell>
          <cell r="AQ10"/>
          <cell r="AR10">
            <v>2567530</v>
          </cell>
          <cell r="AS10"/>
          <cell r="AT10">
            <v>2688107</v>
          </cell>
          <cell r="AU10"/>
          <cell r="AV10">
            <v>2929172</v>
          </cell>
          <cell r="AW10"/>
          <cell r="AX10">
            <v>3116056</v>
          </cell>
          <cell r="AY10"/>
          <cell r="AZ10">
            <v>3352599</v>
          </cell>
          <cell r="BA10"/>
          <cell r="BB10">
            <v>3662573</v>
          </cell>
          <cell r="BC10"/>
          <cell r="BD10">
            <v>3848411</v>
          </cell>
          <cell r="BE10"/>
          <cell r="BF10">
            <v>3739225</v>
          </cell>
          <cell r="BG10"/>
          <cell r="BH10">
            <v>3775237</v>
          </cell>
          <cell r="BI10"/>
          <cell r="BJ10">
            <v>3855881.9884107294</v>
          </cell>
          <cell r="BK10" t="str">
            <v>B</v>
          </cell>
          <cell r="BL10" t="str">
            <v>..</v>
          </cell>
          <cell r="BM10"/>
        </row>
        <row r="11">
          <cell r="A11" t="str">
            <v>Denmark</v>
          </cell>
          <cell r="B11">
            <v>430068</v>
          </cell>
          <cell r="C11"/>
          <cell r="D11">
            <v>491088</v>
          </cell>
          <cell r="E11"/>
          <cell r="F11">
            <v>541428</v>
          </cell>
          <cell r="G11"/>
          <cell r="H11">
            <v>597727</v>
          </cell>
          <cell r="I11"/>
          <cell r="J11">
            <v>648540</v>
          </cell>
          <cell r="K11"/>
          <cell r="L11">
            <v>698783</v>
          </cell>
          <cell r="M11"/>
          <cell r="N11">
            <v>734418</v>
          </cell>
          <cell r="O11"/>
          <cell r="P11">
            <v>762213</v>
          </cell>
          <cell r="Q11"/>
          <cell r="R11">
            <v>804549</v>
          </cell>
          <cell r="S11"/>
          <cell r="T11">
            <v>840648</v>
          </cell>
          <cell r="U11"/>
          <cell r="V11">
            <v>874363</v>
          </cell>
          <cell r="W11"/>
          <cell r="X11">
            <v>906595</v>
          </cell>
          <cell r="Y11"/>
          <cell r="Z11">
            <v>911809</v>
          </cell>
          <cell r="AA11"/>
          <cell r="AB11">
            <v>976945</v>
          </cell>
          <cell r="AC11"/>
          <cell r="AD11">
            <v>1019545</v>
          </cell>
          <cell r="AE11"/>
          <cell r="AF11">
            <v>1069488</v>
          </cell>
          <cell r="AG11"/>
          <cell r="AH11">
            <v>1125641</v>
          </cell>
          <cell r="AI11"/>
          <cell r="AJ11">
            <v>1163615</v>
          </cell>
          <cell r="AK11"/>
          <cell r="AL11">
            <v>1213473</v>
          </cell>
          <cell r="AM11"/>
          <cell r="AN11">
            <v>1293963</v>
          </cell>
          <cell r="AO11"/>
          <cell r="AP11">
            <v>1335611</v>
          </cell>
          <cell r="AQ11"/>
          <cell r="AR11">
            <v>1372737</v>
          </cell>
          <cell r="AS11"/>
          <cell r="AT11">
            <v>1400689</v>
          </cell>
          <cell r="AU11"/>
          <cell r="AV11">
            <v>1466180</v>
          </cell>
          <cell r="AW11"/>
          <cell r="AX11">
            <v>1545257</v>
          </cell>
          <cell r="AY11"/>
          <cell r="AZ11">
            <v>1631659</v>
          </cell>
          <cell r="BA11"/>
          <cell r="BB11">
            <v>1695264</v>
          </cell>
          <cell r="BC11"/>
          <cell r="BD11">
            <v>1753152</v>
          </cell>
          <cell r="BE11"/>
          <cell r="BF11">
            <v>1667839</v>
          </cell>
          <cell r="BG11"/>
          <cell r="BH11">
            <v>1754648</v>
          </cell>
          <cell r="BI11"/>
          <cell r="BJ11">
            <v>1798855.0852970919</v>
          </cell>
          <cell r="BK11" t="str">
            <v>B</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1466.0287506550944</v>
          </cell>
          <cell r="AA12"/>
          <cell r="AB12">
            <v>2013.957822785781</v>
          </cell>
          <cell r="AC12"/>
          <cell r="AD12">
            <v>2766.3123451740316</v>
          </cell>
          <cell r="AE12"/>
          <cell r="AF12">
            <v>3635.9864745695554</v>
          </cell>
          <cell r="AG12"/>
          <cell r="AH12">
            <v>4481.656691038309</v>
          </cell>
          <cell r="AI12"/>
          <cell r="AJ12">
            <v>5032.2905038155259</v>
          </cell>
          <cell r="AK12"/>
          <cell r="AL12">
            <v>5358.4756780386788</v>
          </cell>
          <cell r="AM12"/>
          <cell r="AN12">
            <v>6159.834578</v>
          </cell>
          <cell r="AO12"/>
          <cell r="AP12">
            <v>6970.869119</v>
          </cell>
          <cell r="AQ12"/>
          <cell r="AR12">
            <v>7776.3052159999997</v>
          </cell>
          <cell r="AS12"/>
          <cell r="AT12">
            <v>8718.8983310000003</v>
          </cell>
          <cell r="AU12"/>
          <cell r="AV12">
            <v>9685.2741559999995</v>
          </cell>
          <cell r="AW12"/>
          <cell r="AX12">
            <v>11181.739831999999</v>
          </cell>
          <cell r="AY12"/>
          <cell r="AZ12">
            <v>13390.76938</v>
          </cell>
          <cell r="BA12"/>
          <cell r="BB12">
            <v>16069.402998</v>
          </cell>
          <cell r="BC12"/>
          <cell r="BD12">
            <v>16304.208850000001</v>
          </cell>
          <cell r="BE12"/>
          <cell r="BF12">
            <v>13839.563715</v>
          </cell>
          <cell r="BG12"/>
          <cell r="BH12">
            <v>14305.263955</v>
          </cell>
          <cell r="BI12"/>
          <cell r="BJ12">
            <v>16030.372913924039</v>
          </cell>
          <cell r="BK12" t="str">
            <v>B</v>
          </cell>
          <cell r="BL12" t="str">
            <v>..</v>
          </cell>
          <cell r="BM12"/>
        </row>
        <row r="13">
          <cell r="A13" t="str">
            <v>Finland</v>
          </cell>
          <cell r="B13">
            <v>37590</v>
          </cell>
          <cell r="C13"/>
          <cell r="D13">
            <v>42300</v>
          </cell>
          <cell r="E13"/>
          <cell r="F13">
            <v>47107</v>
          </cell>
          <cell r="G13"/>
          <cell r="H13">
            <v>52681</v>
          </cell>
          <cell r="I13"/>
          <cell r="J13">
            <v>57311</v>
          </cell>
          <cell r="K13"/>
          <cell r="L13">
            <v>61660</v>
          </cell>
          <cell r="M13"/>
          <cell r="N13">
            <v>66571</v>
          </cell>
          <cell r="O13"/>
          <cell r="P13">
            <v>75403</v>
          </cell>
          <cell r="Q13"/>
          <cell r="R13">
            <v>84291</v>
          </cell>
          <cell r="S13"/>
          <cell r="T13">
            <v>89316</v>
          </cell>
          <cell r="U13"/>
          <cell r="V13">
            <v>85217</v>
          </cell>
          <cell r="W13"/>
          <cell r="X13">
            <v>83003</v>
          </cell>
          <cell r="Y13"/>
          <cell r="Z13">
            <v>83914</v>
          </cell>
          <cell r="AA13"/>
          <cell r="AB13">
            <v>88404</v>
          </cell>
          <cell r="AC13"/>
          <cell r="AD13">
            <v>96064</v>
          </cell>
          <cell r="AE13"/>
          <cell r="AF13">
            <v>99131</v>
          </cell>
          <cell r="AG13"/>
          <cell r="AH13">
            <v>107380</v>
          </cell>
          <cell r="AI13"/>
          <cell r="AJ13">
            <v>116631</v>
          </cell>
          <cell r="AK13"/>
          <cell r="AL13">
            <v>122321</v>
          </cell>
          <cell r="AM13"/>
          <cell r="AN13">
            <v>132195</v>
          </cell>
          <cell r="AO13"/>
          <cell r="AP13">
            <v>139288</v>
          </cell>
          <cell r="AQ13"/>
          <cell r="AR13">
            <v>143646</v>
          </cell>
          <cell r="AS13"/>
          <cell r="AT13">
            <v>145531</v>
          </cell>
          <cell r="AU13"/>
          <cell r="AV13">
            <v>152266</v>
          </cell>
          <cell r="AW13"/>
          <cell r="AX13">
            <v>157429</v>
          </cell>
          <cell r="AY13"/>
          <cell r="AZ13">
            <v>165765</v>
          </cell>
          <cell r="BA13"/>
          <cell r="BB13">
            <v>179830</v>
          </cell>
          <cell r="BC13"/>
          <cell r="BD13">
            <v>185651</v>
          </cell>
          <cell r="BE13"/>
          <cell r="BF13">
            <v>173267</v>
          </cell>
          <cell r="BG13"/>
          <cell r="BH13">
            <v>180253</v>
          </cell>
          <cell r="BI13"/>
          <cell r="BJ13">
            <v>195450.7318060149</v>
          </cell>
          <cell r="BK13" t="str">
            <v>B</v>
          </cell>
          <cell r="BL13" t="str">
            <v>..</v>
          </cell>
          <cell r="BM13"/>
        </row>
        <row r="14">
          <cell r="A14" t="str">
            <v>France</v>
          </cell>
          <cell r="B14">
            <v>501425.3</v>
          </cell>
          <cell r="C14"/>
          <cell r="D14">
            <v>575686.1</v>
          </cell>
          <cell r="E14"/>
          <cell r="F14">
            <v>639444.5</v>
          </cell>
          <cell r="G14"/>
          <cell r="H14">
            <v>695042.4</v>
          </cell>
          <cell r="I14"/>
          <cell r="J14">
            <v>744465.4</v>
          </cell>
          <cell r="K14"/>
          <cell r="L14">
            <v>800920.4</v>
          </cell>
          <cell r="M14"/>
          <cell r="N14">
            <v>841067.8</v>
          </cell>
          <cell r="O14"/>
          <cell r="P14">
            <v>909152.1</v>
          </cell>
          <cell r="Q14"/>
          <cell r="R14">
            <v>979416.5</v>
          </cell>
          <cell r="S14"/>
          <cell r="T14">
            <v>1032779.6</v>
          </cell>
          <cell r="U14"/>
          <cell r="V14">
            <v>1071173.1000000001</v>
          </cell>
          <cell r="W14"/>
          <cell r="X14">
            <v>1107984.6000000001</v>
          </cell>
          <cell r="Y14"/>
          <cell r="Z14">
            <v>1119832.7</v>
          </cell>
          <cell r="AA14"/>
          <cell r="AB14">
            <v>1157881.3</v>
          </cell>
          <cell r="AC14"/>
          <cell r="AD14">
            <v>1196180.5</v>
          </cell>
          <cell r="AE14"/>
          <cell r="AF14">
            <v>1226607.2</v>
          </cell>
          <cell r="AG14"/>
          <cell r="AH14">
            <v>1264843.2</v>
          </cell>
          <cell r="AI14"/>
          <cell r="AJ14">
            <v>1321103.5</v>
          </cell>
          <cell r="AK14"/>
          <cell r="AL14">
            <v>1367004.7</v>
          </cell>
          <cell r="AM14"/>
          <cell r="AN14">
            <v>1439603.4</v>
          </cell>
          <cell r="AO14"/>
          <cell r="AP14">
            <v>1495553.6</v>
          </cell>
          <cell r="AQ14"/>
          <cell r="AR14">
            <v>1542928.3</v>
          </cell>
          <cell r="AS14"/>
          <cell r="AT14">
            <v>1587902.6</v>
          </cell>
          <cell r="AU14"/>
          <cell r="AV14">
            <v>1655571.6</v>
          </cell>
          <cell r="AW14"/>
          <cell r="AX14">
            <v>1718047.2</v>
          </cell>
          <cell r="AY14"/>
          <cell r="AZ14">
            <v>1798115.53</v>
          </cell>
          <cell r="BA14"/>
          <cell r="BB14">
            <v>1886792.08</v>
          </cell>
          <cell r="BC14"/>
          <cell r="BD14">
            <v>1933195</v>
          </cell>
          <cell r="BE14"/>
          <cell r="BF14">
            <v>1889231</v>
          </cell>
          <cell r="BG14"/>
          <cell r="BH14">
            <v>1932801.53</v>
          </cell>
          <cell r="BI14"/>
          <cell r="BJ14">
            <v>1993806.7440492061</v>
          </cell>
          <cell r="BK14" t="str">
            <v>B</v>
          </cell>
          <cell r="BL14" t="str">
            <v>..</v>
          </cell>
          <cell r="BM14"/>
        </row>
        <row r="15">
          <cell r="A15" t="str">
            <v>Germany</v>
          </cell>
          <cell r="B15">
            <v>825790</v>
          </cell>
          <cell r="C15"/>
          <cell r="D15">
            <v>860210</v>
          </cell>
          <cell r="E15"/>
          <cell r="F15">
            <v>898270</v>
          </cell>
          <cell r="G15"/>
          <cell r="H15">
            <v>942000</v>
          </cell>
          <cell r="I15"/>
          <cell r="J15">
            <v>984410</v>
          </cell>
          <cell r="K15"/>
          <cell r="L15">
            <v>1037130</v>
          </cell>
          <cell r="M15"/>
          <cell r="N15">
            <v>1065130</v>
          </cell>
          <cell r="O15"/>
          <cell r="P15">
            <v>1123290</v>
          </cell>
          <cell r="Q15"/>
          <cell r="R15">
            <v>1200660</v>
          </cell>
          <cell r="S15"/>
          <cell r="T15">
            <v>1306680</v>
          </cell>
          <cell r="U15"/>
          <cell r="V15">
            <v>1534600</v>
          </cell>
          <cell r="W15" t="str">
            <v>A</v>
          </cell>
          <cell r="X15">
            <v>1648400</v>
          </cell>
          <cell r="Y15"/>
          <cell r="Z15">
            <v>1696900</v>
          </cell>
          <cell r="AA15"/>
          <cell r="AB15">
            <v>1782200</v>
          </cell>
          <cell r="AC15"/>
          <cell r="AD15">
            <v>1848500</v>
          </cell>
          <cell r="AE15"/>
          <cell r="AF15">
            <v>1875000</v>
          </cell>
          <cell r="AG15"/>
          <cell r="AH15">
            <v>1912600</v>
          </cell>
          <cell r="AI15"/>
          <cell r="AJ15">
            <v>1959700</v>
          </cell>
          <cell r="AK15"/>
          <cell r="AL15">
            <v>2000200</v>
          </cell>
          <cell r="AM15"/>
          <cell r="AN15">
            <v>2047500</v>
          </cell>
          <cell r="AO15"/>
          <cell r="AP15">
            <v>2101900</v>
          </cell>
          <cell r="AQ15"/>
          <cell r="AR15">
            <v>2132200</v>
          </cell>
          <cell r="AS15"/>
          <cell r="AT15">
            <v>2147500</v>
          </cell>
          <cell r="AU15"/>
          <cell r="AV15">
            <v>2195700</v>
          </cell>
          <cell r="AW15"/>
          <cell r="AX15">
            <v>2224400</v>
          </cell>
          <cell r="AY15"/>
          <cell r="AZ15">
            <v>2313900</v>
          </cell>
          <cell r="BA15"/>
          <cell r="BB15">
            <v>2428500</v>
          </cell>
          <cell r="BC15"/>
          <cell r="BD15">
            <v>2473800</v>
          </cell>
          <cell r="BE15"/>
          <cell r="BF15">
            <v>2374500</v>
          </cell>
          <cell r="BG15"/>
          <cell r="BH15">
            <v>2476800</v>
          </cell>
          <cell r="BI15"/>
          <cell r="BJ15">
            <v>2569776.0819672327</v>
          </cell>
          <cell r="BK15" t="str">
            <v>B</v>
          </cell>
          <cell r="BL15" t="str">
            <v>..</v>
          </cell>
          <cell r="BM15"/>
        </row>
        <row r="16">
          <cell r="A16" t="str">
            <v>Greece</v>
          </cell>
          <cell r="B16">
            <v>8116.3001465897014</v>
          </cell>
          <cell r="C16"/>
          <cell r="D16">
            <v>10208.023024089778</v>
          </cell>
          <cell r="E16"/>
          <cell r="F16">
            <v>12179.320542163225</v>
          </cell>
          <cell r="G16"/>
          <cell r="H16">
            <v>15147.387248067798</v>
          </cell>
          <cell r="I16"/>
          <cell r="J16">
            <v>18481.778028529148</v>
          </cell>
          <cell r="K16"/>
          <cell r="L16">
            <v>22085.245149891023</v>
          </cell>
          <cell r="M16"/>
          <cell r="N16">
            <v>24878.869384583624</v>
          </cell>
          <cell r="O16"/>
          <cell r="P16">
            <v>30273.340088242465</v>
          </cell>
          <cell r="Q16"/>
          <cell r="R16">
            <v>35979.844683763156</v>
          </cell>
          <cell r="S16"/>
          <cell r="T16">
            <v>43424.289575541072</v>
          </cell>
          <cell r="U16"/>
          <cell r="V16">
            <v>53629.502673056988</v>
          </cell>
          <cell r="W16"/>
          <cell r="X16">
            <v>61996.995404353569</v>
          </cell>
          <cell r="Y16"/>
          <cell r="Z16">
            <v>69807.306960785761</v>
          </cell>
          <cell r="AA16"/>
          <cell r="AB16">
            <v>79165.344002952348</v>
          </cell>
          <cell r="AC16"/>
          <cell r="AD16">
            <v>88742.099908616379</v>
          </cell>
          <cell r="AE16"/>
          <cell r="AF16">
            <v>97503.400939476851</v>
          </cell>
          <cell r="AG16"/>
          <cell r="AH16">
            <v>107897.53923011926</v>
          </cell>
          <cell r="AI16"/>
          <cell r="AJ16">
            <v>117323.26607991828</v>
          </cell>
          <cell r="AK16"/>
          <cell r="AL16">
            <v>125009.76070425047</v>
          </cell>
          <cell r="AM16"/>
          <cell r="AN16">
            <v>135043.47512721835</v>
          </cell>
          <cell r="AO16"/>
          <cell r="AP16">
            <v>145098.22103744576</v>
          </cell>
          <cell r="AQ16"/>
          <cell r="AR16">
            <v>155192.43762478282</v>
          </cell>
          <cell r="AS16"/>
          <cell r="AT16">
            <v>170865.33947714066</v>
          </cell>
          <cell r="AU16"/>
          <cell r="AV16">
            <v>183583.29008754206</v>
          </cell>
          <cell r="AW16"/>
          <cell r="AX16">
            <v>193049.66412599999</v>
          </cell>
          <cell r="AY16"/>
          <cell r="AZ16">
            <v>208892.85961000001</v>
          </cell>
          <cell r="BA16"/>
          <cell r="BB16">
            <v>222771.11395999999</v>
          </cell>
          <cell r="BC16"/>
          <cell r="BD16">
            <v>232920.32392900001</v>
          </cell>
          <cell r="BE16"/>
          <cell r="BF16">
            <v>231642.009666</v>
          </cell>
          <cell r="BG16"/>
          <cell r="BH16">
            <v>227317.85321999999</v>
          </cell>
          <cell r="BI16"/>
          <cell r="BJ16">
            <v>218154.74349330473</v>
          </cell>
          <cell r="BK16" t="str">
            <v>B</v>
          </cell>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2548955.6400630777</v>
          </cell>
          <cell r="W17"/>
          <cell r="X17">
            <v>3002310.8319766759</v>
          </cell>
          <cell r="Y17"/>
          <cell r="Z17">
            <v>3620179.1834115246</v>
          </cell>
          <cell r="AA17"/>
          <cell r="AB17">
            <v>4453278.2307861261</v>
          </cell>
          <cell r="AC17"/>
          <cell r="AD17">
            <v>5727829</v>
          </cell>
          <cell r="AE17"/>
          <cell r="AF17">
            <v>7011167</v>
          </cell>
          <cell r="AG17"/>
          <cell r="AH17">
            <v>8691899</v>
          </cell>
          <cell r="AI17"/>
          <cell r="AJ17">
            <v>10280904</v>
          </cell>
          <cell r="AK17"/>
          <cell r="AL17">
            <v>11443475</v>
          </cell>
          <cell r="AM17"/>
          <cell r="AN17">
            <v>13089047</v>
          </cell>
          <cell r="AO17"/>
          <cell r="AP17">
            <v>15103898</v>
          </cell>
          <cell r="AQ17"/>
          <cell r="AR17">
            <v>17119415</v>
          </cell>
          <cell r="AS17"/>
          <cell r="AT17">
            <v>18738214</v>
          </cell>
          <cell r="AU17"/>
          <cell r="AV17">
            <v>20665018</v>
          </cell>
          <cell r="AW17"/>
          <cell r="AX17">
            <v>22018283</v>
          </cell>
          <cell r="AY17"/>
          <cell r="AZ17">
            <v>23675850</v>
          </cell>
          <cell r="BA17"/>
          <cell r="BB17">
            <v>24991847</v>
          </cell>
          <cell r="BC17"/>
          <cell r="BD17">
            <v>26545649</v>
          </cell>
          <cell r="BE17"/>
          <cell r="BF17">
            <v>25622866</v>
          </cell>
          <cell r="BG17"/>
          <cell r="BH17">
            <v>26747662</v>
          </cell>
          <cell r="BI17"/>
          <cell r="BJ17">
            <v>27670909.687996704</v>
          </cell>
          <cell r="BK17" t="str">
            <v>B</v>
          </cell>
          <cell r="BL17" t="str">
            <v>..</v>
          </cell>
          <cell r="BM17"/>
        </row>
        <row r="18">
          <cell r="A18" t="str">
            <v>Iceland</v>
          </cell>
          <cell r="B18">
            <v>24860.277368999999</v>
          </cell>
          <cell r="C18"/>
          <cell r="D18">
            <v>39019.894924</v>
          </cell>
          <cell r="E18"/>
          <cell r="F18">
            <v>67695.985872000005</v>
          </cell>
          <cell r="G18"/>
          <cell r="H18">
            <v>89439.812766999996</v>
          </cell>
          <cell r="I18"/>
          <cell r="J18">
            <v>122026.20587799999</v>
          </cell>
          <cell r="K18"/>
          <cell r="L18">
            <v>161560.81296899999</v>
          </cell>
          <cell r="M18"/>
          <cell r="N18">
            <v>210347.40187100001</v>
          </cell>
          <cell r="O18"/>
          <cell r="P18">
            <v>258779.48887100001</v>
          </cell>
          <cell r="Q18"/>
          <cell r="R18">
            <v>318779.98205599998</v>
          </cell>
          <cell r="S18"/>
          <cell r="T18">
            <v>371437.12473099999</v>
          </cell>
          <cell r="U18"/>
          <cell r="V18">
            <v>401609.40067800001</v>
          </cell>
          <cell r="W18"/>
          <cell r="X18">
            <v>401444.82108700002</v>
          </cell>
          <cell r="Y18"/>
          <cell r="Z18">
            <v>414168.04207099997</v>
          </cell>
          <cell r="AA18"/>
          <cell r="AB18">
            <v>440286.25365999999</v>
          </cell>
          <cell r="AC18"/>
          <cell r="AD18">
            <v>454012.82966400002</v>
          </cell>
          <cell r="AE18"/>
          <cell r="AF18">
            <v>487509.18835800001</v>
          </cell>
          <cell r="AG18"/>
          <cell r="AH18">
            <v>526322.24352300004</v>
          </cell>
          <cell r="AI18"/>
          <cell r="AJ18">
            <v>588366.76500799996</v>
          </cell>
          <cell r="AK18"/>
          <cell r="AL18">
            <v>632398.62258900004</v>
          </cell>
          <cell r="AM18"/>
          <cell r="AN18">
            <v>683746.79795000004</v>
          </cell>
          <cell r="AO18"/>
          <cell r="AP18">
            <v>771893.45373800001</v>
          </cell>
          <cell r="AQ18"/>
          <cell r="AR18">
            <v>816449.82139499998</v>
          </cell>
          <cell r="AS18"/>
          <cell r="AT18">
            <v>841489.97656600003</v>
          </cell>
          <cell r="AU18"/>
          <cell r="AV18">
            <v>930140.70175699994</v>
          </cell>
          <cell r="AW18"/>
          <cell r="AX18">
            <v>1025740.317315</v>
          </cell>
          <cell r="AY18"/>
          <cell r="AZ18">
            <v>1168601.763549</v>
          </cell>
          <cell r="BA18"/>
          <cell r="BB18">
            <v>1308530.444591</v>
          </cell>
          <cell r="BC18"/>
          <cell r="BD18">
            <v>1481985.786607</v>
          </cell>
          <cell r="BE18"/>
          <cell r="BF18">
            <v>1497672.064674</v>
          </cell>
          <cell r="BG18"/>
          <cell r="BH18">
            <v>1537105.925478</v>
          </cell>
          <cell r="BI18"/>
          <cell r="BJ18">
            <v>1641729.5420444964</v>
          </cell>
          <cell r="BK18" t="str">
            <v>B</v>
          </cell>
          <cell r="BL18" t="str">
            <v>..</v>
          </cell>
          <cell r="BM18"/>
        </row>
        <row r="19">
          <cell r="A19" t="str">
            <v>Ireland</v>
          </cell>
          <cell r="B19">
            <v>15989.003563797687</v>
          </cell>
          <cell r="C19"/>
          <cell r="D19">
            <v>18837.014032204406</v>
          </cell>
          <cell r="E19"/>
          <cell r="F19">
            <v>20803.299715650926</v>
          </cell>
          <cell r="G19"/>
          <cell r="H19">
            <v>23094.038724342216</v>
          </cell>
          <cell r="I19"/>
          <cell r="J19">
            <v>25041.32171845769</v>
          </cell>
          <cell r="K19"/>
          <cell r="L19">
            <v>26567.167291409249</v>
          </cell>
          <cell r="M19"/>
          <cell r="N19">
            <v>28417.031108079183</v>
          </cell>
          <cell r="O19"/>
          <cell r="P19">
            <v>30870.301920856553</v>
          </cell>
          <cell r="Q19"/>
          <cell r="R19">
            <v>34468.765050492126</v>
          </cell>
          <cell r="S19"/>
          <cell r="T19">
            <v>37114.45190426286</v>
          </cell>
          <cell r="U19"/>
          <cell r="V19">
            <v>38512.10656974055</v>
          </cell>
          <cell r="W19"/>
          <cell r="X19">
            <v>40918.926026884052</v>
          </cell>
          <cell r="Y19"/>
          <cell r="Z19">
            <v>44195.600923189704</v>
          </cell>
          <cell r="AA19"/>
          <cell r="AB19">
            <v>47531.437606228887</v>
          </cell>
          <cell r="AC19"/>
          <cell r="AD19">
            <v>53691.857242999999</v>
          </cell>
          <cell r="AE19"/>
          <cell r="AF19">
            <v>59369.988740000001</v>
          </cell>
          <cell r="AG19"/>
          <cell r="AH19">
            <v>68623.537888000006</v>
          </cell>
          <cell r="AI19"/>
          <cell r="AJ19">
            <v>79332.724331999998</v>
          </cell>
          <cell r="AK19"/>
          <cell r="AL19">
            <v>91391.015511999998</v>
          </cell>
          <cell r="AM19"/>
          <cell r="AN19">
            <v>105853.93729</v>
          </cell>
          <cell r="AO19"/>
          <cell r="AP19">
            <v>118121.93773999999</v>
          </cell>
          <cell r="AQ19"/>
          <cell r="AR19">
            <v>131336.311667</v>
          </cell>
          <cell r="AS19"/>
          <cell r="AT19">
            <v>140981.375975</v>
          </cell>
          <cell r="AU19"/>
          <cell r="AV19">
            <v>150560.510033</v>
          </cell>
          <cell r="AW19"/>
          <cell r="AX19">
            <v>163461.504693</v>
          </cell>
          <cell r="AY19"/>
          <cell r="AZ19">
            <v>178297.24243700001</v>
          </cell>
          <cell r="BA19"/>
          <cell r="BB19">
            <v>189932.91706499999</v>
          </cell>
          <cell r="BC19"/>
          <cell r="BD19">
            <v>179989.816586</v>
          </cell>
          <cell r="BE19"/>
          <cell r="BF19">
            <v>160595.915041</v>
          </cell>
          <cell r="BG19"/>
          <cell r="BH19">
            <v>155992.27757800001</v>
          </cell>
          <cell r="BI19"/>
          <cell r="BJ19">
            <v>156779.97933570307</v>
          </cell>
          <cell r="BK19" t="str">
            <v>B</v>
          </cell>
          <cell r="BL19" t="str">
            <v>..</v>
          </cell>
          <cell r="BM19"/>
        </row>
        <row r="20">
          <cell r="A20" t="str">
            <v>Israel</v>
          </cell>
          <cell r="B20">
            <v>279.31923639999997</v>
          </cell>
          <cell r="C20"/>
          <cell r="D20">
            <v>647.95563129999994</v>
          </cell>
          <cell r="E20"/>
          <cell r="F20">
            <v>1673.773891</v>
          </cell>
          <cell r="G20"/>
          <cell r="H20">
            <v>8189.6796999999997</v>
          </cell>
          <cell r="I20"/>
          <cell r="J20">
            <v>31059.59173</v>
          </cell>
          <cell r="K20"/>
          <cell r="L20">
            <v>48593.30629</v>
          </cell>
          <cell r="M20"/>
          <cell r="N20">
            <v>62568.399039999997</v>
          </cell>
          <cell r="O20"/>
          <cell r="P20">
            <v>76729.476850000006</v>
          </cell>
          <cell r="Q20"/>
          <cell r="R20">
            <v>91603.568429999999</v>
          </cell>
          <cell r="S20"/>
          <cell r="T20">
            <v>113966.4981</v>
          </cell>
          <cell r="U20"/>
          <cell r="V20">
            <v>147485.3376</v>
          </cell>
          <cell r="W20"/>
          <cell r="X20">
            <v>178092.99350000001</v>
          </cell>
          <cell r="Y20"/>
          <cell r="Z20">
            <v>205988.70069999999</v>
          </cell>
          <cell r="AA20"/>
          <cell r="AB20">
            <v>249034.30929999999</v>
          </cell>
          <cell r="AC20"/>
          <cell r="AD20">
            <v>289038.39399999997</v>
          </cell>
          <cell r="AE20"/>
          <cell r="AF20">
            <v>335447.93560000003</v>
          </cell>
          <cell r="AG20"/>
          <cell r="AH20">
            <v>374164.44870000001</v>
          </cell>
          <cell r="AI20"/>
          <cell r="AJ20">
            <v>417324.5429</v>
          </cell>
          <cell r="AK20"/>
          <cell r="AL20">
            <v>458657.9633</v>
          </cell>
          <cell r="AM20"/>
          <cell r="AN20">
            <v>509235.09989999997</v>
          </cell>
          <cell r="AO20"/>
          <cell r="AP20">
            <v>517050.67320000002</v>
          </cell>
          <cell r="AQ20"/>
          <cell r="AR20">
            <v>535249.96589999995</v>
          </cell>
          <cell r="AS20"/>
          <cell r="AT20">
            <v>540450.14749999996</v>
          </cell>
          <cell r="AU20"/>
          <cell r="AV20">
            <v>567292.4351</v>
          </cell>
          <cell r="AW20"/>
          <cell r="AX20">
            <v>601208.26020000002</v>
          </cell>
          <cell r="AY20"/>
          <cell r="AZ20">
            <v>648227.83759999997</v>
          </cell>
          <cell r="BA20"/>
          <cell r="BB20">
            <v>686511.8517</v>
          </cell>
          <cell r="BC20"/>
          <cell r="BD20">
            <v>723561.60699999996</v>
          </cell>
          <cell r="BE20"/>
          <cell r="BF20">
            <v>766273.10199999996</v>
          </cell>
          <cell r="BG20"/>
          <cell r="BH20">
            <v>813021.48770000006</v>
          </cell>
          <cell r="BI20"/>
          <cell r="BJ20">
            <v>864908.34606645396</v>
          </cell>
          <cell r="BK20" t="str">
            <v>B</v>
          </cell>
          <cell r="BL20" t="str">
            <v>..</v>
          </cell>
          <cell r="BM20"/>
        </row>
        <row r="21">
          <cell r="A21" t="str">
            <v>Italy</v>
          </cell>
          <cell r="B21">
            <v>243632.432825</v>
          </cell>
          <cell r="C21"/>
          <cell r="D21">
            <v>287552.25285799999</v>
          </cell>
          <cell r="E21"/>
          <cell r="F21">
            <v>334832.90064100001</v>
          </cell>
          <cell r="G21"/>
          <cell r="H21">
            <v>382830.72405800002</v>
          </cell>
          <cell r="I21"/>
          <cell r="J21">
            <v>429648.787442</v>
          </cell>
          <cell r="K21"/>
          <cell r="L21">
            <v>475030.68261900003</v>
          </cell>
          <cell r="M21"/>
          <cell r="N21">
            <v>519650.58793500002</v>
          </cell>
          <cell r="O21"/>
          <cell r="P21">
            <v>577455.07928399998</v>
          </cell>
          <cell r="Q21"/>
          <cell r="R21">
            <v>634021.20825899998</v>
          </cell>
          <cell r="S21"/>
          <cell r="T21">
            <v>701352.00664399995</v>
          </cell>
          <cell r="U21"/>
          <cell r="V21">
            <v>765806.09533200006</v>
          </cell>
          <cell r="W21"/>
          <cell r="X21">
            <v>809600.54860500002</v>
          </cell>
          <cell r="Y21"/>
          <cell r="Z21">
            <v>833888.61730000004</v>
          </cell>
          <cell r="AA21"/>
          <cell r="AB21">
            <v>882001.460984</v>
          </cell>
          <cell r="AC21"/>
          <cell r="AD21">
            <v>952158.19433299999</v>
          </cell>
          <cell r="AE21"/>
          <cell r="AF21">
            <v>1009157.609778</v>
          </cell>
          <cell r="AG21"/>
          <cell r="AH21">
            <v>1054336.420589</v>
          </cell>
          <cell r="AI21"/>
          <cell r="AJ21">
            <v>1098080.7721289999</v>
          </cell>
          <cell r="AK21"/>
          <cell r="AL21">
            <v>1133998.0809289999</v>
          </cell>
          <cell r="AM21"/>
          <cell r="AN21">
            <v>1198291.8706650001</v>
          </cell>
          <cell r="AO21"/>
          <cell r="AP21">
            <v>1255737.7572339999</v>
          </cell>
          <cell r="AQ21"/>
          <cell r="AR21">
            <v>1301873.0372659999</v>
          </cell>
          <cell r="AS21"/>
          <cell r="AT21">
            <v>1341850.1332340001</v>
          </cell>
          <cell r="AU21"/>
          <cell r="AV21">
            <v>1397728.2758849999</v>
          </cell>
          <cell r="AW21"/>
          <cell r="AX21">
            <v>1436379.4642630001</v>
          </cell>
          <cell r="AY21"/>
          <cell r="AZ21">
            <v>1493031.304398</v>
          </cell>
          <cell r="BA21"/>
          <cell r="BB21">
            <v>1554198.9036040001</v>
          </cell>
          <cell r="BC21"/>
          <cell r="BD21">
            <v>1575143.874908</v>
          </cell>
          <cell r="BE21"/>
          <cell r="BF21">
            <v>1526790.4371829999</v>
          </cell>
          <cell r="BG21"/>
          <cell r="BH21">
            <v>1556028.642553</v>
          </cell>
          <cell r="BI21"/>
          <cell r="BJ21">
            <v>1587200.073210004</v>
          </cell>
          <cell r="BK21" t="str">
            <v>B</v>
          </cell>
          <cell r="BL21" t="str">
            <v>..</v>
          </cell>
          <cell r="BM21"/>
        </row>
        <row r="22">
          <cell r="A22" t="str">
            <v>Japan</v>
          </cell>
          <cell r="B22">
            <v>261068200</v>
          </cell>
          <cell r="C22"/>
          <cell r="D22">
            <v>274086600</v>
          </cell>
          <cell r="E22"/>
          <cell r="F22">
            <v>285058300</v>
          </cell>
          <cell r="G22"/>
          <cell r="H22">
            <v>302974900</v>
          </cell>
          <cell r="I22"/>
          <cell r="J22">
            <v>325401900</v>
          </cell>
          <cell r="K22"/>
          <cell r="L22">
            <v>340559500</v>
          </cell>
          <cell r="M22"/>
          <cell r="N22">
            <v>354170200</v>
          </cell>
          <cell r="O22"/>
          <cell r="P22">
            <v>380742900</v>
          </cell>
          <cell r="Q22"/>
          <cell r="R22">
            <v>410122200</v>
          </cell>
          <cell r="S22"/>
          <cell r="T22">
            <v>442781000</v>
          </cell>
          <cell r="U22"/>
          <cell r="V22">
            <v>469421800</v>
          </cell>
          <cell r="W22"/>
          <cell r="X22">
            <v>480782800</v>
          </cell>
          <cell r="Y22"/>
          <cell r="Z22">
            <v>483711800</v>
          </cell>
          <cell r="AA22"/>
          <cell r="AB22">
            <v>488450300</v>
          </cell>
          <cell r="AC22"/>
          <cell r="AD22">
            <v>495165500</v>
          </cell>
          <cell r="AE22"/>
          <cell r="AF22">
            <v>505011800</v>
          </cell>
          <cell r="AG22"/>
          <cell r="AH22">
            <v>515644100</v>
          </cell>
          <cell r="AI22"/>
          <cell r="AJ22">
            <v>504905400</v>
          </cell>
          <cell r="AK22"/>
          <cell r="AL22">
            <v>497628600</v>
          </cell>
          <cell r="AM22"/>
          <cell r="AN22">
            <v>502989900</v>
          </cell>
          <cell r="AO22"/>
          <cell r="AP22">
            <v>497719700</v>
          </cell>
          <cell r="AQ22"/>
          <cell r="AR22">
            <v>491312200</v>
          </cell>
          <cell r="AS22"/>
          <cell r="AT22">
            <v>490294000</v>
          </cell>
          <cell r="AU22"/>
          <cell r="AV22">
            <v>498328400</v>
          </cell>
          <cell r="AW22"/>
          <cell r="AX22">
            <v>501734400</v>
          </cell>
          <cell r="AY22"/>
          <cell r="AZ22">
            <v>507364800</v>
          </cell>
          <cell r="BA22"/>
          <cell r="BB22">
            <v>515520400</v>
          </cell>
          <cell r="BC22"/>
          <cell r="BD22">
            <v>504377600</v>
          </cell>
          <cell r="BE22"/>
          <cell r="BF22">
            <v>470936700</v>
          </cell>
          <cell r="BG22"/>
          <cell r="BH22">
            <v>479179200</v>
          </cell>
          <cell r="BI22"/>
          <cell r="BJ22">
            <v>468349622.08429807</v>
          </cell>
          <cell r="BK22" t="str">
            <v>B</v>
          </cell>
          <cell r="BL22" t="str">
            <v>..</v>
          </cell>
          <cell r="BM22"/>
        </row>
        <row r="23">
          <cell r="A23" t="str">
            <v>Korea</v>
          </cell>
          <cell r="B23">
            <v>49305700</v>
          </cell>
          <cell r="C23"/>
          <cell r="D23">
            <v>56676800</v>
          </cell>
          <cell r="E23"/>
          <cell r="F23">
            <v>66685100.000000007</v>
          </cell>
          <cell r="G23"/>
          <cell r="H23">
            <v>76523500</v>
          </cell>
          <cell r="I23"/>
          <cell r="J23">
            <v>85699100</v>
          </cell>
          <cell r="K23"/>
          <cell r="L23">
            <v>100254100</v>
          </cell>
          <cell r="M23"/>
          <cell r="N23">
            <v>117938200</v>
          </cell>
          <cell r="O23"/>
          <cell r="P23">
            <v>140524799.99999997</v>
          </cell>
          <cell r="Q23"/>
          <cell r="R23">
            <v>158620100</v>
          </cell>
          <cell r="S23"/>
          <cell r="T23">
            <v>191382800</v>
          </cell>
          <cell r="U23"/>
          <cell r="V23">
            <v>231428200</v>
          </cell>
          <cell r="W23"/>
          <cell r="X23">
            <v>263993200</v>
          </cell>
          <cell r="Y23"/>
          <cell r="Z23">
            <v>298761600</v>
          </cell>
          <cell r="AA23"/>
          <cell r="AB23">
            <v>349972600</v>
          </cell>
          <cell r="AC23"/>
          <cell r="AD23">
            <v>409653600</v>
          </cell>
          <cell r="AE23"/>
          <cell r="AF23">
            <v>460952600</v>
          </cell>
          <cell r="AG23"/>
          <cell r="AH23">
            <v>506313600</v>
          </cell>
          <cell r="AI23"/>
          <cell r="AJ23">
            <v>501027200</v>
          </cell>
          <cell r="AK23"/>
          <cell r="AL23">
            <v>549005000</v>
          </cell>
          <cell r="AM23"/>
          <cell r="AN23">
            <v>603236000</v>
          </cell>
          <cell r="AO23"/>
          <cell r="AP23">
            <v>651415300</v>
          </cell>
          <cell r="AQ23"/>
          <cell r="AR23">
            <v>720539000</v>
          </cell>
          <cell r="AS23"/>
          <cell r="AT23">
            <v>767113700</v>
          </cell>
          <cell r="AU23"/>
          <cell r="AV23">
            <v>826892700</v>
          </cell>
          <cell r="AW23"/>
          <cell r="AX23">
            <v>865240900</v>
          </cell>
          <cell r="AY23"/>
          <cell r="AZ23">
            <v>908743800</v>
          </cell>
          <cell r="BA23"/>
          <cell r="BB23">
            <v>975013000</v>
          </cell>
          <cell r="BC23"/>
          <cell r="BD23">
            <v>1026451800</v>
          </cell>
          <cell r="BE23"/>
          <cell r="BF23">
            <v>1065036800</v>
          </cell>
          <cell r="BG23"/>
          <cell r="BH23">
            <v>1172803400</v>
          </cell>
          <cell r="BI23"/>
          <cell r="BJ23">
            <v>1239611155.4516556</v>
          </cell>
          <cell r="BK23" t="str">
            <v>B</v>
          </cell>
          <cell r="BL23" t="str">
            <v>..</v>
          </cell>
          <cell r="BM23"/>
        </row>
        <row r="24">
          <cell r="A24" t="str">
            <v>Luxembourg</v>
          </cell>
          <cell r="B24">
            <v>4611.9774068730012</v>
          </cell>
          <cell r="C24"/>
          <cell r="D24">
            <v>5168.4118576884657</v>
          </cell>
          <cell r="E24"/>
          <cell r="F24">
            <v>5685.8519550627525</v>
          </cell>
          <cell r="G24"/>
          <cell r="H24">
            <v>6303.7399445234114</v>
          </cell>
          <cell r="I24"/>
          <cell r="J24">
            <v>6680.1062517279706</v>
          </cell>
          <cell r="K24"/>
          <cell r="L24">
            <v>7340.888858602867</v>
          </cell>
          <cell r="M24"/>
          <cell r="N24">
            <v>7635.7353192362461</v>
          </cell>
          <cell r="O24"/>
          <cell r="P24">
            <v>8511.9128736297316</v>
          </cell>
          <cell r="Q24"/>
          <cell r="R24">
            <v>9721.7130812222877</v>
          </cell>
          <cell r="S24"/>
          <cell r="T24">
            <v>10496.244856539202</v>
          </cell>
          <cell r="U24"/>
          <cell r="V24">
            <v>11611.428885638135</v>
          </cell>
          <cell r="W24"/>
          <cell r="X24">
            <v>12263.594560958816</v>
          </cell>
          <cell r="Y24"/>
          <cell r="Z24">
            <v>13541.990080349273</v>
          </cell>
          <cell r="AA24"/>
          <cell r="AB24">
            <v>14557.455801978726</v>
          </cell>
          <cell r="AC24"/>
          <cell r="AD24">
            <v>15110.3</v>
          </cell>
          <cell r="AE24"/>
          <cell r="AF24">
            <v>15796.6</v>
          </cell>
          <cell r="AG24"/>
          <cell r="AH24">
            <v>16420.7</v>
          </cell>
          <cell r="AI24"/>
          <cell r="AJ24">
            <v>17414.599999999999</v>
          </cell>
          <cell r="AK24"/>
          <cell r="AL24">
            <v>19886.8</v>
          </cell>
          <cell r="AM24"/>
          <cell r="AN24">
            <v>22000.6</v>
          </cell>
          <cell r="AO24"/>
          <cell r="AP24">
            <v>22572.3</v>
          </cell>
          <cell r="AQ24"/>
          <cell r="AR24">
            <v>23992.3</v>
          </cell>
          <cell r="AS24"/>
          <cell r="AT24">
            <v>25834.3</v>
          </cell>
          <cell r="AU24"/>
          <cell r="AV24">
            <v>27455.9</v>
          </cell>
          <cell r="AW24"/>
          <cell r="AX24">
            <v>30282.5</v>
          </cell>
          <cell r="AY24"/>
          <cell r="AZ24">
            <v>33920.199999999997</v>
          </cell>
          <cell r="BA24"/>
          <cell r="BB24">
            <v>37490.5</v>
          </cell>
          <cell r="BC24"/>
          <cell r="BD24">
            <v>39436.5</v>
          </cell>
          <cell r="BE24"/>
          <cell r="BF24">
            <v>37392.6</v>
          </cell>
          <cell r="BG24"/>
          <cell r="BH24">
            <v>40266.9</v>
          </cell>
          <cell r="BI24"/>
          <cell r="BJ24">
            <v>42443.494628202468</v>
          </cell>
          <cell r="BK24" t="str">
            <v>B</v>
          </cell>
          <cell r="BL24" t="str">
            <v>..</v>
          </cell>
          <cell r="BM24"/>
        </row>
        <row r="25">
          <cell r="A25" t="str">
            <v>Mexico</v>
          </cell>
          <cell r="B25">
            <v>7162.6463342332017</v>
          </cell>
          <cell r="C25"/>
          <cell r="D25">
            <v>11452.729502968366</v>
          </cell>
          <cell r="E25"/>
          <cell r="F25">
            <v>20898.602962577035</v>
          </cell>
          <cell r="G25"/>
          <cell r="H25">
            <v>34449.599557843707</v>
          </cell>
          <cell r="I25"/>
          <cell r="J25">
            <v>55396.603549849657</v>
          </cell>
          <cell r="K25"/>
          <cell r="L25">
            <v>92567.50589665625</v>
          </cell>
          <cell r="M25"/>
          <cell r="N25">
            <v>225963.66410722485</v>
          </cell>
          <cell r="O25"/>
          <cell r="P25">
            <v>456402.17387058202</v>
          </cell>
          <cell r="Q25"/>
          <cell r="R25">
            <v>601721.8888311208</v>
          </cell>
          <cell r="S25"/>
          <cell r="T25">
            <v>810065.31604126445</v>
          </cell>
          <cell r="U25"/>
          <cell r="V25">
            <v>1040565.9152403689</v>
          </cell>
          <cell r="W25"/>
          <cell r="X25">
            <v>1233722.2078991614</v>
          </cell>
          <cell r="Y25"/>
          <cell r="Z25">
            <v>1377187.9918701446</v>
          </cell>
          <cell r="AA25"/>
          <cell r="AB25">
            <v>1556943.8164867645</v>
          </cell>
          <cell r="AC25"/>
          <cell r="AD25">
            <v>2013953.7606500541</v>
          </cell>
          <cell r="AE25"/>
          <cell r="AF25">
            <v>2768828.8155685323</v>
          </cell>
          <cell r="AG25"/>
          <cell r="AH25">
            <v>3480009.3398352391</v>
          </cell>
          <cell r="AI25"/>
          <cell r="AJ25">
            <v>4216815.6818754412</v>
          </cell>
          <cell r="AK25"/>
          <cell r="AL25">
            <v>5037270.6078331592</v>
          </cell>
          <cell r="AM25"/>
          <cell r="AN25">
            <v>6020648.8790828893</v>
          </cell>
          <cell r="AO25"/>
          <cell r="AP25">
            <v>6369255.2748461012</v>
          </cell>
          <cell r="AQ25"/>
          <cell r="AR25">
            <v>6866378.1569965631</v>
          </cell>
          <cell r="AS25"/>
          <cell r="AT25">
            <v>7555803</v>
          </cell>
          <cell r="AU25"/>
          <cell r="AV25">
            <v>8561305</v>
          </cell>
          <cell r="AW25"/>
          <cell r="AX25">
            <v>9220649</v>
          </cell>
          <cell r="AY25"/>
          <cell r="AZ25">
            <v>10344065</v>
          </cell>
          <cell r="BA25"/>
          <cell r="BB25">
            <v>11290752</v>
          </cell>
          <cell r="BC25"/>
          <cell r="BD25">
            <v>12153436</v>
          </cell>
          <cell r="BE25"/>
          <cell r="BF25">
            <v>11879676</v>
          </cell>
          <cell r="BG25"/>
          <cell r="BH25">
            <v>13043195</v>
          </cell>
          <cell r="BI25"/>
          <cell r="BJ25">
            <v>14252704.974336531</v>
          </cell>
          <cell r="BK25" t="str">
            <v>B</v>
          </cell>
          <cell r="BL25" t="str">
            <v>..</v>
          </cell>
          <cell r="BM25"/>
        </row>
        <row r="26">
          <cell r="A26" t="str">
            <v>Netherlands</v>
          </cell>
          <cell r="B26">
            <v>172153</v>
          </cell>
          <cell r="C26"/>
          <cell r="D26">
            <v>177878</v>
          </cell>
          <cell r="E26"/>
          <cell r="F26">
            <v>184082</v>
          </cell>
          <cell r="G26"/>
          <cell r="H26">
            <v>194095</v>
          </cell>
          <cell r="I26"/>
          <cell r="J26">
            <v>200827</v>
          </cell>
          <cell r="K26"/>
          <cell r="L26">
            <v>206861</v>
          </cell>
          <cell r="M26"/>
          <cell r="N26">
            <v>208647</v>
          </cell>
          <cell r="O26"/>
          <cell r="P26">
            <v>217596</v>
          </cell>
          <cell r="Q26"/>
          <cell r="R26">
            <v>230277</v>
          </cell>
          <cell r="S26"/>
          <cell r="T26">
            <v>243652</v>
          </cell>
          <cell r="U26"/>
          <cell r="V26">
            <v>257375</v>
          </cell>
          <cell r="W26"/>
          <cell r="X26">
            <v>268299</v>
          </cell>
          <cell r="Y26"/>
          <cell r="Z26">
            <v>276013</v>
          </cell>
          <cell r="AA26"/>
          <cell r="AB26">
            <v>290048</v>
          </cell>
          <cell r="AC26"/>
          <cell r="AD26">
            <v>305261</v>
          </cell>
          <cell r="AE26"/>
          <cell r="AF26">
            <v>319755</v>
          </cell>
          <cell r="AG26"/>
          <cell r="AH26">
            <v>342237</v>
          </cell>
          <cell r="AI26"/>
          <cell r="AJ26">
            <v>362464</v>
          </cell>
          <cell r="AK26"/>
          <cell r="AL26">
            <v>386193</v>
          </cell>
          <cell r="AM26"/>
          <cell r="AN26">
            <v>417960</v>
          </cell>
          <cell r="AO26"/>
          <cell r="AP26">
            <v>447731</v>
          </cell>
          <cell r="AQ26"/>
          <cell r="AR26">
            <v>465214</v>
          </cell>
          <cell r="AS26"/>
          <cell r="AT26">
            <v>476945</v>
          </cell>
          <cell r="AU26"/>
          <cell r="AV26">
            <v>491184</v>
          </cell>
          <cell r="AW26"/>
          <cell r="AX26">
            <v>513407</v>
          </cell>
          <cell r="AY26"/>
          <cell r="AZ26">
            <v>540216</v>
          </cell>
          <cell r="BA26"/>
          <cell r="BB26">
            <v>571773</v>
          </cell>
          <cell r="BC26"/>
          <cell r="BD26">
            <v>594481</v>
          </cell>
          <cell r="BE26"/>
          <cell r="BF26">
            <v>571145</v>
          </cell>
          <cell r="BG26"/>
          <cell r="BH26">
            <v>588414</v>
          </cell>
          <cell r="BI26"/>
          <cell r="BJ26">
            <v>604369.37336365948</v>
          </cell>
          <cell r="BK26" t="str">
            <v>B</v>
          </cell>
          <cell r="BL26" t="str">
            <v>..</v>
          </cell>
          <cell r="BM26"/>
        </row>
        <row r="27">
          <cell r="A27" t="str">
            <v>New Zealand</v>
          </cell>
          <cell r="B27">
            <v>28802.469870000001</v>
          </cell>
          <cell r="C27"/>
          <cell r="D27">
            <v>32520.858850000001</v>
          </cell>
          <cell r="E27"/>
          <cell r="F27">
            <v>36265.192190000002</v>
          </cell>
          <cell r="G27"/>
          <cell r="H27">
            <v>40985.263590000002</v>
          </cell>
          <cell r="I27"/>
          <cell r="J27">
            <v>47302.694479999998</v>
          </cell>
          <cell r="K27"/>
          <cell r="L27">
            <v>56769.737809999999</v>
          </cell>
          <cell r="M27"/>
          <cell r="N27">
            <v>63816.690430000002</v>
          </cell>
          <cell r="O27"/>
          <cell r="P27">
            <v>68647.098129999998</v>
          </cell>
          <cell r="Q27"/>
          <cell r="R27">
            <v>72650.731029999995</v>
          </cell>
          <cell r="S27"/>
          <cell r="T27">
            <v>74467.821830000001</v>
          </cell>
          <cell r="U27"/>
          <cell r="V27">
            <v>74322.900269999998</v>
          </cell>
          <cell r="W27"/>
          <cell r="X27">
            <v>76632.085070000001</v>
          </cell>
          <cell r="Y27"/>
          <cell r="Z27">
            <v>82861.488259999998</v>
          </cell>
          <cell r="AA27"/>
          <cell r="AB27">
            <v>88877.997929999998</v>
          </cell>
          <cell r="AC27"/>
          <cell r="AD27">
            <v>94544.70968</v>
          </cell>
          <cell r="AE27"/>
          <cell r="AF27">
            <v>99270.112840000002</v>
          </cell>
          <cell r="AG27"/>
          <cell r="AH27">
            <v>102990.2357</v>
          </cell>
          <cell r="AI27"/>
          <cell r="AJ27">
            <v>104874.1271</v>
          </cell>
          <cell r="AK27"/>
          <cell r="AL27">
            <v>111178.3594</v>
          </cell>
          <cell r="AM27"/>
          <cell r="AN27">
            <v>117508.1073</v>
          </cell>
          <cell r="AO27"/>
          <cell r="AP27">
            <v>126324.1246</v>
          </cell>
          <cell r="AQ27"/>
          <cell r="AR27">
            <v>132819.79990000001</v>
          </cell>
          <cell r="AS27"/>
          <cell r="AT27">
            <v>142024.27009999999</v>
          </cell>
          <cell r="AU27"/>
          <cell r="AV27">
            <v>152037.9418</v>
          </cell>
          <cell r="AW27"/>
          <cell r="AX27">
            <v>160573.47589999999</v>
          </cell>
          <cell r="AY27"/>
          <cell r="AZ27">
            <v>168663.33689999999</v>
          </cell>
          <cell r="BA27"/>
          <cell r="BB27">
            <v>182260.49489999999</v>
          </cell>
          <cell r="BC27"/>
          <cell r="BD27">
            <v>185561.06099999999</v>
          </cell>
          <cell r="BE27"/>
          <cell r="BF27">
            <v>187802.09340000001</v>
          </cell>
          <cell r="BG27"/>
          <cell r="BH27">
            <v>197208</v>
          </cell>
          <cell r="BI27"/>
          <cell r="BJ27">
            <v>206729.01848200202</v>
          </cell>
          <cell r="BK27" t="str">
            <v>B</v>
          </cell>
          <cell r="BL27" t="str">
            <v>..</v>
          </cell>
          <cell r="BM27"/>
        </row>
        <row r="28">
          <cell r="A28" t="str">
            <v>Norway</v>
          </cell>
          <cell r="B28">
            <v>360827</v>
          </cell>
          <cell r="C28"/>
          <cell r="D28">
            <v>399184</v>
          </cell>
          <cell r="E28"/>
          <cell r="F28">
            <v>443475</v>
          </cell>
          <cell r="G28"/>
          <cell r="H28">
            <v>498656</v>
          </cell>
          <cell r="I28"/>
          <cell r="J28">
            <v>552432</v>
          </cell>
          <cell r="K28"/>
          <cell r="L28">
            <v>570892</v>
          </cell>
          <cell r="M28"/>
          <cell r="N28">
            <v>622867</v>
          </cell>
          <cell r="O28"/>
          <cell r="P28">
            <v>652072</v>
          </cell>
          <cell r="Q28"/>
          <cell r="R28">
            <v>695770</v>
          </cell>
          <cell r="S28"/>
          <cell r="T28">
            <v>736289</v>
          </cell>
          <cell r="U28"/>
          <cell r="V28">
            <v>775727</v>
          </cell>
          <cell r="W28"/>
          <cell r="X28">
            <v>797314</v>
          </cell>
          <cell r="Y28"/>
          <cell r="Z28">
            <v>838298</v>
          </cell>
          <cell r="AA28"/>
          <cell r="AB28">
            <v>878807</v>
          </cell>
          <cell r="AC28"/>
          <cell r="AD28">
            <v>943437</v>
          </cell>
          <cell r="AE28"/>
          <cell r="AF28">
            <v>1032989</v>
          </cell>
          <cell r="AG28"/>
          <cell r="AH28">
            <v>1119175</v>
          </cell>
          <cell r="AI28"/>
          <cell r="AJ28">
            <v>1140360</v>
          </cell>
          <cell r="AK28"/>
          <cell r="AL28">
            <v>1240426</v>
          </cell>
          <cell r="AM28"/>
          <cell r="AN28">
            <v>1481242</v>
          </cell>
          <cell r="AO28"/>
          <cell r="AP28">
            <v>1536887</v>
          </cell>
          <cell r="AQ28"/>
          <cell r="AR28">
            <v>1532307</v>
          </cell>
          <cell r="AS28"/>
          <cell r="AT28">
            <v>1592201</v>
          </cell>
          <cell r="AU28"/>
          <cell r="AV28">
            <v>1752812</v>
          </cell>
          <cell r="AW28"/>
          <cell r="AX28">
            <v>1958907</v>
          </cell>
          <cell r="AY28"/>
          <cell r="AZ28">
            <v>2180801</v>
          </cell>
          <cell r="BA28"/>
          <cell r="BB28">
            <v>2306445</v>
          </cell>
          <cell r="BC28"/>
          <cell r="BD28">
            <v>2559914</v>
          </cell>
          <cell r="BE28"/>
          <cell r="BF28">
            <v>2356599</v>
          </cell>
          <cell r="BG28"/>
          <cell r="BH28">
            <v>2523226</v>
          </cell>
          <cell r="BI28"/>
          <cell r="BJ28">
            <v>2791328.423055341</v>
          </cell>
          <cell r="BK28" t="str">
            <v>B</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61322.115626005136</v>
          </cell>
          <cell r="U29"/>
          <cell r="V29">
            <v>88526.99043795967</v>
          </cell>
          <cell r="W29"/>
          <cell r="X29">
            <v>125807.35970519016</v>
          </cell>
          <cell r="Y29"/>
          <cell r="Z29">
            <v>170502.47419943346</v>
          </cell>
          <cell r="AA29"/>
          <cell r="AB29">
            <v>246371.9160873433</v>
          </cell>
          <cell r="AC29"/>
          <cell r="AD29">
            <v>337222</v>
          </cell>
          <cell r="AE29"/>
          <cell r="AF29">
            <v>422436</v>
          </cell>
          <cell r="AG29"/>
          <cell r="AH29">
            <v>515353</v>
          </cell>
          <cell r="AI29"/>
          <cell r="AJ29">
            <v>600902</v>
          </cell>
          <cell r="AK29"/>
          <cell r="AL29">
            <v>665688</v>
          </cell>
          <cell r="AM29"/>
          <cell r="AN29">
            <v>744378</v>
          </cell>
          <cell r="AO29"/>
          <cell r="AP29">
            <v>779564</v>
          </cell>
          <cell r="AQ29"/>
          <cell r="AR29">
            <v>808578</v>
          </cell>
          <cell r="AS29"/>
          <cell r="AT29">
            <v>843156</v>
          </cell>
          <cell r="AU29"/>
          <cell r="AV29">
            <v>924538</v>
          </cell>
          <cell r="AW29"/>
          <cell r="AX29">
            <v>983302</v>
          </cell>
          <cell r="AY29"/>
          <cell r="AZ29">
            <v>1060031</v>
          </cell>
          <cell r="BA29"/>
          <cell r="BB29">
            <v>1176737</v>
          </cell>
          <cell r="BC29"/>
          <cell r="BD29">
            <v>1275432</v>
          </cell>
          <cell r="BE29"/>
          <cell r="BF29">
            <v>1343366</v>
          </cell>
          <cell r="BG29"/>
          <cell r="BH29">
            <v>1415362</v>
          </cell>
          <cell r="BI29"/>
          <cell r="BJ29">
            <v>1515880.0545186624</v>
          </cell>
          <cell r="BK29" t="str">
            <v>B</v>
          </cell>
          <cell r="BL29" t="str">
            <v>..</v>
          </cell>
          <cell r="BM29"/>
        </row>
        <row r="30">
          <cell r="A30" t="str">
            <v>Portugal</v>
          </cell>
          <cell r="B30">
            <v>9675.5211733388714</v>
          </cell>
          <cell r="C30"/>
          <cell r="D30">
            <v>11926.775283299365</v>
          </cell>
          <cell r="E30"/>
          <cell r="F30">
            <v>14835.662488116846</v>
          </cell>
          <cell r="G30"/>
          <cell r="H30">
            <v>18148.739771787481</v>
          </cell>
          <cell r="I30"/>
          <cell r="J30">
            <v>22713.543628891577</v>
          </cell>
          <cell r="K30"/>
          <cell r="L30">
            <v>28491.633171673322</v>
          </cell>
          <cell r="M30"/>
          <cell r="N30">
            <v>33370.110512287465</v>
          </cell>
          <cell r="O30"/>
          <cell r="P30">
            <v>39874.17469100446</v>
          </cell>
          <cell r="Q30"/>
          <cell r="R30">
            <v>46904.629645084002</v>
          </cell>
          <cell r="S30"/>
          <cell r="T30">
            <v>55166.625132148693</v>
          </cell>
          <cell r="U30"/>
          <cell r="V30">
            <v>63383.68206667393</v>
          </cell>
          <cell r="W30"/>
          <cell r="X30">
            <v>71408.189294580137</v>
          </cell>
          <cell r="Y30"/>
          <cell r="Z30">
            <v>75108.870204131439</v>
          </cell>
          <cell r="AA30"/>
          <cell r="AB30">
            <v>81352.432088869522</v>
          </cell>
          <cell r="AC30"/>
          <cell r="AD30">
            <v>87745.3</v>
          </cell>
          <cell r="AE30"/>
          <cell r="AF30">
            <v>93086.9</v>
          </cell>
          <cell r="AG30"/>
          <cell r="AH30">
            <v>100981.4</v>
          </cell>
          <cell r="AI30"/>
          <cell r="AJ30">
            <v>110104.3</v>
          </cell>
          <cell r="AK30"/>
          <cell r="AL30">
            <v>118370</v>
          </cell>
          <cell r="AM30"/>
          <cell r="AN30">
            <v>127007.5</v>
          </cell>
          <cell r="AO30"/>
          <cell r="AP30">
            <v>134137.1</v>
          </cell>
          <cell r="AQ30"/>
          <cell r="AR30">
            <v>140142.1</v>
          </cell>
          <cell r="AS30"/>
          <cell r="AT30">
            <v>143014.9</v>
          </cell>
          <cell r="AU30"/>
          <cell r="AV30">
            <v>148827.29999999999</v>
          </cell>
          <cell r="AW30"/>
          <cell r="AX30">
            <v>153728.4</v>
          </cell>
          <cell r="AY30"/>
          <cell r="AZ30">
            <v>160273.5</v>
          </cell>
          <cell r="BA30"/>
          <cell r="BB30">
            <v>169319.2</v>
          </cell>
          <cell r="BC30"/>
          <cell r="BD30">
            <v>171983.1</v>
          </cell>
          <cell r="BE30"/>
          <cell r="BF30">
            <v>168586.6</v>
          </cell>
          <cell r="BG30"/>
          <cell r="BH30">
            <v>172798.6</v>
          </cell>
          <cell r="BI30"/>
          <cell r="BJ30">
            <v>172092.59469292199</v>
          </cell>
          <cell r="BK30" t="str">
            <v>B</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9811.9413039330302</v>
          </cell>
          <cell r="U31"/>
          <cell r="V31">
            <v>11282.727177668074</v>
          </cell>
          <cell r="W31"/>
          <cell r="X31">
            <v>11726.074115683899</v>
          </cell>
          <cell r="Y31"/>
          <cell r="Z31">
            <v>13785.174338912962</v>
          </cell>
          <cell r="AA31"/>
          <cell r="AB31">
            <v>16609.559068828901</v>
          </cell>
          <cell r="AC31"/>
          <cell r="AD31">
            <v>19319.002</v>
          </cell>
          <cell r="AE31"/>
          <cell r="AF31">
            <v>21527.415000000001</v>
          </cell>
          <cell r="AG31"/>
          <cell r="AH31">
            <v>23867.355</v>
          </cell>
          <cell r="AI31"/>
          <cell r="AJ31">
            <v>26171.856</v>
          </cell>
          <cell r="AK31"/>
          <cell r="AL31">
            <v>28109.131000000001</v>
          </cell>
          <cell r="AM31"/>
          <cell r="AN31">
            <v>31177.075000000001</v>
          </cell>
          <cell r="AO31"/>
          <cell r="AP31">
            <v>33881.182999999997</v>
          </cell>
          <cell r="AQ31"/>
          <cell r="AR31">
            <v>36806.663999999997</v>
          </cell>
          <cell r="AS31"/>
          <cell r="AT31">
            <v>40611.951000000001</v>
          </cell>
          <cell r="AU31"/>
          <cell r="AV31">
            <v>45161.375999999997</v>
          </cell>
          <cell r="AW31"/>
          <cell r="AX31">
            <v>49314.224000000002</v>
          </cell>
          <cell r="AY31"/>
          <cell r="AZ31">
            <v>55001.57</v>
          </cell>
          <cell r="BA31"/>
          <cell r="BB31">
            <v>61449.714</v>
          </cell>
          <cell r="BC31"/>
          <cell r="BD31">
            <v>66932.301999999996</v>
          </cell>
          <cell r="BE31"/>
          <cell r="BF31">
            <v>62895.498899999999</v>
          </cell>
          <cell r="BG31"/>
          <cell r="BH31">
            <v>65887.414399999994</v>
          </cell>
          <cell r="BI31"/>
          <cell r="BJ31">
            <v>69215.777308208897</v>
          </cell>
          <cell r="BK31" t="str">
            <v>B</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842.36491879999994</v>
          </cell>
          <cell r="U32"/>
          <cell r="V32">
            <v>1495.8632319999999</v>
          </cell>
          <cell r="W32"/>
          <cell r="X32">
            <v>4358.0467980000003</v>
          </cell>
          <cell r="Y32"/>
          <cell r="Z32">
            <v>6143.8371360000001</v>
          </cell>
          <cell r="AA32"/>
          <cell r="AB32">
            <v>7932.932511</v>
          </cell>
          <cell r="AC32"/>
          <cell r="AD32">
            <v>10356.83232</v>
          </cell>
          <cell r="AE32"/>
          <cell r="AF32">
            <v>11946.467913</v>
          </cell>
          <cell r="AG32"/>
          <cell r="AH32">
            <v>13607.527188</v>
          </cell>
          <cell r="AI32"/>
          <cell r="AJ32">
            <v>15076.322120999999</v>
          </cell>
          <cell r="AK32"/>
          <cell r="AL32">
            <v>16922.222255000001</v>
          </cell>
          <cell r="AM32"/>
          <cell r="AN32">
            <v>18565.660320999999</v>
          </cell>
          <cell r="AO32"/>
          <cell r="AP32">
            <v>20764.858158999999</v>
          </cell>
          <cell r="AQ32"/>
          <cell r="AR32">
            <v>23194.733122000001</v>
          </cell>
          <cell r="AS32"/>
          <cell r="AT32">
            <v>25195.267878999999</v>
          </cell>
          <cell r="AU32"/>
          <cell r="AV32">
            <v>27164.68075</v>
          </cell>
          <cell r="AW32"/>
          <cell r="AX32">
            <v>28722.259449000001</v>
          </cell>
          <cell r="AY32"/>
          <cell r="AZ32">
            <v>31044.996066</v>
          </cell>
          <cell r="BA32"/>
          <cell r="BB32">
            <v>34562.347389000002</v>
          </cell>
          <cell r="BC32"/>
          <cell r="BD32">
            <v>37279.528662999997</v>
          </cell>
          <cell r="BE32"/>
          <cell r="BF32">
            <v>35310.618707000001</v>
          </cell>
          <cell r="BG32"/>
          <cell r="BH32">
            <v>35415.787693999999</v>
          </cell>
          <cell r="BI32"/>
          <cell r="BJ32">
            <v>35868.527837489739</v>
          </cell>
          <cell r="BK32" t="str">
            <v>B</v>
          </cell>
          <cell r="BL32" t="str">
            <v>..</v>
          </cell>
          <cell r="BM32"/>
        </row>
        <row r="33">
          <cell r="A33" t="str">
            <v>Spain</v>
          </cell>
          <cell r="B33">
            <v>109268.15377112615</v>
          </cell>
          <cell r="C33"/>
          <cell r="D33">
            <v>125656.28273566827</v>
          </cell>
          <cell r="E33"/>
          <cell r="F33">
            <v>143078.18259793005</v>
          </cell>
          <cell r="G33"/>
          <cell r="H33">
            <v>161454.17536381847</v>
          </cell>
          <cell r="I33"/>
          <cell r="J33">
            <v>179402.15428964316</v>
          </cell>
          <cell r="K33"/>
          <cell r="L33">
            <v>205390.46002964914</v>
          </cell>
          <cell r="M33"/>
          <cell r="N33">
            <v>229669.77494763437</v>
          </cell>
          <cell r="O33"/>
          <cell r="P33">
            <v>255697.91968468687</v>
          </cell>
          <cell r="Q33"/>
          <cell r="R33">
            <v>286525.13129672653</v>
          </cell>
          <cell r="S33"/>
          <cell r="T33">
            <v>319145.09777585906</v>
          </cell>
          <cell r="U33"/>
          <cell r="V33">
            <v>349967.20182417479</v>
          </cell>
          <cell r="W33"/>
          <cell r="X33">
            <v>376922.88013348961</v>
          </cell>
          <cell r="Y33"/>
          <cell r="Z33">
            <v>389960.44729514583</v>
          </cell>
          <cell r="AA33"/>
          <cell r="AB33">
            <v>414744.38950905355</v>
          </cell>
          <cell r="AC33"/>
          <cell r="AD33">
            <v>447205</v>
          </cell>
          <cell r="AE33"/>
          <cell r="AF33">
            <v>473855</v>
          </cell>
          <cell r="AG33"/>
          <cell r="AH33">
            <v>503921</v>
          </cell>
          <cell r="AI33"/>
          <cell r="AJ33">
            <v>539493</v>
          </cell>
          <cell r="AK33"/>
          <cell r="AL33">
            <v>579942</v>
          </cell>
          <cell r="AM33"/>
          <cell r="AN33">
            <v>630263</v>
          </cell>
          <cell r="AO33"/>
          <cell r="AP33">
            <v>680678</v>
          </cell>
          <cell r="AQ33"/>
          <cell r="AR33">
            <v>729206</v>
          </cell>
          <cell r="AS33"/>
          <cell r="AT33">
            <v>782929</v>
          </cell>
          <cell r="AU33"/>
          <cell r="AV33">
            <v>841042</v>
          </cell>
          <cell r="AW33"/>
          <cell r="AX33">
            <v>908792</v>
          </cell>
          <cell r="AY33"/>
          <cell r="AZ33">
            <v>984284</v>
          </cell>
          <cell r="BA33"/>
          <cell r="BB33">
            <v>1053537</v>
          </cell>
          <cell r="BC33"/>
          <cell r="BD33">
            <v>1088124</v>
          </cell>
          <cell r="BE33"/>
          <cell r="BF33">
            <v>1053914</v>
          </cell>
          <cell r="BG33"/>
          <cell r="BH33">
            <v>1062591</v>
          </cell>
          <cell r="BI33"/>
          <cell r="BJ33">
            <v>1085117.4450935717</v>
          </cell>
          <cell r="BK33" t="str">
            <v>B</v>
          </cell>
          <cell r="BL33" t="str">
            <v>..</v>
          </cell>
          <cell r="BM33"/>
        </row>
        <row r="34">
          <cell r="A34" t="str">
            <v>Sweden</v>
          </cell>
          <cell r="B34">
            <v>610305</v>
          </cell>
          <cell r="C34"/>
          <cell r="D34">
            <v>667670</v>
          </cell>
          <cell r="E34"/>
          <cell r="F34">
            <v>749024</v>
          </cell>
          <cell r="G34"/>
          <cell r="H34">
            <v>840046</v>
          </cell>
          <cell r="I34"/>
          <cell r="J34">
            <v>914767</v>
          </cell>
          <cell r="K34"/>
          <cell r="L34">
            <v>1002401</v>
          </cell>
          <cell r="M34"/>
          <cell r="N34">
            <v>1087476</v>
          </cell>
          <cell r="O34"/>
          <cell r="P34">
            <v>1187313</v>
          </cell>
          <cell r="Q34"/>
          <cell r="R34">
            <v>1317353</v>
          </cell>
          <cell r="S34"/>
          <cell r="T34">
            <v>1446639</v>
          </cell>
          <cell r="U34"/>
          <cell r="V34">
            <v>1558833</v>
          </cell>
          <cell r="W34"/>
          <cell r="X34">
            <v>1555130</v>
          </cell>
          <cell r="Y34"/>
          <cell r="Z34">
            <v>1572541</v>
          </cell>
          <cell r="AA34"/>
          <cell r="AB34">
            <v>1678588</v>
          </cell>
          <cell r="AC34"/>
          <cell r="AD34">
            <v>1809575</v>
          </cell>
          <cell r="AE34"/>
          <cell r="AF34">
            <v>1853915</v>
          </cell>
          <cell r="AG34"/>
          <cell r="AH34">
            <v>1932988</v>
          </cell>
          <cell r="AI34"/>
          <cell r="AJ34">
            <v>2025024</v>
          </cell>
          <cell r="AK34"/>
          <cell r="AL34">
            <v>2138421</v>
          </cell>
          <cell r="AM34"/>
          <cell r="AN34">
            <v>2265447</v>
          </cell>
          <cell r="AO34"/>
          <cell r="AP34">
            <v>2348419</v>
          </cell>
          <cell r="AQ34"/>
          <cell r="AR34">
            <v>2443630</v>
          </cell>
          <cell r="AS34"/>
          <cell r="AT34">
            <v>2544867</v>
          </cell>
          <cell r="AU34"/>
          <cell r="AV34">
            <v>2660957</v>
          </cell>
          <cell r="AW34"/>
          <cell r="AX34">
            <v>2769375</v>
          </cell>
          <cell r="AY34"/>
          <cell r="AZ34">
            <v>2944480</v>
          </cell>
          <cell r="BA34"/>
          <cell r="BB34">
            <v>3126018</v>
          </cell>
          <cell r="BC34"/>
          <cell r="BD34">
            <v>3204320</v>
          </cell>
          <cell r="BE34"/>
          <cell r="BF34">
            <v>3093843</v>
          </cell>
          <cell r="BG34"/>
          <cell r="BH34">
            <v>3305022</v>
          </cell>
          <cell r="BI34"/>
          <cell r="BJ34">
            <v>3469987.0634384113</v>
          </cell>
          <cell r="BK34" t="str">
            <v>B</v>
          </cell>
          <cell r="BL34" t="str">
            <v>..</v>
          </cell>
          <cell r="BM34"/>
        </row>
        <row r="35">
          <cell r="A35" t="str">
            <v>Switzerland</v>
          </cell>
          <cell r="B35">
            <v>197615.66698099999</v>
          </cell>
          <cell r="C35"/>
          <cell r="D35">
            <v>209358.79425499999</v>
          </cell>
          <cell r="E35"/>
          <cell r="F35">
            <v>215683.71154799999</v>
          </cell>
          <cell r="G35"/>
          <cell r="H35">
            <v>230525.34216500001</v>
          </cell>
          <cell r="I35"/>
          <cell r="J35">
            <v>244420.81961199999</v>
          </cell>
          <cell r="K35"/>
          <cell r="L35">
            <v>256518.74262100001</v>
          </cell>
          <cell r="M35"/>
          <cell r="N35">
            <v>266301.69481199997</v>
          </cell>
          <cell r="O35"/>
          <cell r="P35">
            <v>282703.98167900002</v>
          </cell>
          <cell r="Q35"/>
          <cell r="R35">
            <v>305147.94480400003</v>
          </cell>
          <cell r="S35"/>
          <cell r="T35">
            <v>330925.051209</v>
          </cell>
          <cell r="U35"/>
          <cell r="V35">
            <v>345596.58447900001</v>
          </cell>
          <cell r="W35"/>
          <cell r="X35">
            <v>352931.15110900003</v>
          </cell>
          <cell r="Y35"/>
          <cell r="Z35">
            <v>360667.11543399998</v>
          </cell>
          <cell r="AA35"/>
          <cell r="AB35">
            <v>369581.383997</v>
          </cell>
          <cell r="AC35"/>
          <cell r="AD35">
            <v>373598.91031299997</v>
          </cell>
          <cell r="AE35"/>
          <cell r="AF35">
            <v>376672.93573000003</v>
          </cell>
          <cell r="AG35"/>
          <cell r="AH35">
            <v>383990.84985100001</v>
          </cell>
          <cell r="AI35"/>
          <cell r="AJ35">
            <v>395262.50474399998</v>
          </cell>
          <cell r="AK35"/>
          <cell r="AL35">
            <v>402907.40677399997</v>
          </cell>
          <cell r="AM35"/>
          <cell r="AN35">
            <v>422062.75537000003</v>
          </cell>
          <cell r="AO35"/>
          <cell r="AP35">
            <v>430320.69566500001</v>
          </cell>
          <cell r="AQ35"/>
          <cell r="AR35">
            <v>434258.37098800001</v>
          </cell>
          <cell r="AS35"/>
          <cell r="AT35">
            <v>437731.06807400001</v>
          </cell>
          <cell r="AU35"/>
          <cell r="AV35">
            <v>451378.83451800002</v>
          </cell>
          <cell r="AW35"/>
          <cell r="AX35">
            <v>463799.36109600001</v>
          </cell>
          <cell r="AY35"/>
          <cell r="AZ35">
            <v>490544.46720800002</v>
          </cell>
          <cell r="BA35"/>
          <cell r="BB35">
            <v>521100.58111799997</v>
          </cell>
          <cell r="BC35"/>
          <cell r="BD35">
            <v>545027.637644</v>
          </cell>
          <cell r="BE35"/>
          <cell r="BF35">
            <v>535649.69386300002</v>
          </cell>
          <cell r="BG35"/>
          <cell r="BH35">
            <v>550570.67897500005</v>
          </cell>
          <cell r="BI35"/>
          <cell r="BJ35">
            <v>565115.31543157634</v>
          </cell>
          <cell r="BK35" t="str">
            <v>B</v>
          </cell>
          <cell r="BL35" t="str">
            <v>..</v>
          </cell>
          <cell r="BM35"/>
        </row>
        <row r="36">
          <cell r="A36" t="str">
            <v>Turkey</v>
          </cell>
          <cell r="B36">
            <v>10.620883647480452</v>
          </cell>
          <cell r="C36"/>
          <cell r="D36">
            <v>14.103823722233251</v>
          </cell>
          <cell r="E36"/>
          <cell r="F36">
            <v>18.69307783848414</v>
          </cell>
          <cell r="G36"/>
          <cell r="H36">
            <v>29.569368129809838</v>
          </cell>
          <cell r="I36"/>
          <cell r="J36">
            <v>47.176295609204715</v>
          </cell>
          <cell r="K36"/>
          <cell r="L36">
            <v>68.662715584059498</v>
          </cell>
          <cell r="M36"/>
          <cell r="N36">
            <v>100.44461097845345</v>
          </cell>
          <cell r="O36"/>
          <cell r="P36">
            <v>173.70946123908661</v>
          </cell>
          <cell r="Q36"/>
          <cell r="R36">
            <v>305.57927475861277</v>
          </cell>
          <cell r="S36"/>
          <cell r="T36">
            <v>528.36935967436011</v>
          </cell>
          <cell r="U36"/>
          <cell r="V36">
            <v>847.03188412404688</v>
          </cell>
          <cell r="W36"/>
          <cell r="X36">
            <v>1469.7550676899345</v>
          </cell>
          <cell r="Y36"/>
          <cell r="Z36">
            <v>2664.1159052854919</v>
          </cell>
          <cell r="AA36"/>
          <cell r="AB36">
            <v>5200.1185031824334</v>
          </cell>
          <cell r="AC36"/>
          <cell r="AD36">
            <v>10434.646592523415</v>
          </cell>
          <cell r="AE36"/>
          <cell r="AF36">
            <v>19857.342557287622</v>
          </cell>
          <cell r="AG36"/>
          <cell r="AH36">
            <v>38762.505967495112</v>
          </cell>
          <cell r="AI36"/>
          <cell r="AJ36">
            <v>70203.147159999993</v>
          </cell>
          <cell r="AK36"/>
          <cell r="AL36">
            <v>104595.9155</v>
          </cell>
          <cell r="AM36"/>
          <cell r="AN36">
            <v>166658.0215</v>
          </cell>
          <cell r="AO36"/>
          <cell r="AP36">
            <v>240224.08309999999</v>
          </cell>
          <cell r="AQ36"/>
          <cell r="AR36">
            <v>350476.0895</v>
          </cell>
          <cell r="AS36"/>
          <cell r="AT36">
            <v>454780.6594</v>
          </cell>
          <cell r="AU36"/>
          <cell r="AV36">
            <v>559033.02590000001</v>
          </cell>
          <cell r="AW36"/>
          <cell r="AX36">
            <v>648931.71180000005</v>
          </cell>
          <cell r="AY36"/>
          <cell r="AZ36">
            <v>758390.78520000004</v>
          </cell>
          <cell r="BA36"/>
          <cell r="BB36">
            <v>843178.42139999999</v>
          </cell>
          <cell r="BC36"/>
          <cell r="BD36">
            <v>950534.25069999998</v>
          </cell>
          <cell r="BE36"/>
          <cell r="BF36">
            <v>952558.57880000002</v>
          </cell>
          <cell r="BG36"/>
          <cell r="BH36">
            <v>1103749.801</v>
          </cell>
          <cell r="BI36"/>
          <cell r="BJ36">
            <v>1304782.4668978564</v>
          </cell>
          <cell r="BK36" t="str">
            <v>B</v>
          </cell>
          <cell r="BL36" t="str">
            <v>..</v>
          </cell>
          <cell r="BM36"/>
        </row>
        <row r="37">
          <cell r="A37" t="str">
            <v>United Kingdom</v>
          </cell>
          <cell r="B37">
            <v>256279</v>
          </cell>
          <cell r="C37"/>
          <cell r="D37">
            <v>281024</v>
          </cell>
          <cell r="E37"/>
          <cell r="F37">
            <v>307207</v>
          </cell>
          <cell r="G37"/>
          <cell r="H37">
            <v>329913</v>
          </cell>
          <cell r="I37"/>
          <cell r="J37">
            <v>361758</v>
          </cell>
          <cell r="K37"/>
          <cell r="L37">
            <v>389149</v>
          </cell>
          <cell r="M37"/>
          <cell r="N37">
            <v>428665</v>
          </cell>
          <cell r="O37"/>
          <cell r="P37">
            <v>478510</v>
          </cell>
          <cell r="Q37"/>
          <cell r="R37">
            <v>525274</v>
          </cell>
          <cell r="S37"/>
          <cell r="T37">
            <v>570283</v>
          </cell>
          <cell r="U37"/>
          <cell r="V37">
            <v>598664</v>
          </cell>
          <cell r="W37"/>
          <cell r="X37">
            <v>622080</v>
          </cell>
          <cell r="Y37"/>
          <cell r="Z37">
            <v>654196</v>
          </cell>
          <cell r="AA37"/>
          <cell r="AB37">
            <v>692987</v>
          </cell>
          <cell r="AC37"/>
          <cell r="AD37">
            <v>733266</v>
          </cell>
          <cell r="AE37"/>
          <cell r="AF37">
            <v>781726</v>
          </cell>
          <cell r="AG37"/>
          <cell r="AH37">
            <v>830094</v>
          </cell>
          <cell r="AI37"/>
          <cell r="AJ37">
            <v>879102</v>
          </cell>
          <cell r="AK37"/>
          <cell r="AL37">
            <v>928730</v>
          </cell>
          <cell r="AM37"/>
          <cell r="AN37">
            <v>976533</v>
          </cell>
          <cell r="AO37"/>
          <cell r="AP37">
            <v>1021828</v>
          </cell>
          <cell r="AQ37"/>
          <cell r="AR37">
            <v>1075564</v>
          </cell>
          <cell r="AS37"/>
          <cell r="AT37">
            <v>1139746</v>
          </cell>
          <cell r="AU37"/>
          <cell r="AV37">
            <v>1202956</v>
          </cell>
          <cell r="AW37"/>
          <cell r="AX37">
            <v>1254058</v>
          </cell>
          <cell r="AY37"/>
          <cell r="AZ37">
            <v>1328363</v>
          </cell>
          <cell r="BA37"/>
          <cell r="BB37">
            <v>1404845</v>
          </cell>
          <cell r="BC37"/>
          <cell r="BD37">
            <v>1445580</v>
          </cell>
          <cell r="BE37"/>
          <cell r="BF37">
            <v>1394989</v>
          </cell>
          <cell r="BG37"/>
          <cell r="BH37">
            <v>1455397</v>
          </cell>
          <cell r="BI37"/>
          <cell r="BJ37">
            <v>1500812.5952956153</v>
          </cell>
          <cell r="BK37" t="str">
            <v>B</v>
          </cell>
          <cell r="BL37" t="str">
            <v>..</v>
          </cell>
          <cell r="BM37"/>
        </row>
        <row r="38">
          <cell r="A38" t="str">
            <v>United States</v>
          </cell>
          <cell r="B38">
            <v>3103800</v>
          </cell>
          <cell r="C38"/>
          <cell r="D38">
            <v>3227700</v>
          </cell>
          <cell r="E38"/>
          <cell r="F38">
            <v>3506900</v>
          </cell>
          <cell r="G38"/>
          <cell r="H38">
            <v>3900400</v>
          </cell>
          <cell r="I38"/>
          <cell r="J38">
            <v>4184800</v>
          </cell>
          <cell r="K38"/>
          <cell r="L38">
            <v>4425000</v>
          </cell>
          <cell r="M38"/>
          <cell r="N38">
            <v>4699000</v>
          </cell>
          <cell r="O38"/>
          <cell r="P38">
            <v>5060700</v>
          </cell>
          <cell r="Q38"/>
          <cell r="R38">
            <v>5439600</v>
          </cell>
          <cell r="S38"/>
          <cell r="T38">
            <v>5754800</v>
          </cell>
          <cell r="U38"/>
          <cell r="V38">
            <v>5943200</v>
          </cell>
          <cell r="W38"/>
          <cell r="X38">
            <v>6291500</v>
          </cell>
          <cell r="Y38"/>
          <cell r="Z38">
            <v>6614300</v>
          </cell>
          <cell r="AA38"/>
          <cell r="AB38">
            <v>7030500</v>
          </cell>
          <cell r="AC38"/>
          <cell r="AD38">
            <v>7359300</v>
          </cell>
          <cell r="AE38"/>
          <cell r="AF38">
            <v>7783900</v>
          </cell>
          <cell r="AG38"/>
          <cell r="AH38">
            <v>8278900</v>
          </cell>
          <cell r="AI38"/>
          <cell r="AJ38">
            <v>8741000</v>
          </cell>
          <cell r="AK38"/>
          <cell r="AL38">
            <v>9301000</v>
          </cell>
          <cell r="AM38"/>
          <cell r="AN38">
            <v>9898800</v>
          </cell>
          <cell r="AO38"/>
          <cell r="AP38">
            <v>10233900</v>
          </cell>
          <cell r="AQ38"/>
          <cell r="AR38">
            <v>10590200</v>
          </cell>
          <cell r="AS38"/>
          <cell r="AT38">
            <v>11089300</v>
          </cell>
          <cell r="AU38"/>
          <cell r="AV38">
            <v>11797800</v>
          </cell>
          <cell r="AW38"/>
          <cell r="AX38">
            <v>12564300</v>
          </cell>
          <cell r="AY38"/>
          <cell r="AZ38">
            <v>13314500</v>
          </cell>
          <cell r="BA38"/>
          <cell r="BB38">
            <v>13961800</v>
          </cell>
          <cell r="BC38"/>
          <cell r="BD38">
            <v>14219300</v>
          </cell>
          <cell r="BE38"/>
          <cell r="BF38">
            <v>13863600</v>
          </cell>
          <cell r="BG38"/>
          <cell r="BH38">
            <v>14447100</v>
          </cell>
          <cell r="BI38"/>
          <cell r="BJ38">
            <v>15017644.724119747</v>
          </cell>
          <cell r="BK38" t="str">
            <v>B</v>
          </cell>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261068200</v>
          </cell>
          <cell r="C40"/>
          <cell r="D40">
            <v>274086600</v>
          </cell>
          <cell r="E40"/>
          <cell r="F40">
            <v>285058300</v>
          </cell>
          <cell r="G40"/>
          <cell r="H40">
            <v>302974900</v>
          </cell>
          <cell r="I40"/>
          <cell r="J40">
            <v>325401900</v>
          </cell>
          <cell r="K40"/>
          <cell r="L40">
            <v>340559500</v>
          </cell>
          <cell r="M40"/>
          <cell r="N40">
            <v>354170200</v>
          </cell>
          <cell r="O40"/>
          <cell r="P40">
            <v>380742900</v>
          </cell>
          <cell r="Q40"/>
          <cell r="R40">
            <v>410122200</v>
          </cell>
          <cell r="S40"/>
          <cell r="T40">
            <v>442781000</v>
          </cell>
          <cell r="U40"/>
          <cell r="V40">
            <v>469421800</v>
          </cell>
          <cell r="W40"/>
          <cell r="X40">
            <v>480782800</v>
          </cell>
          <cell r="Y40"/>
          <cell r="Z40">
            <v>483711800</v>
          </cell>
          <cell r="AA40"/>
          <cell r="AB40">
            <v>488450300</v>
          </cell>
          <cell r="AC40"/>
          <cell r="AD40">
            <v>495165500</v>
          </cell>
          <cell r="AE40"/>
          <cell r="AF40">
            <v>505011800</v>
          </cell>
          <cell r="AG40"/>
          <cell r="AH40">
            <v>515644100</v>
          </cell>
          <cell r="AI40"/>
          <cell r="AJ40">
            <v>504905400</v>
          </cell>
          <cell r="AK40"/>
          <cell r="AL40">
            <v>497628600</v>
          </cell>
          <cell r="AM40"/>
          <cell r="AN40">
            <v>502989900</v>
          </cell>
          <cell r="AO40"/>
          <cell r="AP40">
            <v>497719700</v>
          </cell>
          <cell r="AQ40"/>
          <cell r="AR40">
            <v>491312200</v>
          </cell>
          <cell r="AS40"/>
          <cell r="AT40">
            <v>490294000</v>
          </cell>
          <cell r="AU40"/>
          <cell r="AV40">
            <v>498328400</v>
          </cell>
          <cell r="AW40"/>
          <cell r="AX40">
            <v>501734400</v>
          </cell>
          <cell r="AY40"/>
          <cell r="AZ40">
            <v>507364800</v>
          </cell>
          <cell r="BA40"/>
          <cell r="BB40">
            <v>515520400</v>
          </cell>
          <cell r="BC40"/>
          <cell r="BD40">
            <v>504377600</v>
          </cell>
          <cell r="BE40"/>
          <cell r="BF40">
            <v>470936700</v>
          </cell>
          <cell r="BG40"/>
          <cell r="BH40">
            <v>479179200</v>
          </cell>
          <cell r="BI40"/>
          <cell r="BJ40">
            <v>468349622.08429807</v>
          </cell>
          <cell r="BK40" t="str">
            <v>B</v>
          </cell>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7.4739999999999997E-3</v>
          </cell>
          <cell r="C49"/>
          <cell r="D49">
            <v>2.1852E-2</v>
          </cell>
          <cell r="E49"/>
          <cell r="F49">
            <v>0.1095</v>
          </cell>
          <cell r="G49"/>
          <cell r="H49">
            <v>0.79091999999999996</v>
          </cell>
          <cell r="I49"/>
          <cell r="J49">
            <v>5.3049999999999997</v>
          </cell>
          <cell r="K49"/>
          <cell r="L49">
            <v>9.9840999999999998</v>
          </cell>
          <cell r="M49"/>
          <cell r="N49">
            <v>23.3323</v>
          </cell>
          <cell r="O49"/>
          <cell r="P49">
            <v>111.062</v>
          </cell>
          <cell r="Q49"/>
          <cell r="R49">
            <v>3244.04</v>
          </cell>
          <cell r="S49"/>
          <cell r="T49">
            <v>68922.3</v>
          </cell>
          <cell r="U49"/>
          <cell r="V49">
            <v>180898</v>
          </cell>
          <cell r="W49"/>
          <cell r="X49">
            <v>226847.00000000003</v>
          </cell>
          <cell r="Y49"/>
          <cell r="Z49">
            <v>236505</v>
          </cell>
          <cell r="AA49"/>
          <cell r="AB49">
            <v>257439.99999999997</v>
          </cell>
          <cell r="AC49"/>
          <cell r="AD49">
            <v>258032</v>
          </cell>
          <cell r="AE49"/>
          <cell r="AF49">
            <v>272149.99999999994</v>
          </cell>
          <cell r="AG49"/>
          <cell r="AH49">
            <v>292859</v>
          </cell>
          <cell r="AI49"/>
          <cell r="AJ49">
            <v>298948</v>
          </cell>
          <cell r="AK49"/>
          <cell r="AL49">
            <v>283523</v>
          </cell>
          <cell r="AM49"/>
          <cell r="AN49">
            <v>284204</v>
          </cell>
          <cell r="AO49"/>
          <cell r="AP49">
            <v>268697</v>
          </cell>
          <cell r="AQ49"/>
          <cell r="AR49">
            <v>312580</v>
          </cell>
          <cell r="AS49"/>
          <cell r="AT49">
            <v>375909</v>
          </cell>
          <cell r="AU49"/>
          <cell r="AV49">
            <v>447642.99999999994</v>
          </cell>
          <cell r="AW49"/>
          <cell r="AX49">
            <v>531939</v>
          </cell>
          <cell r="AY49"/>
          <cell r="AZ49">
            <v>654439</v>
          </cell>
          <cell r="BA49"/>
          <cell r="BB49">
            <v>812456.00000000012</v>
          </cell>
          <cell r="BC49"/>
          <cell r="BD49">
            <v>1038190</v>
          </cell>
          <cell r="BE49"/>
          <cell r="BF49">
            <v>1145460</v>
          </cell>
          <cell r="BG49"/>
          <cell r="BH49">
            <v>1442660</v>
          </cell>
          <cell r="BI49"/>
          <cell r="BJ49">
            <v>1801068.801587709</v>
          </cell>
          <cell r="BK49" t="str">
            <v>B</v>
          </cell>
          <cell r="BL49" t="str">
            <v>..</v>
          </cell>
          <cell r="BM49"/>
        </row>
        <row r="50">
          <cell r="A50" t="str">
            <v>China</v>
          </cell>
          <cell r="B50">
            <v>489156.10619999998</v>
          </cell>
          <cell r="C50"/>
          <cell r="D50">
            <v>532335.09649999999</v>
          </cell>
          <cell r="E50"/>
          <cell r="F50">
            <v>596265.1568</v>
          </cell>
          <cell r="G50"/>
          <cell r="H50">
            <v>720805.17180000001</v>
          </cell>
          <cell r="I50"/>
          <cell r="J50">
            <v>901603.6581</v>
          </cell>
          <cell r="K50"/>
          <cell r="L50">
            <v>1027517.922</v>
          </cell>
          <cell r="M50"/>
          <cell r="N50">
            <v>1205861.513</v>
          </cell>
          <cell r="O50"/>
          <cell r="P50">
            <v>1504282.301</v>
          </cell>
          <cell r="Q50"/>
          <cell r="R50">
            <v>1699231.9110000001</v>
          </cell>
          <cell r="S50"/>
          <cell r="T50">
            <v>1866782.2379999999</v>
          </cell>
          <cell r="U50"/>
          <cell r="V50">
            <v>2178149.9410000001</v>
          </cell>
          <cell r="W50"/>
          <cell r="X50">
            <v>2692347.645</v>
          </cell>
          <cell r="Y50"/>
          <cell r="Z50">
            <v>3533392.4709999999</v>
          </cell>
          <cell r="AA50"/>
          <cell r="AB50">
            <v>4819785.6440000003</v>
          </cell>
          <cell r="AC50"/>
          <cell r="AD50">
            <v>6079372.9210000001</v>
          </cell>
          <cell r="AE50"/>
          <cell r="AF50">
            <v>7117659.165</v>
          </cell>
          <cell r="AG50"/>
          <cell r="AH50">
            <v>7897303.5</v>
          </cell>
          <cell r="AI50"/>
          <cell r="AJ50">
            <v>8440227.977</v>
          </cell>
          <cell r="AK50"/>
          <cell r="AL50">
            <v>8967705.4749999996</v>
          </cell>
          <cell r="AM50"/>
          <cell r="AN50">
            <v>9921455.4309999999</v>
          </cell>
          <cell r="AO50"/>
          <cell r="AP50">
            <v>10965517.060000001</v>
          </cell>
          <cell r="AQ50"/>
          <cell r="AR50">
            <v>12033268.93</v>
          </cell>
          <cell r="AS50"/>
          <cell r="AT50">
            <v>13582275.609999999</v>
          </cell>
          <cell r="AU50"/>
          <cell r="AV50">
            <v>15987833.789999999</v>
          </cell>
          <cell r="AW50"/>
          <cell r="AX50">
            <v>18493736.899999999</v>
          </cell>
          <cell r="AY50"/>
          <cell r="AZ50">
            <v>21631442.59</v>
          </cell>
          <cell r="BA50"/>
          <cell r="BB50">
            <v>26581030.579999998</v>
          </cell>
          <cell r="BC50"/>
          <cell r="BD50">
            <v>31404542.710000001</v>
          </cell>
          <cell r="BE50"/>
          <cell r="BF50">
            <v>34050686.729999997</v>
          </cell>
          <cell r="BG50"/>
          <cell r="BH50">
            <v>39798300</v>
          </cell>
          <cell r="BI50"/>
          <cell r="BJ50">
            <v>46999077.599748924</v>
          </cell>
          <cell r="BK50" t="str">
            <v>B</v>
          </cell>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90.962270518676661</v>
          </cell>
          <cell r="U51" t="str">
            <v>B</v>
          </cell>
          <cell r="V51">
            <v>233.69197134559266</v>
          </cell>
          <cell r="W51" t="str">
            <v>B</v>
          </cell>
          <cell r="X51">
            <v>639.30406544627817</v>
          </cell>
          <cell r="Y51" t="str">
            <v>B</v>
          </cell>
          <cell r="Z51">
            <v>2124.4888540316483</v>
          </cell>
          <cell r="AA51" t="str">
            <v>B</v>
          </cell>
          <cell r="AB51">
            <v>5277.7097196248724</v>
          </cell>
          <cell r="AC51" t="str">
            <v>B</v>
          </cell>
          <cell r="AD51">
            <v>7648.9</v>
          </cell>
          <cell r="AE51"/>
          <cell r="AF51">
            <v>11384.2</v>
          </cell>
          <cell r="AG51"/>
          <cell r="AH51">
            <v>25529.8</v>
          </cell>
          <cell r="AI51"/>
          <cell r="AJ51">
            <v>37379.800000000003</v>
          </cell>
          <cell r="AK51"/>
          <cell r="AL51">
            <v>55191.4</v>
          </cell>
          <cell r="AM51"/>
          <cell r="AN51">
            <v>80984.600000000006</v>
          </cell>
          <cell r="AO51"/>
          <cell r="AP51">
            <v>117945.8</v>
          </cell>
          <cell r="AQ51"/>
          <cell r="AR51">
            <v>152017</v>
          </cell>
          <cell r="AS51"/>
          <cell r="AT51">
            <v>197427.6</v>
          </cell>
          <cell r="AU51"/>
          <cell r="AV51">
            <v>247368</v>
          </cell>
          <cell r="AW51"/>
          <cell r="AX51">
            <v>288954.59999999998</v>
          </cell>
          <cell r="AY51"/>
          <cell r="AZ51">
            <v>344650.6</v>
          </cell>
          <cell r="BA51"/>
          <cell r="BB51">
            <v>416006.8</v>
          </cell>
          <cell r="BC51"/>
          <cell r="BD51">
            <v>514700</v>
          </cell>
          <cell r="BE51"/>
          <cell r="BF51">
            <v>498007.5</v>
          </cell>
          <cell r="BG51"/>
          <cell r="BH51">
            <v>513640.8</v>
          </cell>
          <cell r="BI51"/>
          <cell r="BJ51">
            <v>548041.6</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572.4009562463815</v>
          </cell>
          <cell r="S52"/>
          <cell r="T52">
            <v>643.52652009409951</v>
          </cell>
          <cell r="U52"/>
          <cell r="V52">
            <v>1397.0379359695719</v>
          </cell>
          <cell r="W52"/>
          <cell r="X52">
            <v>18985.630670053408</v>
          </cell>
          <cell r="Y52"/>
          <cell r="Z52">
            <v>171330.19512275528</v>
          </cell>
          <cell r="AA52"/>
          <cell r="AB52">
            <v>610106.69546751759</v>
          </cell>
          <cell r="AC52"/>
          <cell r="AD52">
            <v>1427028.6493177819</v>
          </cell>
          <cell r="AE52"/>
          <cell r="AF52">
            <v>2005726.0160828738</v>
          </cell>
          <cell r="AG52"/>
          <cell r="AH52">
            <v>2340065.0150445658</v>
          </cell>
          <cell r="AI52"/>
          <cell r="AJ52">
            <v>2626873.8564877459</v>
          </cell>
          <cell r="AK52"/>
          <cell r="AL52">
            <v>4818191.0429312075</v>
          </cell>
          <cell r="AM52"/>
          <cell r="AN52">
            <v>7298008.6005546935</v>
          </cell>
          <cell r="AO52"/>
          <cell r="AP52">
            <v>8934232.3176759295</v>
          </cell>
          <cell r="AQ52"/>
          <cell r="AR52">
            <v>10819212.300000001</v>
          </cell>
          <cell r="AS52"/>
          <cell r="AT52">
            <v>13208233.800000001</v>
          </cell>
          <cell r="AU52"/>
          <cell r="AV52">
            <v>17027190.899999999</v>
          </cell>
          <cell r="AW52"/>
          <cell r="AX52">
            <v>21609765.5</v>
          </cell>
          <cell r="AY52"/>
          <cell r="AZ52">
            <v>26917201.399999999</v>
          </cell>
          <cell r="BA52"/>
          <cell r="BB52">
            <v>33247513.199999999</v>
          </cell>
          <cell r="BC52"/>
          <cell r="BD52">
            <v>41276849.200000003</v>
          </cell>
          <cell r="BE52"/>
          <cell r="BF52">
            <v>38786372.200000003</v>
          </cell>
          <cell r="BG52"/>
          <cell r="BH52">
            <v>44939152.899999999</v>
          </cell>
          <cell r="BI52"/>
          <cell r="BJ52">
            <v>53534500.89135465</v>
          </cell>
          <cell r="BK52" t="str">
            <v>B</v>
          </cell>
          <cell r="BL52" t="str">
            <v>..</v>
          </cell>
          <cell r="BM52"/>
        </row>
        <row r="53">
          <cell r="A53" t="str">
            <v>Singapore</v>
          </cell>
          <cell r="B53">
            <v>30260</v>
          </cell>
          <cell r="C53"/>
          <cell r="D53">
            <v>33839</v>
          </cell>
          <cell r="E53"/>
          <cell r="F53">
            <v>37897</v>
          </cell>
          <cell r="G53"/>
          <cell r="H53">
            <v>41482</v>
          </cell>
          <cell r="I53"/>
          <cell r="J53">
            <v>40622</v>
          </cell>
          <cell r="K53"/>
          <cell r="L53">
            <v>40788</v>
          </cell>
          <cell r="M53"/>
          <cell r="N53">
            <v>45388</v>
          </cell>
          <cell r="O53"/>
          <cell r="P53">
            <v>53286</v>
          </cell>
          <cell r="Q53"/>
          <cell r="R53">
            <v>61248</v>
          </cell>
          <cell r="S53"/>
          <cell r="T53">
            <v>70391</v>
          </cell>
          <cell r="U53"/>
          <cell r="V53">
            <v>78059</v>
          </cell>
          <cell r="W53"/>
          <cell r="X53">
            <v>84725</v>
          </cell>
          <cell r="Y53"/>
          <cell r="Z53">
            <v>97712</v>
          </cell>
          <cell r="AA53"/>
          <cell r="AB53">
            <v>111862</v>
          </cell>
          <cell r="AC53"/>
          <cell r="AD53">
            <v>123400</v>
          </cell>
          <cell r="AE53"/>
          <cell r="AF53">
            <v>134208</v>
          </cell>
          <cell r="AG53"/>
          <cell r="AH53">
            <v>147436</v>
          </cell>
          <cell r="AI53"/>
          <cell r="AJ53">
            <v>142278</v>
          </cell>
          <cell r="AK53"/>
          <cell r="AL53">
            <v>143868</v>
          </cell>
          <cell r="AM53"/>
          <cell r="AN53">
            <v>162584</v>
          </cell>
          <cell r="AO53"/>
          <cell r="AP53">
            <v>157136</v>
          </cell>
          <cell r="AQ53"/>
          <cell r="AR53">
            <v>162300</v>
          </cell>
          <cell r="AS53"/>
          <cell r="AT53">
            <v>167174</v>
          </cell>
          <cell r="AU53"/>
          <cell r="AV53">
            <v>190484</v>
          </cell>
          <cell r="AW53"/>
          <cell r="AX53">
            <v>208764</v>
          </cell>
          <cell r="AY53"/>
          <cell r="AZ53">
            <v>230923</v>
          </cell>
          <cell r="BA53"/>
          <cell r="BB53">
            <v>267254</v>
          </cell>
          <cell r="BC53"/>
          <cell r="BD53">
            <v>267952</v>
          </cell>
          <cell r="BE53"/>
          <cell r="BF53">
            <v>266659</v>
          </cell>
          <cell r="BG53"/>
          <cell r="BH53">
            <v>303652</v>
          </cell>
          <cell r="BI53"/>
          <cell r="BJ53">
            <v>329916</v>
          </cell>
          <cell r="BK53"/>
          <cell r="BL53" t="str">
            <v>..</v>
          </cell>
          <cell r="BM53"/>
        </row>
        <row r="54">
          <cell r="A54" t="str">
            <v>South Africa</v>
          </cell>
          <cell r="B54">
            <v>72654.2</v>
          </cell>
          <cell r="C54"/>
          <cell r="D54">
            <v>82461.899999999994</v>
          </cell>
          <cell r="E54"/>
          <cell r="F54">
            <v>94350.399999999994</v>
          </cell>
          <cell r="G54"/>
          <cell r="H54">
            <v>110584.3</v>
          </cell>
          <cell r="I54"/>
          <cell r="J54">
            <v>127598.5</v>
          </cell>
          <cell r="K54"/>
          <cell r="L54">
            <v>149394.9</v>
          </cell>
          <cell r="M54"/>
          <cell r="N54">
            <v>174647</v>
          </cell>
          <cell r="O54"/>
          <cell r="P54">
            <v>209613.4</v>
          </cell>
          <cell r="Q54"/>
          <cell r="R54">
            <v>251676.3</v>
          </cell>
          <cell r="S54"/>
          <cell r="T54">
            <v>289815.59999999998</v>
          </cell>
          <cell r="U54"/>
          <cell r="V54">
            <v>331979.7</v>
          </cell>
          <cell r="W54"/>
          <cell r="X54">
            <v>372224.7</v>
          </cell>
          <cell r="Y54"/>
          <cell r="Z54">
            <v>426133</v>
          </cell>
          <cell r="AA54"/>
          <cell r="AB54">
            <v>482120</v>
          </cell>
          <cell r="AC54"/>
          <cell r="AD54">
            <v>548100</v>
          </cell>
          <cell r="AE54"/>
          <cell r="AF54">
            <v>617954</v>
          </cell>
          <cell r="AG54"/>
          <cell r="AH54">
            <v>685730</v>
          </cell>
          <cell r="AI54"/>
          <cell r="AJ54">
            <v>742424</v>
          </cell>
          <cell r="AK54"/>
          <cell r="AL54">
            <v>813683</v>
          </cell>
          <cell r="AM54"/>
          <cell r="AN54">
            <v>922148</v>
          </cell>
          <cell r="AO54"/>
          <cell r="AP54">
            <v>1020007</v>
          </cell>
          <cell r="AQ54"/>
          <cell r="AR54">
            <v>1171086</v>
          </cell>
          <cell r="AS54"/>
          <cell r="AT54">
            <v>1272537</v>
          </cell>
          <cell r="AU54"/>
          <cell r="AV54">
            <v>1415273</v>
          </cell>
          <cell r="AW54"/>
          <cell r="AX54">
            <v>1571082</v>
          </cell>
          <cell r="AY54"/>
          <cell r="AZ54">
            <v>1767422</v>
          </cell>
          <cell r="BA54"/>
          <cell r="BB54">
            <v>2016166</v>
          </cell>
          <cell r="BC54"/>
          <cell r="BD54">
            <v>2274139</v>
          </cell>
          <cell r="BE54"/>
          <cell r="BF54">
            <v>2395969</v>
          </cell>
          <cell r="BG54"/>
          <cell r="BH54">
            <v>2664269</v>
          </cell>
          <cell r="BI54"/>
          <cell r="BJ54">
            <v>2955938.5254489989</v>
          </cell>
          <cell r="BK54" t="str">
            <v>B</v>
          </cell>
          <cell r="BL54" t="str">
            <v>..</v>
          </cell>
          <cell r="BM54"/>
        </row>
        <row r="55">
          <cell r="A55" t="str">
            <v>Chinese Taipei</v>
          </cell>
          <cell r="B55">
            <v>1810829</v>
          </cell>
          <cell r="C55"/>
          <cell r="D55">
            <v>1941169</v>
          </cell>
          <cell r="E55"/>
          <cell r="F55">
            <v>2168143</v>
          </cell>
          <cell r="G55"/>
          <cell r="H55">
            <v>2414377</v>
          </cell>
          <cell r="I55"/>
          <cell r="J55">
            <v>2517129</v>
          </cell>
          <cell r="K55"/>
          <cell r="L55">
            <v>2943997</v>
          </cell>
          <cell r="M55"/>
          <cell r="N55">
            <v>3291857</v>
          </cell>
          <cell r="O55"/>
          <cell r="P55">
            <v>3488550</v>
          </cell>
          <cell r="Q55"/>
          <cell r="R55">
            <v>4003227</v>
          </cell>
          <cell r="S55"/>
          <cell r="T55">
            <v>4430055</v>
          </cell>
          <cell r="U55"/>
          <cell r="V55">
            <v>4958220</v>
          </cell>
          <cell r="W55"/>
          <cell r="X55">
            <v>5534544</v>
          </cell>
          <cell r="Y55"/>
          <cell r="Z55">
            <v>6110101</v>
          </cell>
          <cell r="AA55"/>
          <cell r="AB55">
            <v>6685505</v>
          </cell>
          <cell r="AC55"/>
          <cell r="AD55">
            <v>7277545</v>
          </cell>
          <cell r="AE55"/>
          <cell r="AF55">
            <v>7906075</v>
          </cell>
          <cell r="AG55"/>
          <cell r="AH55">
            <v>8574784</v>
          </cell>
          <cell r="AI55"/>
          <cell r="AJ55">
            <v>9204174</v>
          </cell>
          <cell r="AK55"/>
          <cell r="AL55">
            <v>9649049</v>
          </cell>
          <cell r="AM55"/>
          <cell r="AN55">
            <v>10187394</v>
          </cell>
          <cell r="AO55"/>
          <cell r="AP55">
            <v>9930387</v>
          </cell>
          <cell r="AQ55"/>
          <cell r="AR55">
            <v>10411639</v>
          </cell>
          <cell r="AS55"/>
          <cell r="AT55">
            <v>10696257</v>
          </cell>
          <cell r="AU55"/>
          <cell r="AV55">
            <v>11365292</v>
          </cell>
          <cell r="AW55"/>
          <cell r="AX55">
            <v>11740279</v>
          </cell>
          <cell r="AY55"/>
          <cell r="AZ55">
            <v>12243471</v>
          </cell>
          <cell r="BA55"/>
          <cell r="BB55">
            <v>12910511</v>
          </cell>
          <cell r="BC55"/>
          <cell r="BD55">
            <v>12620150</v>
          </cell>
          <cell r="BE55"/>
          <cell r="BF55">
            <v>12477182</v>
          </cell>
          <cell r="BG55"/>
          <cell r="BH55">
            <v>13603477</v>
          </cell>
          <cell r="BI55"/>
          <cell r="BJ55">
            <v>14631893</v>
          </cell>
          <cell r="BK55"/>
          <cell r="BL55" t="str">
            <v>..</v>
          </cell>
          <cell r="BM55"/>
        </row>
      </sheetData>
      <sheetData sheetId="141">
        <row r="5">
          <cell r="A5" t="str">
            <v>Australia</v>
          </cell>
          <cell r="B5">
            <v>174859.6999996588</v>
          </cell>
          <cell r="C5"/>
          <cell r="D5">
            <v>178378.86326282326</v>
          </cell>
          <cell r="E5"/>
          <cell r="F5">
            <v>192658.05079956187</v>
          </cell>
          <cell r="G5"/>
          <cell r="H5">
            <v>207534.35261058543</v>
          </cell>
          <cell r="I5"/>
          <cell r="J5">
            <v>224404.12901851852</v>
          </cell>
          <cell r="K5"/>
          <cell r="L5">
            <v>237200.93714936063</v>
          </cell>
          <cell r="M5"/>
          <cell r="N5">
            <v>259170.23429590274</v>
          </cell>
          <cell r="O5"/>
          <cell r="P5">
            <v>279891.44938654569</v>
          </cell>
          <cell r="Q5"/>
          <cell r="R5">
            <v>296769.5119133718</v>
          </cell>
          <cell r="S5"/>
          <cell r="T5">
            <v>302158.08844191773</v>
          </cell>
          <cell r="U5"/>
          <cell r="V5">
            <v>312448.88662000763</v>
          </cell>
          <cell r="W5"/>
          <cell r="X5">
            <v>333651.53566844424</v>
          </cell>
          <cell r="Y5"/>
          <cell r="Z5">
            <v>353346.58801057312</v>
          </cell>
          <cell r="AA5"/>
          <cell r="AB5">
            <v>378038.62856460107</v>
          </cell>
          <cell r="AC5"/>
          <cell r="AD5">
            <v>402301.12431620125</v>
          </cell>
          <cell r="AE5"/>
          <cell r="AF5">
            <v>422736.07838364464</v>
          </cell>
          <cell r="AG5"/>
          <cell r="AH5">
            <v>449714.3537225888</v>
          </cell>
          <cell r="AI5"/>
          <cell r="AJ5">
            <v>478628.91679526085</v>
          </cell>
          <cell r="AK5"/>
          <cell r="AL5">
            <v>511823.89452176256</v>
          </cell>
          <cell r="AM5"/>
          <cell r="AN5">
            <v>540494.6704136472</v>
          </cell>
          <cell r="AO5"/>
          <cell r="AP5">
            <v>570974.69026811339</v>
          </cell>
          <cell r="AQ5"/>
          <cell r="AR5">
            <v>601771.12276080169</v>
          </cell>
          <cell r="AS5"/>
          <cell r="AT5">
            <v>642100.08211334993</v>
          </cell>
          <cell r="AU5"/>
          <cell r="AV5">
            <v>678504.84178653499</v>
          </cell>
          <cell r="AW5"/>
          <cell r="AX5">
            <v>721313.66424736194</v>
          </cell>
          <cell r="AY5"/>
          <cell r="AZ5">
            <v>774438.61103764374</v>
          </cell>
          <cell r="BA5"/>
          <cell r="BB5">
            <v>830599.34312504798</v>
          </cell>
          <cell r="BC5"/>
          <cell r="BD5">
            <v>848667.53886989772</v>
          </cell>
          <cell r="BE5"/>
          <cell r="BF5">
            <v>885887.34973931359</v>
          </cell>
          <cell r="BG5"/>
          <cell r="BH5">
            <v>918371.40176763514</v>
          </cell>
          <cell r="BI5"/>
          <cell r="BJ5">
            <v>955021.21529111615</v>
          </cell>
          <cell r="BK5" t="str">
            <v>B</v>
          </cell>
          <cell r="BL5" t="str">
            <v>..</v>
          </cell>
          <cell r="BM5"/>
        </row>
        <row r="6">
          <cell r="A6" t="str">
            <v>Austria</v>
          </cell>
          <cell r="B6">
            <v>86974.563194027462</v>
          </cell>
          <cell r="C6"/>
          <cell r="D6">
            <v>94070.301812909747</v>
          </cell>
          <cell r="E6"/>
          <cell r="F6">
            <v>100678.87563735305</v>
          </cell>
          <cell r="G6"/>
          <cell r="H6">
            <v>104523.45347551521</v>
          </cell>
          <cell r="I6"/>
          <cell r="J6">
            <v>110361.34468542822</v>
          </cell>
          <cell r="K6"/>
          <cell r="L6">
            <v>115442.81166291368</v>
          </cell>
          <cell r="M6"/>
          <cell r="N6">
            <v>120427.61459981263</v>
          </cell>
          <cell r="O6"/>
          <cell r="P6">
            <v>128163.56777843193</v>
          </cell>
          <cell r="Q6"/>
          <cell r="R6">
            <v>137994.19458480686</v>
          </cell>
          <cell r="S6"/>
          <cell r="T6">
            <v>149308.06479676851</v>
          </cell>
          <cell r="U6"/>
          <cell r="V6">
            <v>159760.88451553957</v>
          </cell>
          <cell r="W6"/>
          <cell r="X6">
            <v>166642.54870155666</v>
          </cell>
          <cell r="Y6"/>
          <cell r="Z6">
            <v>170938.0364552337</v>
          </cell>
          <cell r="AA6"/>
          <cell r="AB6">
            <v>178375.62461099325</v>
          </cell>
          <cell r="AC6"/>
          <cell r="AD6">
            <v>187168.27729260889</v>
          </cell>
          <cell r="AE6"/>
          <cell r="AF6">
            <v>194169.09099420556</v>
          </cell>
          <cell r="AG6"/>
          <cell r="AH6">
            <v>199570.04898388239</v>
          </cell>
          <cell r="AI6"/>
          <cell r="AJ6">
            <v>209241.39097583111</v>
          </cell>
          <cell r="AK6"/>
          <cell r="AL6">
            <v>217281.53610610828</v>
          </cell>
          <cell r="AM6"/>
          <cell r="AN6">
            <v>231608.40092999363</v>
          </cell>
          <cell r="AO6"/>
          <cell r="AP6">
            <v>233424.46630572726</v>
          </cell>
          <cell r="AQ6"/>
          <cell r="AR6">
            <v>246208.61896327947</v>
          </cell>
          <cell r="AS6"/>
          <cell r="AT6">
            <v>254251.41599620853</v>
          </cell>
          <cell r="AU6"/>
          <cell r="AV6">
            <v>268414.19820099202</v>
          </cell>
          <cell r="AW6"/>
          <cell r="AX6">
            <v>276672.16074303316</v>
          </cell>
          <cell r="AY6"/>
          <cell r="AZ6">
            <v>302491.43818521878</v>
          </cell>
          <cell r="BA6"/>
          <cell r="BB6">
            <v>316041.39616009296</v>
          </cell>
          <cell r="BC6"/>
          <cell r="BD6">
            <v>331669.32212923362</v>
          </cell>
          <cell r="BE6"/>
          <cell r="BF6">
            <v>324770.70099522092</v>
          </cell>
          <cell r="BG6"/>
          <cell r="BH6">
            <v>335651.90817717655</v>
          </cell>
          <cell r="BI6"/>
          <cell r="BJ6">
            <v>353906.46327407088</v>
          </cell>
          <cell r="BK6" t="str">
            <v>B</v>
          </cell>
          <cell r="BL6" t="str">
            <v>..</v>
          </cell>
          <cell r="BM6"/>
        </row>
        <row r="7">
          <cell r="A7" t="str">
            <v>Belgium</v>
          </cell>
          <cell r="B7">
            <v>110240.07089361496</v>
          </cell>
          <cell r="C7"/>
          <cell r="D7">
            <v>117652.63459631091</v>
          </cell>
          <cell r="E7"/>
          <cell r="F7">
            <v>122687.82259493766</v>
          </cell>
          <cell r="G7"/>
          <cell r="H7">
            <v>130435.20216640922</v>
          </cell>
          <cell r="I7"/>
          <cell r="J7">
            <v>136638.95438327076</v>
          </cell>
          <cell r="K7"/>
          <cell r="L7">
            <v>142240.45419693147</v>
          </cell>
          <cell r="M7"/>
          <cell r="N7">
            <v>149788.32321761595</v>
          </cell>
          <cell r="O7"/>
          <cell r="P7">
            <v>162283.75093836142</v>
          </cell>
          <cell r="Q7"/>
          <cell r="R7">
            <v>174272.70689273014</v>
          </cell>
          <cell r="S7"/>
          <cell r="T7">
            <v>186690.33139110872</v>
          </cell>
          <cell r="U7"/>
          <cell r="V7">
            <v>196850.60138251504</v>
          </cell>
          <cell r="W7"/>
          <cell r="X7">
            <v>204610.17033097733</v>
          </cell>
          <cell r="Y7"/>
          <cell r="Z7">
            <v>207090.31786845333</v>
          </cell>
          <cell r="AA7"/>
          <cell r="AB7">
            <v>218244.81860097585</v>
          </cell>
          <cell r="AC7"/>
          <cell r="AD7">
            <v>228085.78884230499</v>
          </cell>
          <cell r="AE7"/>
          <cell r="AF7">
            <v>232033.81651832827</v>
          </cell>
          <cell r="AG7"/>
          <cell r="AH7">
            <v>243070.62801634806</v>
          </cell>
          <cell r="AI7"/>
          <cell r="AJ7">
            <v>248849.339063327</v>
          </cell>
          <cell r="AK7"/>
          <cell r="AL7">
            <v>259291.3348855318</v>
          </cell>
          <cell r="AM7"/>
          <cell r="AN7">
            <v>283491.67321444675</v>
          </cell>
          <cell r="AO7"/>
          <cell r="AP7">
            <v>293257.59142257564</v>
          </cell>
          <cell r="AQ7"/>
          <cell r="AR7">
            <v>310462.34762645187</v>
          </cell>
          <cell r="AS7"/>
          <cell r="AT7">
            <v>314220.44337446516</v>
          </cell>
          <cell r="AU7"/>
          <cell r="AV7">
            <v>324910.01736651541</v>
          </cell>
          <cell r="AW7"/>
          <cell r="AX7">
            <v>337213.17888022575</v>
          </cell>
          <cell r="AY7"/>
          <cell r="AZ7">
            <v>360988.66290103731</v>
          </cell>
          <cell r="BA7"/>
          <cell r="BB7">
            <v>378626.72306500218</v>
          </cell>
          <cell r="BC7"/>
          <cell r="BD7">
            <v>396254.52360017441</v>
          </cell>
          <cell r="BE7"/>
          <cell r="BF7">
            <v>395969.88639880036</v>
          </cell>
          <cell r="BG7"/>
          <cell r="BH7">
            <v>410028.0527094584</v>
          </cell>
          <cell r="BI7"/>
          <cell r="BJ7">
            <v>427467.03644864185</v>
          </cell>
          <cell r="BK7" t="str">
            <v>B</v>
          </cell>
          <cell r="BL7" t="str">
            <v>..</v>
          </cell>
          <cell r="BM7"/>
        </row>
        <row r="8">
          <cell r="A8" t="str">
            <v>Canada</v>
          </cell>
          <cell r="B8">
            <v>307102.60307331593</v>
          </cell>
          <cell r="C8"/>
          <cell r="D8">
            <v>316498.66112906812</v>
          </cell>
          <cell r="E8"/>
          <cell r="F8">
            <v>337959.92556958942</v>
          </cell>
          <cell r="G8"/>
          <cell r="H8">
            <v>371041.26509669598</v>
          </cell>
          <cell r="I8"/>
          <cell r="J8">
            <v>400650.40951704985</v>
          </cell>
          <cell r="K8"/>
          <cell r="L8">
            <v>419524.57711929013</v>
          </cell>
          <cell r="M8"/>
          <cell r="N8">
            <v>450192.0342480262</v>
          </cell>
          <cell r="O8"/>
          <cell r="P8">
            <v>488917.56886025576</v>
          </cell>
          <cell r="Q8"/>
          <cell r="R8">
            <v>520725.10384850827</v>
          </cell>
          <cell r="S8"/>
          <cell r="T8">
            <v>541903.88399513322</v>
          </cell>
          <cell r="U8"/>
          <cell r="V8">
            <v>549371.06652989204</v>
          </cell>
          <cell r="W8"/>
          <cell r="X8">
            <v>567340.0496893113</v>
          </cell>
          <cell r="Y8"/>
          <cell r="Z8">
            <v>593352.57397542614</v>
          </cell>
          <cell r="AA8"/>
          <cell r="AB8">
            <v>634866.66059927328</v>
          </cell>
          <cell r="AC8"/>
          <cell r="AD8">
            <v>666239.26509050664</v>
          </cell>
          <cell r="AE8"/>
          <cell r="AF8">
            <v>689963.2303775308</v>
          </cell>
          <cell r="AG8"/>
          <cell r="AH8">
            <v>731875.02787490201</v>
          </cell>
          <cell r="AI8"/>
          <cell r="AJ8">
            <v>770475.81846032105</v>
          </cell>
          <cell r="AK8"/>
          <cell r="AL8">
            <v>825019.10464305815</v>
          </cell>
          <cell r="AM8"/>
          <cell r="AN8">
            <v>874086.09326270805</v>
          </cell>
          <cell r="AO8"/>
          <cell r="AP8">
            <v>909847.89692045934</v>
          </cell>
          <cell r="AQ8"/>
          <cell r="AR8">
            <v>937829.32047148258</v>
          </cell>
          <cell r="AS8"/>
          <cell r="AT8">
            <v>989274.80957602547</v>
          </cell>
          <cell r="AU8"/>
          <cell r="AV8">
            <v>1048820.5361041117</v>
          </cell>
          <cell r="AW8"/>
          <cell r="AX8">
            <v>1131999.961695523</v>
          </cell>
          <cell r="AY8"/>
          <cell r="AZ8">
            <v>1200850.1287508255</v>
          </cell>
          <cell r="BA8"/>
          <cell r="BB8">
            <v>1262848.9874444702</v>
          </cell>
          <cell r="BC8"/>
          <cell r="BD8">
            <v>1298955.724798857</v>
          </cell>
          <cell r="BE8"/>
          <cell r="BF8">
            <v>1276408.8610167508</v>
          </cell>
          <cell r="BG8"/>
          <cell r="BH8">
            <v>1332626.0098385066</v>
          </cell>
          <cell r="BI8"/>
          <cell r="BJ8">
            <v>1392282.4242899003</v>
          </cell>
          <cell r="BK8" t="str">
            <v>B</v>
          </cell>
          <cell r="BL8" t="str">
            <v>..</v>
          </cell>
          <cell r="BM8"/>
        </row>
        <row r="9">
          <cell r="A9" t="str">
            <v>Chile</v>
          </cell>
          <cell r="B9" t="str">
            <v>..</v>
          </cell>
          <cell r="C9"/>
          <cell r="D9" t="str">
            <v>..</v>
          </cell>
          <cell r="E9"/>
          <cell r="F9" t="str">
            <v>..</v>
          </cell>
          <cell r="G9"/>
          <cell r="H9" t="str">
            <v>..</v>
          </cell>
          <cell r="I9"/>
          <cell r="J9" t="str">
            <v>..</v>
          </cell>
          <cell r="K9"/>
          <cell r="L9">
            <v>41697.64911955459</v>
          </cell>
          <cell r="M9"/>
          <cell r="N9">
            <v>45750.555356147626</v>
          </cell>
          <cell r="O9"/>
          <cell r="P9">
            <v>50792.068554874371</v>
          </cell>
          <cell r="Q9"/>
          <cell r="R9">
            <v>58282.508565283308</v>
          </cell>
          <cell r="S9"/>
          <cell r="T9">
            <v>62774.478381100584</v>
          </cell>
          <cell r="U9"/>
          <cell r="V9">
            <v>70179.759867227272</v>
          </cell>
          <cell r="W9"/>
          <cell r="X9">
            <v>80667.74573513589</v>
          </cell>
          <cell r="Y9"/>
          <cell r="Z9">
            <v>88197.87119298552</v>
          </cell>
          <cell r="AA9"/>
          <cell r="AB9">
            <v>95182.566176909415</v>
          </cell>
          <cell r="AC9"/>
          <cell r="AD9">
            <v>107483.00274149292</v>
          </cell>
          <cell r="AE9"/>
          <cell r="AF9">
            <v>117610.90072785084</v>
          </cell>
          <cell r="AG9"/>
          <cell r="AH9">
            <v>127597.06590147931</v>
          </cell>
          <cell r="AI9"/>
          <cell r="AJ9">
            <v>133242.74054091674</v>
          </cell>
          <cell r="AK9"/>
          <cell r="AL9">
            <v>134209.84584510486</v>
          </cell>
          <cell r="AM9"/>
          <cell r="AN9">
            <v>143225.86280074282</v>
          </cell>
          <cell r="AO9"/>
          <cell r="AP9">
            <v>151377.10685948751</v>
          </cell>
          <cell r="AQ9"/>
          <cell r="AR9">
            <v>157168.76518770904</v>
          </cell>
          <cell r="AS9"/>
          <cell r="AT9">
            <v>166829.25014090788</v>
          </cell>
          <cell r="AU9"/>
          <cell r="AV9">
            <v>181881.19219115344</v>
          </cell>
          <cell r="AW9"/>
          <cell r="AX9">
            <v>198365.53612634481</v>
          </cell>
          <cell r="AY9"/>
          <cell r="AZ9">
            <v>214163.37026450591</v>
          </cell>
          <cell r="BA9"/>
          <cell r="BB9">
            <v>230509.95334623873</v>
          </cell>
          <cell r="BC9"/>
          <cell r="BD9">
            <v>244236.03925587254</v>
          </cell>
          <cell r="BE9"/>
          <cell r="BF9">
            <v>242681.91785098653</v>
          </cell>
          <cell r="BG9"/>
          <cell r="BH9">
            <v>258238.70754198759</v>
          </cell>
          <cell r="BI9"/>
          <cell r="BJ9">
            <v>281186.58601106424</v>
          </cell>
          <cell r="BK9" t="str">
            <v>B</v>
          </cell>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128809.369501093</v>
          </cell>
          <cell r="U10"/>
          <cell r="V10">
            <v>117883.32253574276</v>
          </cell>
          <cell r="W10"/>
          <cell r="X10">
            <v>120071.56626127091</v>
          </cell>
          <cell r="Y10"/>
          <cell r="Z10">
            <v>122783.24275652936</v>
          </cell>
          <cell r="AA10"/>
          <cell r="AB10">
            <v>128133.81902774773</v>
          </cell>
          <cell r="AC10"/>
          <cell r="AD10">
            <v>138558.38991565345</v>
          </cell>
          <cell r="AE10"/>
          <cell r="AF10">
            <v>147426.55640299272</v>
          </cell>
          <cell r="AG10"/>
          <cell r="AH10">
            <v>148408.97553426478</v>
          </cell>
          <cell r="AI10"/>
          <cell r="AJ10">
            <v>148484.37587352149</v>
          </cell>
          <cell r="AK10"/>
          <cell r="AL10">
            <v>151997.88930450141</v>
          </cell>
          <cell r="AM10"/>
          <cell r="AN10">
            <v>159722.09012884696</v>
          </cell>
          <cell r="AO10"/>
          <cell r="AP10">
            <v>172103.94063141142</v>
          </cell>
          <cell r="AQ10"/>
          <cell r="AR10">
            <v>179310.81239449765</v>
          </cell>
          <cell r="AS10"/>
          <cell r="AT10">
            <v>191466.19014756198</v>
          </cell>
          <cell r="AU10"/>
          <cell r="AV10">
            <v>204968.07892895991</v>
          </cell>
          <cell r="AW10"/>
          <cell r="AX10">
            <v>217658.88348087377</v>
          </cell>
          <cell r="AY10"/>
          <cell r="AZ10">
            <v>238879.48050579015</v>
          </cell>
          <cell r="BA10"/>
          <cell r="BB10">
            <v>262784.58681542671</v>
          </cell>
          <cell r="BC10"/>
          <cell r="BD10">
            <v>269837.73119805177</v>
          </cell>
          <cell r="BE10"/>
          <cell r="BF10">
            <v>268732.02617297036</v>
          </cell>
          <cell r="BG10"/>
          <cell r="BH10">
            <v>265510.41866646317</v>
          </cell>
          <cell r="BI10"/>
          <cell r="BJ10">
            <v>277007.82165872311</v>
          </cell>
          <cell r="BK10" t="str">
            <v>B</v>
          </cell>
          <cell r="BL10" t="str">
            <v>..</v>
          </cell>
          <cell r="BM10"/>
        </row>
        <row r="11">
          <cell r="A11" t="str">
            <v>Denmark</v>
          </cell>
          <cell r="B11">
            <v>55388.367368822976</v>
          </cell>
          <cell r="C11"/>
          <cell r="D11">
            <v>60945.509224311274</v>
          </cell>
          <cell r="E11"/>
          <cell r="F11">
            <v>65036.343336114842</v>
          </cell>
          <cell r="G11"/>
          <cell r="H11">
            <v>70289.797381304801</v>
          </cell>
          <cell r="I11"/>
          <cell r="J11">
            <v>75351.573631544365</v>
          </cell>
          <cell r="K11"/>
          <cell r="L11">
            <v>80849.130696970387</v>
          </cell>
          <cell r="M11"/>
          <cell r="N11">
            <v>83461.010207518208</v>
          </cell>
          <cell r="O11"/>
          <cell r="P11">
            <v>86221.931770754527</v>
          </cell>
          <cell r="Q11"/>
          <cell r="R11">
            <v>89999.917608946969</v>
          </cell>
          <cell r="S11"/>
          <cell r="T11">
            <v>94982.565769883353</v>
          </cell>
          <cell r="U11"/>
          <cell r="V11">
            <v>99627.936091224547</v>
          </cell>
          <cell r="W11"/>
          <cell r="X11">
            <v>104008.7865225967</v>
          </cell>
          <cell r="Y11"/>
          <cell r="Z11">
            <v>106196.65280021733</v>
          </cell>
          <cell r="AA11"/>
          <cell r="AB11">
            <v>114408.6443025757</v>
          </cell>
          <cell r="AC11"/>
          <cell r="AD11">
            <v>120362.15869207022</v>
          </cell>
          <cell r="AE11"/>
          <cell r="AF11">
            <v>126682.38553499726</v>
          </cell>
          <cell r="AG11"/>
          <cell r="AH11">
            <v>133598.72812699573</v>
          </cell>
          <cell r="AI11"/>
          <cell r="AJ11">
            <v>138673.69760803526</v>
          </cell>
          <cell r="AK11"/>
          <cell r="AL11">
            <v>143272.09283044285</v>
          </cell>
          <cell r="AM11"/>
          <cell r="AN11">
            <v>153899.75595031341</v>
          </cell>
          <cell r="AO11"/>
          <cell r="AP11">
            <v>157668.01720909378</v>
          </cell>
          <cell r="AQ11"/>
          <cell r="AR11">
            <v>165346.04289394512</v>
          </cell>
          <cell r="AS11"/>
          <cell r="AT11">
            <v>164015.71339689166</v>
          </cell>
          <cell r="AU11"/>
          <cell r="AV11">
            <v>174460.9244327558</v>
          </cell>
          <cell r="AW11"/>
          <cell r="AX11">
            <v>179888.49235221348</v>
          </cell>
          <cell r="AY11"/>
          <cell r="AZ11">
            <v>195995.40025086704</v>
          </cell>
          <cell r="BA11"/>
          <cell r="BB11">
            <v>205965.95390596488</v>
          </cell>
          <cell r="BC11"/>
          <cell r="BD11">
            <v>218808.63728039869</v>
          </cell>
          <cell r="BE11"/>
          <cell r="BF11">
            <v>211487.68535085552</v>
          </cell>
          <cell r="BG11"/>
          <cell r="BH11">
            <v>222781.88677558189</v>
          </cell>
          <cell r="BI11"/>
          <cell r="BJ11">
            <v>230200.48105806118</v>
          </cell>
          <cell r="BK11" t="str">
            <v>B</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8488.1597481971039</v>
          </cell>
          <cell r="AA12"/>
          <cell r="AB12">
            <v>8523.3892403160789</v>
          </cell>
          <cell r="AC12"/>
          <cell r="AD12">
            <v>9094.073635249988</v>
          </cell>
          <cell r="AE12"/>
          <cell r="AF12">
            <v>9826.0379834898376</v>
          </cell>
          <cell r="AG12"/>
          <cell r="AH12">
            <v>11193.323939674274</v>
          </cell>
          <cell r="AI12"/>
          <cell r="AJ12">
            <v>11731.023121156419</v>
          </cell>
          <cell r="AK12"/>
          <cell r="AL12">
            <v>12071.122493580158</v>
          </cell>
          <cell r="AM12"/>
          <cell r="AN12">
            <v>13535.448595490298</v>
          </cell>
          <cell r="AO12"/>
          <cell r="AP12">
            <v>14614.71276060442</v>
          </cell>
          <cell r="AQ12"/>
          <cell r="AR12">
            <v>16289.037149989541</v>
          </cell>
          <cell r="AS12"/>
          <cell r="AT12">
            <v>18131.154266196805</v>
          </cell>
          <cell r="AU12"/>
          <cell r="AV12">
            <v>19932.876484462042</v>
          </cell>
          <cell r="AW12"/>
          <cell r="AX12">
            <v>22275.160168642225</v>
          </cell>
          <cell r="AY12"/>
          <cell r="AZ12">
            <v>25746.174231139637</v>
          </cell>
          <cell r="BA12"/>
          <cell r="BB12">
            <v>28972.392686805051</v>
          </cell>
          <cell r="BC12"/>
          <cell r="BD12">
            <v>29708.218088901482</v>
          </cell>
          <cell r="BE12"/>
          <cell r="BF12">
            <v>26524.742366820603</v>
          </cell>
          <cell r="BG12"/>
          <cell r="BH12">
            <v>27315.411957627301</v>
          </cell>
          <cell r="BI12"/>
          <cell r="BJ12">
            <v>30132.377390499114</v>
          </cell>
          <cell r="BK12" t="str">
            <v>B</v>
          </cell>
          <cell r="BL12" t="str">
            <v>..</v>
          </cell>
          <cell r="BM12"/>
        </row>
        <row r="13">
          <cell r="A13" t="str">
            <v>Finland</v>
          </cell>
          <cell r="B13">
            <v>47534.123465622928</v>
          </cell>
          <cell r="C13"/>
          <cell r="D13">
            <v>51967.979851815187</v>
          </cell>
          <cell r="E13"/>
          <cell r="F13">
            <v>55657.166185592003</v>
          </cell>
          <cell r="G13"/>
          <cell r="H13">
            <v>59542.072691230955</v>
          </cell>
          <cell r="I13"/>
          <cell r="J13">
            <v>63386.819398681408</v>
          </cell>
          <cell r="K13"/>
          <cell r="L13">
            <v>66516.092830251815</v>
          </cell>
          <cell r="M13"/>
          <cell r="N13">
            <v>70855.893155499216</v>
          </cell>
          <cell r="O13"/>
          <cell r="P13">
            <v>77131.841108313209</v>
          </cell>
          <cell r="Q13"/>
          <cell r="R13">
            <v>84117.807742693374</v>
          </cell>
          <cell r="S13"/>
          <cell r="T13">
            <v>87811.805289286815</v>
          </cell>
          <cell r="U13"/>
          <cell r="V13">
            <v>85468.713395007348</v>
          </cell>
          <cell r="W13"/>
          <cell r="X13">
            <v>84449.157536453815</v>
          </cell>
          <cell r="Y13"/>
          <cell r="Z13">
            <v>85603.262597267749</v>
          </cell>
          <cell r="AA13"/>
          <cell r="AB13">
            <v>90587.074671107839</v>
          </cell>
          <cell r="AC13"/>
          <cell r="AD13">
            <v>96130.61842243612</v>
          </cell>
          <cell r="AE13"/>
          <cell r="AF13">
            <v>98785.977526455681</v>
          </cell>
          <cell r="AG13"/>
          <cell r="AH13">
            <v>107753.75575474848</v>
          </cell>
          <cell r="AI13"/>
          <cell r="AJ13">
            <v>116338.27312730526</v>
          </cell>
          <cell r="AK13"/>
          <cell r="AL13">
            <v>121974.29149171496</v>
          </cell>
          <cell r="AM13"/>
          <cell r="AN13">
            <v>132894.94438256856</v>
          </cell>
          <cell r="AO13"/>
          <cell r="AP13">
            <v>137640.71972032727</v>
          </cell>
          <cell r="AQ13"/>
          <cell r="AR13">
            <v>143179.50056929718</v>
          </cell>
          <cell r="AS13"/>
          <cell r="AT13">
            <v>143961.92030484098</v>
          </cell>
          <cell r="AU13"/>
          <cell r="AV13">
            <v>156127.53223115945</v>
          </cell>
          <cell r="AW13"/>
          <cell r="AX13">
            <v>161096.83205175996</v>
          </cell>
          <cell r="AY13"/>
          <cell r="AZ13">
            <v>174526.06261395843</v>
          </cell>
          <cell r="BA13"/>
          <cell r="BB13">
            <v>191278.39629665282</v>
          </cell>
          <cell r="BC13"/>
          <cell r="BD13">
            <v>202316.02619847766</v>
          </cell>
          <cell r="BE13"/>
          <cell r="BF13">
            <v>191388.53734199662</v>
          </cell>
          <cell r="BG13"/>
          <cell r="BH13">
            <v>196217.88008672534</v>
          </cell>
          <cell r="BI13"/>
          <cell r="BJ13">
            <v>206546.14470300183</v>
          </cell>
          <cell r="BK13" t="str">
            <v>B</v>
          </cell>
          <cell r="BL13" t="str">
            <v>..</v>
          </cell>
          <cell r="BM13"/>
        </row>
        <row r="14">
          <cell r="A14" t="str">
            <v>France</v>
          </cell>
          <cell r="B14">
            <v>578940.80123280687</v>
          </cell>
          <cell r="C14"/>
          <cell r="D14">
            <v>629062.69083094411</v>
          </cell>
          <cell r="E14"/>
          <cell r="F14">
            <v>662001.42946330097</v>
          </cell>
          <cell r="G14"/>
          <cell r="H14">
            <v>697130.24443174177</v>
          </cell>
          <cell r="I14"/>
          <cell r="J14">
            <v>729988.6533801289</v>
          </cell>
          <cell r="K14"/>
          <cell r="L14">
            <v>763147.62529648689</v>
          </cell>
          <cell r="M14"/>
          <cell r="N14">
            <v>804285.80889608932</v>
          </cell>
          <cell r="O14"/>
          <cell r="P14">
            <v>870917.59481913666</v>
          </cell>
          <cell r="Q14"/>
          <cell r="R14">
            <v>941753.50760492566</v>
          </cell>
          <cell r="S14"/>
          <cell r="T14">
            <v>1003798.1047390647</v>
          </cell>
          <cell r="U14"/>
          <cell r="V14">
            <v>1050178.3595579532</v>
          </cell>
          <cell r="W14"/>
          <cell r="X14">
            <v>1091008.1348420351</v>
          </cell>
          <cell r="Y14"/>
          <cell r="Z14">
            <v>1107516.6475076892</v>
          </cell>
          <cell r="AA14"/>
          <cell r="AB14">
            <v>1156094.8017321159</v>
          </cell>
          <cell r="AC14"/>
          <cell r="AD14">
            <v>1204242.4867810991</v>
          </cell>
          <cell r="AE14"/>
          <cell r="AF14">
            <v>1241149.4175800402</v>
          </cell>
          <cell r="AG14"/>
          <cell r="AH14">
            <v>1299499.3907119718</v>
          </cell>
          <cell r="AI14"/>
          <cell r="AJ14">
            <v>1366639.0946502909</v>
          </cell>
          <cell r="AK14"/>
          <cell r="AL14">
            <v>1424153.074705496</v>
          </cell>
          <cell r="AM14"/>
          <cell r="AN14">
            <v>1533245.0031084509</v>
          </cell>
          <cell r="AO14"/>
          <cell r="AP14">
            <v>1627605.353164633</v>
          </cell>
          <cell r="AQ14"/>
          <cell r="AR14">
            <v>1704948.9565778349</v>
          </cell>
          <cell r="AS14"/>
          <cell r="AT14">
            <v>1692564.3258557068</v>
          </cell>
          <cell r="AU14"/>
          <cell r="AV14">
            <v>1761295.3863385522</v>
          </cell>
          <cell r="AW14"/>
          <cell r="AX14">
            <v>1860700.0123085498</v>
          </cell>
          <cell r="AY14"/>
          <cell r="AZ14">
            <v>1992207.4416981584</v>
          </cell>
          <cell r="BA14"/>
          <cell r="BB14">
            <v>2113974.8379962789</v>
          </cell>
          <cell r="BC14"/>
          <cell r="BD14">
            <v>2191237.4466164885</v>
          </cell>
          <cell r="BE14"/>
          <cell r="BF14">
            <v>2175063.548299646</v>
          </cell>
          <cell r="BG14"/>
          <cell r="BH14">
            <v>2214424.8678872567</v>
          </cell>
          <cell r="BI14"/>
          <cell r="BJ14">
            <v>2299743.2992594796</v>
          </cell>
          <cell r="BK14" t="str">
            <v>B</v>
          </cell>
          <cell r="BL14" t="str">
            <v>..</v>
          </cell>
          <cell r="BM14"/>
        </row>
        <row r="15">
          <cell r="A15" t="str">
            <v>Germany</v>
          </cell>
          <cell r="B15">
            <v>784686.65953391988</v>
          </cell>
          <cell r="C15"/>
          <cell r="D15">
            <v>829208.86646403768</v>
          </cell>
          <cell r="E15"/>
          <cell r="F15">
            <v>875562.77414550376</v>
          </cell>
          <cell r="G15"/>
          <cell r="H15">
            <v>934091.22242659016</v>
          </cell>
          <cell r="I15"/>
          <cell r="J15">
            <v>985027.08893537824</v>
          </cell>
          <cell r="K15"/>
          <cell r="L15">
            <v>1030086.7059218432</v>
          </cell>
          <cell r="M15"/>
          <cell r="N15">
            <v>1075156.9752349891</v>
          </cell>
          <cell r="O15"/>
          <cell r="P15">
            <v>1153546.4091394427</v>
          </cell>
          <cell r="Q15"/>
          <cell r="R15">
            <v>1243883.1752704214</v>
          </cell>
          <cell r="S15"/>
          <cell r="T15">
            <v>1359873.8240071232</v>
          </cell>
          <cell r="U15"/>
          <cell r="V15">
            <v>1604186.3522759967</v>
          </cell>
          <cell r="W15" t="str">
            <v>A</v>
          </cell>
          <cell r="X15">
            <v>1673681.99416257</v>
          </cell>
          <cell r="Y15"/>
          <cell r="Z15">
            <v>1693281.2412474554</v>
          </cell>
          <cell r="AA15"/>
          <cell r="AB15">
            <v>1771430.9064333327</v>
          </cell>
          <cell r="AC15"/>
          <cell r="AD15">
            <v>1838509.7622501238</v>
          </cell>
          <cell r="AE15"/>
          <cell r="AF15">
            <v>1888857.3488328273</v>
          </cell>
          <cell r="AG15"/>
          <cell r="AH15">
            <v>1933202.9656158283</v>
          </cell>
          <cell r="AI15"/>
          <cell r="AJ15">
            <v>1984258.7137202111</v>
          </cell>
          <cell r="AK15"/>
          <cell r="AL15">
            <v>2051700.0512586515</v>
          </cell>
          <cell r="AM15"/>
          <cell r="AN15">
            <v>2117827.2003564183</v>
          </cell>
          <cell r="AO15"/>
          <cell r="AP15">
            <v>2199067.0831141802</v>
          </cell>
          <cell r="AQ15"/>
          <cell r="AR15">
            <v>2263786.2931634313</v>
          </cell>
          <cell r="AS15"/>
          <cell r="AT15">
            <v>2339744.8093777378</v>
          </cell>
          <cell r="AU15"/>
          <cell r="AV15">
            <v>2448986.6909624767</v>
          </cell>
          <cell r="AW15"/>
          <cell r="AX15">
            <v>2565997.3532967004</v>
          </cell>
          <cell r="AY15"/>
          <cell r="AZ15">
            <v>2763511.24436705</v>
          </cell>
          <cell r="BA15"/>
          <cell r="BB15">
            <v>2925167.3110783556</v>
          </cell>
          <cell r="BC15"/>
          <cell r="BD15">
            <v>3047862.8531795475</v>
          </cell>
          <cell r="BE15"/>
          <cell r="BF15">
            <v>2951421.4707682324</v>
          </cell>
          <cell r="BG15"/>
          <cell r="BH15">
            <v>3058645.2511081495</v>
          </cell>
          <cell r="BI15"/>
          <cell r="BJ15">
            <v>3219852.4729594691</v>
          </cell>
          <cell r="BK15" t="str">
            <v>B</v>
          </cell>
          <cell r="BL15" t="str">
            <v>..</v>
          </cell>
          <cell r="BM15"/>
        </row>
        <row r="16">
          <cell r="A16" t="str">
            <v>Greece</v>
          </cell>
          <cell r="B16">
            <v>85631.652426144836</v>
          </cell>
          <cell r="C16"/>
          <cell r="D16">
            <v>89820.002055347475</v>
          </cell>
          <cell r="E16"/>
          <cell r="F16">
            <v>92365.718440716169</v>
          </cell>
          <cell r="G16"/>
          <cell r="H16">
            <v>97761.52830186041</v>
          </cell>
          <cell r="I16"/>
          <cell r="J16">
            <v>103275.42906228136</v>
          </cell>
          <cell r="K16"/>
          <cell r="L16">
            <v>106131.20774061653</v>
          </cell>
          <cell r="M16"/>
          <cell r="N16">
            <v>106775.45095154115</v>
          </cell>
          <cell r="O16"/>
          <cell r="P16">
            <v>115201.81291833214</v>
          </cell>
          <cell r="Q16"/>
          <cell r="R16">
            <v>124108.07947969237</v>
          </cell>
          <cell r="S16"/>
          <cell r="T16">
            <v>128906.94495647542</v>
          </cell>
          <cell r="U16"/>
          <cell r="V16">
            <v>137613.50139443821</v>
          </cell>
          <cell r="W16"/>
          <cell r="X16">
            <v>141867.78898272148</v>
          </cell>
          <cell r="Y16"/>
          <cell r="Z16">
            <v>142662.24643267121</v>
          </cell>
          <cell r="AA16"/>
          <cell r="AB16">
            <v>148559.41864883181</v>
          </cell>
          <cell r="AC16"/>
          <cell r="AD16">
            <v>154825.93864727588</v>
          </cell>
          <cell r="AE16"/>
          <cell r="AF16">
            <v>161214.58605646578</v>
          </cell>
          <cell r="AG16"/>
          <cell r="AH16">
            <v>171445.55907027732</v>
          </cell>
          <cell r="AI16"/>
          <cell r="AJ16">
            <v>177290.50799537951</v>
          </cell>
          <cell r="AK16"/>
          <cell r="AL16">
            <v>183668.1642811991</v>
          </cell>
          <cell r="AM16"/>
          <cell r="AN16">
            <v>199227.46541006694</v>
          </cell>
          <cell r="AO16"/>
          <cell r="AP16">
            <v>216196.9139159293</v>
          </cell>
          <cell r="AQ16"/>
          <cell r="AR16">
            <v>235150.00741543929</v>
          </cell>
          <cell r="AS16"/>
          <cell r="AT16">
            <v>247998.51844912732</v>
          </cell>
          <cell r="AU16"/>
          <cell r="AV16">
            <v>263942.25434517366</v>
          </cell>
          <cell r="AW16"/>
          <cell r="AX16">
            <v>270363.80633861618</v>
          </cell>
          <cell r="AY16"/>
          <cell r="AZ16">
            <v>298812.85421029589</v>
          </cell>
          <cell r="BA16"/>
          <cell r="BB16">
            <v>310145.50248188042</v>
          </cell>
          <cell r="BC16"/>
          <cell r="BD16">
            <v>332263.9110159112</v>
          </cell>
          <cell r="BE16"/>
          <cell r="BF16">
            <v>331501.19594630564</v>
          </cell>
          <cell r="BG16"/>
          <cell r="BH16">
            <v>321469.10213083558</v>
          </cell>
          <cell r="BI16"/>
          <cell r="BJ16">
            <v>308321.10114037449</v>
          </cell>
          <cell r="BK16" t="str">
            <v>B</v>
          </cell>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84643.168147475604</v>
          </cell>
          <cell r="W17"/>
          <cell r="X17">
            <v>83998.103577846341</v>
          </cell>
          <cell r="Y17"/>
          <cell r="Z17">
            <v>85347.420244035689</v>
          </cell>
          <cell r="AA17"/>
          <cell r="AB17">
            <v>89700.674164785465</v>
          </cell>
          <cell r="AC17"/>
          <cell r="AD17">
            <v>92925.714509936719</v>
          </cell>
          <cell r="AE17"/>
          <cell r="AF17">
            <v>95892.287843902799</v>
          </cell>
          <cell r="AG17"/>
          <cell r="AH17">
            <v>102308.18507025795</v>
          </cell>
          <cell r="AI17"/>
          <cell r="AJ17">
            <v>109224.16167991624</v>
          </cell>
          <cell r="AK17"/>
          <cell r="AL17">
            <v>113220.70330630396</v>
          </cell>
          <cell r="AM17"/>
          <cell r="AN17">
            <v>121342.88739181674</v>
          </cell>
          <cell r="AO17"/>
          <cell r="AP17">
            <v>136449.28041562269</v>
          </cell>
          <cell r="AQ17"/>
          <cell r="AR17">
            <v>149020.382996812</v>
          </cell>
          <cell r="AS17"/>
          <cell r="AT17">
            <v>155423.27829206621</v>
          </cell>
          <cell r="AU17"/>
          <cell r="AV17">
            <v>163611.42281815675</v>
          </cell>
          <cell r="AW17"/>
          <cell r="AX17">
            <v>171223.48817260534</v>
          </cell>
          <cell r="AY17"/>
          <cell r="AZ17">
            <v>184293.66198856448</v>
          </cell>
          <cell r="BA17"/>
          <cell r="BB17">
            <v>190390.83135403652</v>
          </cell>
          <cell r="BC17"/>
          <cell r="BD17">
            <v>205097.67056989504</v>
          </cell>
          <cell r="BE17"/>
          <cell r="BF17">
            <v>202001.0401953024</v>
          </cell>
          <cell r="BG17"/>
          <cell r="BH17">
            <v>205454.01456664022</v>
          </cell>
          <cell r="BI17"/>
          <cell r="BJ17">
            <v>213030.62119346554</v>
          </cell>
          <cell r="BK17" t="str">
            <v>B</v>
          </cell>
          <cell r="BL17" t="str">
            <v>..</v>
          </cell>
          <cell r="BM17"/>
        </row>
        <row r="18">
          <cell r="A18" t="str">
            <v>Iceland</v>
          </cell>
          <cell r="B18">
            <v>3123.4938710122601</v>
          </cell>
          <cell r="C18"/>
          <cell r="D18">
            <v>3385.1995646972132</v>
          </cell>
          <cell r="E18"/>
          <cell r="F18">
            <v>3443.4005440606547</v>
          </cell>
          <cell r="G18"/>
          <cell r="H18">
            <v>3720.246241193362</v>
          </cell>
          <cell r="I18"/>
          <cell r="J18">
            <v>3960.103917798649</v>
          </cell>
          <cell r="K18"/>
          <cell r="L18">
            <v>4302.5230372524684</v>
          </cell>
          <cell r="M18"/>
          <cell r="N18">
            <v>4807.1504219499775</v>
          </cell>
          <cell r="O18"/>
          <cell r="P18">
            <v>4968.8055154791773</v>
          </cell>
          <cell r="Q18"/>
          <cell r="R18">
            <v>5170.306971066585</v>
          </cell>
          <cell r="S18"/>
          <cell r="T18">
            <v>5433.0241552251518</v>
          </cell>
          <cell r="U18"/>
          <cell r="V18">
            <v>5613.0104966555655</v>
          </cell>
          <cell r="W18"/>
          <cell r="X18">
            <v>5552.4366939075935</v>
          </cell>
          <cell r="Y18"/>
          <cell r="Z18">
            <v>5748.8486829294588</v>
          </cell>
          <cell r="AA18"/>
          <cell r="AB18">
            <v>6080.9120966230221</v>
          </cell>
          <cell r="AC18"/>
          <cell r="AD18">
            <v>6214.3216342456271</v>
          </cell>
          <cell r="AE18"/>
          <cell r="AF18">
            <v>6504.5927173317104</v>
          </cell>
          <cell r="AG18"/>
          <cell r="AH18">
            <v>7074.9339534132896</v>
          </cell>
          <cell r="AI18"/>
          <cell r="AJ18">
            <v>7621.4713998739717</v>
          </cell>
          <cell r="AK18"/>
          <cell r="AL18">
            <v>7936.2644466281399</v>
          </cell>
          <cell r="AM18"/>
          <cell r="AN18">
            <v>8111.0568618812322</v>
          </cell>
          <cell r="AO18"/>
          <cell r="AP18">
            <v>8676.57300039035</v>
          </cell>
          <cell r="AQ18"/>
          <cell r="AR18">
            <v>8938.4185006851822</v>
          </cell>
          <cell r="AS18"/>
          <cell r="AT18">
            <v>8902.7459659135384</v>
          </cell>
          <cell r="AU18"/>
          <cell r="AV18">
            <v>9869.2117903099588</v>
          </cell>
          <cell r="AW18"/>
          <cell r="AX18">
            <v>10352.808175543736</v>
          </cell>
          <cell r="AY18"/>
          <cell r="AZ18">
            <v>10904.615687761061</v>
          </cell>
          <cell r="BA18"/>
          <cell r="BB18">
            <v>11575.031728104501</v>
          </cell>
          <cell r="BC18"/>
          <cell r="BD18">
            <v>12621.098410771048</v>
          </cell>
          <cell r="BE18"/>
          <cell r="BF18">
            <v>11722.231008964111</v>
          </cell>
          <cell r="BG18"/>
          <cell r="BH18">
            <v>11334.228026345454</v>
          </cell>
          <cell r="BI18"/>
          <cell r="BJ18">
            <v>11923.719021387027</v>
          </cell>
          <cell r="BK18" t="str">
            <v>B</v>
          </cell>
          <cell r="BL18" t="str">
            <v>..</v>
          </cell>
          <cell r="BM18"/>
        </row>
        <row r="19">
          <cell r="A19" t="str">
            <v>Ireland</v>
          </cell>
          <cell r="B19">
            <v>24106.448292253142</v>
          </cell>
          <cell r="C19"/>
          <cell r="D19">
            <v>26159.203083537417</v>
          </cell>
          <cell r="E19"/>
          <cell r="F19">
            <v>27127.502922744436</v>
          </cell>
          <cell r="G19"/>
          <cell r="H19">
            <v>29371.925758017769</v>
          </cell>
          <cell r="I19"/>
          <cell r="J19">
            <v>31202.914386855562</v>
          </cell>
          <cell r="K19"/>
          <cell r="L19">
            <v>31763.962501057173</v>
          </cell>
          <cell r="M19"/>
          <cell r="N19">
            <v>34219.933103396535</v>
          </cell>
          <cell r="O19"/>
          <cell r="P19">
            <v>37249.540297393047</v>
          </cell>
          <cell r="Q19"/>
          <cell r="R19">
            <v>40907.892630259717</v>
          </cell>
          <cell r="S19"/>
          <cell r="T19">
            <v>46087.07075341155</v>
          </cell>
          <cell r="U19"/>
          <cell r="V19">
            <v>48641.354277624509</v>
          </cell>
          <cell r="W19"/>
          <cell r="X19">
            <v>51461.348199743363</v>
          </cell>
          <cell r="Y19"/>
          <cell r="Z19">
            <v>54007.056439761451</v>
          </cell>
          <cell r="AA19"/>
          <cell r="AB19">
            <v>58310.366962648222</v>
          </cell>
          <cell r="AC19"/>
          <cell r="AD19">
            <v>65254.683456129307</v>
          </cell>
          <cell r="AE19"/>
          <cell r="AF19">
            <v>71765.140951447582</v>
          </cell>
          <cell r="AG19"/>
          <cell r="AH19">
            <v>80474.71013371009</v>
          </cell>
          <cell r="AI19"/>
          <cell r="AJ19">
            <v>89984.394716906667</v>
          </cell>
          <cell r="AK19"/>
          <cell r="AL19">
            <v>98285.222730170775</v>
          </cell>
          <cell r="AM19"/>
          <cell r="AN19">
            <v>110065.76171651632</v>
          </cell>
          <cell r="AO19"/>
          <cell r="AP19">
            <v>118911.66207507768</v>
          </cell>
          <cell r="AQ19"/>
          <cell r="AR19">
            <v>130826.33322020531</v>
          </cell>
          <cell r="AS19"/>
          <cell r="AT19">
            <v>138966.45616299449</v>
          </cell>
          <cell r="AU19"/>
          <cell r="AV19">
            <v>149659.57093972978</v>
          </cell>
          <cell r="AW19"/>
          <cell r="AX19">
            <v>161805.62732519454</v>
          </cell>
          <cell r="AY19"/>
          <cell r="AZ19">
            <v>181190.70083702976</v>
          </cell>
          <cell r="BA19"/>
          <cell r="BB19">
            <v>198266.88515982786</v>
          </cell>
          <cell r="BC19"/>
          <cell r="BD19">
            <v>189158.11462313469</v>
          </cell>
          <cell r="BE19"/>
          <cell r="BF19">
            <v>177606.12025046619</v>
          </cell>
          <cell r="BG19"/>
          <cell r="BH19">
            <v>181078.21100891739</v>
          </cell>
          <cell r="BI19"/>
          <cell r="BJ19">
            <v>187256.75134963167</v>
          </cell>
          <cell r="BK19" t="str">
            <v>B</v>
          </cell>
          <cell r="BL19" t="str">
            <v>..</v>
          </cell>
          <cell r="BM19"/>
        </row>
        <row r="20">
          <cell r="A20" t="str">
            <v>Israel</v>
          </cell>
          <cell r="B20">
            <v>35263.559773424822</v>
          </cell>
          <cell r="C20"/>
          <cell r="D20">
            <v>38191.19937300845</v>
          </cell>
          <cell r="E20"/>
          <cell r="F20">
            <v>41035.490565146807</v>
          </cell>
          <cell r="G20"/>
          <cell r="H20">
            <v>42973.989980172526</v>
          </cell>
          <cell r="I20"/>
          <cell r="J20">
            <v>46074.212519721943</v>
          </cell>
          <cell r="K20"/>
          <cell r="L20">
            <v>49078.161867867617</v>
          </cell>
          <cell r="M20"/>
          <cell r="N20">
            <v>54123.975046086271</v>
          </cell>
          <cell r="O20"/>
          <cell r="P20">
            <v>57623.743456347685</v>
          </cell>
          <cell r="Q20"/>
          <cell r="R20">
            <v>60149.746922805469</v>
          </cell>
          <cell r="S20"/>
          <cell r="T20">
            <v>67045.757293355637</v>
          </cell>
          <cell r="U20"/>
          <cell r="V20">
            <v>74785.665589429671</v>
          </cell>
          <cell r="W20"/>
          <cell r="X20">
            <v>82502.341054333854</v>
          </cell>
          <cell r="Y20"/>
          <cell r="Z20">
            <v>87784.342706415948</v>
          </cell>
          <cell r="AA20"/>
          <cell r="AB20">
            <v>96277.518462194668</v>
          </cell>
          <cell r="AC20"/>
          <cell r="AD20">
            <v>104788.56618222363</v>
          </cell>
          <cell r="AE20"/>
          <cell r="AF20">
            <v>112653.92198729586</v>
          </cell>
          <cell r="AG20"/>
          <cell r="AH20">
            <v>118517.69377477869</v>
          </cell>
          <cell r="AI20"/>
          <cell r="AJ20">
            <v>124792.53702797259</v>
          </cell>
          <cell r="AK20"/>
          <cell r="AL20">
            <v>130871.60682875897</v>
          </cell>
          <cell r="AM20"/>
          <cell r="AN20">
            <v>147991.57675359759</v>
          </cell>
          <cell r="AO20"/>
          <cell r="AP20">
            <v>151008.6835528388</v>
          </cell>
          <cell r="AQ20"/>
          <cell r="AR20">
            <v>154576.95085712368</v>
          </cell>
          <cell r="AS20"/>
          <cell r="AT20">
            <v>148909.67786391816</v>
          </cell>
          <cell r="AU20"/>
          <cell r="AV20">
            <v>160512.53956907208</v>
          </cell>
          <cell r="AW20"/>
          <cell r="AX20">
            <v>161748.28572518617</v>
          </cell>
          <cell r="AY20"/>
          <cell r="AZ20">
            <v>175507.33836986643</v>
          </cell>
          <cell r="BA20"/>
          <cell r="BB20">
            <v>190522.57314619015</v>
          </cell>
          <cell r="BC20"/>
          <cell r="BD20">
            <v>201661.54041248604</v>
          </cell>
          <cell r="BE20"/>
          <cell r="BF20">
            <v>205512.09959824782</v>
          </cell>
          <cell r="BG20"/>
          <cell r="BH20">
            <v>217954.18914578631</v>
          </cell>
          <cell r="BI20"/>
          <cell r="BJ20">
            <v>233259.67592083232</v>
          </cell>
          <cell r="BK20" t="str">
            <v>B</v>
          </cell>
          <cell r="BL20" t="str">
            <v>..</v>
          </cell>
          <cell r="BM20"/>
        </row>
        <row r="21">
          <cell r="A21" t="str">
            <v>Italy</v>
          </cell>
          <cell r="B21">
            <v>573767.08768444438</v>
          </cell>
          <cell r="C21"/>
          <cell r="D21">
            <v>611243.06229520473</v>
          </cell>
          <cell r="E21"/>
          <cell r="F21">
            <v>642850.323456718</v>
          </cell>
          <cell r="G21"/>
          <cell r="H21">
            <v>688510.07070821221</v>
          </cell>
          <cell r="I21"/>
          <cell r="J21">
            <v>729390.32132726419</v>
          </cell>
          <cell r="K21"/>
          <cell r="L21">
            <v>767026.06683713733</v>
          </cell>
          <cell r="M21"/>
          <cell r="N21">
            <v>814717.25140827091</v>
          </cell>
          <cell r="O21"/>
          <cell r="P21">
            <v>878224.06233558722</v>
          </cell>
          <cell r="Q21"/>
          <cell r="R21">
            <v>942367.85898694745</v>
          </cell>
          <cell r="S21"/>
          <cell r="T21">
            <v>998897.02720250667</v>
          </cell>
          <cell r="U21"/>
          <cell r="V21">
            <v>1050164.0423016038</v>
          </cell>
          <cell r="W21"/>
          <cell r="X21">
            <v>1088683.4680430519</v>
          </cell>
          <cell r="Y21"/>
          <cell r="Z21">
            <v>1102824.4481407134</v>
          </cell>
          <cell r="AA21"/>
          <cell r="AB21">
            <v>1150022.6750768737</v>
          </cell>
          <cell r="AC21"/>
          <cell r="AD21">
            <v>1207305.1252465614</v>
          </cell>
          <cell r="AE21"/>
          <cell r="AF21">
            <v>1247523.9864646515</v>
          </cell>
          <cell r="AG21"/>
          <cell r="AH21">
            <v>1292555.5814229373</v>
          </cell>
          <cell r="AI21"/>
          <cell r="AJ21">
            <v>1359016.8863917545</v>
          </cell>
          <cell r="AK21"/>
          <cell r="AL21">
            <v>1385611.3718830424</v>
          </cell>
          <cell r="AM21"/>
          <cell r="AN21">
            <v>1466688.9062729566</v>
          </cell>
          <cell r="AO21"/>
          <cell r="AP21">
            <v>1554137.1272955951</v>
          </cell>
          <cell r="AQ21"/>
          <cell r="AR21">
            <v>1539907.9633648035</v>
          </cell>
          <cell r="AS21"/>
          <cell r="AT21">
            <v>1570964.0278705861</v>
          </cell>
          <cell r="AU21"/>
          <cell r="AV21">
            <v>1601463.4959263564</v>
          </cell>
          <cell r="AW21"/>
          <cell r="AX21">
            <v>1657399.5880733128</v>
          </cell>
          <cell r="AY21"/>
          <cell r="AZ21">
            <v>1791764.575584599</v>
          </cell>
          <cell r="BA21"/>
          <cell r="BB21">
            <v>1903358.3617386483</v>
          </cell>
          <cell r="BC21"/>
          <cell r="BD21">
            <v>1996725.0297804936</v>
          </cell>
          <cell r="BE21"/>
          <cell r="BF21">
            <v>1950076.9549953328</v>
          </cell>
          <cell r="BG21"/>
          <cell r="BH21">
            <v>1932684.3772984012</v>
          </cell>
          <cell r="BI21"/>
          <cell r="BJ21">
            <v>1987961.6517931572</v>
          </cell>
          <cell r="BK21" t="str">
            <v>B</v>
          </cell>
          <cell r="BL21" t="str">
            <v>..</v>
          </cell>
          <cell r="BM21"/>
        </row>
        <row r="22">
          <cell r="A22" t="str">
            <v>Japan</v>
          </cell>
          <cell r="B22">
            <v>1118598.1661122676</v>
          </cell>
          <cell r="C22"/>
          <cell r="D22">
            <v>1226823.8670506624</v>
          </cell>
          <cell r="E22"/>
          <cell r="F22">
            <v>1314386.4038063602</v>
          </cell>
          <cell r="G22"/>
          <cell r="H22">
            <v>1424627.2312502838</v>
          </cell>
          <cell r="I22"/>
          <cell r="J22">
            <v>1561116.9455370717</v>
          </cell>
          <cell r="K22"/>
          <cell r="L22">
            <v>1641207.7047994807</v>
          </cell>
          <cell r="M22"/>
          <cell r="N22">
            <v>1758717.9059079033</v>
          </cell>
          <cell r="O22"/>
          <cell r="P22">
            <v>1949526.2896108297</v>
          </cell>
          <cell r="Q22"/>
          <cell r="R22">
            <v>2132014.1995459623</v>
          </cell>
          <cell r="S22"/>
          <cell r="T22">
            <v>2337850.5268107597</v>
          </cell>
          <cell r="U22"/>
          <cell r="V22">
            <v>2501182.8822792429</v>
          </cell>
          <cell r="W22"/>
          <cell r="X22">
            <v>2581554.1888165302</v>
          </cell>
          <cell r="Y22"/>
          <cell r="Z22">
            <v>2642735.4281090894</v>
          </cell>
          <cell r="AA22"/>
          <cell r="AB22">
            <v>2721316.2768706582</v>
          </cell>
          <cell r="AC22"/>
          <cell r="AD22">
            <v>2830049.2616566876</v>
          </cell>
          <cell r="AE22"/>
          <cell r="AF22">
            <v>2960198.4128326257</v>
          </cell>
          <cell r="AG22"/>
          <cell r="AH22">
            <v>3059806.934244968</v>
          </cell>
          <cell r="AI22"/>
          <cell r="AJ22">
            <v>3030997.303301495</v>
          </cell>
          <cell r="AK22"/>
          <cell r="AL22">
            <v>3071103.9428708754</v>
          </cell>
          <cell r="AM22"/>
          <cell r="AN22">
            <v>3250295.4883252527</v>
          </cell>
          <cell r="AO22"/>
          <cell r="AP22">
            <v>3330111.8436052431</v>
          </cell>
          <cell r="AQ22"/>
          <cell r="AR22">
            <v>3417248.6066511329</v>
          </cell>
          <cell r="AS22"/>
          <cell r="AT22">
            <v>3509764.4179640342</v>
          </cell>
          <cell r="AU22"/>
          <cell r="AV22">
            <v>3707464.2228572387</v>
          </cell>
          <cell r="AW22"/>
          <cell r="AX22">
            <v>3872843.1444710242</v>
          </cell>
          <cell r="AY22"/>
          <cell r="AZ22">
            <v>4068024.8167467611</v>
          </cell>
          <cell r="BA22"/>
          <cell r="BB22">
            <v>4284869.0048147701</v>
          </cell>
          <cell r="BC22"/>
          <cell r="BD22">
            <v>4316608.2172470605</v>
          </cell>
          <cell r="BE22"/>
          <cell r="BF22">
            <v>4088216.7839095662</v>
          </cell>
          <cell r="BG22"/>
          <cell r="BH22">
            <v>4299316.4990523504</v>
          </cell>
          <cell r="BI22"/>
          <cell r="BJ22">
            <v>4382151.1713139592</v>
          </cell>
          <cell r="BK22" t="str">
            <v>B</v>
          </cell>
          <cell r="BL22" t="str">
            <v>..</v>
          </cell>
          <cell r="BM22"/>
        </row>
        <row r="23">
          <cell r="A23" t="str">
            <v>Korea</v>
          </cell>
          <cell r="B23">
            <v>107345.83811534509</v>
          </cell>
          <cell r="C23"/>
          <cell r="D23">
            <v>123328.86207311181</v>
          </cell>
          <cell r="E23"/>
          <cell r="F23">
            <v>143825.42927319117</v>
          </cell>
          <cell r="G23"/>
          <cell r="H23">
            <v>163939.57322577003</v>
          </cell>
          <cell r="I23"/>
          <cell r="J23">
            <v>181568.10680786686</v>
          </cell>
          <cell r="K23"/>
          <cell r="L23">
            <v>208348.28106170625</v>
          </cell>
          <cell r="M23"/>
          <cell r="N23">
            <v>240762.47041118253</v>
          </cell>
          <cell r="O23"/>
          <cell r="P23">
            <v>278126.67554118804</v>
          </cell>
          <cell r="Q23"/>
          <cell r="R23">
            <v>308149.9376324793</v>
          </cell>
          <cell r="S23"/>
          <cell r="T23">
            <v>349822.80793567601</v>
          </cell>
          <cell r="U23"/>
          <cell r="V23">
            <v>397403.54707059142</v>
          </cell>
          <cell r="W23"/>
          <cell r="X23">
            <v>430296.53364882251</v>
          </cell>
          <cell r="Y23"/>
          <cell r="Z23">
            <v>467575.082163235</v>
          </cell>
          <cell r="AA23"/>
          <cell r="AB23">
            <v>519228.8815804511</v>
          </cell>
          <cell r="AC23"/>
          <cell r="AD23">
            <v>577335.23680170975</v>
          </cell>
          <cell r="AE23"/>
          <cell r="AF23">
            <v>630648.45009630057</v>
          </cell>
          <cell r="AG23"/>
          <cell r="AH23">
            <v>678846.69203137781</v>
          </cell>
          <cell r="AI23"/>
          <cell r="AJ23">
            <v>647293.85128364619</v>
          </cell>
          <cell r="AK23"/>
          <cell r="AL23">
            <v>727262.0382198022</v>
          </cell>
          <cell r="AM23"/>
          <cell r="AN23">
            <v>808403.80030396557</v>
          </cell>
          <cell r="AO23"/>
          <cell r="AP23">
            <v>859580.94593967451</v>
          </cell>
          <cell r="AQ23"/>
          <cell r="AR23">
            <v>936042.35625938466</v>
          </cell>
          <cell r="AS23"/>
          <cell r="AT23">
            <v>965794.88948564522</v>
          </cell>
          <cell r="AU23"/>
          <cell r="AV23">
            <v>1038812.1759483477</v>
          </cell>
          <cell r="AW23"/>
          <cell r="AX23">
            <v>1096740.800283096</v>
          </cell>
          <cell r="AY23"/>
          <cell r="AZ23">
            <v>1172851.8653238572</v>
          </cell>
          <cell r="BA23"/>
          <cell r="BB23">
            <v>1268474.1364133081</v>
          </cell>
          <cell r="BC23"/>
          <cell r="BD23">
            <v>1306387.2130649276</v>
          </cell>
          <cell r="BE23"/>
          <cell r="BF23">
            <v>1324498.3428830514</v>
          </cell>
          <cell r="BG23"/>
          <cell r="BH23">
            <v>1422314.8519709511</v>
          </cell>
          <cell r="BI23"/>
          <cell r="BJ23">
            <v>1506621.8436193846</v>
          </cell>
          <cell r="BK23" t="str">
            <v>B</v>
          </cell>
          <cell r="BL23" t="str">
            <v>..</v>
          </cell>
          <cell r="BM23"/>
        </row>
        <row r="24">
          <cell r="A24" t="str">
            <v>Luxembourg</v>
          </cell>
          <cell r="B24">
            <v>5151.691658199371</v>
          </cell>
          <cell r="C24"/>
          <cell r="D24">
            <v>5527.4048112372921</v>
          </cell>
          <cell r="E24"/>
          <cell r="F24">
            <v>5917.7965588654806</v>
          </cell>
          <cell r="G24"/>
          <cell r="H24">
            <v>6519.9322997938725</v>
          </cell>
          <cell r="I24"/>
          <cell r="J24">
            <v>6906.6243007505345</v>
          </cell>
          <cell r="K24"/>
          <cell r="L24">
            <v>7766.0254950542412</v>
          </cell>
          <cell r="M24"/>
          <cell r="N24">
            <v>8309.5655062987989</v>
          </cell>
          <cell r="O24"/>
          <cell r="P24">
            <v>9324.2776599528406</v>
          </cell>
          <cell r="Q24"/>
          <cell r="R24">
            <v>10625.594991966535</v>
          </cell>
          <cell r="S24"/>
          <cell r="T24">
            <v>11623.5848256134</v>
          </cell>
          <cell r="U24"/>
          <cell r="V24">
            <v>13075.932251760762</v>
          </cell>
          <cell r="W24"/>
          <cell r="X24">
            <v>13630.05340234398</v>
          </cell>
          <cell r="Y24"/>
          <cell r="Z24">
            <v>14514.368219366306</v>
          </cell>
          <cell r="AA24"/>
          <cell r="AB24">
            <v>15384.166657620082</v>
          </cell>
          <cell r="AC24"/>
          <cell r="AD24">
            <v>15928.277094326593</v>
          </cell>
          <cell r="AE24"/>
          <cell r="AF24">
            <v>16679.890524900686</v>
          </cell>
          <cell r="AG24"/>
          <cell r="AH24">
            <v>17153.111872853235</v>
          </cell>
          <cell r="AI24"/>
          <cell r="AJ24">
            <v>18377.813359336185</v>
          </cell>
          <cell r="AK24"/>
          <cell r="AL24">
            <v>21125.624761819116</v>
          </cell>
          <cell r="AM24"/>
          <cell r="AN24">
            <v>23412.665526063924</v>
          </cell>
          <cell r="AO24"/>
          <cell r="AP24">
            <v>23796.048486948072</v>
          </cell>
          <cell r="AQ24"/>
          <cell r="AR24">
            <v>25677.16377028788</v>
          </cell>
          <cell r="AS24"/>
          <cell r="AT24">
            <v>27418.786834001698</v>
          </cell>
          <cell r="AU24"/>
          <cell r="AV24">
            <v>29756.149955649456</v>
          </cell>
          <cell r="AW24"/>
          <cell r="AX24">
            <v>31779.425806322659</v>
          </cell>
          <cell r="AY24"/>
          <cell r="AZ24">
            <v>37101.944720874053</v>
          </cell>
          <cell r="BA24"/>
          <cell r="BB24">
            <v>40571.183567602013</v>
          </cell>
          <cell r="BC24"/>
          <cell r="BD24">
            <v>43517.115691596926</v>
          </cell>
          <cell r="BE24"/>
          <cell r="BF24">
            <v>41262.362483302997</v>
          </cell>
          <cell r="BG24"/>
          <cell r="BH24">
            <v>43665.012297857749</v>
          </cell>
          <cell r="BI24"/>
          <cell r="BJ24">
            <v>45497.247690534256</v>
          </cell>
          <cell r="BK24" t="str">
            <v>B</v>
          </cell>
          <cell r="BL24" t="str">
            <v>..</v>
          </cell>
          <cell r="BM24"/>
        </row>
        <row r="25">
          <cell r="A25" t="str">
            <v>Mexico</v>
          </cell>
          <cell r="B25">
            <v>370530.70004548714</v>
          </cell>
          <cell r="C25"/>
          <cell r="D25">
            <v>390326.78014306503</v>
          </cell>
          <cell r="E25"/>
          <cell r="F25">
            <v>388335.12987644086</v>
          </cell>
          <cell r="G25"/>
          <cell r="H25">
            <v>417423.21686747344</v>
          </cell>
          <cell r="I25"/>
          <cell r="J25">
            <v>442096.64491478726</v>
          </cell>
          <cell r="K25"/>
          <cell r="L25">
            <v>435014.76386302919</v>
          </cell>
          <cell r="M25"/>
          <cell r="N25">
            <v>456079.4039597119</v>
          </cell>
          <cell r="O25"/>
          <cell r="P25">
            <v>477716.3006527822</v>
          </cell>
          <cell r="Q25"/>
          <cell r="R25">
            <v>516623.37675468618</v>
          </cell>
          <cell r="S25"/>
          <cell r="T25">
            <v>563796.07182196749</v>
          </cell>
          <cell r="U25"/>
          <cell r="V25">
            <v>608427.11069555825</v>
          </cell>
          <cell r="W25"/>
          <cell r="X25">
            <v>645478.40720647515</v>
          </cell>
          <cell r="Y25"/>
          <cell r="Z25">
            <v>672514.0209287313</v>
          </cell>
          <cell r="AA25"/>
          <cell r="AB25">
            <v>716896.65220548504</v>
          </cell>
          <cell r="AC25"/>
          <cell r="AD25">
            <v>686643.25990726112</v>
          </cell>
          <cell r="AE25"/>
          <cell r="AF25">
            <v>735827.12137085712</v>
          </cell>
          <cell r="AG25"/>
          <cell r="AH25">
            <v>799591.7712252083</v>
          </cell>
          <cell r="AI25"/>
          <cell r="AJ25">
            <v>849308.17401057133</v>
          </cell>
          <cell r="AK25"/>
          <cell r="AL25">
            <v>894136.61216101737</v>
          </cell>
          <cell r="AM25"/>
          <cell r="AN25">
            <v>987112.87436358887</v>
          </cell>
          <cell r="AO25"/>
          <cell r="AP25">
            <v>1009160.2825155123</v>
          </cell>
          <cell r="AQ25"/>
          <cell r="AR25">
            <v>1047710.6630484441</v>
          </cell>
          <cell r="AS25"/>
          <cell r="AT25">
            <v>1108677.9651579745</v>
          </cell>
          <cell r="AU25"/>
          <cell r="AV25">
            <v>1186234.6832787315</v>
          </cell>
          <cell r="AW25"/>
          <cell r="AX25">
            <v>1293788.1188626506</v>
          </cell>
          <cell r="AY25"/>
          <cell r="AZ25">
            <v>1439299.3422402292</v>
          </cell>
          <cell r="BA25"/>
          <cell r="BB25">
            <v>1530839.8029370618</v>
          </cell>
          <cell r="BC25"/>
          <cell r="BD25">
            <v>1627067.9574163777</v>
          </cell>
          <cell r="BE25"/>
          <cell r="BF25">
            <v>1546906.5447530709</v>
          </cell>
          <cell r="BG25"/>
          <cell r="BH25">
            <v>1646064.3442714971</v>
          </cell>
          <cell r="BI25"/>
          <cell r="BJ25">
            <v>1748657.5619321798</v>
          </cell>
          <cell r="BK25" t="str">
            <v>B</v>
          </cell>
          <cell r="BL25" t="str">
            <v>..</v>
          </cell>
          <cell r="BM25"/>
        </row>
        <row r="26">
          <cell r="A26" t="str">
            <v>Netherlands</v>
          </cell>
          <cell r="B26">
            <v>151671.47283588309</v>
          </cell>
          <cell r="C26"/>
          <cell r="D26">
            <v>158915.95117345595</v>
          </cell>
          <cell r="E26"/>
          <cell r="F26">
            <v>168621.52844902457</v>
          </cell>
          <cell r="G26"/>
          <cell r="H26">
            <v>180310.98552782382</v>
          </cell>
          <cell r="I26"/>
          <cell r="J26">
            <v>190612.03364054338</v>
          </cell>
          <cell r="K26"/>
          <cell r="L26">
            <v>200305.15664308961</v>
          </cell>
          <cell r="M26"/>
          <cell r="N26">
            <v>210160.16389823565</v>
          </cell>
          <cell r="O26"/>
          <cell r="P26">
            <v>224904.51000146932</v>
          </cell>
          <cell r="Q26"/>
          <cell r="R26">
            <v>243739.71219492273</v>
          </cell>
          <cell r="S26"/>
          <cell r="T26">
            <v>263754.53994397435</v>
          </cell>
          <cell r="U26"/>
          <cell r="V26">
            <v>279763.78846851416</v>
          </cell>
          <cell r="W26"/>
          <cell r="X26">
            <v>291294.09839811263</v>
          </cell>
          <cell r="Y26"/>
          <cell r="Z26">
            <v>301432.13238661003</v>
          </cell>
          <cell r="AA26"/>
          <cell r="AB26">
            <v>316849.92931952962</v>
          </cell>
          <cell r="AC26"/>
          <cell r="AD26">
            <v>333502.09151044756</v>
          </cell>
          <cell r="AE26"/>
          <cell r="AF26">
            <v>351872.8491406886</v>
          </cell>
          <cell r="AG26"/>
          <cell r="AH26">
            <v>376350.15895820101</v>
          </cell>
          <cell r="AI26"/>
          <cell r="AJ26">
            <v>400259.55650224321</v>
          </cell>
          <cell r="AK26"/>
          <cell r="AL26">
            <v>425782.04462190933</v>
          </cell>
          <cell r="AM26"/>
          <cell r="AN26">
            <v>468335.90850477817</v>
          </cell>
          <cell r="AO26"/>
          <cell r="AP26">
            <v>493845.71752450278</v>
          </cell>
          <cell r="AQ26"/>
          <cell r="AR26">
            <v>515791.65260903229</v>
          </cell>
          <cell r="AS26"/>
          <cell r="AT26">
            <v>514346.72730984021</v>
          </cell>
          <cell r="AU26"/>
          <cell r="AV26">
            <v>540311.62187666877</v>
          </cell>
          <cell r="AW26"/>
          <cell r="AX26">
            <v>572900.6027022982</v>
          </cell>
          <cell r="AY26"/>
          <cell r="AZ26">
            <v>622388.62520384451</v>
          </cell>
          <cell r="BA26"/>
          <cell r="BB26">
            <v>667169.38312720228</v>
          </cell>
          <cell r="BC26"/>
          <cell r="BD26">
            <v>705759.48143167538</v>
          </cell>
          <cell r="BE26"/>
          <cell r="BF26">
            <v>679034.20771262469</v>
          </cell>
          <cell r="BG26"/>
          <cell r="BH26">
            <v>700605.39939162089</v>
          </cell>
          <cell r="BI26"/>
          <cell r="BJ26">
            <v>726306.51923581969</v>
          </cell>
          <cell r="BK26" t="str">
            <v>B</v>
          </cell>
          <cell r="BL26" t="str">
            <v>..</v>
          </cell>
          <cell r="BM26"/>
        </row>
        <row r="27">
          <cell r="A27" t="str">
            <v>New Zealand</v>
          </cell>
          <cell r="B27">
            <v>30087.0919984188</v>
          </cell>
          <cell r="C27"/>
          <cell r="D27">
            <v>33298.892740097435</v>
          </cell>
          <cell r="E27"/>
          <cell r="F27">
            <v>35564.1365314215</v>
          </cell>
          <cell r="G27"/>
          <cell r="H27">
            <v>38719.833906556552</v>
          </cell>
          <cell r="I27"/>
          <cell r="J27">
            <v>40210.045140413116</v>
          </cell>
          <cell r="K27"/>
          <cell r="L27">
            <v>41970.123552659483</v>
          </cell>
          <cell r="M27"/>
          <cell r="N27">
            <v>43388.613944632823</v>
          </cell>
          <cell r="O27"/>
          <cell r="P27">
            <v>45474.665053788434</v>
          </cell>
          <cell r="Q27"/>
          <cell r="R27">
            <v>47476.111114071391</v>
          </cell>
          <cell r="S27"/>
          <cell r="T27">
            <v>48971.368747895343</v>
          </cell>
          <cell r="U27"/>
          <cell r="V27">
            <v>50286.121888392845</v>
          </cell>
          <cell r="W27"/>
          <cell r="X27">
            <v>52397.233054470606</v>
          </cell>
          <cell r="Y27"/>
          <cell r="Z27">
            <v>56338.346083965822</v>
          </cell>
          <cell r="AA27"/>
          <cell r="AB27">
            <v>61017.072800213522</v>
          </cell>
          <cell r="AC27"/>
          <cell r="AD27">
            <v>64813.142799616784</v>
          </cell>
          <cell r="AE27"/>
          <cell r="AF27">
            <v>67607.375961372876</v>
          </cell>
          <cell r="AG27"/>
          <cell r="AH27">
            <v>70918.384637305353</v>
          </cell>
          <cell r="AI27"/>
          <cell r="AJ27">
            <v>72276.400048026248</v>
          </cell>
          <cell r="AK27"/>
          <cell r="AL27">
            <v>77494.569723837005</v>
          </cell>
          <cell r="AM27"/>
          <cell r="AN27">
            <v>81366.970855776803</v>
          </cell>
          <cell r="AO27"/>
          <cell r="AP27">
            <v>85866.410109763194</v>
          </cell>
          <cell r="AQ27"/>
          <cell r="AR27">
            <v>90417.464153657449</v>
          </cell>
          <cell r="AS27"/>
          <cell r="AT27">
            <v>94787.22288445069</v>
          </cell>
          <cell r="AU27"/>
          <cell r="AV27">
            <v>100466.75434829059</v>
          </cell>
          <cell r="AW27"/>
          <cell r="AX27">
            <v>104608.09402489227</v>
          </cell>
          <cell r="AY27"/>
          <cell r="AZ27">
            <v>113430.89821514161</v>
          </cell>
          <cell r="BA27"/>
          <cell r="BB27">
            <v>121290.53794812199</v>
          </cell>
          <cell r="BC27"/>
          <cell r="BD27">
            <v>124478.41755010394</v>
          </cell>
          <cell r="BE27"/>
          <cell r="BF27">
            <v>126513.20350064815</v>
          </cell>
          <cell r="BG27"/>
          <cell r="BH27">
            <v>130953.05008640408</v>
          </cell>
          <cell r="BI27"/>
          <cell r="BJ27">
            <v>135709.44174115188</v>
          </cell>
          <cell r="BK27" t="str">
            <v>B</v>
          </cell>
          <cell r="BL27" t="str">
            <v>..</v>
          </cell>
          <cell r="BM27"/>
        </row>
        <row r="28">
          <cell r="A28" t="str">
            <v>Norway</v>
          </cell>
          <cell r="B28">
            <v>43454.346807629394</v>
          </cell>
          <cell r="C28"/>
          <cell r="D28">
            <v>46159.561423333318</v>
          </cell>
          <cell r="E28"/>
          <cell r="F28">
            <v>49840.970654105477</v>
          </cell>
          <cell r="G28"/>
          <cell r="H28">
            <v>54760.842036058973</v>
          </cell>
          <cell r="I28"/>
          <cell r="J28">
            <v>59454.646143087237</v>
          </cell>
          <cell r="K28"/>
          <cell r="L28">
            <v>63238.254695529053</v>
          </cell>
          <cell r="M28"/>
          <cell r="N28">
            <v>66251.147689368212</v>
          </cell>
          <cell r="O28"/>
          <cell r="P28">
            <v>68422.026025692481</v>
          </cell>
          <cell r="Q28"/>
          <cell r="R28">
            <v>71721.590807393164</v>
          </cell>
          <cell r="S28"/>
          <cell r="T28">
            <v>75930.241097274542</v>
          </cell>
          <cell r="U28"/>
          <cell r="V28">
            <v>81062.909015863683</v>
          </cell>
          <cell r="W28"/>
          <cell r="X28">
            <v>85911.802076200867</v>
          </cell>
          <cell r="Y28"/>
          <cell r="Z28">
            <v>90244.249787122477</v>
          </cell>
          <cell r="AA28"/>
          <cell r="AB28">
            <v>96785.917572439546</v>
          </cell>
          <cell r="AC28"/>
          <cell r="AD28">
            <v>102930.04736384984</v>
          </cell>
          <cell r="AE28"/>
          <cell r="AF28">
            <v>114200.29217663221</v>
          </cell>
          <cell r="AG28"/>
          <cell r="AH28">
            <v>123268.73651135423</v>
          </cell>
          <cell r="AI28"/>
          <cell r="AJ28">
            <v>121548.71586019509</v>
          </cell>
          <cell r="AK28"/>
          <cell r="AL28">
            <v>132968.32418191075</v>
          </cell>
          <cell r="AM28"/>
          <cell r="AN28">
            <v>162289.42008186274</v>
          </cell>
          <cell r="AO28"/>
          <cell r="AP28">
            <v>167364.34419670611</v>
          </cell>
          <cell r="AQ28"/>
          <cell r="AR28">
            <v>168178.78911509569</v>
          </cell>
          <cell r="AS28"/>
          <cell r="AT28">
            <v>174668.2051531685</v>
          </cell>
          <cell r="AU28"/>
          <cell r="AV28">
            <v>195021.48903966634</v>
          </cell>
          <cell r="AW28"/>
          <cell r="AX28">
            <v>220190.1508699923</v>
          </cell>
          <cell r="AY28"/>
          <cell r="AZ28">
            <v>250973.93681179956</v>
          </cell>
          <cell r="BA28"/>
          <cell r="BB28">
            <v>262945.16673331195</v>
          </cell>
          <cell r="BC28"/>
          <cell r="BD28">
            <v>292492.12690231379</v>
          </cell>
          <cell r="BE28"/>
          <cell r="BF28">
            <v>264073.73292625236</v>
          </cell>
          <cell r="BG28"/>
          <cell r="BH28">
            <v>279801.82121991517</v>
          </cell>
          <cell r="BI28"/>
          <cell r="BJ28">
            <v>290081.68206446024</v>
          </cell>
          <cell r="BK28" t="str">
            <v>B</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228038.87840234491</v>
          </cell>
          <cell r="U29"/>
          <cell r="V29">
            <v>219555.92021579915</v>
          </cell>
          <cell r="W29"/>
          <cell r="X29">
            <v>230422.96537643651</v>
          </cell>
          <cell r="Y29"/>
          <cell r="Z29">
            <v>244284.03839381799</v>
          </cell>
          <cell r="AA29"/>
          <cell r="AB29">
            <v>262593.9616253702</v>
          </cell>
          <cell r="AC29"/>
          <cell r="AD29">
            <v>286676.46700143773</v>
          </cell>
          <cell r="AE29"/>
          <cell r="AF29">
            <v>311224.33004046342</v>
          </cell>
          <cell r="AG29"/>
          <cell r="AH29">
            <v>339949.63268014509</v>
          </cell>
          <cell r="AI29"/>
          <cell r="AJ29">
            <v>362599.26046289538</v>
          </cell>
          <cell r="AK29"/>
          <cell r="AL29">
            <v>382559.0824234137</v>
          </cell>
          <cell r="AM29"/>
          <cell r="AN29">
            <v>404372.74865479791</v>
          </cell>
          <cell r="AO29"/>
          <cell r="AP29">
            <v>418790.09568504145</v>
          </cell>
          <cell r="AQ29"/>
          <cell r="AR29">
            <v>442062.25995382579</v>
          </cell>
          <cell r="AS29"/>
          <cell r="AT29">
            <v>457799.0809065944</v>
          </cell>
          <cell r="AU29"/>
          <cell r="AV29">
            <v>496717.43657367892</v>
          </cell>
          <cell r="AW29"/>
          <cell r="AX29">
            <v>526078.60278018913</v>
          </cell>
          <cell r="AY29"/>
          <cell r="AZ29">
            <v>574911.79441890831</v>
          </cell>
          <cell r="BA29"/>
          <cell r="BB29">
            <v>638772.13536347251</v>
          </cell>
          <cell r="BC29"/>
          <cell r="BD29">
            <v>687005.17864104197</v>
          </cell>
          <cell r="BE29"/>
          <cell r="BF29">
            <v>721478.4118813111</v>
          </cell>
          <cell r="BG29"/>
          <cell r="BH29">
            <v>759271.82546606904</v>
          </cell>
          <cell r="BI29"/>
          <cell r="BJ29">
            <v>808610.15415992565</v>
          </cell>
          <cell r="BK29" t="str">
            <v>B</v>
          </cell>
          <cell r="BL29" t="str">
            <v>..</v>
          </cell>
          <cell r="BM29"/>
        </row>
        <row r="30">
          <cell r="A30" t="str">
            <v>Portugal</v>
          </cell>
          <cell r="B30">
            <v>58701.585136137583</v>
          </cell>
          <cell r="C30"/>
          <cell r="D30">
            <v>63608.016557848074</v>
          </cell>
          <cell r="E30"/>
          <cell r="F30">
            <v>66009.580630814497</v>
          </cell>
          <cell r="G30"/>
          <cell r="H30">
            <v>67201.127021484004</v>
          </cell>
          <cell r="I30"/>
          <cell r="J30">
            <v>71197.668458933549</v>
          </cell>
          <cell r="K30"/>
          <cell r="L30">
            <v>75803.813914452141</v>
          </cell>
          <cell r="M30"/>
          <cell r="N30">
            <v>83005.650552486259</v>
          </cell>
          <cell r="O30"/>
          <cell r="P30">
            <v>92305.21823323016</v>
          </cell>
          <cell r="Q30"/>
          <cell r="R30">
            <v>101971.10239641984</v>
          </cell>
          <cell r="S30"/>
          <cell r="T30">
            <v>110098.15832740982</v>
          </cell>
          <cell r="U30"/>
          <cell r="V30">
            <v>118980.10239213081</v>
          </cell>
          <cell r="W30"/>
          <cell r="X30">
            <v>123132.747469465</v>
          </cell>
          <cell r="Y30"/>
          <cell r="Z30">
            <v>123264.48847232554</v>
          </cell>
          <cell r="AA30"/>
          <cell r="AB30">
            <v>127057.14512165467</v>
          </cell>
          <cell r="AC30"/>
          <cell r="AD30">
            <v>135247.94485751208</v>
          </cell>
          <cell r="AE30"/>
          <cell r="AF30">
            <v>141019.63176658837</v>
          </cell>
          <cell r="AG30"/>
          <cell r="AH30">
            <v>150400.17113389814</v>
          </cell>
          <cell r="AI30"/>
          <cell r="AJ30">
            <v>158956.04403973016</v>
          </cell>
          <cell r="AK30"/>
          <cell r="AL30">
            <v>169900.04913738501</v>
          </cell>
          <cell r="AM30"/>
          <cell r="AN30">
            <v>181549.14992300569</v>
          </cell>
          <cell r="AO30"/>
          <cell r="AP30">
            <v>190023.22232010536</v>
          </cell>
          <cell r="AQ30"/>
          <cell r="AR30">
            <v>197913.84897448742</v>
          </cell>
          <cell r="AS30"/>
          <cell r="AT30">
            <v>202491.1668255004</v>
          </cell>
          <cell r="AU30"/>
          <cell r="AV30">
            <v>207824.55621698141</v>
          </cell>
          <cell r="AW30"/>
          <cell r="AX30">
            <v>224640.67555036335</v>
          </cell>
          <cell r="AY30"/>
          <cell r="AZ30">
            <v>242213.90944062857</v>
          </cell>
          <cell r="BA30"/>
          <cell r="BB30">
            <v>256732.32608228383</v>
          </cell>
          <cell r="BC30"/>
          <cell r="BD30">
            <v>264911.92548113491</v>
          </cell>
          <cell r="BE30"/>
          <cell r="BF30">
            <v>265255.73969676148</v>
          </cell>
          <cell r="BG30"/>
          <cell r="BH30">
            <v>270726.82442377636</v>
          </cell>
          <cell r="BI30"/>
          <cell r="BJ30">
            <v>272353.55057569535</v>
          </cell>
          <cell r="BK30" t="str">
            <v>B</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43434.03137176406</v>
          </cell>
          <cell r="U31"/>
          <cell r="V31">
            <v>38361.947339302846</v>
          </cell>
          <cell r="W31"/>
          <cell r="X31">
            <v>36579.5354430355</v>
          </cell>
          <cell r="Y31"/>
          <cell r="Z31">
            <v>38093.263999605137</v>
          </cell>
          <cell r="AA31"/>
          <cell r="AB31">
            <v>41303.445282771667</v>
          </cell>
          <cell r="AC31"/>
          <cell r="AD31">
            <v>44624.096251848867</v>
          </cell>
          <cell r="AE31"/>
          <cell r="AF31">
            <v>48573.125221589326</v>
          </cell>
          <cell r="AG31"/>
          <cell r="AH31">
            <v>52504.475853647069</v>
          </cell>
          <cell r="AI31"/>
          <cell r="AJ31">
            <v>55674.270100229747</v>
          </cell>
          <cell r="AK31"/>
          <cell r="AL31">
            <v>56152.41789938086</v>
          </cell>
          <cell r="AM31"/>
          <cell r="AN31">
            <v>59318.329710206046</v>
          </cell>
          <cell r="AO31"/>
          <cell r="AP31">
            <v>64923.164106105105</v>
          </cell>
          <cell r="AQ31"/>
          <cell r="AR31">
            <v>69738.951932423894</v>
          </cell>
          <cell r="AS31"/>
          <cell r="AT31">
            <v>73154.698645662473</v>
          </cell>
          <cell r="AU31"/>
          <cell r="AV31">
            <v>78872.209275476911</v>
          </cell>
          <cell r="AW31"/>
          <cell r="AX31">
            <v>87133.808136632681</v>
          </cell>
          <cell r="AY31"/>
          <cell r="AZ31">
            <v>99100.757467630276</v>
          </cell>
          <cell r="BA31"/>
          <cell r="BB31">
            <v>112660.48094984992</v>
          </cell>
          <cell r="BC31"/>
          <cell r="BD31">
            <v>125657.7222397132</v>
          </cell>
          <cell r="BE31"/>
          <cell r="BF31">
            <v>122532.65740703387</v>
          </cell>
          <cell r="BG31"/>
          <cell r="BH31">
            <v>126534.38473315585</v>
          </cell>
          <cell r="BI31"/>
          <cell r="BJ31">
            <v>133223.27103568678</v>
          </cell>
          <cell r="BK31" t="str">
            <v>B</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23659.53341535684</v>
          </cell>
          <cell r="U32"/>
          <cell r="V32">
            <v>22317.73456073198</v>
          </cell>
          <cell r="W32"/>
          <cell r="X32">
            <v>21599.415573075832</v>
          </cell>
          <cell r="Y32"/>
          <cell r="Z32">
            <v>22701.191981254971</v>
          </cell>
          <cell r="AA32"/>
          <cell r="AB32">
            <v>24410.76265927135</v>
          </cell>
          <cell r="AC32"/>
          <cell r="AD32">
            <v>25940.654480960689</v>
          </cell>
          <cell r="AE32"/>
          <cell r="AF32">
            <v>27519.98700257919</v>
          </cell>
          <cell r="AG32"/>
          <cell r="AH32">
            <v>29504.741644812675</v>
          </cell>
          <cell r="AI32"/>
          <cell r="AJ32">
            <v>31111.075106137396</v>
          </cell>
          <cell r="AK32"/>
          <cell r="AL32">
            <v>33142.66443282846</v>
          </cell>
          <cell r="AM32"/>
          <cell r="AN32">
            <v>34922.093285122282</v>
          </cell>
          <cell r="AO32"/>
          <cell r="AP32">
            <v>36727.03727080956</v>
          </cell>
          <cell r="AQ32"/>
          <cell r="AR32">
            <v>39418.870086478608</v>
          </cell>
          <cell r="AS32"/>
          <cell r="AT32">
            <v>40955.271791955856</v>
          </cell>
          <cell r="AU32"/>
          <cell r="AV32">
            <v>44474.357036822832</v>
          </cell>
          <cell r="AW32"/>
          <cell r="AX32">
            <v>46962.272774988633</v>
          </cell>
          <cell r="AY32"/>
          <cell r="AZ32">
            <v>51087.36447933226</v>
          </cell>
          <cell r="BA32"/>
          <cell r="BB32">
            <v>54949.265318441074</v>
          </cell>
          <cell r="BC32"/>
          <cell r="BD32">
            <v>58768.32985076656</v>
          </cell>
          <cell r="BE32"/>
          <cell r="BF32">
            <v>55431.05334733169</v>
          </cell>
          <cell r="BG32"/>
          <cell r="BH32">
            <v>55169.755734302002</v>
          </cell>
          <cell r="BI32"/>
          <cell r="BJ32">
            <v>56938.20338957772</v>
          </cell>
          <cell r="BK32" t="str">
            <v>B</v>
          </cell>
          <cell r="BL32" t="str">
            <v>..</v>
          </cell>
          <cell r="BM32"/>
        </row>
        <row r="33">
          <cell r="A33" t="str">
            <v>Spain</v>
          </cell>
          <cell r="B33">
            <v>279988.88802038715</v>
          </cell>
          <cell r="C33"/>
          <cell r="D33">
            <v>300750.58767153526</v>
          </cell>
          <cell r="E33"/>
          <cell r="F33">
            <v>318181.07604582736</v>
          </cell>
          <cell r="G33"/>
          <cell r="H33">
            <v>336022.7997672116</v>
          </cell>
          <cell r="I33"/>
          <cell r="J33">
            <v>354323.57026797591</v>
          </cell>
          <cell r="K33"/>
          <cell r="L33">
            <v>374031.17584233556</v>
          </cell>
          <cell r="M33"/>
          <cell r="N33">
            <v>406354.54801796697</v>
          </cell>
          <cell r="O33"/>
          <cell r="P33">
            <v>441813.03374757461</v>
          </cell>
          <cell r="Q33"/>
          <cell r="R33">
            <v>480679.05013334751</v>
          </cell>
          <cell r="S33"/>
          <cell r="T33">
            <v>518144.5712609177</v>
          </cell>
          <cell r="U33"/>
          <cell r="V33">
            <v>550168.52820665517</v>
          </cell>
          <cell r="W33"/>
          <cell r="X33">
            <v>568467.87127528258</v>
          </cell>
          <cell r="Y33"/>
          <cell r="Z33">
            <v>574954.01098609681</v>
          </cell>
          <cell r="AA33"/>
          <cell r="AB33">
            <v>600969.9392031366</v>
          </cell>
          <cell r="AC33"/>
          <cell r="AD33">
            <v>630355.04551130871</v>
          </cell>
          <cell r="AE33"/>
          <cell r="AF33">
            <v>660114.54162702453</v>
          </cell>
          <cell r="AG33"/>
          <cell r="AH33">
            <v>700996.88606622373</v>
          </cell>
          <cell r="AI33"/>
          <cell r="AJ33">
            <v>750688.59944598516</v>
          </cell>
          <cell r="AK33"/>
          <cell r="AL33">
            <v>791533.17972769181</v>
          </cell>
          <cell r="AM33"/>
          <cell r="AN33">
            <v>858693.6007881359</v>
          </cell>
          <cell r="AO33"/>
          <cell r="AP33">
            <v>919784.8664062809</v>
          </cell>
          <cell r="AQ33"/>
          <cell r="AR33">
            <v>994283.39339601458</v>
          </cell>
          <cell r="AS33"/>
          <cell r="AT33">
            <v>1039613.9938970451</v>
          </cell>
          <cell r="AU33"/>
          <cell r="AV33">
            <v>1107796.6973975112</v>
          </cell>
          <cell r="AW33"/>
          <cell r="AX33">
            <v>1188102.3010529401</v>
          </cell>
          <cell r="AY33"/>
          <cell r="AZ33">
            <v>1338217.2435544017</v>
          </cell>
          <cell r="BA33"/>
          <cell r="BB33">
            <v>1446948.2880436846</v>
          </cell>
          <cell r="BC33"/>
          <cell r="BD33">
            <v>1511012.062596912</v>
          </cell>
          <cell r="BE33"/>
          <cell r="BF33">
            <v>1485040.1258669416</v>
          </cell>
          <cell r="BG33"/>
          <cell r="BH33">
            <v>1484884.8509417311</v>
          </cell>
          <cell r="BI33"/>
          <cell r="BJ33">
            <v>1528480.5481440795</v>
          </cell>
          <cell r="BK33" t="str">
            <v>B</v>
          </cell>
          <cell r="BL33" t="str">
            <v>..</v>
          </cell>
          <cell r="BM33"/>
        </row>
        <row r="34">
          <cell r="A34" t="str">
            <v>Sweden</v>
          </cell>
          <cell r="B34">
            <v>95999.215905340039</v>
          </cell>
          <cell r="C34"/>
          <cell r="D34">
            <v>103063.40339680034</v>
          </cell>
          <cell r="E34"/>
          <cell r="F34">
            <v>109079.07609421977</v>
          </cell>
          <cell r="G34"/>
          <cell r="H34">
            <v>118009.83999627965</v>
          </cell>
          <cell r="I34"/>
          <cell r="J34">
            <v>124276.75740777198</v>
          </cell>
          <cell r="K34"/>
          <cell r="L34">
            <v>130690.72574034797</v>
          </cell>
          <cell r="M34"/>
          <cell r="N34">
            <v>139173.33175614921</v>
          </cell>
          <cell r="O34"/>
          <cell r="P34">
            <v>147821.80798590876</v>
          </cell>
          <cell r="Q34"/>
          <cell r="R34">
            <v>157683.73968784191</v>
          </cell>
          <cell r="S34"/>
          <cell r="T34">
            <v>165435.54591150396</v>
          </cell>
          <cell r="U34"/>
          <cell r="V34">
            <v>169378.26944208489</v>
          </cell>
          <cell r="W34"/>
          <cell r="X34">
            <v>171313.88288915018</v>
          </cell>
          <cell r="Y34"/>
          <cell r="Z34">
            <v>171471.76924935402</v>
          </cell>
          <cell r="AA34"/>
          <cell r="AB34">
            <v>182083.09908981316</v>
          </cell>
          <cell r="AC34"/>
          <cell r="AD34">
            <v>193181.35632044452</v>
          </cell>
          <cell r="AE34"/>
          <cell r="AF34">
            <v>200480.39216215943</v>
          </cell>
          <cell r="AG34"/>
          <cell r="AH34">
            <v>207964.19298537969</v>
          </cell>
          <cell r="AI34"/>
          <cell r="AJ34">
            <v>216215.36899098728</v>
          </cell>
          <cell r="AK34"/>
          <cell r="AL34">
            <v>230098.43090254522</v>
          </cell>
          <cell r="AM34"/>
          <cell r="AN34">
            <v>248033.41582775785</v>
          </cell>
          <cell r="AO34"/>
          <cell r="AP34">
            <v>251100.63862976691</v>
          </cell>
          <cell r="AQ34"/>
          <cell r="AR34">
            <v>261304.12961632939</v>
          </cell>
          <cell r="AS34"/>
          <cell r="AT34">
            <v>272503.7928310475</v>
          </cell>
          <cell r="AU34"/>
          <cell r="AV34">
            <v>292249.89510077331</v>
          </cell>
          <cell r="AW34"/>
          <cell r="AX34">
            <v>295293.93766213639</v>
          </cell>
          <cell r="AY34"/>
          <cell r="AZ34">
            <v>324214.81225568644</v>
          </cell>
          <cell r="BA34"/>
          <cell r="BB34">
            <v>351998.2146501125</v>
          </cell>
          <cell r="BC34"/>
          <cell r="BD34">
            <v>365235.61539762886</v>
          </cell>
          <cell r="BE34"/>
          <cell r="BF34">
            <v>345847.67348745256</v>
          </cell>
          <cell r="BG34"/>
          <cell r="BH34">
            <v>365968.70253942459</v>
          </cell>
          <cell r="BI34"/>
          <cell r="BJ34">
            <v>389277.85850093426</v>
          </cell>
          <cell r="BK34" t="str">
            <v>B</v>
          </cell>
          <cell r="BL34" t="str">
            <v>..</v>
          </cell>
          <cell r="BM34"/>
        </row>
        <row r="35">
          <cell r="A35" t="str">
            <v>Switzerland</v>
          </cell>
          <cell r="B35">
            <v>98011.235899435196</v>
          </cell>
          <cell r="C35"/>
          <cell r="D35">
            <v>102621.27642600214</v>
          </cell>
          <cell r="E35"/>
          <cell r="F35">
            <v>107362.26408479923</v>
          </cell>
          <cell r="G35"/>
          <cell r="H35">
            <v>114745.71935613107</v>
          </cell>
          <cell r="I35"/>
          <cell r="J35">
            <v>122594.03147838126</v>
          </cell>
          <cell r="K35"/>
          <cell r="L35">
            <v>127664.7196425766</v>
          </cell>
          <cell r="M35"/>
          <cell r="N35">
            <v>133491.44977216207</v>
          </cell>
          <cell r="O35"/>
          <cell r="P35">
            <v>142630.92785287218</v>
          </cell>
          <cell r="Q35"/>
          <cell r="R35">
            <v>154443.49054573715</v>
          </cell>
          <cell r="S35"/>
          <cell r="T35">
            <v>166309.99268153223</v>
          </cell>
          <cell r="U35"/>
          <cell r="V35">
            <v>170575.07134362997</v>
          </cell>
          <cell r="W35"/>
          <cell r="X35">
            <v>174800.28782286856</v>
          </cell>
          <cell r="Y35"/>
          <cell r="Z35">
            <v>178306.36290002699</v>
          </cell>
          <cell r="AA35"/>
          <cell r="AB35">
            <v>184203.94367683126</v>
          </cell>
          <cell r="AC35"/>
          <cell r="AD35">
            <v>188684.5354616293</v>
          </cell>
          <cell r="AE35"/>
          <cell r="AF35">
            <v>194302.69834653754</v>
          </cell>
          <cell r="AG35"/>
          <cell r="AH35">
            <v>202792.32614337574</v>
          </cell>
          <cell r="AI35"/>
          <cell r="AJ35">
            <v>210483.36562462262</v>
          </cell>
          <cell r="AK35"/>
          <cell r="AL35">
            <v>215204.74652610428</v>
          </cell>
          <cell r="AM35"/>
          <cell r="AN35">
            <v>228004.70688512959</v>
          </cell>
          <cell r="AO35"/>
          <cell r="AP35">
            <v>233838.02529534401</v>
          </cell>
          <cell r="AQ35"/>
          <cell r="AR35">
            <v>245188.8684488846</v>
          </cell>
          <cell r="AS35"/>
          <cell r="AT35">
            <v>246355.81434240929</v>
          </cell>
          <cell r="AU35"/>
          <cell r="AV35">
            <v>257348.28488538961</v>
          </cell>
          <cell r="AW35"/>
          <cell r="AX35">
            <v>266129.82123317459</v>
          </cell>
          <cell r="AY35"/>
          <cell r="AZ35">
            <v>295811.73028786224</v>
          </cell>
          <cell r="BA35"/>
          <cell r="BB35">
            <v>325668.0774382478</v>
          </cell>
          <cell r="BC35"/>
          <cell r="BD35">
            <v>351934.1481998571</v>
          </cell>
          <cell r="BE35"/>
          <cell r="BF35">
            <v>349274.82299998373</v>
          </cell>
          <cell r="BG35"/>
          <cell r="BH35">
            <v>363005.02185579686</v>
          </cell>
          <cell r="BI35"/>
          <cell r="BJ35">
            <v>377678.9503935714</v>
          </cell>
          <cell r="BK35" t="str">
            <v>B</v>
          </cell>
          <cell r="BL35" t="str">
            <v>..</v>
          </cell>
          <cell r="BM35"/>
        </row>
        <row r="36">
          <cell r="A36" t="str">
            <v>Turkey</v>
          </cell>
          <cell r="B36">
            <v>146981.09951924367</v>
          </cell>
          <cell r="C36"/>
          <cell r="D36">
            <v>161492.007422419</v>
          </cell>
          <cell r="E36"/>
          <cell r="F36">
            <v>176221.78076759467</v>
          </cell>
          <cell r="G36"/>
          <cell r="H36">
            <v>195111.66623651335</v>
          </cell>
          <cell r="I36"/>
          <cell r="J36">
            <v>209599.76367839021</v>
          </cell>
          <cell r="K36"/>
          <cell r="L36">
            <v>229319.06881323725</v>
          </cell>
          <cell r="M36"/>
          <cell r="N36">
            <v>258429.6078669047</v>
          </cell>
          <cell r="O36"/>
          <cell r="P36">
            <v>273028.91754580743</v>
          </cell>
          <cell r="Q36"/>
          <cell r="R36">
            <v>284081.94196434488</v>
          </cell>
          <cell r="S36"/>
          <cell r="T36">
            <v>322375.76140025607</v>
          </cell>
          <cell r="U36"/>
          <cell r="V36">
            <v>336894.34250565455</v>
          </cell>
          <cell r="W36"/>
          <cell r="X36">
            <v>365534.51486728253</v>
          </cell>
          <cell r="Y36"/>
          <cell r="Z36">
            <v>403600.11169503035</v>
          </cell>
          <cell r="AA36"/>
          <cell r="AB36">
            <v>389563.07175936113</v>
          </cell>
          <cell r="AC36"/>
          <cell r="AD36">
            <v>426241.73477738176</v>
          </cell>
          <cell r="AE36"/>
          <cell r="AF36">
            <v>466141.42189783737</v>
          </cell>
          <cell r="AG36"/>
          <cell r="AH36">
            <v>511272.94469290669</v>
          </cell>
          <cell r="AI36"/>
          <cell r="AJ36">
            <v>535617.05701494019</v>
          </cell>
          <cell r="AK36"/>
          <cell r="AL36">
            <v>517741.40391835955</v>
          </cell>
          <cell r="AM36"/>
          <cell r="AN36">
            <v>589414.04372623493</v>
          </cell>
          <cell r="AO36"/>
          <cell r="AP36">
            <v>560919.09736953618</v>
          </cell>
          <cell r="AQ36"/>
          <cell r="AR36">
            <v>572093.63198310055</v>
          </cell>
          <cell r="AS36"/>
          <cell r="AT36">
            <v>587855.25912341231</v>
          </cell>
          <cell r="AU36"/>
          <cell r="AV36">
            <v>688340.96216323879</v>
          </cell>
          <cell r="AW36"/>
          <cell r="AX36">
            <v>781243.40408888087</v>
          </cell>
          <cell r="AY36"/>
          <cell r="AZ36">
            <v>895162.80507460644</v>
          </cell>
          <cell r="BA36"/>
          <cell r="BB36">
            <v>976166.55386359768</v>
          </cell>
          <cell r="BC36"/>
          <cell r="BD36">
            <v>1067943.7950231915</v>
          </cell>
          <cell r="BE36"/>
          <cell r="BF36">
            <v>1038330.842964118</v>
          </cell>
          <cell r="BG36"/>
          <cell r="BH36">
            <v>1141250.4508547555</v>
          </cell>
          <cell r="BI36"/>
          <cell r="BJ36">
            <v>1252923.1988836776</v>
          </cell>
          <cell r="BK36" t="str">
            <v>B</v>
          </cell>
          <cell r="BL36" t="str">
            <v>..</v>
          </cell>
          <cell r="BM36"/>
        </row>
        <row r="37">
          <cell r="A37" t="str">
            <v>United Kingdom</v>
          </cell>
          <cell r="B37">
            <v>508781.55769481597</v>
          </cell>
          <cell r="C37"/>
          <cell r="D37">
            <v>551669.51316584751</v>
          </cell>
          <cell r="E37"/>
          <cell r="F37">
            <v>594658.9135389803</v>
          </cell>
          <cell r="G37"/>
          <cell r="H37">
            <v>633599.01890241774</v>
          </cell>
          <cell r="I37"/>
          <cell r="J37">
            <v>676610.05654588097</v>
          </cell>
          <cell r="K37"/>
          <cell r="L37">
            <v>719507.32685724914</v>
          </cell>
          <cell r="M37"/>
          <cell r="N37">
            <v>774391.47713807179</v>
          </cell>
          <cell r="O37"/>
          <cell r="P37">
            <v>841465.62233885471</v>
          </cell>
          <cell r="Q37"/>
          <cell r="R37">
            <v>893257.15431130177</v>
          </cell>
          <cell r="S37"/>
          <cell r="T37">
            <v>935026.70695742464</v>
          </cell>
          <cell r="U37"/>
          <cell r="V37">
            <v>954685.18174770661</v>
          </cell>
          <cell r="W37"/>
          <cell r="X37">
            <v>978790.73850039719</v>
          </cell>
          <cell r="Y37"/>
          <cell r="Z37">
            <v>1022504.8632032208</v>
          </cell>
          <cell r="AA37"/>
          <cell r="AB37">
            <v>1088575.0126333227</v>
          </cell>
          <cell r="AC37"/>
          <cell r="AD37">
            <v>1145078.1839903211</v>
          </cell>
          <cell r="AE37"/>
          <cell r="AF37">
            <v>1219074.9608495722</v>
          </cell>
          <cell r="AG37"/>
          <cell r="AH37">
            <v>1308535.9919256645</v>
          </cell>
          <cell r="AI37"/>
          <cell r="AJ37">
            <v>1363302.7527175555</v>
          </cell>
          <cell r="AK37"/>
          <cell r="AL37">
            <v>1423026.1682580884</v>
          </cell>
          <cell r="AM37"/>
          <cell r="AN37">
            <v>1535696.5168423785</v>
          </cell>
          <cell r="AO37"/>
          <cell r="AP37">
            <v>1629937.5275846967</v>
          </cell>
          <cell r="AQ37"/>
          <cell r="AR37">
            <v>1713698.2101425943</v>
          </cell>
          <cell r="AS37"/>
          <cell r="AT37">
            <v>1777824.5813806618</v>
          </cell>
          <cell r="AU37"/>
          <cell r="AV37">
            <v>1901874.6776655095</v>
          </cell>
          <cell r="AW37"/>
          <cell r="AX37">
            <v>1971252.7554921245</v>
          </cell>
          <cell r="AY37"/>
          <cell r="AZ37">
            <v>2119982.0300185559</v>
          </cell>
          <cell r="BA37"/>
          <cell r="BB37">
            <v>2177907.6144099203</v>
          </cell>
          <cell r="BC37"/>
          <cell r="BD37">
            <v>2221088.8373384764</v>
          </cell>
          <cell r="BE37"/>
          <cell r="BF37">
            <v>2132524.8496404877</v>
          </cell>
          <cell r="BG37"/>
          <cell r="BH37">
            <v>2208174.4236718873</v>
          </cell>
          <cell r="BI37"/>
          <cell r="BJ37">
            <v>2276797.6581991771</v>
          </cell>
          <cell r="BK37" t="str">
            <v>B</v>
          </cell>
          <cell r="BL37" t="str">
            <v>..</v>
          </cell>
          <cell r="BM37"/>
        </row>
        <row r="38">
          <cell r="A38" t="str">
            <v>United States</v>
          </cell>
          <cell r="B38">
            <v>3103800</v>
          </cell>
          <cell r="C38"/>
          <cell r="D38">
            <v>3227700</v>
          </cell>
          <cell r="E38"/>
          <cell r="F38">
            <v>3506900</v>
          </cell>
          <cell r="G38"/>
          <cell r="H38">
            <v>3900400</v>
          </cell>
          <cell r="I38"/>
          <cell r="J38">
            <v>4184800</v>
          </cell>
          <cell r="K38"/>
          <cell r="L38">
            <v>4425000</v>
          </cell>
          <cell r="M38"/>
          <cell r="N38">
            <v>4699000</v>
          </cell>
          <cell r="O38"/>
          <cell r="P38">
            <v>5060700</v>
          </cell>
          <cell r="Q38"/>
          <cell r="R38">
            <v>5439600</v>
          </cell>
          <cell r="S38"/>
          <cell r="T38">
            <v>5754800</v>
          </cell>
          <cell r="U38"/>
          <cell r="V38">
            <v>5943200</v>
          </cell>
          <cell r="W38"/>
          <cell r="X38">
            <v>6291500</v>
          </cell>
          <cell r="Y38"/>
          <cell r="Z38">
            <v>6614300</v>
          </cell>
          <cell r="AA38"/>
          <cell r="AB38">
            <v>7030500</v>
          </cell>
          <cell r="AC38"/>
          <cell r="AD38">
            <v>7359300</v>
          </cell>
          <cell r="AE38"/>
          <cell r="AF38">
            <v>7783900</v>
          </cell>
          <cell r="AG38"/>
          <cell r="AH38">
            <v>8278900</v>
          </cell>
          <cell r="AI38"/>
          <cell r="AJ38">
            <v>8741000</v>
          </cell>
          <cell r="AK38"/>
          <cell r="AL38">
            <v>9301000</v>
          </cell>
          <cell r="AM38"/>
          <cell r="AN38">
            <v>9898800</v>
          </cell>
          <cell r="AO38"/>
          <cell r="AP38">
            <v>10233900</v>
          </cell>
          <cell r="AQ38"/>
          <cell r="AR38">
            <v>10590200</v>
          </cell>
          <cell r="AS38"/>
          <cell r="AT38">
            <v>11089300</v>
          </cell>
          <cell r="AU38"/>
          <cell r="AV38">
            <v>11797800</v>
          </cell>
          <cell r="AW38"/>
          <cell r="AX38">
            <v>12564300</v>
          </cell>
          <cell r="AY38"/>
          <cell r="AZ38">
            <v>13314500</v>
          </cell>
          <cell r="BA38"/>
          <cell r="BB38">
            <v>13961800</v>
          </cell>
          <cell r="BC38"/>
          <cell r="BD38">
            <v>14219300</v>
          </cell>
          <cell r="BE38"/>
          <cell r="BF38">
            <v>13863600</v>
          </cell>
          <cell r="BG38"/>
          <cell r="BH38">
            <v>14447100</v>
          </cell>
          <cell r="BI38"/>
          <cell r="BJ38">
            <v>15017644.724119747</v>
          </cell>
          <cell r="BK38" t="str">
            <v>B</v>
          </cell>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1118598.1661122676</v>
          </cell>
          <cell r="C40"/>
          <cell r="D40">
            <v>1226823.8670506624</v>
          </cell>
          <cell r="E40"/>
          <cell r="F40">
            <v>1314386.4038063602</v>
          </cell>
          <cell r="G40"/>
          <cell r="H40">
            <v>1424627.2312502838</v>
          </cell>
          <cell r="I40"/>
          <cell r="J40">
            <v>1561116.9455370717</v>
          </cell>
          <cell r="K40"/>
          <cell r="L40">
            <v>1641207.7047994807</v>
          </cell>
          <cell r="M40"/>
          <cell r="N40">
            <v>1758717.9059079033</v>
          </cell>
          <cell r="O40"/>
          <cell r="P40">
            <v>1949526.2896108297</v>
          </cell>
          <cell r="Q40"/>
          <cell r="R40">
            <v>2132014.1995459623</v>
          </cell>
          <cell r="S40"/>
          <cell r="T40">
            <v>2337850.5268107597</v>
          </cell>
          <cell r="U40"/>
          <cell r="V40">
            <v>2501182.8822792429</v>
          </cell>
          <cell r="W40"/>
          <cell r="X40">
            <v>2581554.1888165302</v>
          </cell>
          <cell r="Y40"/>
          <cell r="Z40">
            <v>2642735.4281090894</v>
          </cell>
          <cell r="AA40"/>
          <cell r="AB40">
            <v>2721316.2768706582</v>
          </cell>
          <cell r="AC40"/>
          <cell r="AD40">
            <v>2830049.2616566876</v>
          </cell>
          <cell r="AE40"/>
          <cell r="AF40">
            <v>2960198.4128326257</v>
          </cell>
          <cell r="AG40"/>
          <cell r="AH40">
            <v>3059806.934244968</v>
          </cell>
          <cell r="AI40"/>
          <cell r="AJ40">
            <v>3030997.303301495</v>
          </cell>
          <cell r="AK40"/>
          <cell r="AL40">
            <v>3071103.9428708754</v>
          </cell>
          <cell r="AM40"/>
          <cell r="AN40">
            <v>3250295.4883252527</v>
          </cell>
          <cell r="AO40"/>
          <cell r="AP40">
            <v>3330111.8436052431</v>
          </cell>
          <cell r="AQ40"/>
          <cell r="AR40">
            <v>3417248.6066511329</v>
          </cell>
          <cell r="AS40"/>
          <cell r="AT40">
            <v>3509764.4179640342</v>
          </cell>
          <cell r="AU40"/>
          <cell r="AV40">
            <v>3707464.2228572387</v>
          </cell>
          <cell r="AW40"/>
          <cell r="AX40">
            <v>3872843.1444710242</v>
          </cell>
          <cell r="AY40"/>
          <cell r="AZ40">
            <v>4068024.8167467611</v>
          </cell>
          <cell r="BA40"/>
          <cell r="BB40">
            <v>4284869.0048147701</v>
          </cell>
          <cell r="BC40"/>
          <cell r="BD40">
            <v>4316608.2172470605</v>
          </cell>
          <cell r="BE40"/>
          <cell r="BF40">
            <v>4088216.7839095662</v>
          </cell>
          <cell r="BG40"/>
          <cell r="BH40">
            <v>4299316.4990523504</v>
          </cell>
          <cell r="BI40"/>
          <cell r="BJ40">
            <v>4382151.1713139592</v>
          </cell>
          <cell r="BK40" t="str">
            <v>B</v>
          </cell>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8468430.2309652027</v>
          </cell>
          <cell r="C42"/>
          <cell r="D42">
            <v>8984496.0511990096</v>
          </cell>
          <cell r="E42"/>
          <cell r="F42">
            <v>9624855.0636993423</v>
          </cell>
          <cell r="G42"/>
          <cell r="H42">
            <v>10457460.445290117</v>
          </cell>
          <cell r="I42"/>
          <cell r="J42">
            <v>11188433.259942651</v>
          </cell>
          <cell r="K42"/>
          <cell r="L42">
            <v>11792970.165491071</v>
          </cell>
          <cell r="M42"/>
          <cell r="N42">
            <v>12546221.576284494</v>
          </cell>
          <cell r="O42"/>
          <cell r="P42">
            <v>13570811.353264062</v>
          </cell>
          <cell r="Q42"/>
          <cell r="R42">
            <v>14608738.156235714</v>
          </cell>
          <cell r="S42"/>
          <cell r="T42">
            <v>15604548.148636853</v>
          </cell>
          <cell r="U42"/>
          <cell r="V42">
            <v>17536718.229483917</v>
          </cell>
          <cell r="W42" t="str">
            <v>A</v>
          </cell>
          <cell r="X42">
            <v>18355932.06645276</v>
          </cell>
          <cell r="Y42"/>
          <cell r="Z42">
            <v>19029593.128829613</v>
          </cell>
          <cell r="AA42"/>
          <cell r="AB42">
            <v>20036344.992595043</v>
          </cell>
          <cell r="AC42"/>
          <cell r="AD42">
            <v>21552609.353607044</v>
          </cell>
          <cell r="AE42" t="str">
            <v>A</v>
          </cell>
          <cell r="AF42">
            <v>22659890.046648435</v>
          </cell>
          <cell r="AG42"/>
          <cell r="AH42">
            <v>23921867.902441047</v>
          </cell>
          <cell r="AI42"/>
          <cell r="AJ42">
            <v>24888582.397116326</v>
          </cell>
          <cell r="AK42"/>
          <cell r="AL42">
            <v>26087283.400722101</v>
          </cell>
          <cell r="AM42"/>
          <cell r="AN42">
            <v>27914254.668353777</v>
          </cell>
          <cell r="AO42"/>
          <cell r="AP42">
            <v>29011253.978818618</v>
          </cell>
          <cell r="AQ42"/>
          <cell r="AR42">
            <v>30114520.969067253</v>
          </cell>
          <cell r="AS42"/>
          <cell r="AT42">
            <v>31204207.443546996</v>
          </cell>
          <cell r="AU42"/>
          <cell r="AV42">
            <v>33106845.751845293</v>
          </cell>
          <cell r="AW42"/>
          <cell r="AX42">
            <v>35051697.218827054</v>
          </cell>
          <cell r="AY42"/>
          <cell r="AZ42">
            <v>37631382.267479926</v>
          </cell>
          <cell r="BA42"/>
          <cell r="BB42">
            <v>40030791.239190012</v>
          </cell>
          <cell r="BC42"/>
          <cell r="BD42">
            <v>41306249.570101373</v>
          </cell>
          <cell r="BE42"/>
          <cell r="BF42">
            <v>40278577.723756149</v>
          </cell>
          <cell r="BG42"/>
          <cell r="BH42">
            <v>41854593.13720499</v>
          </cell>
          <cell r="BI42"/>
          <cell r="BJ42">
            <v>43564053.427762441</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8359062.0636035725</v>
          </cell>
          <cell r="AE44"/>
          <cell r="AF44">
            <v>8702586.6521705594</v>
          </cell>
          <cell r="AG44"/>
          <cell r="AH44">
            <v>9109182.4953468442</v>
          </cell>
          <cell r="AI44"/>
          <cell r="AJ44">
            <v>9519716.6566889212</v>
          </cell>
          <cell r="AK44"/>
          <cell r="AL44">
            <v>9900850.0768833291</v>
          </cell>
          <cell r="AM44"/>
          <cell r="AN44">
            <v>10579310.227758624</v>
          </cell>
          <cell r="AO44"/>
          <cell r="AP44">
            <v>11156440.531187754</v>
          </cell>
          <cell r="AQ44"/>
          <cell r="AR44">
            <v>11639843.073992016</v>
          </cell>
          <cell r="AS44"/>
          <cell r="AT44">
            <v>11958620.103740532</v>
          </cell>
          <cell r="AU44"/>
          <cell r="AV44">
            <v>12593727.364191817</v>
          </cell>
          <cell r="AW44"/>
          <cell r="AX44">
            <v>13210832.437616685</v>
          </cell>
          <cell r="AY44"/>
          <cell r="AZ44">
            <v>14363464.751209982</v>
          </cell>
          <cell r="BA44"/>
          <cell r="BB44">
            <v>15274999.066336416</v>
          </cell>
          <cell r="BC44"/>
          <cell r="BD44">
            <v>15965687.204706781</v>
          </cell>
          <cell r="BE44"/>
          <cell r="BF44">
            <v>15600224.690545145</v>
          </cell>
          <cell r="BG44"/>
          <cell r="BH44">
            <v>15933726.235830085</v>
          </cell>
          <cell r="BI44"/>
          <cell r="BJ44">
            <v>16539505.651219169</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8183129.8236243287</v>
          </cell>
          <cell r="AE45"/>
          <cell r="AF45">
            <v>8524003.5714529641</v>
          </cell>
          <cell r="AG45"/>
          <cell r="AH45">
            <v>8942210.0505765453</v>
          </cell>
          <cell r="AI45"/>
          <cell r="AJ45">
            <v>9355507.1316438895</v>
          </cell>
          <cell r="AK45"/>
          <cell r="AL45">
            <v>9732967.5865166858</v>
          </cell>
          <cell r="AM45"/>
          <cell r="AN45">
            <v>10400449.90147889</v>
          </cell>
          <cell r="AO45"/>
          <cell r="AP45">
            <v>10958764.25613411</v>
          </cell>
          <cell r="AQ45"/>
          <cell r="AR45">
            <v>11426749.554525211</v>
          </cell>
          <cell r="AS45"/>
          <cell r="AT45">
            <v>11727588.587360267</v>
          </cell>
          <cell r="AU45"/>
          <cell r="AV45">
            <v>12334521.807709426</v>
          </cell>
          <cell r="AW45"/>
          <cell r="AX45">
            <v>12931849.43431183</v>
          </cell>
          <cell r="AY45"/>
          <cell r="AZ45">
            <v>14037846.652455725</v>
          </cell>
          <cell r="BA45"/>
          <cell r="BB45">
            <v>14905127.936937468</v>
          </cell>
          <cell r="BC45"/>
          <cell r="BD45">
            <v>15536382.315366851</v>
          </cell>
          <cell r="BE45"/>
          <cell r="BF45">
            <v>15183246.066439047</v>
          </cell>
          <cell r="BG45"/>
          <cell r="BH45">
            <v>15518517.911285829</v>
          </cell>
          <cell r="BI45"/>
          <cell r="BJ45">
            <v>16118556.254197361</v>
          </cell>
          <cell r="BK45"/>
          <cell r="BL45" t="str">
            <v>..</v>
          </cell>
          <cell r="BM45"/>
        </row>
        <row r="46">
          <cell r="A46" t="str">
            <v>EU-15</v>
          </cell>
          <cell r="B46">
            <v>3442412.4936842206</v>
          </cell>
          <cell r="C46"/>
          <cell r="D46">
            <v>3688137.722179905</v>
          </cell>
          <cell r="E46"/>
          <cell r="F46">
            <v>3900518.1309418478</v>
          </cell>
          <cell r="G46"/>
          <cell r="H46">
            <v>4146799.2885560994</v>
          </cell>
          <cell r="I46"/>
          <cell r="J46">
            <v>4381643.1855119383</v>
          </cell>
          <cell r="K46"/>
          <cell r="L46">
            <v>4603542.2566816825</v>
          </cell>
          <cell r="M46"/>
          <cell r="N46">
            <v>4872773.4321376439</v>
          </cell>
          <cell r="O46"/>
          <cell r="P46">
            <v>5257250.7034127899</v>
          </cell>
          <cell r="Q46"/>
          <cell r="R46">
            <v>5656735.8995252587</v>
          </cell>
          <cell r="S46"/>
          <cell r="T46">
            <v>6048815.2613068596</v>
          </cell>
          <cell r="U46"/>
          <cell r="V46">
            <v>6505467.6154489946</v>
          </cell>
          <cell r="W46" t="str">
            <v>A</v>
          </cell>
          <cell r="X46">
            <v>6739412.7358541135</v>
          </cell>
          <cell r="Y46"/>
          <cell r="Z46">
            <v>6863747.1737870695</v>
          </cell>
          <cell r="AA46"/>
          <cell r="AB46">
            <v>7201569.4564069118</v>
          </cell>
          <cell r="AC46"/>
          <cell r="AD46">
            <v>7539249.4618206434</v>
          </cell>
          <cell r="AE46"/>
          <cell r="AF46">
            <v>7834744.1260054512</v>
          </cell>
          <cell r="AG46"/>
          <cell r="AH46">
            <v>8205418.7689060671</v>
          </cell>
          <cell r="AI46"/>
          <cell r="AJ46">
            <v>8579714.619945541</v>
          </cell>
          <cell r="AK46"/>
          <cell r="AL46">
            <v>8925577.0128199756</v>
          </cell>
          <cell r="AM46"/>
          <cell r="AN46">
            <v>9544670.3687538523</v>
          </cell>
          <cell r="AO46"/>
          <cell r="AP46">
            <v>10046396.955175439</v>
          </cell>
          <cell r="AQ46"/>
          <cell r="AR46">
            <v>10448484.462303434</v>
          </cell>
          <cell r="AS46"/>
          <cell r="AT46">
            <v>10700886.679866657</v>
          </cell>
          <cell r="AU46"/>
          <cell r="AV46">
            <v>11229073.668956805</v>
          </cell>
          <cell r="AW46"/>
          <cell r="AX46">
            <v>11755106.74963579</v>
          </cell>
          <cell r="AY46"/>
          <cell r="AZ46">
            <v>12745606.945842206</v>
          </cell>
          <cell r="BA46"/>
          <cell r="BB46">
            <v>13484152.377763508</v>
          </cell>
          <cell r="BC46"/>
          <cell r="BD46">
            <v>14017820.902361285</v>
          </cell>
          <cell r="BE46"/>
          <cell r="BF46">
            <v>13658251.059234429</v>
          </cell>
          <cell r="BG46"/>
          <cell r="BH46">
            <v>13947006.750448801</v>
          </cell>
          <cell r="BI46"/>
          <cell r="BJ46">
            <v>14459968.78433213</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139462.24554943066</v>
          </cell>
          <cell r="C49"/>
          <cell r="D49">
            <v>140626.89023530029</v>
          </cell>
          <cell r="E49"/>
          <cell r="F49">
            <v>151872.6159430797</v>
          </cell>
          <cell r="G49"/>
          <cell r="H49">
            <v>161046.2915255815</v>
          </cell>
          <cell r="I49"/>
          <cell r="J49">
            <v>153374.04626190366</v>
          </cell>
          <cell r="K49"/>
          <cell r="L49">
            <v>169150.50647346731</v>
          </cell>
          <cell r="M49"/>
          <cell r="N49">
            <v>179175.28850834604</v>
          </cell>
          <cell r="O49"/>
          <cell r="P49">
            <v>180672.85044832557</v>
          </cell>
          <cell r="Q49"/>
          <cell r="R49">
            <v>173421.4016348806</v>
          </cell>
          <cell r="S49"/>
          <cell r="T49">
            <v>175679.54985785703</v>
          </cell>
          <cell r="U49"/>
          <cell r="V49">
            <v>204665.48319216797</v>
          </cell>
          <cell r="W49"/>
          <cell r="X49">
            <v>234143.59098901521</v>
          </cell>
          <cell r="Y49"/>
          <cell r="Z49">
            <v>253177.49397853922</v>
          </cell>
          <cell r="AA49"/>
          <cell r="AB49">
            <v>273409.07044276403</v>
          </cell>
          <cell r="AC49"/>
          <cell r="AD49">
            <v>271809.65222448716</v>
          </cell>
          <cell r="AE49"/>
          <cell r="AF49">
            <v>291913.82868753857</v>
          </cell>
          <cell r="AG49"/>
          <cell r="AH49">
            <v>321673.4988495807</v>
          </cell>
          <cell r="AI49"/>
          <cell r="AJ49">
            <v>338753.28798192868</v>
          </cell>
          <cell r="AK49"/>
          <cell r="AL49">
            <v>332081.9102231923</v>
          </cell>
          <cell r="AM49"/>
          <cell r="AN49">
            <v>336590.28748348658</v>
          </cell>
          <cell r="AO49"/>
          <cell r="AP49">
            <v>329045.15022884501</v>
          </cell>
          <cell r="AQ49"/>
          <cell r="AR49">
            <v>297960.11011263501</v>
          </cell>
          <cell r="AS49"/>
          <cell r="AT49">
            <v>331280.49854663713</v>
          </cell>
          <cell r="AU49"/>
          <cell r="AV49">
            <v>371431.99994527292</v>
          </cell>
          <cell r="AW49"/>
          <cell r="AX49">
            <v>419049.06617273489</v>
          </cell>
          <cell r="AY49"/>
          <cell r="AZ49">
            <v>469309.38281102391</v>
          </cell>
          <cell r="BA49"/>
          <cell r="BB49">
            <v>524917.50018283469</v>
          </cell>
          <cell r="BC49"/>
          <cell r="BD49">
            <v>575611.39634870621</v>
          </cell>
          <cell r="BE49"/>
          <cell r="BF49">
            <v>582802.86244398309</v>
          </cell>
          <cell r="BG49"/>
          <cell r="BH49">
            <v>642257.30167959374</v>
          </cell>
          <cell r="BI49"/>
          <cell r="BJ49">
            <v>708726.71345446643</v>
          </cell>
          <cell r="BK49" t="str">
            <v>B</v>
          </cell>
          <cell r="BL49" t="str">
            <v>..</v>
          </cell>
          <cell r="BM49"/>
        </row>
        <row r="50">
          <cell r="A50" t="str">
            <v>China</v>
          </cell>
          <cell r="B50" t="str">
            <v>..</v>
          </cell>
          <cell r="C50"/>
          <cell r="D50">
            <v>330027.95815251087</v>
          </cell>
          <cell r="E50"/>
          <cell r="F50">
            <v>380513.82054881944</v>
          </cell>
          <cell r="G50"/>
          <cell r="H50">
            <v>454766.66990536277</v>
          </cell>
          <cell r="I50"/>
          <cell r="J50">
            <v>531919.56230088498</v>
          </cell>
          <cell r="K50"/>
          <cell r="L50">
            <v>591207.08975834295</v>
          </cell>
          <cell r="M50"/>
          <cell r="N50">
            <v>678976.07713963964</v>
          </cell>
          <cell r="O50"/>
          <cell r="P50">
            <v>781851.50779625785</v>
          </cell>
          <cell r="Q50"/>
          <cell r="R50">
            <v>844548.66351888666</v>
          </cell>
          <cell r="S50"/>
          <cell r="T50">
            <v>910625.4819512195</v>
          </cell>
          <cell r="U50"/>
          <cell r="V50">
            <v>1029371.4276937618</v>
          </cell>
          <cell r="W50"/>
          <cell r="X50">
            <v>1203552.8140366562</v>
          </cell>
          <cell r="Y50"/>
          <cell r="Z50">
            <v>1402696.4950377133</v>
          </cell>
          <cell r="AA50"/>
          <cell r="AB50">
            <v>1619551.6276881723</v>
          </cell>
          <cell r="AC50"/>
          <cell r="AD50">
            <v>1833345.2717129071</v>
          </cell>
          <cell r="AE50"/>
          <cell r="AF50">
            <v>2055344.8354028298</v>
          </cell>
          <cell r="AG50"/>
          <cell r="AH50">
            <v>2286422.5535610886</v>
          </cell>
          <cell r="AI50"/>
          <cell r="AJ50">
            <v>2492683.9861193146</v>
          </cell>
          <cell r="AK50"/>
          <cell r="AL50">
            <v>2720784.4280946604</v>
          </cell>
          <cell r="AM50"/>
          <cell r="AN50">
            <v>3013807.8465978131</v>
          </cell>
          <cell r="AO50"/>
          <cell r="AP50">
            <v>3337041.1016433355</v>
          </cell>
          <cell r="AQ50"/>
          <cell r="AR50">
            <v>3700267.1986469869</v>
          </cell>
          <cell r="AS50"/>
          <cell r="AT50">
            <v>4157415.2464034283</v>
          </cell>
          <cell r="AU50"/>
          <cell r="AV50">
            <v>4698158.6218042905</v>
          </cell>
          <cell r="AW50"/>
          <cell r="AX50">
            <v>5363612.7900232011</v>
          </cell>
          <cell r="AY50"/>
          <cell r="AZ50">
            <v>6242840.5743145747</v>
          </cell>
          <cell r="BA50"/>
          <cell r="BB50">
            <v>7338771.5571507448</v>
          </cell>
          <cell r="BC50"/>
          <cell r="BD50">
            <v>8218932.9259356186</v>
          </cell>
          <cell r="BE50"/>
          <cell r="BF50">
            <v>9046409.8645058442</v>
          </cell>
          <cell r="BG50"/>
          <cell r="BH50">
            <v>10085732.387227573</v>
          </cell>
          <cell r="BI50"/>
          <cell r="BJ50">
            <v>11263288.989384551</v>
          </cell>
          <cell r="BK50" t="str">
            <v>B</v>
          </cell>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90962.270518676654</v>
          </cell>
          <cell r="U51" t="str">
            <v>B</v>
          </cell>
          <cell r="V51">
            <v>116845.98567279633</v>
          </cell>
          <cell r="W51" t="str">
            <v>B</v>
          </cell>
          <cell r="X51">
            <v>127860.81308925564</v>
          </cell>
          <cell r="Y51" t="str">
            <v>B</v>
          </cell>
          <cell r="Z51">
            <v>124969.93259009696</v>
          </cell>
          <cell r="AA51" t="str">
            <v>B</v>
          </cell>
          <cell r="AB51">
            <v>128724.62730792371</v>
          </cell>
          <cell r="AC51" t="str">
            <v>B</v>
          </cell>
          <cell r="AD51">
            <v>129260.69943509238</v>
          </cell>
          <cell r="AE51"/>
          <cell r="AF51">
            <v>135361.95772361004</v>
          </cell>
          <cell r="AG51"/>
          <cell r="AH51">
            <v>125327.01808963393</v>
          </cell>
          <cell r="AI51"/>
          <cell r="AJ51">
            <v>120177.40591431162</v>
          </cell>
          <cell r="AK51"/>
          <cell r="AL51">
            <v>121372.12794009372</v>
          </cell>
          <cell r="AM51"/>
          <cell r="AN51">
            <v>128007.94845195001</v>
          </cell>
          <cell r="AO51"/>
          <cell r="AP51">
            <v>143467.6586320838</v>
          </cell>
          <cell r="AQ51"/>
          <cell r="AR51">
            <v>153454.36418379142</v>
          </cell>
          <cell r="AS51"/>
          <cell r="AT51">
            <v>166809.15818438987</v>
          </cell>
          <cell r="AU51"/>
          <cell r="AV51">
            <v>190162.08782585047</v>
          </cell>
          <cell r="AW51"/>
          <cell r="AX51">
            <v>203058.95728755766</v>
          </cell>
          <cell r="AY51"/>
          <cell r="AZ51">
            <v>240353.08257312331</v>
          </cell>
          <cell r="BA51"/>
          <cell r="BB51">
            <v>275249.44547782809</v>
          </cell>
          <cell r="BC51"/>
          <cell r="BD51">
            <v>323000.11163063964</v>
          </cell>
          <cell r="BE51"/>
          <cell r="BF51">
            <v>312889.55108117324</v>
          </cell>
          <cell r="BG51"/>
          <cell r="BH51">
            <v>310536.57618130516</v>
          </cell>
          <cell r="BI51"/>
          <cell r="BJ51">
            <v>313898.34095133602</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1179139.6379108017</v>
          </cell>
          <cell r="S52"/>
          <cell r="T52">
            <v>1187132.4231826784</v>
          </cell>
          <cell r="U52"/>
          <cell r="V52">
            <v>1165537.5326699431</v>
          </cell>
          <cell r="W52"/>
          <cell r="X52">
            <v>1016905.834724086</v>
          </cell>
          <cell r="Y52"/>
          <cell r="Z52">
            <v>949339.23322492384</v>
          </cell>
          <cell r="AA52"/>
          <cell r="AB52">
            <v>846904.67361858988</v>
          </cell>
          <cell r="AC52"/>
          <cell r="AD52">
            <v>830723.00276295596</v>
          </cell>
          <cell r="AE52"/>
          <cell r="AF52">
            <v>816055.96022265591</v>
          </cell>
          <cell r="AG52"/>
          <cell r="AH52">
            <v>842000.58569465077</v>
          </cell>
          <cell r="AI52"/>
          <cell r="AJ52">
            <v>806006.67882201285</v>
          </cell>
          <cell r="AK52"/>
          <cell r="AL52">
            <v>869766.00476631126</v>
          </cell>
          <cell r="AM52"/>
          <cell r="AN52">
            <v>998616.94036840217</v>
          </cell>
          <cell r="AO52"/>
          <cell r="AP52">
            <v>1073249.9167033259</v>
          </cell>
          <cell r="AQ52"/>
          <cell r="AR52">
            <v>1166680.0391196974</v>
          </cell>
          <cell r="AS52"/>
          <cell r="AT52">
            <v>1338190.7152440427</v>
          </cell>
          <cell r="AU52"/>
          <cell r="AV52">
            <v>1474540.7328213293</v>
          </cell>
          <cell r="AW52"/>
          <cell r="AX52">
            <v>1696729.1708118618</v>
          </cell>
          <cell r="AY52"/>
          <cell r="AZ52">
            <v>2130328.8679387933</v>
          </cell>
          <cell r="BA52"/>
          <cell r="BB52">
            <v>2379186.0756966351</v>
          </cell>
          <cell r="BC52"/>
          <cell r="BD52">
            <v>2878201.3019364569</v>
          </cell>
          <cell r="BE52"/>
          <cell r="BF52">
            <v>2679384.4731347677</v>
          </cell>
          <cell r="BG52"/>
          <cell r="BH52">
            <v>2819599.2623658786</v>
          </cell>
          <cell r="BI52"/>
          <cell r="BJ52">
            <v>2973003.3502289164</v>
          </cell>
          <cell r="BK52" t="str">
            <v>B</v>
          </cell>
          <cell r="BL52" t="str">
            <v>..</v>
          </cell>
          <cell r="BM52"/>
        </row>
        <row r="53">
          <cell r="A53" t="str">
            <v>Singapore</v>
          </cell>
          <cell r="B53">
            <v>20683.526999316473</v>
          </cell>
          <cell r="C53"/>
          <cell r="D53">
            <v>23515.635858234884</v>
          </cell>
          <cell r="E53"/>
          <cell r="F53">
            <v>26538.515406162467</v>
          </cell>
          <cell r="G53"/>
          <cell r="H53">
            <v>29972.543352601158</v>
          </cell>
          <cell r="I53"/>
          <cell r="J53">
            <v>30681.268882175224</v>
          </cell>
          <cell r="K53"/>
          <cell r="L53">
            <v>31766.355140186915</v>
          </cell>
          <cell r="M53"/>
          <cell r="N53">
            <v>36194.577352472086</v>
          </cell>
          <cell r="O53"/>
          <cell r="P53">
            <v>41597.189695550354</v>
          </cell>
          <cell r="Q53"/>
          <cell r="R53">
            <v>47552.795031055903</v>
          </cell>
          <cell r="S53"/>
          <cell r="T53">
            <v>54397.990726429671</v>
          </cell>
          <cell r="U53"/>
          <cell r="V53">
            <v>59999.231360491933</v>
          </cell>
          <cell r="W53"/>
          <cell r="X53">
            <v>65729.247478665638</v>
          </cell>
          <cell r="Y53"/>
          <cell r="Z53">
            <v>74875.095785440615</v>
          </cell>
          <cell r="AA53"/>
          <cell r="AB53">
            <v>84551.776266061977</v>
          </cell>
          <cell r="AC53"/>
          <cell r="AD53">
            <v>92573.143285821454</v>
          </cell>
          <cell r="AE53"/>
          <cell r="AF53">
            <v>101672.72727272726</v>
          </cell>
          <cell r="AG53"/>
          <cell r="AH53">
            <v>112289.4135567403</v>
          </cell>
          <cell r="AI53"/>
          <cell r="AJ53">
            <v>111154.6875</v>
          </cell>
          <cell r="AK53"/>
          <cell r="AL53">
            <v>119790.17485428808</v>
          </cell>
          <cell r="AM53"/>
          <cell r="AN53">
            <v>133484.40065681445</v>
          </cell>
          <cell r="AO53"/>
          <cell r="AP53">
            <v>134880.68669527897</v>
          </cell>
          <cell r="AQ53"/>
          <cell r="AR53">
            <v>142869.71830985916</v>
          </cell>
          <cell r="AS53"/>
          <cell r="AT53">
            <v>152531.02189781022</v>
          </cell>
          <cell r="AU53"/>
          <cell r="AV53">
            <v>172072.26738934056</v>
          </cell>
          <cell r="AW53"/>
          <cell r="AX53">
            <v>193479.14735866545</v>
          </cell>
          <cell r="AY53"/>
          <cell r="AZ53">
            <v>217237.06491063032</v>
          </cell>
          <cell r="BA53"/>
          <cell r="BB53">
            <v>243179.25386715197</v>
          </cell>
          <cell r="BC53"/>
          <cell r="BD53">
            <v>252308.85122410546</v>
          </cell>
          <cell r="BE53"/>
          <cell r="BF53">
            <v>252997.15370018975</v>
          </cell>
          <cell r="BG53"/>
          <cell r="BH53">
            <v>292817.74349083897</v>
          </cell>
          <cell r="BI53"/>
          <cell r="BJ53">
            <v>315106.01719197712</v>
          </cell>
          <cell r="BK53"/>
          <cell r="BL53" t="str">
            <v>..</v>
          </cell>
          <cell r="BM53"/>
        </row>
        <row r="54">
          <cell r="A54" t="str">
            <v>South Africa</v>
          </cell>
          <cell r="B54">
            <v>131858.80217785842</v>
          </cell>
          <cell r="C54"/>
          <cell r="D54">
            <v>139293.75</v>
          </cell>
          <cell r="E54"/>
          <cell r="F54">
            <v>142308.29562594267</v>
          </cell>
          <cell r="G54"/>
          <cell r="H54">
            <v>155097.19495091165</v>
          </cell>
          <cell r="I54"/>
          <cell r="J54">
            <v>157918.93564356436</v>
          </cell>
          <cell r="K54"/>
          <cell r="L54">
            <v>161333.58531317493</v>
          </cell>
          <cell r="M54"/>
          <cell r="N54">
            <v>169560.19417475729</v>
          </cell>
          <cell r="O54"/>
          <cell r="P54">
            <v>182749.25893635571</v>
          </cell>
          <cell r="Q54"/>
          <cell r="R54">
            <v>194194.6759259259</v>
          </cell>
          <cell r="S54"/>
          <cell r="T54">
            <v>200981.69209431345</v>
          </cell>
          <cell r="U54"/>
          <cell r="V54">
            <v>206070.57728119183</v>
          </cell>
          <cell r="W54"/>
          <cell r="X54">
            <v>206447.42096505826</v>
          </cell>
          <cell r="Y54"/>
          <cell r="Z54">
            <v>213600.50125313282</v>
          </cell>
          <cell r="AA54"/>
          <cell r="AB54">
            <v>225184.4932274638</v>
          </cell>
          <cell r="AC54"/>
          <cell r="AD54">
            <v>236964.98054474706</v>
          </cell>
          <cell r="AE54"/>
          <cell r="AF54">
            <v>251917.6518548716</v>
          </cell>
          <cell r="AG54"/>
          <cell r="AH54">
            <v>263135.07290867233</v>
          </cell>
          <cell r="AI54"/>
          <cell r="AJ54">
            <v>267443.80403458216</v>
          </cell>
          <cell r="AK54"/>
          <cell r="AL54">
            <v>277802.32161147153</v>
          </cell>
          <cell r="AM54"/>
          <cell r="AN54">
            <v>295655.01763385697</v>
          </cell>
          <cell r="AO54"/>
          <cell r="AP54">
            <v>310598.96467722289</v>
          </cell>
          <cell r="AQ54"/>
          <cell r="AR54">
            <v>327210.39396479464</v>
          </cell>
          <cell r="AS54"/>
          <cell r="AT54">
            <v>344114.92698756087</v>
          </cell>
          <cell r="AU54"/>
          <cell r="AV54">
            <v>371657.82563025213</v>
          </cell>
          <cell r="AW54"/>
          <cell r="AX54">
            <v>405754.64876033057</v>
          </cell>
          <cell r="AY54"/>
          <cell r="AZ54">
            <v>442408.51063829788</v>
          </cell>
          <cell r="BA54"/>
          <cell r="BB54">
            <v>480840.92535177682</v>
          </cell>
          <cell r="BC54"/>
          <cell r="BD54">
            <v>508869.76952338329</v>
          </cell>
          <cell r="BE54"/>
          <cell r="BF54">
            <v>504946.04847207584</v>
          </cell>
          <cell r="BG54"/>
          <cell r="BH54">
            <v>533814.66639951919</v>
          </cell>
          <cell r="BI54"/>
          <cell r="BJ54">
            <v>564029.62932332361</v>
          </cell>
          <cell r="BK54" t="str">
            <v>B</v>
          </cell>
          <cell r="BL54" t="str">
            <v>..</v>
          </cell>
          <cell r="BM54"/>
        </row>
        <row r="55">
          <cell r="A55" t="str">
            <v>Chinese Taipei</v>
          </cell>
          <cell r="B55">
            <v>74275.184577522567</v>
          </cell>
          <cell r="C55"/>
          <cell r="D55">
            <v>81936.980287873041</v>
          </cell>
          <cell r="E55"/>
          <cell r="F55">
            <v>92265.330439593177</v>
          </cell>
          <cell r="G55"/>
          <cell r="H55">
            <v>104654.39965322929</v>
          </cell>
          <cell r="I55"/>
          <cell r="J55">
            <v>112206.52609994206</v>
          </cell>
          <cell r="K55"/>
          <cell r="L55">
            <v>127307.97837837838</v>
          </cell>
          <cell r="M55"/>
          <cell r="N55">
            <v>144990.17794221282</v>
          </cell>
          <cell r="O55"/>
          <cell r="P55">
            <v>158332.95511278536</v>
          </cell>
          <cell r="Q55"/>
          <cell r="R55">
            <v>181198.88652514372</v>
          </cell>
          <cell r="S55"/>
          <cell r="T55">
            <v>201128.4391174067</v>
          </cell>
          <cell r="U55"/>
          <cell r="V55">
            <v>224668.9927046989</v>
          </cell>
          <cell r="W55"/>
          <cell r="X55">
            <v>247387.0910066154</v>
          </cell>
          <cell r="Y55"/>
          <cell r="Z55">
            <v>269868.86621615657</v>
          </cell>
          <cell r="AA55"/>
          <cell r="AB55">
            <v>296474.72283813747</v>
          </cell>
          <cell r="AC55"/>
          <cell r="AD55">
            <v>321958.28172004956</v>
          </cell>
          <cell r="AE55"/>
          <cell r="AF55">
            <v>346256.51469364518</v>
          </cell>
          <cell r="AG55"/>
          <cell r="AH55">
            <v>371653.25936199725</v>
          </cell>
          <cell r="AI55"/>
          <cell r="AJ55">
            <v>388886.85144498904</v>
          </cell>
          <cell r="AK55"/>
          <cell r="AL55">
            <v>418178.42593395163</v>
          </cell>
          <cell r="AM55"/>
          <cell r="AN55">
            <v>451989.61799547449</v>
          </cell>
          <cell r="AO55"/>
          <cell r="AP55">
            <v>454563.16945893987</v>
          </cell>
          <cell r="AQ55"/>
          <cell r="AR55">
            <v>486229.81366459629</v>
          </cell>
          <cell r="AS55"/>
          <cell r="AT55">
            <v>514688.52853430854</v>
          </cell>
          <cell r="AU55"/>
          <cell r="AV55">
            <v>565916.04839914362</v>
          </cell>
          <cell r="AW55"/>
          <cell r="AX55">
            <v>606983.71419708407</v>
          </cell>
          <cell r="AY55"/>
          <cell r="AZ55">
            <v>660666.46881070582</v>
          </cell>
          <cell r="BA55"/>
          <cell r="BB55">
            <v>720533.039401719</v>
          </cell>
          <cell r="BC55"/>
          <cell r="BD55">
            <v>741881.72359061788</v>
          </cell>
          <cell r="BE55"/>
          <cell r="BF55">
            <v>735249.38126104895</v>
          </cell>
          <cell r="BG55"/>
          <cell r="BH55">
            <v>824653.06741028139</v>
          </cell>
          <cell r="BI55"/>
          <cell r="BJ55">
            <v>886512.75371099671</v>
          </cell>
          <cell r="BK55"/>
          <cell r="BL55" t="str">
            <v>..</v>
          </cell>
          <cell r="BM55"/>
        </row>
      </sheetData>
      <sheetData sheetId="142">
        <row r="5">
          <cell r="A5" t="str">
            <v>Australia</v>
          </cell>
          <cell r="B5">
            <v>0.39294545267260339</v>
          </cell>
          <cell r="C5"/>
          <cell r="D5">
            <v>0.4331177127142688</v>
          </cell>
          <cell r="E5"/>
          <cell r="F5">
            <v>0.46706045821153297</v>
          </cell>
          <cell r="G5"/>
          <cell r="H5">
            <v>0.48968611408194368</v>
          </cell>
          <cell r="I5"/>
          <cell r="J5">
            <v>0.51732644588791865</v>
          </cell>
          <cell r="K5"/>
          <cell r="L5">
            <v>0.55351150842995334</v>
          </cell>
          <cell r="M5"/>
          <cell r="N5">
            <v>0.59549508038054277</v>
          </cell>
          <cell r="O5"/>
          <cell r="P5">
            <v>0.64906775988641185</v>
          </cell>
          <cell r="Q5"/>
          <cell r="R5">
            <v>0.68878984602253646</v>
          </cell>
          <cell r="S5"/>
          <cell r="T5">
            <v>0.70985698535126096</v>
          </cell>
          <cell r="U5"/>
          <cell r="V5">
            <v>0.71948330304533237</v>
          </cell>
          <cell r="W5"/>
          <cell r="X5">
            <v>0.72543094746021475</v>
          </cell>
          <cell r="Y5"/>
          <cell r="Z5">
            <v>0.73301904139122742</v>
          </cell>
          <cell r="AA5"/>
          <cell r="AB5">
            <v>0.74786619262507625</v>
          </cell>
          <cell r="AC5"/>
          <cell r="AD5">
            <v>0.76450602743255114</v>
          </cell>
          <cell r="AE5"/>
          <cell r="AF5">
            <v>0.77294274556300524</v>
          </cell>
          <cell r="AG5"/>
          <cell r="AH5">
            <v>0.78174658251085982</v>
          </cell>
          <cell r="AI5"/>
          <cell r="AJ5">
            <v>0.78279591224330713</v>
          </cell>
          <cell r="AK5"/>
          <cell r="AL5">
            <v>0.80254163408743939</v>
          </cell>
          <cell r="AM5"/>
          <cell r="AN5">
            <v>0.83968308623097909</v>
          </cell>
          <cell r="AO5"/>
          <cell r="AP5">
            <v>0.86525714009739474</v>
          </cell>
          <cell r="AQ5"/>
          <cell r="AR5">
            <v>0.88777049289290566</v>
          </cell>
          <cell r="AS5"/>
          <cell r="AT5">
            <v>0.91700648690050879</v>
          </cell>
          <cell r="AU5"/>
          <cell r="AV5">
            <v>0.95362126855980589</v>
          </cell>
          <cell r="AW5"/>
          <cell r="AX5">
            <v>1</v>
          </cell>
          <cell r="AY5"/>
          <cell r="AZ5">
            <v>1.0525486033553828</v>
          </cell>
          <cell r="BA5"/>
          <cell r="BB5">
            <v>1.101091679266891</v>
          </cell>
          <cell r="BC5"/>
          <cell r="BD5">
            <v>1.1489894551845341</v>
          </cell>
          <cell r="BE5"/>
          <cell r="BF5">
            <v>1.1497689929591124</v>
          </cell>
          <cell r="BG5"/>
          <cell r="BH5">
            <v>1.2109086946618397</v>
          </cell>
          <cell r="BI5"/>
          <cell r="BJ5">
            <v>1.2772474601336348</v>
          </cell>
          <cell r="BK5" t="str">
            <v>B</v>
          </cell>
          <cell r="BL5">
            <v>1.3173228940247586</v>
          </cell>
          <cell r="BM5" t="str">
            <v>B</v>
          </cell>
        </row>
        <row r="6">
          <cell r="A6" t="str">
            <v>Austria</v>
          </cell>
          <cell r="B6">
            <v>0.58163618669875528</v>
          </cell>
          <cell r="C6"/>
          <cell r="D6">
            <v>0.61267652516900606</v>
          </cell>
          <cell r="E6"/>
          <cell r="F6">
            <v>0.63386218619243351</v>
          </cell>
          <cell r="G6"/>
          <cell r="H6">
            <v>0.66523905404964545</v>
          </cell>
          <cell r="I6"/>
          <cell r="J6">
            <v>0.68511607921935203</v>
          </cell>
          <cell r="K6"/>
          <cell r="L6">
            <v>0.70545848719325854</v>
          </cell>
          <cell r="M6"/>
          <cell r="N6">
            <v>0.72248542494340795</v>
          </cell>
          <cell r="O6"/>
          <cell r="P6">
            <v>0.73644983193570879</v>
          </cell>
          <cell r="Q6"/>
          <cell r="R6">
            <v>0.75929939245235845</v>
          </cell>
          <cell r="S6"/>
          <cell r="T6">
            <v>0.78278634898653365</v>
          </cell>
          <cell r="U6"/>
          <cell r="V6">
            <v>0.8123889548541795</v>
          </cell>
          <cell r="W6"/>
          <cell r="X6">
            <v>0.84167696935765757</v>
          </cell>
          <cell r="Y6"/>
          <cell r="Z6">
            <v>0.86547404786466853</v>
          </cell>
          <cell r="AA6"/>
          <cell r="AB6">
            <v>0.88849576617372594</v>
          </cell>
          <cell r="AC6"/>
          <cell r="AD6">
            <v>0.90461235117845928</v>
          </cell>
          <cell r="AE6"/>
          <cell r="AF6">
            <v>0.91195758703473262</v>
          </cell>
          <cell r="AG6"/>
          <cell r="AH6">
            <v>0.909943055163702</v>
          </cell>
          <cell r="AI6"/>
          <cell r="AJ6">
            <v>0.9128578399046362</v>
          </cell>
          <cell r="AK6"/>
          <cell r="AL6">
            <v>0.91544507152224397</v>
          </cell>
          <cell r="AM6"/>
          <cell r="AN6">
            <v>0.9238599984122895</v>
          </cell>
          <cell r="AO6"/>
          <cell r="AP6">
            <v>0.94117129341212236</v>
          </cell>
          <cell r="AQ6"/>
          <cell r="AR6">
            <v>0.95283830706568562</v>
          </cell>
          <cell r="AS6"/>
          <cell r="AT6">
            <v>0.96379222956240862</v>
          </cell>
          <cell r="AU6"/>
          <cell r="AV6">
            <v>0.9800156957527919</v>
          </cell>
          <cell r="AW6"/>
          <cell r="AX6">
            <v>0.99999999999999989</v>
          </cell>
          <cell r="AY6"/>
          <cell r="AZ6">
            <v>1.0188447183391824</v>
          </cell>
          <cell r="BA6"/>
          <cell r="BB6">
            <v>1.0392706663816644</v>
          </cell>
          <cell r="BC6"/>
          <cell r="BD6">
            <v>1.057600719390865</v>
          </cell>
          <cell r="BE6"/>
          <cell r="BF6">
            <v>1.0686626566079171</v>
          </cell>
          <cell r="BG6"/>
          <cell r="BH6">
            <v>1.0877341770560738</v>
          </cell>
          <cell r="BI6"/>
          <cell r="BJ6">
            <v>1.1075953568197758</v>
          </cell>
          <cell r="BK6" t="str">
            <v>B</v>
          </cell>
          <cell r="BL6">
            <v>1.1279623629861155</v>
          </cell>
          <cell r="BM6" t="str">
            <v>B</v>
          </cell>
        </row>
        <row r="7">
          <cell r="A7" t="str">
            <v>Belgium</v>
          </cell>
          <cell r="B7">
            <v>0.51776896716471477</v>
          </cell>
          <cell r="C7"/>
          <cell r="D7">
            <v>0.55696623592166805</v>
          </cell>
          <cell r="E7"/>
          <cell r="F7">
            <v>0.5882279118735948</v>
          </cell>
          <cell r="G7"/>
          <cell r="H7">
            <v>0.62021996604333363</v>
          </cell>
          <cell r="I7"/>
          <cell r="J7">
            <v>0.64892215200792058</v>
          </cell>
          <cell r="K7"/>
          <cell r="L7">
            <v>0.66707107955308964</v>
          </cell>
          <cell r="M7"/>
          <cell r="N7">
            <v>0.678305295200758</v>
          </cell>
          <cell r="O7"/>
          <cell r="P7">
            <v>0.69301767030262096</v>
          </cell>
          <cell r="Q7"/>
          <cell r="R7">
            <v>0.7262649007682106</v>
          </cell>
          <cell r="S7"/>
          <cell r="T7">
            <v>0.74669039810921067</v>
          </cell>
          <cell r="U7"/>
          <cell r="V7">
            <v>0.76816987745678111</v>
          </cell>
          <cell r="W7"/>
          <cell r="X7">
            <v>0.79447604348159051</v>
          </cell>
          <cell r="Y7"/>
          <cell r="Z7">
            <v>0.82620131382471595</v>
          </cell>
          <cell r="AA7"/>
          <cell r="AB7">
            <v>0.84350448986148396</v>
          </cell>
          <cell r="AC7"/>
          <cell r="AD7">
            <v>0.85380173489162814</v>
          </cell>
          <cell r="AE7"/>
          <cell r="AF7">
            <v>0.85698075043688704</v>
          </cell>
          <cell r="AG7"/>
          <cell r="AH7">
            <v>0.86444546473755568</v>
          </cell>
          <cell r="AI7"/>
          <cell r="AJ7">
            <v>0.88061487459517351</v>
          </cell>
          <cell r="AK7"/>
          <cell r="AL7">
            <v>0.88338061030887916</v>
          </cell>
          <cell r="AM7"/>
          <cell r="AN7">
            <v>0.90085831874379307</v>
          </cell>
          <cell r="AO7"/>
          <cell r="AP7">
            <v>0.91933212449410262</v>
          </cell>
          <cell r="AQ7"/>
          <cell r="AR7">
            <v>0.9377790098356148</v>
          </cell>
          <cell r="AS7"/>
          <cell r="AT7">
            <v>0.95637546214216151</v>
          </cell>
          <cell r="AU7"/>
          <cell r="AV7">
            <v>0.97685616614091308</v>
          </cell>
          <cell r="AW7"/>
          <cell r="AX7">
            <v>1</v>
          </cell>
          <cell r="AY7"/>
          <cell r="AZ7">
            <v>1.0229281303088571</v>
          </cell>
          <cell r="BA7"/>
          <cell r="BB7">
            <v>1.046858196781135</v>
          </cell>
          <cell r="BC7"/>
          <cell r="BD7">
            <v>1.0694394350291985</v>
          </cell>
          <cell r="BE7"/>
          <cell r="BF7">
            <v>1.0824787987255939</v>
          </cell>
          <cell r="BG7"/>
          <cell r="BH7">
            <v>1.1019697995661302</v>
          </cell>
          <cell r="BI7"/>
          <cell r="BJ7">
            <v>1.1283623942022765</v>
          </cell>
          <cell r="BK7" t="str">
            <v>B</v>
          </cell>
          <cell r="BL7">
            <v>1.1515471455915007</v>
          </cell>
          <cell r="BM7" t="str">
            <v>B</v>
          </cell>
        </row>
        <row r="8">
          <cell r="A8" t="str">
            <v>Canada</v>
          </cell>
          <cell r="B8">
            <v>0.50577688026266376</v>
          </cell>
          <cell r="C8"/>
          <cell r="D8">
            <v>0.54866659204387902</v>
          </cell>
          <cell r="E8"/>
          <cell r="F8">
            <v>0.57848202565924911</v>
          </cell>
          <cell r="G8"/>
          <cell r="H8">
            <v>0.59745365454480237</v>
          </cell>
          <cell r="I8"/>
          <cell r="J8">
            <v>0.6160234168735943</v>
          </cell>
          <cell r="K8"/>
          <cell r="L8">
            <v>0.63468337281113119</v>
          </cell>
          <cell r="M8"/>
          <cell r="N8">
            <v>0.6639130714416831</v>
          </cell>
          <cell r="O8"/>
          <cell r="P8">
            <v>0.69371710177902524</v>
          </cell>
          <cell r="Q8"/>
          <cell r="R8">
            <v>0.72522402352346538</v>
          </cell>
          <cell r="S8"/>
          <cell r="T8">
            <v>0.74825015939194495</v>
          </cell>
          <cell r="U8"/>
          <cell r="V8">
            <v>0.77036066191701635</v>
          </cell>
          <cell r="W8"/>
          <cell r="X8">
            <v>0.78051683064428068</v>
          </cell>
          <cell r="Y8"/>
          <cell r="Z8">
            <v>0.79175646554716095</v>
          </cell>
          <cell r="AA8"/>
          <cell r="AB8">
            <v>0.80085042330977119</v>
          </cell>
          <cell r="AC8"/>
          <cell r="AD8">
            <v>0.81894213673625282</v>
          </cell>
          <cell r="AE8"/>
          <cell r="AF8">
            <v>0.83218651871354876</v>
          </cell>
          <cell r="AG8"/>
          <cell r="AH8">
            <v>0.84220813087372548</v>
          </cell>
          <cell r="AI8"/>
          <cell r="AJ8">
            <v>0.83860670054739961</v>
          </cell>
          <cell r="AK8"/>
          <cell r="AL8">
            <v>0.85324418076337993</v>
          </cell>
          <cell r="AM8"/>
          <cell r="AN8">
            <v>0.88850282110195544</v>
          </cell>
          <cell r="AO8"/>
          <cell r="AP8">
            <v>0.89844939783502986</v>
          </cell>
          <cell r="AQ8"/>
          <cell r="AR8">
            <v>0.90825893750750619</v>
          </cell>
          <cell r="AS8"/>
          <cell r="AT8">
            <v>0.93809342862089029</v>
          </cell>
          <cell r="AU8"/>
          <cell r="AV8">
            <v>0.96799798551901395</v>
          </cell>
          <cell r="AW8"/>
          <cell r="AX8">
            <v>1</v>
          </cell>
          <cell r="AY8"/>
          <cell r="AZ8">
            <v>1.0267415602370122</v>
          </cell>
          <cell r="BA8"/>
          <cell r="BB8">
            <v>1.0594869667061977</v>
          </cell>
          <cell r="BC8"/>
          <cell r="BD8">
            <v>1.1030285967717806</v>
          </cell>
          <cell r="BE8"/>
          <cell r="BF8">
            <v>1.0817874053454832</v>
          </cell>
          <cell r="BG8"/>
          <cell r="BH8">
            <v>1.113639646357524</v>
          </cell>
          <cell r="BI8"/>
          <cell r="BJ8">
            <v>1.1476154132515646</v>
          </cell>
          <cell r="BK8" t="str">
            <v>B</v>
          </cell>
          <cell r="BL8">
            <v>1.1627566703421015</v>
          </cell>
          <cell r="BM8" t="str">
            <v>B</v>
          </cell>
        </row>
        <row r="9">
          <cell r="A9" t="str">
            <v>Chile</v>
          </cell>
          <cell r="B9" t="str">
            <v>..</v>
          </cell>
          <cell r="C9"/>
          <cell r="D9" t="str">
            <v>..</v>
          </cell>
          <cell r="E9"/>
          <cell r="F9" t="str">
            <v>..</v>
          </cell>
          <cell r="G9"/>
          <cell r="H9" t="str">
            <v>..</v>
          </cell>
          <cell r="I9"/>
          <cell r="J9" t="str">
            <v>..</v>
          </cell>
          <cell r="K9"/>
          <cell r="L9">
            <v>0.16958778779163361</v>
          </cell>
          <cell r="M9"/>
          <cell r="N9">
            <v>0.2112730433674215</v>
          </cell>
          <cell r="O9"/>
          <cell r="P9">
            <v>0.2565994608352471</v>
          </cell>
          <cell r="Q9"/>
          <cell r="R9">
            <v>0.28840204257466662</v>
          </cell>
          <cell r="S9"/>
          <cell r="T9">
            <v>0.34966542006818596</v>
          </cell>
          <cell r="U9"/>
          <cell r="V9">
            <v>0.42385939305125159</v>
          </cell>
          <cell r="W9"/>
          <cell r="X9">
            <v>0.47375298268912525</v>
          </cell>
          <cell r="Y9"/>
          <cell r="Z9">
            <v>0.52415955316316953</v>
          </cell>
          <cell r="AA9"/>
          <cell r="AB9">
            <v>0.59020694105266647</v>
          </cell>
          <cell r="AC9"/>
          <cell r="AD9">
            <v>0.64523426988537957</v>
          </cell>
          <cell r="AE9"/>
          <cell r="AF9">
            <v>0.66205960433344957</v>
          </cell>
          <cell r="AG9"/>
          <cell r="AH9">
            <v>0.69067222998752542</v>
          </cell>
          <cell r="AI9"/>
          <cell r="AJ9">
            <v>0.70433671258547703</v>
          </cell>
          <cell r="AK9"/>
          <cell r="AL9">
            <v>0.7218367700883751</v>
          </cell>
          <cell r="AM9"/>
          <cell r="AN9">
            <v>0.75510603898244011</v>
          </cell>
          <cell r="AO9"/>
          <cell r="AP9">
            <v>0.78412394085665649</v>
          </cell>
          <cell r="AQ9"/>
          <cell r="AR9">
            <v>0.8171970369555549</v>
          </cell>
          <cell r="AS9"/>
          <cell r="AT9">
            <v>0.86509139356032516</v>
          </cell>
          <cell r="AU9"/>
          <cell r="AV9">
            <v>0.92977998386879923</v>
          </cell>
          <cell r="AW9"/>
          <cell r="AX9">
            <v>1.0000000000000002</v>
          </cell>
          <cell r="AY9"/>
          <cell r="AZ9">
            <v>1.1242189110622174</v>
          </cell>
          <cell r="BA9"/>
          <cell r="BB9">
            <v>1.1855146557001577</v>
          </cell>
          <cell r="BC9"/>
          <cell r="BD9">
            <v>1.18833362684475</v>
          </cell>
          <cell r="BE9"/>
          <cell r="BF9">
            <v>1.2224013892971528</v>
          </cell>
          <cell r="BG9"/>
          <cell r="BH9">
            <v>1.3369934801126415</v>
          </cell>
          <cell r="BI9"/>
          <cell r="BJ9">
            <v>1.3817651561038744</v>
          </cell>
          <cell r="BK9" t="str">
            <v>B</v>
          </cell>
          <cell r="BL9">
            <v>1.4287733013108364</v>
          </cell>
          <cell r="BM9" t="str">
            <v>B</v>
          </cell>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0.2846214935214072</v>
          </cell>
          <cell r="U10"/>
          <cell r="V10">
            <v>0.38763281006201455</v>
          </cell>
          <cell r="W10"/>
          <cell r="X10">
            <v>0.43553361443252375</v>
          </cell>
          <cell r="Y10"/>
          <cell r="Z10">
            <v>0.52703401311710263</v>
          </cell>
          <cell r="AA10"/>
          <cell r="AB10">
            <v>0.59771183192842658</v>
          </cell>
          <cell r="AC10"/>
          <cell r="AD10">
            <v>0.65878760908373957</v>
          </cell>
          <cell r="AE10"/>
          <cell r="AF10">
            <v>0.72382199544482029</v>
          </cell>
          <cell r="AG10"/>
          <cell r="AH10">
            <v>0.78116508113462069</v>
          </cell>
          <cell r="AI10"/>
          <cell r="AJ10">
            <v>0.85639838638857024</v>
          </cell>
          <cell r="AK10"/>
          <cell r="AL10">
            <v>0.87797790248462226</v>
          </cell>
          <cell r="AM10"/>
          <cell r="AN10">
            <v>0.89002481424607516</v>
          </cell>
          <cell r="AO10"/>
          <cell r="AP10">
            <v>0.93131657370199705</v>
          </cell>
          <cell r="AQ10"/>
          <cell r="AR10">
            <v>0.95602058799326639</v>
          </cell>
          <cell r="AS10"/>
          <cell r="AT10">
            <v>0.96458935355349829</v>
          </cell>
          <cell r="AU10"/>
          <cell r="AV10">
            <v>1.0035002252518452</v>
          </cell>
          <cell r="AW10"/>
          <cell r="AX10">
            <v>1</v>
          </cell>
          <cell r="AY10"/>
          <cell r="AZ10">
            <v>1.0053328295572619</v>
          </cell>
          <cell r="BA10"/>
          <cell r="BB10">
            <v>1.0387122097087664</v>
          </cell>
          <cell r="BC10"/>
          <cell r="BD10">
            <v>1.058609859204521</v>
          </cell>
          <cell r="BE10"/>
          <cell r="BF10">
            <v>1.0792482488165496</v>
          </cell>
          <cell r="BG10"/>
          <cell r="BH10">
            <v>1.0605927034679064</v>
          </cell>
          <cell r="BI10"/>
          <cell r="BJ10">
            <v>1.0609970069294865</v>
          </cell>
          <cell r="BK10" t="str">
            <v>B</v>
          </cell>
          <cell r="BL10">
            <v>1.0806729610402364</v>
          </cell>
          <cell r="BM10" t="str">
            <v>B</v>
          </cell>
        </row>
        <row r="11">
          <cell r="A11" t="str">
            <v>Denmark</v>
          </cell>
          <cell r="B11">
            <v>0.47427477270246055</v>
          </cell>
          <cell r="C11"/>
          <cell r="D11">
            <v>0.52217359313299772</v>
          </cell>
          <cell r="E11"/>
          <cell r="F11">
            <v>0.56082773578155676</v>
          </cell>
          <cell r="G11"/>
          <cell r="H11">
            <v>0.59438442595397245</v>
          </cell>
          <cell r="I11"/>
          <cell r="J11">
            <v>0.61996325745815395</v>
          </cell>
          <cell r="K11"/>
          <cell r="L11">
            <v>0.63649092153605713</v>
          </cell>
          <cell r="M11"/>
          <cell r="N11">
            <v>0.66701536378356152</v>
          </cell>
          <cell r="O11"/>
          <cell r="P11">
            <v>0.69324844047014456</v>
          </cell>
          <cell r="Q11"/>
          <cell r="R11">
            <v>0.72758556481543979</v>
          </cell>
          <cell r="S11"/>
          <cell r="T11">
            <v>0.74820435866900925</v>
          </cell>
          <cell r="U11"/>
          <cell r="V11">
            <v>0.76822165503244255</v>
          </cell>
          <cell r="W11"/>
          <cell r="X11">
            <v>0.78111039599396548</v>
          </cell>
          <cell r="Y11"/>
          <cell r="Z11">
            <v>0.78630728116115001</v>
          </cell>
          <cell r="AA11"/>
          <cell r="AB11">
            <v>0.79836509812189771</v>
          </cell>
          <cell r="AC11"/>
          <cell r="AD11">
            <v>0.80839921026966599</v>
          </cell>
          <cell r="AE11"/>
          <cell r="AF11">
            <v>0.82462475104843014</v>
          </cell>
          <cell r="AG11"/>
          <cell r="AH11">
            <v>0.8410216217468196</v>
          </cell>
          <cell r="AI11"/>
          <cell r="AJ11">
            <v>0.85100820061184623</v>
          </cell>
          <cell r="AK11"/>
          <cell r="AL11">
            <v>0.8653157884603454</v>
          </cell>
          <cell r="AM11"/>
          <cell r="AN11">
            <v>0.89126282604518015</v>
          </cell>
          <cell r="AO11"/>
          <cell r="AP11">
            <v>0.91351062607382438</v>
          </cell>
          <cell r="AQ11"/>
          <cell r="AR11">
            <v>0.93454991064590243</v>
          </cell>
          <cell r="AS11"/>
          <cell r="AT11">
            <v>0.94993330001159704</v>
          </cell>
          <cell r="AU11"/>
          <cell r="AV11">
            <v>0.9720261871219027</v>
          </cell>
          <cell r="AW11"/>
          <cell r="AX11">
            <v>1</v>
          </cell>
          <cell r="AY11"/>
          <cell r="AZ11">
            <v>1.0212459801942024</v>
          </cell>
          <cell r="BA11"/>
          <cell r="BB11">
            <v>1.044518518062119</v>
          </cell>
          <cell r="BC11"/>
          <cell r="BD11">
            <v>1.0887195334002364</v>
          </cell>
          <cell r="BE11"/>
          <cell r="BF11">
            <v>1.0999051668878119</v>
          </cell>
          <cell r="BG11"/>
          <cell r="BH11">
            <v>1.1423534206513828</v>
          </cell>
          <cell r="BI11"/>
          <cell r="BJ11">
            <v>1.1581819315572714</v>
          </cell>
          <cell r="BK11" t="str">
            <v>B</v>
          </cell>
          <cell r="BL11">
            <v>1.1772922954034652</v>
          </cell>
          <cell r="BM11" t="str">
            <v>B</v>
          </cell>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0.26316869749043514</v>
          </cell>
          <cell r="AA12"/>
          <cell r="AB12">
            <v>0.367565125813755</v>
          </cell>
          <cell r="AC12"/>
          <cell r="AD12">
            <v>0.48301206587111328</v>
          </cell>
          <cell r="AE12"/>
          <cell r="AF12">
            <v>0.60068887864916953</v>
          </cell>
          <cell r="AG12"/>
          <cell r="AH12">
            <v>0.66260977093005569</v>
          </cell>
          <cell r="AI12"/>
          <cell r="AJ12">
            <v>0.69715087097318762</v>
          </cell>
          <cell r="AK12"/>
          <cell r="AL12">
            <v>0.74457279805079879</v>
          </cell>
          <cell r="AM12"/>
          <cell r="AN12">
            <v>0.77829422431484951</v>
          </cell>
          <cell r="AO12"/>
          <cell r="AP12">
            <v>0.82871160724264237</v>
          </cell>
          <cell r="AQ12"/>
          <cell r="AR12">
            <v>0.86754863890894851</v>
          </cell>
          <cell r="AS12"/>
          <cell r="AT12">
            <v>0.90261564416175022</v>
          </cell>
          <cell r="AU12"/>
          <cell r="AV12">
            <v>0.94285502391808296</v>
          </cell>
          <cell r="AW12"/>
          <cell r="AX12">
            <v>1</v>
          </cell>
          <cell r="AY12"/>
          <cell r="AZ12">
            <v>1.0877254948878625</v>
          </cell>
          <cell r="BA12"/>
          <cell r="BB12">
            <v>1.2143295194149832</v>
          </cell>
          <cell r="BC12"/>
          <cell r="BD12">
            <v>1.2790222398679705</v>
          </cell>
          <cell r="BE12"/>
          <cell r="BF12">
            <v>1.2662122525330095</v>
          </cell>
          <cell r="BG12"/>
          <cell r="BH12">
            <v>1.2798504642436577</v>
          </cell>
          <cell r="BI12"/>
          <cell r="BJ12">
            <v>1.3285497198412506</v>
          </cell>
          <cell r="BK12" t="str">
            <v>B</v>
          </cell>
          <cell r="BL12">
            <v>1.3659661535063345</v>
          </cell>
          <cell r="BM12" t="str">
            <v>B</v>
          </cell>
        </row>
        <row r="13">
          <cell r="A13" t="str">
            <v>Finland</v>
          </cell>
          <cell r="B13">
            <v>0.44494977996790613</v>
          </cell>
          <cell r="C13"/>
          <cell r="D13">
            <v>0.48588615815062264</v>
          </cell>
          <cell r="E13"/>
          <cell r="F13">
            <v>0.52522083456348323</v>
          </cell>
          <cell r="G13"/>
          <cell r="H13">
            <v>0.5696650845392609</v>
          </cell>
          <cell r="I13"/>
          <cell r="J13">
            <v>0.59991985871654263</v>
          </cell>
          <cell r="K13"/>
          <cell r="L13">
            <v>0.62883213668585169</v>
          </cell>
          <cell r="M13"/>
          <cell r="N13">
            <v>0.65602134031075388</v>
          </cell>
          <cell r="O13"/>
          <cell r="P13">
            <v>0.70618408730343496</v>
          </cell>
          <cell r="Q13"/>
          <cell r="R13">
            <v>0.7512762304580205</v>
          </cell>
          <cell r="S13"/>
          <cell r="T13">
            <v>0.79206168878998606</v>
          </cell>
          <cell r="U13"/>
          <cell r="V13">
            <v>0.80394768151250584</v>
          </cell>
          <cell r="W13"/>
          <cell r="X13">
            <v>0.81133547257497063</v>
          </cell>
          <cell r="Y13"/>
          <cell r="Z13">
            <v>0.82694430771246363</v>
          </cell>
          <cell r="AA13"/>
          <cell r="AB13">
            <v>0.84048273754708391</v>
          </cell>
          <cell r="AC13"/>
          <cell r="AD13">
            <v>0.87849850651078942</v>
          </cell>
          <cell r="AE13"/>
          <cell r="AF13">
            <v>0.87530254172788058</v>
          </cell>
          <cell r="AG13"/>
          <cell r="AH13">
            <v>0.89273778148177185</v>
          </cell>
          <cell r="AI13"/>
          <cell r="AJ13">
            <v>0.92320222197194535</v>
          </cell>
          <cell r="AK13"/>
          <cell r="AL13">
            <v>0.93182278701623844</v>
          </cell>
          <cell r="AM13"/>
          <cell r="AN13">
            <v>0.95613895787942504</v>
          </cell>
          <cell r="AO13"/>
          <cell r="AP13">
            <v>0.98494744009576929</v>
          </cell>
          <cell r="AQ13"/>
          <cell r="AR13">
            <v>0.99746929236965931</v>
          </cell>
          <cell r="AS13"/>
          <cell r="AT13">
            <v>0.99062299276795363</v>
          </cell>
          <cell r="AU13"/>
          <cell r="AV13">
            <v>0.99540851886358106</v>
          </cell>
          <cell r="AW13"/>
          <cell r="AX13">
            <v>1</v>
          </cell>
          <cell r="AY13"/>
          <cell r="AZ13">
            <v>1.008471296379446</v>
          </cell>
          <cell r="BA13"/>
          <cell r="BB13">
            <v>1.0386260709610324</v>
          </cell>
          <cell r="BC13"/>
          <cell r="BD13">
            <v>1.0618040488423766</v>
          </cell>
          <cell r="BE13"/>
          <cell r="BF13">
            <v>1.0798076482332786</v>
          </cell>
          <cell r="BG13"/>
          <cell r="BH13">
            <v>1.0838542482353013</v>
          </cell>
          <cell r="BI13"/>
          <cell r="BJ13">
            <v>1.14088966263305</v>
          </cell>
          <cell r="BK13" t="str">
            <v>B</v>
          </cell>
          <cell r="BL13">
            <v>1.1803719747918042</v>
          </cell>
          <cell r="BM13" t="str">
            <v>B</v>
          </cell>
        </row>
        <row r="14">
          <cell r="A14" t="str">
            <v>France</v>
          </cell>
          <cell r="B14">
            <v>0.48107929370292674</v>
          </cell>
          <cell r="C14"/>
          <cell r="D14">
            <v>0.53928982774366063</v>
          </cell>
          <cell r="E14"/>
          <cell r="F14">
            <v>0.59172774925722438</v>
          </cell>
          <cell r="G14"/>
          <cell r="H14">
            <v>0.63370529171186296</v>
          </cell>
          <cell r="I14"/>
          <cell r="J14">
            <v>0.66801011618375916</v>
          </cell>
          <cell r="K14"/>
          <cell r="L14">
            <v>0.70281198057596173</v>
          </cell>
          <cell r="M14"/>
          <cell r="N14">
            <v>0.72082506968991256</v>
          </cell>
          <cell r="O14"/>
          <cell r="P14">
            <v>0.74442834341032282</v>
          </cell>
          <cell r="Q14"/>
          <cell r="R14">
            <v>0.76972745336693216</v>
          </cell>
          <cell r="S14"/>
          <cell r="T14">
            <v>0.79094146939581167</v>
          </cell>
          <cell r="U14"/>
          <cell r="V14">
            <v>0.81190595017506617</v>
          </cell>
          <cell r="W14"/>
          <cell r="X14">
            <v>0.82757650081113554</v>
          </cell>
          <cell r="Y14"/>
          <cell r="Z14">
            <v>0.84204530109098041</v>
          </cell>
          <cell r="AA14"/>
          <cell r="AB14">
            <v>0.85151857804132003</v>
          </cell>
          <cell r="AC14"/>
          <cell r="AD14">
            <v>0.86203577329074843</v>
          </cell>
          <cell r="AE14"/>
          <cell r="AF14">
            <v>0.87462535595968627</v>
          </cell>
          <cell r="AG14"/>
          <cell r="AH14">
            <v>0.88261446061580873</v>
          </cell>
          <cell r="AI14"/>
          <cell r="AJ14">
            <v>0.89174764410452745</v>
          </cell>
          <cell r="AK14"/>
          <cell r="AL14">
            <v>0.89332307634141128</v>
          </cell>
          <cell r="AM14"/>
          <cell r="AN14">
            <v>0.90737320928654963</v>
          </cell>
          <cell r="AO14"/>
          <cell r="AP14">
            <v>0.92564650613245847</v>
          </cell>
          <cell r="AQ14"/>
          <cell r="AR14">
            <v>0.94617962559204893</v>
          </cell>
          <cell r="AS14"/>
          <cell r="AT14">
            <v>0.9650786349253635</v>
          </cell>
          <cell r="AU14"/>
          <cell r="AV14">
            <v>0.98123653995052396</v>
          </cell>
          <cell r="AW14"/>
          <cell r="AX14">
            <v>1</v>
          </cell>
          <cell r="AY14"/>
          <cell r="AZ14">
            <v>1.0214075830379981</v>
          </cell>
          <cell r="BA14"/>
          <cell r="BB14">
            <v>1.0478344588793607</v>
          </cell>
          <cell r="BC14"/>
          <cell r="BD14">
            <v>1.0744711864902565</v>
          </cell>
          <cell r="BE14"/>
          <cell r="BF14">
            <v>1.0795041060916664</v>
          </cell>
          <cell r="BG14"/>
          <cell r="BH14">
            <v>1.0882939193895522</v>
          </cell>
          <cell r="BI14"/>
          <cell r="BJ14">
            <v>1.1046382198768758</v>
          </cell>
          <cell r="BK14" t="str">
            <v>B</v>
          </cell>
          <cell r="BL14">
            <v>1.1207901833509464</v>
          </cell>
          <cell r="BM14" t="str">
            <v>B</v>
          </cell>
        </row>
        <row r="15">
          <cell r="A15" t="str">
            <v>Germany</v>
          </cell>
          <cell r="B15">
            <v>0.62890791765343901</v>
          </cell>
          <cell r="C15"/>
          <cell r="D15">
            <v>0.6577185575573905</v>
          </cell>
          <cell r="E15"/>
          <cell r="F15">
            <v>0.67618689038998636</v>
          </cell>
          <cell r="G15"/>
          <cell r="H15">
            <v>0.68963723719430781</v>
          </cell>
          <cell r="I15"/>
          <cell r="J15">
            <v>0.7042901366858938</v>
          </cell>
          <cell r="K15"/>
          <cell r="L15">
            <v>0.72541562307036345</v>
          </cell>
          <cell r="M15"/>
          <cell r="N15">
            <v>0.73469850264168068</v>
          </cell>
          <cell r="O15"/>
          <cell r="P15">
            <v>0.74711829643163552</v>
          </cell>
          <cell r="Q15"/>
          <cell r="R15">
            <v>0.76862833084677495</v>
          </cell>
          <cell r="S15"/>
          <cell r="T15">
            <v>0.79473589518621446</v>
          </cell>
          <cell r="U15"/>
          <cell r="V15">
            <v>0.81925413130757085</v>
          </cell>
          <cell r="W15" t="str">
            <v>A</v>
          </cell>
          <cell r="X15">
            <v>0.8634977479702145</v>
          </cell>
          <cell r="Y15"/>
          <cell r="Z15">
            <v>0.89790183586187233</v>
          </cell>
          <cell r="AA15"/>
          <cell r="AB15">
            <v>0.92029039659672462</v>
          </cell>
          <cell r="AC15"/>
          <cell r="AD15">
            <v>0.93878288477472827</v>
          </cell>
          <cell r="AE15"/>
          <cell r="AF15">
            <v>0.94477015752538307</v>
          </cell>
          <cell r="AG15"/>
          <cell r="AH15">
            <v>0.94725941299791272</v>
          </cell>
          <cell r="AI15"/>
          <cell r="AJ15">
            <v>0.95284622367937954</v>
          </cell>
          <cell r="AK15"/>
          <cell r="AL15">
            <v>0.9546754171356916</v>
          </cell>
          <cell r="AM15"/>
          <cell r="AN15">
            <v>0.94825686259627917</v>
          </cell>
          <cell r="AO15"/>
          <cell r="AP15">
            <v>0.95892933794376145</v>
          </cell>
          <cell r="AQ15"/>
          <cell r="AR15">
            <v>0.97265410491325799</v>
          </cell>
          <cell r="AS15"/>
          <cell r="AT15">
            <v>0.98332540201456109</v>
          </cell>
          <cell r="AU15"/>
          <cell r="AV15">
            <v>0.9938558641850358</v>
          </cell>
          <cell r="AW15"/>
          <cell r="AX15">
            <v>1</v>
          </cell>
          <cell r="AY15"/>
          <cell r="AZ15">
            <v>1.0031201245344654</v>
          </cell>
          <cell r="BA15"/>
          <cell r="BB15">
            <v>1.0194743486988316</v>
          </cell>
          <cell r="BC15"/>
          <cell r="BD15">
            <v>1.0273626995659726</v>
          </cell>
          <cell r="BE15"/>
          <cell r="BF15">
            <v>1.0394146744953334</v>
          </cell>
          <cell r="BG15"/>
          <cell r="BH15">
            <v>1.0456087900980713</v>
          </cell>
          <cell r="BI15"/>
          <cell r="BJ15">
            <v>1.0530844026501522</v>
          </cell>
          <cell r="BK15" t="str">
            <v>B</v>
          </cell>
          <cell r="BL15">
            <v>1.0670160216668612</v>
          </cell>
          <cell r="BM15" t="str">
            <v>B</v>
          </cell>
        </row>
        <row r="16">
          <cell r="A16" t="str">
            <v>Greece</v>
          </cell>
          <cell r="B16">
            <v>7.0260160200954297E-2</v>
          </cell>
          <cell r="C16"/>
          <cell r="D16">
            <v>8.9379881168485539E-2</v>
          </cell>
          <cell r="E16"/>
          <cell r="F16">
            <v>0.1078030471390917</v>
          </cell>
          <cell r="G16"/>
          <cell r="H16">
            <v>0.13143180914903324</v>
          </cell>
          <cell r="I16"/>
          <cell r="J16">
            <v>0.15643796313183334</v>
          </cell>
          <cell r="K16"/>
          <cell r="L16">
            <v>0.18597657992929539</v>
          </cell>
          <cell r="M16"/>
          <cell r="N16">
            <v>0.21434299159641776</v>
          </cell>
          <cell r="O16"/>
          <cell r="P16">
            <v>0.25009512419970775</v>
          </cell>
          <cell r="Q16"/>
          <cell r="R16">
            <v>0.28635634855423159</v>
          </cell>
          <cell r="S16"/>
          <cell r="T16">
            <v>0.34560518842442534</v>
          </cell>
          <cell r="U16"/>
          <cell r="V16">
            <v>0.41399265496328402</v>
          </cell>
          <cell r="W16"/>
          <cell r="X16">
            <v>0.47525865909860715</v>
          </cell>
          <cell r="Y16"/>
          <cell r="Z16">
            <v>0.54383252941118898</v>
          </cell>
          <cell r="AA16"/>
          <cell r="AB16">
            <v>0.60464327776413396</v>
          </cell>
          <cell r="AC16"/>
          <cell r="AD16">
            <v>0.66384895619252438</v>
          </cell>
          <cell r="AE16"/>
          <cell r="AF16">
            <v>0.71258363200659569</v>
          </cell>
          <cell r="AG16"/>
          <cell r="AH16">
            <v>0.76086960740563792</v>
          </cell>
          <cell r="AI16"/>
          <cell r="AJ16">
            <v>0.80041434502232867</v>
          </cell>
          <cell r="AK16"/>
          <cell r="AL16">
            <v>0.82465569812526884</v>
          </cell>
          <cell r="AM16"/>
          <cell r="AN16">
            <v>0.85266800208582161</v>
          </cell>
          <cell r="AO16"/>
          <cell r="AP16">
            <v>0.87925025943499835</v>
          </cell>
          <cell r="AQ16"/>
          <cell r="AR16">
            <v>0.9091487548843602</v>
          </cell>
          <cell r="AS16"/>
          <cell r="AT16">
            <v>0.94480647339264723</v>
          </cell>
          <cell r="AU16"/>
          <cell r="AV16">
            <v>0.97264939368350145</v>
          </cell>
          <cell r="AW16"/>
          <cell r="AX16">
            <v>1</v>
          </cell>
          <cell r="AY16"/>
          <cell r="AZ16">
            <v>1.0252393864454876</v>
          </cell>
          <cell r="BA16"/>
          <cell r="BB16">
            <v>1.0615482888283296</v>
          </cell>
          <cell r="BC16"/>
          <cell r="BD16">
            <v>1.1116499238264774</v>
          </cell>
          <cell r="BE16"/>
          <cell r="BF16">
            <v>1.1426852490129438</v>
          </cell>
          <cell r="BG16"/>
          <cell r="BH16">
            <v>1.162230244688744</v>
          </cell>
          <cell r="BI16"/>
          <cell r="BJ16">
            <v>1.1883811437628604</v>
          </cell>
          <cell r="BK16" t="str">
            <v>B</v>
          </cell>
          <cell r="BL16">
            <v>1.2075101706928171</v>
          </cell>
          <cell r="BM16" t="str">
            <v>B</v>
          </cell>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0.16529429790977515</v>
          </cell>
          <cell r="W17"/>
          <cell r="X17">
            <v>0.20084774540270611</v>
          </cell>
          <cell r="Y17"/>
          <cell r="Z17">
            <v>0.24358504273117795</v>
          </cell>
          <cell r="AA17"/>
          <cell r="AB17">
            <v>0.29106235082734655</v>
          </cell>
          <cell r="AC17"/>
          <cell r="AD17">
            <v>0.36887143480717582</v>
          </cell>
          <cell r="AE17"/>
          <cell r="AF17">
            <v>0.4507929516976345</v>
          </cell>
          <cell r="AG17"/>
          <cell r="AH17">
            <v>0.54191143211361315</v>
          </cell>
          <cell r="AI17"/>
          <cell r="AJ17">
            <v>0.61589258531728563</v>
          </cell>
          <cell r="AK17"/>
          <cell r="AL17">
            <v>0.66429595475474923</v>
          </cell>
          <cell r="AM17"/>
          <cell r="AN17">
            <v>0.72901896088575846</v>
          </cell>
          <cell r="AO17"/>
          <cell r="AP17">
            <v>0.81112906233190873</v>
          </cell>
          <cell r="AQ17"/>
          <cell r="AR17">
            <v>0.87972748276751789</v>
          </cell>
          <cell r="AS17"/>
          <cell r="AT17">
            <v>0.92721224535602509</v>
          </cell>
          <cell r="AU17"/>
          <cell r="AV17">
            <v>0.97574682222696918</v>
          </cell>
          <cell r="AW17"/>
          <cell r="AX17">
            <v>1</v>
          </cell>
          <cell r="AY17"/>
          <cell r="AZ17">
            <v>1.0349478070625799</v>
          </cell>
          <cell r="BA17"/>
          <cell r="BB17">
            <v>1.091222659775458</v>
          </cell>
          <cell r="BC17"/>
          <cell r="BD17">
            <v>1.1487945806437541</v>
          </cell>
          <cell r="BE17"/>
          <cell r="BF17">
            <v>1.1897464428726257</v>
          </cell>
          <cell r="BG17"/>
          <cell r="BH17">
            <v>1.22654231115444</v>
          </cell>
          <cell r="BI17"/>
          <cell r="BJ17">
            <v>1.25051590001461</v>
          </cell>
          <cell r="BK17" t="str">
            <v>B</v>
          </cell>
          <cell r="BL17">
            <v>1.30006583091776</v>
          </cell>
          <cell r="BM17" t="str">
            <v>B</v>
          </cell>
        </row>
        <row r="18">
          <cell r="A18" t="str">
            <v>Iceland</v>
          </cell>
          <cell r="B18">
            <v>4.8283902013918981E-2</v>
          </cell>
          <cell r="C18"/>
          <cell r="D18">
            <v>7.4186469137426367E-2</v>
          </cell>
          <cell r="E18"/>
          <cell r="F18">
            <v>0.13153636908306646</v>
          </cell>
          <cell r="G18"/>
          <cell r="H18">
            <v>0.16689434550569709</v>
          </cell>
          <cell r="I18"/>
          <cell r="J18">
            <v>0.22044163588994126</v>
          </cell>
          <cell r="K18"/>
          <cell r="L18">
            <v>0.27463991221638551</v>
          </cell>
          <cell r="M18"/>
          <cell r="N18">
            <v>0.32942093152302043</v>
          </cell>
          <cell r="O18"/>
          <cell r="P18">
            <v>0.40563342978332689</v>
          </cell>
          <cell r="Q18"/>
          <cell r="R18">
            <v>0.49839535788149048</v>
          </cell>
          <cell r="S18"/>
          <cell r="T18">
            <v>0.57400966976123879</v>
          </cell>
          <cell r="U18"/>
          <cell r="V18">
            <v>0.62202754282502892</v>
          </cell>
          <cell r="W18"/>
          <cell r="X18">
            <v>0.64348307358088919</v>
          </cell>
          <cell r="Y18"/>
          <cell r="Z18">
            <v>0.65527070219784334</v>
          </cell>
          <cell r="AA18"/>
          <cell r="AB18">
            <v>0.67232986879090506</v>
          </cell>
          <cell r="AC18"/>
          <cell r="AD18">
            <v>0.69248342530189566</v>
          </cell>
          <cell r="AE18"/>
          <cell r="AF18">
            <v>0.7096181034792558</v>
          </cell>
          <cell r="AG18"/>
          <cell r="AH18">
            <v>0.73023646291457156</v>
          </cell>
          <cell r="AI18"/>
          <cell r="AJ18">
            <v>0.76781757091800817</v>
          </cell>
          <cell r="AK18"/>
          <cell r="AL18">
            <v>0.79281975137065741</v>
          </cell>
          <cell r="AM18"/>
          <cell r="AN18">
            <v>0.82165947906860104</v>
          </cell>
          <cell r="AO18"/>
          <cell r="AP18">
            <v>0.89258192775541578</v>
          </cell>
          <cell r="AQ18"/>
          <cell r="AR18">
            <v>0.94279474248366169</v>
          </cell>
          <cell r="AS18"/>
          <cell r="AT18">
            <v>0.94861659569490409</v>
          </cell>
          <cell r="AU18"/>
          <cell r="AV18">
            <v>0.97236082130751667</v>
          </cell>
          <cell r="AW18"/>
          <cell r="AX18">
            <v>1</v>
          </cell>
          <cell r="AY18"/>
          <cell r="AZ18">
            <v>1.0880408987894676</v>
          </cell>
          <cell r="BA18"/>
          <cell r="BB18">
            <v>1.1495241764355568</v>
          </cell>
          <cell r="BC18"/>
          <cell r="BD18">
            <v>1.2855810316976535</v>
          </cell>
          <cell r="BE18"/>
          <cell r="BF18">
            <v>1.392074447060434</v>
          </cell>
          <cell r="BG18"/>
          <cell r="BH18">
            <v>1.4882564308937591</v>
          </cell>
          <cell r="BI18"/>
          <cell r="BJ18">
            <v>1.5440176904579725</v>
          </cell>
          <cell r="BK18" t="str">
            <v>B</v>
          </cell>
          <cell r="BL18">
            <v>1.6096384125486851</v>
          </cell>
          <cell r="BM18" t="str">
            <v>B</v>
          </cell>
        </row>
        <row r="19">
          <cell r="A19" t="str">
            <v>Ireland</v>
          </cell>
          <cell r="B19">
            <v>0.33322443619411568</v>
          </cell>
          <cell r="C19"/>
          <cell r="D19">
            <v>0.38381510043429606</v>
          </cell>
          <cell r="E19"/>
          <cell r="F19">
            <v>0.42491739121227251</v>
          </cell>
          <cell r="G19"/>
          <cell r="H19">
            <v>0.45202402605966485</v>
          </cell>
          <cell r="I19"/>
          <cell r="J19">
            <v>0.47546747222000069</v>
          </cell>
          <cell r="K19"/>
          <cell r="L19">
            <v>0.5066091448859249</v>
          </cell>
          <cell r="M19"/>
          <cell r="N19">
            <v>0.5177414317008544</v>
          </cell>
          <cell r="O19"/>
          <cell r="P19">
            <v>0.53454893695182359</v>
          </cell>
          <cell r="Q19"/>
          <cell r="R19">
            <v>0.56406547066463353</v>
          </cell>
          <cell r="S19"/>
          <cell r="T19">
            <v>0.55995239213912429</v>
          </cell>
          <cell r="U19"/>
          <cell r="V19">
            <v>0.57003935398427497</v>
          </cell>
          <cell r="W19"/>
          <cell r="X19">
            <v>0.5860701116137077</v>
          </cell>
          <cell r="Y19"/>
          <cell r="Z19">
            <v>0.6164036507459959</v>
          </cell>
          <cell r="AA19"/>
          <cell r="AB19">
            <v>0.6268488061203179</v>
          </cell>
          <cell r="AC19"/>
          <cell r="AD19">
            <v>0.64586737507595193</v>
          </cell>
          <cell r="AE19"/>
          <cell r="AF19">
            <v>0.66373746110825127</v>
          </cell>
          <cell r="AG19"/>
          <cell r="AH19">
            <v>0.6916774184727752</v>
          </cell>
          <cell r="AI19"/>
          <cell r="AJ19">
            <v>0.74175807829066109</v>
          </cell>
          <cell r="AK19"/>
          <cell r="AL19">
            <v>0.77741491127762707</v>
          </cell>
          <cell r="AM19"/>
          <cell r="AN19">
            <v>0.82384762046080617</v>
          </cell>
          <cell r="AO19"/>
          <cell r="AP19">
            <v>0.87728287051315679</v>
          </cell>
          <cell r="AQ19"/>
          <cell r="AR19">
            <v>0.92131534991065878</v>
          </cell>
          <cell r="AS19"/>
          <cell r="AT19">
            <v>0.94948133015618086</v>
          </cell>
          <cell r="AU19"/>
          <cell r="AV19">
            <v>0.97025816561263956</v>
          </cell>
          <cell r="AW19"/>
          <cell r="AX19">
            <v>1</v>
          </cell>
          <cell r="AY19"/>
          <cell r="AZ19">
            <v>1.0357440475876913</v>
          </cell>
          <cell r="BA19"/>
          <cell r="BB19">
            <v>1.0489754821901935</v>
          </cell>
          <cell r="BC19"/>
          <cell r="BD19">
            <v>1.0245103294080302</v>
          </cell>
          <cell r="BE19"/>
          <cell r="BF19">
            <v>0.9828660862476607</v>
          </cell>
          <cell r="BG19"/>
          <cell r="BH19">
            <v>0.95880794263750946</v>
          </cell>
          <cell r="BI19"/>
          <cell r="BJ19">
            <v>0.95223537841893346</v>
          </cell>
          <cell r="BK19" t="str">
            <v>B</v>
          </cell>
          <cell r="BL19">
            <v>0.96092759146804685</v>
          </cell>
          <cell r="BM19" t="str">
            <v>B</v>
          </cell>
        </row>
        <row r="20">
          <cell r="A20" t="str">
            <v>Israel</v>
          </cell>
          <cell r="B20">
            <v>1.2551777515246141E-3</v>
          </cell>
          <cell r="C20"/>
          <cell r="D20">
            <v>2.8523207272783645E-3</v>
          </cell>
          <cell r="E20"/>
          <cell r="F20">
            <v>7.1285492229448367E-3</v>
          </cell>
          <cell r="G20"/>
          <cell r="H20">
            <v>3.4557091196031627E-2</v>
          </cell>
          <cell r="I20"/>
          <cell r="J20">
            <v>0.12597327898727478</v>
          </cell>
          <cell r="K20"/>
          <cell r="L20">
            <v>0.18916139139891736</v>
          </cell>
          <cell r="M20"/>
          <cell r="N20">
            <v>0.22733202528671459</v>
          </cell>
          <cell r="O20"/>
          <cell r="P20">
            <v>0.27090072599305759</v>
          </cell>
          <cell r="Q20"/>
          <cell r="R20">
            <v>0.32156692720248009</v>
          </cell>
          <cell r="S20"/>
          <cell r="T20">
            <v>0.37279918263589906</v>
          </cell>
          <cell r="U20"/>
          <cell r="V20">
            <v>0.44784279949378236</v>
          </cell>
          <cell r="W20"/>
          <cell r="X20">
            <v>0.50184425654644904</v>
          </cell>
          <cell r="Y20"/>
          <cell r="Z20">
            <v>0.55750002692605172</v>
          </cell>
          <cell r="AA20"/>
          <cell r="AB20">
            <v>0.6273989871154998</v>
          </cell>
          <cell r="AC20"/>
          <cell r="AD20">
            <v>0.68292047702323111</v>
          </cell>
          <cell r="AE20"/>
          <cell r="AF20">
            <v>0.7513269477702319</v>
          </cell>
          <cell r="AG20"/>
          <cell r="AH20">
            <v>0.81070853732524595</v>
          </cell>
          <cell r="AI20"/>
          <cell r="AJ20">
            <v>0.86846595081420297</v>
          </cell>
          <cell r="AK20"/>
          <cell r="AL20">
            <v>0.92349125443988356</v>
          </cell>
          <cell r="AM20"/>
          <cell r="AN20">
            <v>0.93847263421039817</v>
          </cell>
          <cell r="AO20"/>
          <cell r="AP20">
            <v>0.95500882570483758</v>
          </cell>
          <cell r="AQ20"/>
          <cell r="AR20">
            <v>0.99434745169602734</v>
          </cell>
          <cell r="AS20"/>
          <cell r="AT20">
            <v>0.98905054966157779</v>
          </cell>
          <cell r="AU20"/>
          <cell r="AV20">
            <v>0.99020524826408252</v>
          </cell>
          <cell r="AW20"/>
          <cell r="AX20">
            <v>1</v>
          </cell>
          <cell r="AY20"/>
          <cell r="AZ20">
            <v>1.0210868798176356</v>
          </cell>
          <cell r="BA20"/>
          <cell r="BB20">
            <v>1.0250463982918698</v>
          </cell>
          <cell r="BC20"/>
          <cell r="BD20">
            <v>1.0385322778321717</v>
          </cell>
          <cell r="BE20"/>
          <cell r="BF20">
            <v>1.0907064730084559</v>
          </cell>
          <cell r="BG20"/>
          <cell r="BH20">
            <v>1.1037593213144121</v>
          </cell>
          <cell r="BI20"/>
          <cell r="BJ20">
            <v>1.1211519499309313</v>
          </cell>
          <cell r="BK20" t="str">
            <v>B</v>
          </cell>
          <cell r="BL20">
            <v>1.149418325133343</v>
          </cell>
          <cell r="BM20" t="str">
            <v>B</v>
          </cell>
        </row>
        <row r="21">
          <cell r="A21" t="str">
            <v>Italy</v>
          </cell>
          <cell r="B21">
            <v>0.26254927073954587</v>
          </cell>
          <cell r="C21"/>
          <cell r="D21">
            <v>0.3086029074004541</v>
          </cell>
          <cell r="E21"/>
          <cell r="F21">
            <v>0.35519188351487047</v>
          </cell>
          <cell r="G21"/>
          <cell r="H21">
            <v>0.39341708401096243</v>
          </cell>
          <cell r="I21"/>
          <cell r="J21">
            <v>0.42951169477411955</v>
          </cell>
          <cell r="K21"/>
          <cell r="L21">
            <v>0.4616753249548976</v>
          </cell>
          <cell r="M21"/>
          <cell r="N21">
            <v>0.48941870162490569</v>
          </cell>
          <cell r="O21"/>
          <cell r="P21">
            <v>0.52196701585556415</v>
          </cell>
          <cell r="Q21"/>
          <cell r="R21">
            <v>0.55431533638243746</v>
          </cell>
          <cell r="S21"/>
          <cell r="T21">
            <v>0.60084874448346093</v>
          </cell>
          <cell r="U21"/>
          <cell r="V21">
            <v>0.64615628573465933</v>
          </cell>
          <cell r="W21"/>
          <cell r="X21">
            <v>0.67786873184606788</v>
          </cell>
          <cell r="Y21"/>
          <cell r="Z21">
            <v>0.70421038421799442</v>
          </cell>
          <cell r="AA21"/>
          <cell r="AB21">
            <v>0.72915685092884708</v>
          </cell>
          <cell r="AC21"/>
          <cell r="AD21">
            <v>0.76506960846732841</v>
          </cell>
          <cell r="AE21"/>
          <cell r="AF21">
            <v>0.80177168660164666</v>
          </cell>
          <cell r="AG21"/>
          <cell r="AH21">
            <v>0.82232145596368333</v>
          </cell>
          <cell r="AI21"/>
          <cell r="AJ21">
            <v>0.84421390938025798</v>
          </cell>
          <cell r="AK21"/>
          <cell r="AL21">
            <v>0.85935737191310413</v>
          </cell>
          <cell r="AM21"/>
          <cell r="AN21">
            <v>0.87607185158442435</v>
          </cell>
          <cell r="AO21"/>
          <cell r="AP21">
            <v>0.90128302608694921</v>
          </cell>
          <cell r="AQ21"/>
          <cell r="AR21">
            <v>0.93019654311699118</v>
          </cell>
          <cell r="AS21"/>
          <cell r="AT21">
            <v>0.95920721418631316</v>
          </cell>
          <cell r="AU21"/>
          <cell r="AV21">
            <v>0.98215332025349</v>
          </cell>
          <cell r="AW21"/>
          <cell r="AX21">
            <v>1</v>
          </cell>
          <cell r="AY21"/>
          <cell r="AZ21">
            <v>1.0170759937821323</v>
          </cell>
          <cell r="BA21"/>
          <cell r="BB21">
            <v>1.0412199229157055</v>
          </cell>
          <cell r="BC21"/>
          <cell r="BD21">
            <v>1.0675956730878904</v>
          </cell>
          <cell r="BE21"/>
          <cell r="BF21">
            <v>1.0898685886997943</v>
          </cell>
          <cell r="BG21"/>
          <cell r="BH21">
            <v>1.0939212073985072</v>
          </cell>
          <cell r="BI21"/>
          <cell r="BJ21">
            <v>1.1085353301127348</v>
          </cell>
          <cell r="BK21" t="str">
            <v>B</v>
          </cell>
          <cell r="BL21">
            <v>1.1277797322143361</v>
          </cell>
          <cell r="BM21" t="str">
            <v>B</v>
          </cell>
        </row>
        <row r="22">
          <cell r="A22" t="str">
            <v>Japan</v>
          </cell>
          <cell r="B22">
            <v>0.94275622892253452</v>
          </cell>
          <cell r="C22"/>
          <cell r="D22">
            <v>0.95743866078044371</v>
          </cell>
          <cell r="E22"/>
          <cell r="F22">
            <v>0.96619236012328102</v>
          </cell>
          <cell r="G22"/>
          <cell r="H22">
            <v>0.98303804881113976</v>
          </cell>
          <cell r="I22"/>
          <cell r="J22">
            <v>0.99291995001797884</v>
          </cell>
          <cell r="K22"/>
          <cell r="L22">
            <v>1.0105615473678984</v>
          </cell>
          <cell r="M22"/>
          <cell r="N22">
            <v>1.0094854710905543</v>
          </cell>
          <cell r="O22"/>
          <cell r="P22">
            <v>1.0128405846594852</v>
          </cell>
          <cell r="Q22"/>
          <cell r="R22">
            <v>1.0353923490990029</v>
          </cell>
          <cell r="S22"/>
          <cell r="T22">
            <v>1.058839812126084</v>
          </cell>
          <cell r="U22"/>
          <cell r="V22">
            <v>1.0864303687764798</v>
          </cell>
          <cell r="W22"/>
          <cell r="X22">
            <v>1.1036847727689683</v>
          </cell>
          <cell r="Y22"/>
          <cell r="Z22">
            <v>1.1085123324675479</v>
          </cell>
          <cell r="AA22"/>
          <cell r="AB22">
            <v>1.1097875709457024</v>
          </cell>
          <cell r="AC22"/>
          <cell r="AD22">
            <v>1.1042664010485939</v>
          </cell>
          <cell r="AE22"/>
          <cell r="AF22">
            <v>1.0972860061334551</v>
          </cell>
          <cell r="AG22"/>
          <cell r="AH22">
            <v>1.1031394708453612</v>
          </cell>
          <cell r="AI22"/>
          <cell r="AJ22">
            <v>1.102759802495566</v>
          </cell>
          <cell r="AK22"/>
          <cell r="AL22">
            <v>1.0884013657193434</v>
          </cell>
          <cell r="AM22"/>
          <cell r="AN22">
            <v>1.0695372171058142</v>
          </cell>
          <cell r="AO22"/>
          <cell r="AP22">
            <v>1.0563830194929684</v>
          </cell>
          <cell r="AQ22"/>
          <cell r="AR22">
            <v>1.0400558293748305</v>
          </cell>
          <cell r="AS22"/>
          <cell r="AT22">
            <v>1.0234337595769145</v>
          </cell>
          <cell r="AU22"/>
          <cell r="AV22">
            <v>1.0124211782106138</v>
          </cell>
          <cell r="AW22"/>
          <cell r="AX22">
            <v>1</v>
          </cell>
          <cell r="AY22"/>
          <cell r="AZ22">
            <v>0.99101051879684954</v>
          </cell>
          <cell r="BA22"/>
          <cell r="BB22">
            <v>0.98369724606137898</v>
          </cell>
          <cell r="BC22"/>
          <cell r="BD22">
            <v>0.97378233584579954</v>
          </cell>
          <cell r="BE22"/>
          <cell r="BF22">
            <v>0.97022284231894929</v>
          </cell>
          <cell r="BG22"/>
          <cell r="BH22">
            <v>0.94954880587281909</v>
          </cell>
          <cell r="BI22"/>
          <cell r="BJ22">
            <v>0.93046072325390727</v>
          </cell>
          <cell r="BK22" t="str">
            <v>B</v>
          </cell>
          <cell r="BL22">
            <v>0.92362291748677872</v>
          </cell>
          <cell r="BM22" t="str">
            <v>B</v>
          </cell>
        </row>
        <row r="23">
          <cell r="A23" t="str">
            <v>Korea</v>
          </cell>
          <cell r="B23">
            <v>0.31463844054371914</v>
          </cell>
          <cell r="C23"/>
          <cell r="D23">
            <v>0.3339844866407502</v>
          </cell>
          <cell r="E23"/>
          <cell r="F23">
            <v>0.35028893475238182</v>
          </cell>
          <cell r="G23"/>
          <cell r="H23">
            <v>0.36589482582778005</v>
          </cell>
          <cell r="I23"/>
          <cell r="J23">
            <v>0.38128226974335472</v>
          </cell>
          <cell r="K23"/>
          <cell r="L23">
            <v>0.39739816914952736</v>
          </cell>
          <cell r="M23"/>
          <cell r="N23">
            <v>0.41641874414324964</v>
          </cell>
          <cell r="O23"/>
          <cell r="P23">
            <v>0.44435393802024498</v>
          </cell>
          <cell r="Q23"/>
          <cell r="R23">
            <v>0.46984891206437479</v>
          </cell>
          <cell r="S23"/>
          <cell r="T23">
            <v>0.51867239371477336</v>
          </cell>
          <cell r="U23"/>
          <cell r="V23">
            <v>0.57167467424195639</v>
          </cell>
          <cell r="W23"/>
          <cell r="X23">
            <v>0.61657028615203524</v>
          </cell>
          <cell r="Y23"/>
          <cell r="Z23">
            <v>0.65623785046133654</v>
          </cell>
          <cell r="AA23"/>
          <cell r="AB23">
            <v>0.70673080515259212</v>
          </cell>
          <cell r="AC23"/>
          <cell r="AD23">
            <v>0.75942783413418757</v>
          </cell>
          <cell r="AE23"/>
          <cell r="AF23">
            <v>0.79723874515208248</v>
          </cell>
          <cell r="AG23"/>
          <cell r="AH23">
            <v>0.82794713381493501</v>
          </cell>
          <cell r="AI23"/>
          <cell r="AJ23">
            <v>0.86895364236572881</v>
          </cell>
          <cell r="AK23"/>
          <cell r="AL23">
            <v>0.85989211506473406</v>
          </cell>
          <cell r="AM23"/>
          <cell r="AN23">
            <v>0.86843017148312884</v>
          </cell>
          <cell r="AO23"/>
          <cell r="AP23">
            <v>0.9019513065733038</v>
          </cell>
          <cell r="AQ23"/>
          <cell r="AR23">
            <v>0.93108724945998567</v>
          </cell>
          <cell r="AS23"/>
          <cell r="AT23">
            <v>0.96424585907102711</v>
          </cell>
          <cell r="AU23"/>
          <cell r="AV23">
            <v>0.9934968574632409</v>
          </cell>
          <cell r="AW23"/>
          <cell r="AX23">
            <v>1</v>
          </cell>
          <cell r="AY23"/>
          <cell r="AZ23">
            <v>0.99856590123893341</v>
          </cell>
          <cell r="BA23"/>
          <cell r="BB23">
            <v>1.0193394872738468</v>
          </cell>
          <cell r="BC23"/>
          <cell r="BD23">
            <v>1.0490067029208416</v>
          </cell>
          <cell r="BE23"/>
          <cell r="BF23">
            <v>1.0849730716950901</v>
          </cell>
          <cell r="BG23"/>
          <cell r="BH23">
            <v>1.1254108846147239</v>
          </cell>
          <cell r="BI23"/>
          <cell r="BJ23">
            <v>1.1475175371873223</v>
          </cell>
          <cell r="BK23" t="str">
            <v>B</v>
          </cell>
          <cell r="BL23">
            <v>1.1757719466435206</v>
          </cell>
          <cell r="BM23" t="str">
            <v>B</v>
          </cell>
        </row>
        <row r="24">
          <cell r="A24" t="str">
            <v>Luxembourg</v>
          </cell>
          <cell r="B24">
            <v>0.48408407685972982</v>
          </cell>
          <cell r="C24"/>
          <cell r="D24">
            <v>0.53642024912831832</v>
          </cell>
          <cell r="E24"/>
          <cell r="F24">
            <v>0.57299711036677414</v>
          </cell>
          <cell r="G24"/>
          <cell r="H24">
            <v>0.59825187678130054</v>
          </cell>
          <cell r="I24"/>
          <cell r="J24">
            <v>0.61675272484143451</v>
          </cell>
          <cell r="K24"/>
          <cell r="L24">
            <v>0.61623605203137344</v>
          </cell>
          <cell r="M24"/>
          <cell r="N24">
            <v>0.61662444849358578</v>
          </cell>
          <cell r="O24"/>
          <cell r="P24">
            <v>0.63374463935066006</v>
          </cell>
          <cell r="Q24"/>
          <cell r="R24">
            <v>0.65922740943289537</v>
          </cell>
          <cell r="S24"/>
          <cell r="T24">
            <v>0.67579634611437256</v>
          </cell>
          <cell r="U24"/>
          <cell r="V24">
            <v>0.68811503036238852</v>
          </cell>
          <cell r="W24"/>
          <cell r="X24">
            <v>0.71377535716402229</v>
          </cell>
          <cell r="Y24"/>
          <cell r="Z24">
            <v>0.75640751938501571</v>
          </cell>
          <cell r="AA24"/>
          <cell r="AB24">
            <v>0.78320228923328961</v>
          </cell>
          <cell r="AC24"/>
          <cell r="AD24">
            <v>0.80146711716251262</v>
          </cell>
          <cell r="AE24"/>
          <cell r="AF24">
            <v>0.82534457715497878</v>
          </cell>
          <cell r="AG24"/>
          <cell r="AH24">
            <v>0.80985495238236149</v>
          </cell>
          <cell r="AI24"/>
          <cell r="AJ24">
            <v>0.80653019636902556</v>
          </cell>
          <cell r="AK24"/>
          <cell r="AL24">
            <v>0.84951835793160901</v>
          </cell>
          <cell r="AM24"/>
          <cell r="AN24">
            <v>0.86663961774356835</v>
          </cell>
          <cell r="AO24"/>
          <cell r="AP24">
            <v>0.86732807943101087</v>
          </cell>
          <cell r="AQ24"/>
          <cell r="AR24">
            <v>0.88554038991045791</v>
          </cell>
          <cell r="AS24"/>
          <cell r="AT24">
            <v>0.9389920327992789</v>
          </cell>
          <cell r="AU24"/>
          <cell r="AV24">
            <v>0.95588885523397704</v>
          </cell>
          <cell r="AW24"/>
          <cell r="AX24">
            <v>1</v>
          </cell>
          <cell r="AY24"/>
          <cell r="AZ24">
            <v>1.0670689123637072</v>
          </cell>
          <cell r="BA24"/>
          <cell r="BB24">
            <v>1.1059633907105033</v>
          </cell>
          <cell r="BC24"/>
          <cell r="BD24">
            <v>1.1546670960941618</v>
          </cell>
          <cell r="BE24"/>
          <cell r="BF24">
            <v>1.1560836255031814</v>
          </cell>
          <cell r="BG24"/>
          <cell r="BH24">
            <v>1.2124786211548191</v>
          </cell>
          <cell r="BI24"/>
          <cell r="BJ24">
            <v>1.253377705419217</v>
          </cell>
          <cell r="BK24" t="str">
            <v>B</v>
          </cell>
          <cell r="BL24">
            <v>1.2666844667979513</v>
          </cell>
          <cell r="BM24" t="str">
            <v>B</v>
          </cell>
        </row>
        <row r="25">
          <cell r="A25" t="str">
            <v>Mexico</v>
          </cell>
          <cell r="B25">
            <v>1.3190681245846977E-3</v>
          </cell>
          <cell r="C25"/>
          <cell r="D25">
            <v>2.1241461227280516E-3</v>
          </cell>
          <cell r="E25"/>
          <cell r="F25">
            <v>4.0500641890698508E-3</v>
          </cell>
          <cell r="G25"/>
          <cell r="H25">
            <v>6.4442274646575965E-3</v>
          </cell>
          <cell r="I25"/>
          <cell r="J25">
            <v>1.0083095368555211E-2</v>
          </cell>
          <cell r="K25"/>
          <cell r="L25">
            <v>1.7505972757352658E-2</v>
          </cell>
          <cell r="M25"/>
          <cell r="N25">
            <v>4.1954713150519567E-2</v>
          </cell>
          <cell r="O25"/>
          <cell r="P25">
            <v>8.3697866594343556E-2</v>
          </cell>
          <cell r="Q25"/>
          <cell r="R25">
            <v>0.10590144574183651</v>
          </cell>
          <cell r="S25"/>
          <cell r="T25">
            <v>0.1356920440554972</v>
          </cell>
          <cell r="U25"/>
          <cell r="V25">
            <v>0.167241284833967</v>
          </cell>
          <cell r="W25"/>
          <cell r="X25">
            <v>0.1913424825449129</v>
          </cell>
          <cell r="Y25"/>
          <cell r="Z25">
            <v>0.20950663650812054</v>
          </cell>
          <cell r="AA25"/>
          <cell r="AB25">
            <v>0.22683666329845079</v>
          </cell>
          <cell r="AC25"/>
          <cell r="AD25">
            <v>0.31270453209233889</v>
          </cell>
          <cell r="AE25"/>
          <cell r="AF25">
            <v>0.40884417801033301</v>
          </cell>
          <cell r="AG25"/>
          <cell r="AH25">
            <v>0.4812656392942225</v>
          </cell>
          <cell r="AI25"/>
          <cell r="AJ25">
            <v>0.55523155813948388</v>
          </cell>
          <cell r="AK25"/>
          <cell r="AL25">
            <v>0.63924601854126084</v>
          </cell>
          <cell r="AM25"/>
          <cell r="AN25">
            <v>0.71679607194965622</v>
          </cell>
          <cell r="AO25"/>
          <cell r="AP25">
            <v>0.75854885544078188</v>
          </cell>
          <cell r="AQ25"/>
          <cell r="AR25">
            <v>0.81148961902441941</v>
          </cell>
          <cell r="AS25"/>
          <cell r="AT25">
            <v>0.88072358030329534</v>
          </cell>
          <cell r="AU25"/>
          <cell r="AV25">
            <v>0.95890413222203941</v>
          </cell>
          <cell r="AW25"/>
          <cell r="AX25">
            <v>1</v>
          </cell>
          <cell r="AY25"/>
          <cell r="AZ25">
            <v>1.0678184664329029</v>
          </cell>
          <cell r="BA25"/>
          <cell r="BB25">
            <v>1.1276181575154869</v>
          </cell>
          <cell r="BC25"/>
          <cell r="BD25">
            <v>1.1991718657329191</v>
          </cell>
          <cell r="BE25"/>
          <cell r="BF25">
            <v>1.2507544159035533</v>
          </cell>
          <cell r="BG25"/>
          <cell r="BH25">
            <v>1.300901501702084</v>
          </cell>
          <cell r="BI25"/>
          <cell r="BJ25">
            <v>1.3674020800160251</v>
          </cell>
          <cell r="BK25" t="str">
            <v>B</v>
          </cell>
          <cell r="BL25">
            <v>1.4189377699367791</v>
          </cell>
          <cell r="BM25" t="str">
            <v>B</v>
          </cell>
        </row>
        <row r="26">
          <cell r="A26" t="str">
            <v>Netherlands</v>
          </cell>
          <cell r="B26">
            <v>0.61439729483880368</v>
          </cell>
          <cell r="C26"/>
          <cell r="D26">
            <v>0.64280490780885247</v>
          </cell>
          <cell r="E26"/>
          <cell r="F26">
            <v>0.65173393390285783</v>
          </cell>
          <cell r="G26"/>
          <cell r="H26">
            <v>0.66677014253298106</v>
          </cell>
          <cell r="I26"/>
          <cell r="J26">
            <v>0.67254359509461259</v>
          </cell>
          <cell r="K26"/>
          <cell r="L26">
            <v>0.67396737116306804</v>
          </cell>
          <cell r="M26"/>
          <cell r="N26">
            <v>0.66690665710754993</v>
          </cell>
          <cell r="O26"/>
          <cell r="P26">
            <v>0.67237287716609395</v>
          </cell>
          <cell r="Q26"/>
          <cell r="R26">
            <v>0.68143604129861601</v>
          </cell>
          <cell r="S26"/>
          <cell r="T26">
            <v>0.6920653856532174</v>
          </cell>
          <cell r="U26"/>
          <cell r="V26">
            <v>0.71363807770371435</v>
          </cell>
          <cell r="W26"/>
          <cell r="X26">
            <v>0.7314485898501929</v>
          </cell>
          <cell r="Y26"/>
          <cell r="Z26">
            <v>0.74313307378748472</v>
          </cell>
          <cell r="AA26"/>
          <cell r="AB26">
            <v>0.75846198903811557</v>
          </cell>
          <cell r="AC26"/>
          <cell r="AD26">
            <v>0.77412180599089098</v>
          </cell>
          <cell r="AE26"/>
          <cell r="AF26">
            <v>0.78416489890010177</v>
          </cell>
          <cell r="AG26"/>
          <cell r="AH26">
            <v>0.80486393813894752</v>
          </cell>
          <cell r="AI26"/>
          <cell r="AJ26">
            <v>0.82025101042331416</v>
          </cell>
          <cell r="AK26"/>
          <cell r="AL26">
            <v>0.83484221585234564</v>
          </cell>
          <cell r="AM26"/>
          <cell r="AN26">
            <v>0.86925596630790825</v>
          </cell>
          <cell r="AO26"/>
          <cell r="AP26">
            <v>0.91357825683299831</v>
          </cell>
          <cell r="AQ26"/>
          <cell r="AR26">
            <v>0.94852780762510225</v>
          </cell>
          <cell r="AS26"/>
          <cell r="AT26">
            <v>0.96919356641367183</v>
          </cell>
          <cell r="AU26"/>
          <cell r="AV26">
            <v>0.97629350183160379</v>
          </cell>
          <cell r="AW26"/>
          <cell r="AX26">
            <v>1</v>
          </cell>
          <cell r="AY26"/>
          <cell r="AZ26">
            <v>1.0176759922612195</v>
          </cell>
          <cell r="BA26"/>
          <cell r="BB26">
            <v>1.036487233637575</v>
          </cell>
          <cell r="BC26"/>
          <cell r="BD26">
            <v>1.0585544438449637</v>
          </cell>
          <cell r="BE26"/>
          <cell r="BF26">
            <v>1.0542885359077778</v>
          </cell>
          <cell r="BG26"/>
          <cell r="BH26">
            <v>1.0681191095104632</v>
          </cell>
          <cell r="BI26"/>
          <cell r="BJ26">
            <v>1.0814069318937429</v>
          </cell>
          <cell r="BK26" t="str">
            <v>B</v>
          </cell>
          <cell r="BL26">
            <v>1.1001185354942902</v>
          </cell>
          <cell r="BM26" t="str">
            <v>B</v>
          </cell>
        </row>
        <row r="27">
          <cell r="A27" t="str">
            <v>New Zealand</v>
          </cell>
          <cell r="B27">
            <v>0.34412322380121513</v>
          </cell>
          <cell r="C27"/>
          <cell r="D27">
            <v>0.37246246543390105</v>
          </cell>
          <cell r="E27"/>
          <cell r="F27">
            <v>0.40427381037763899</v>
          </cell>
          <cell r="G27"/>
          <cell r="H27">
            <v>0.4354157078700589</v>
          </cell>
          <cell r="I27"/>
          <cell r="J27">
            <v>0.49868446190964055</v>
          </cell>
          <cell r="K27"/>
          <cell r="L27">
            <v>0.58621224290545593</v>
          </cell>
          <cell r="M27"/>
          <cell r="N27">
            <v>0.65612663696162687</v>
          </cell>
          <cell r="O27"/>
          <cell r="P27">
            <v>0.69522131233533435</v>
          </cell>
          <cell r="Q27"/>
          <cell r="R27">
            <v>0.73428439717356486</v>
          </cell>
          <cell r="S27"/>
          <cell r="T27">
            <v>0.75160357402826428</v>
          </cell>
          <cell r="U27"/>
          <cell r="V27">
            <v>0.75848332470703073</v>
          </cell>
          <cell r="W27"/>
          <cell r="X27">
            <v>0.77351160399637442</v>
          </cell>
          <cell r="Y27"/>
          <cell r="Z27">
            <v>0.78744921209713525</v>
          </cell>
          <cell r="AA27"/>
          <cell r="AB27">
            <v>0.80319108091634994</v>
          </cell>
          <cell r="AC27"/>
          <cell r="AD27">
            <v>0.82107923658491844</v>
          </cell>
          <cell r="AE27"/>
          <cell r="AF27">
            <v>0.83614646697867423</v>
          </cell>
          <cell r="AG27"/>
          <cell r="AH27">
            <v>0.84324326649871917</v>
          </cell>
          <cell r="AI27"/>
          <cell r="AJ27">
            <v>0.84890500659608004</v>
          </cell>
          <cell r="AK27"/>
          <cell r="AL27">
            <v>0.8552516804007253</v>
          </cell>
          <cell r="AM27"/>
          <cell r="AN27">
            <v>0.88229751714549454</v>
          </cell>
          <cell r="AO27"/>
          <cell r="AP27">
            <v>0.91665114298280115</v>
          </cell>
          <cell r="AQ27"/>
          <cell r="AR27">
            <v>0.91887652708895062</v>
          </cell>
          <cell r="AS27"/>
          <cell r="AT27">
            <v>0.94582565905615756</v>
          </cell>
          <cell r="AU27"/>
          <cell r="AV27">
            <v>0.97761331055104184</v>
          </cell>
          <cell r="AW27"/>
          <cell r="AX27">
            <v>1</v>
          </cell>
          <cell r="AY27"/>
          <cell r="AZ27">
            <v>1.0275110116853137</v>
          </cell>
          <cell r="BA27"/>
          <cell r="BB27">
            <v>1.0794716270339362</v>
          </cell>
          <cell r="BC27"/>
          <cell r="BD27">
            <v>1.1108652760709827</v>
          </cell>
          <cell r="BE27"/>
          <cell r="BF27">
            <v>1.1155228150693355</v>
          </cell>
          <cell r="BG27"/>
          <cell r="BH27">
            <v>1.1447149476880081</v>
          </cell>
          <cell r="BI27"/>
          <cell r="BJ27">
            <v>1.1832494131860138</v>
          </cell>
          <cell r="BK27" t="str">
            <v>B</v>
          </cell>
          <cell r="BL27">
            <v>1.2063572466501513</v>
          </cell>
          <cell r="BM27" t="str">
            <v>B</v>
          </cell>
        </row>
        <row r="28">
          <cell r="A28" t="str">
            <v>Norway</v>
          </cell>
          <cell r="B28">
            <v>0.38839596978969843</v>
          </cell>
          <cell r="C28"/>
          <cell r="D28">
            <v>0.43073113049677553</v>
          </cell>
          <cell r="E28"/>
          <cell r="F28">
            <v>0.46518962093651756</v>
          </cell>
          <cell r="G28"/>
          <cell r="H28">
            <v>0.49310099819270869</v>
          </cell>
          <cell r="I28"/>
          <cell r="J28">
            <v>0.52515256307523472</v>
          </cell>
          <cell r="K28"/>
          <cell r="L28">
            <v>0.56191324249050112</v>
          </cell>
          <cell r="M28"/>
          <cell r="N28">
            <v>0.61192352107215564</v>
          </cell>
          <cell r="O28"/>
          <cell r="P28">
            <v>0.64925085585755715</v>
          </cell>
          <cell r="Q28"/>
          <cell r="R28">
            <v>0.67716864265943211</v>
          </cell>
          <cell r="S28"/>
          <cell r="T28">
            <v>0.69883803922453402</v>
          </cell>
          <cell r="U28"/>
          <cell r="V28">
            <v>0.71840550432282091</v>
          </cell>
          <cell r="W28"/>
          <cell r="X28">
            <v>0.73061839789630878</v>
          </cell>
          <cell r="Y28"/>
          <cell r="Z28">
            <v>0.74596138425213132</v>
          </cell>
          <cell r="AA28"/>
          <cell r="AB28">
            <v>0.75491292086315687</v>
          </cell>
          <cell r="AC28"/>
          <cell r="AD28">
            <v>0.77529556972646196</v>
          </cell>
          <cell r="AE28"/>
          <cell r="AF28">
            <v>0.78925088998153825</v>
          </cell>
          <cell r="AG28"/>
          <cell r="AH28">
            <v>0.80740366045111356</v>
          </cell>
          <cell r="AI28"/>
          <cell r="AJ28">
            <v>0.83162577026464701</v>
          </cell>
          <cell r="AK28"/>
          <cell r="AL28">
            <v>0.84992153721046926</v>
          </cell>
          <cell r="AM28"/>
          <cell r="AN28">
            <v>0.88306847716167747</v>
          </cell>
          <cell r="AO28"/>
          <cell r="AP28">
            <v>0.91309280538517457</v>
          </cell>
          <cell r="AQ28"/>
          <cell r="AR28">
            <v>0.92770229027133722</v>
          </cell>
          <cell r="AS28"/>
          <cell r="AT28">
            <v>0.95367795439893477</v>
          </cell>
          <cell r="AU28"/>
          <cell r="AV28">
            <v>0.97465886939571134</v>
          </cell>
          <cell r="AW28"/>
          <cell r="AX28">
            <v>1</v>
          </cell>
          <cell r="AY28"/>
          <cell r="AZ28">
            <v>1.0349999999999997</v>
          </cell>
          <cell r="BA28"/>
          <cell r="BB28">
            <v>1.0784699999999998</v>
          </cell>
          <cell r="BC28"/>
          <cell r="BD28">
            <v>1.1323934999999998</v>
          </cell>
          <cell r="BE28"/>
          <cell r="BF28">
            <v>1.1629681244999999</v>
          </cell>
          <cell r="BG28"/>
          <cell r="BH28">
            <v>1.1943682638614996</v>
          </cell>
          <cell r="BI28"/>
          <cell r="BJ28">
            <v>1.3023261144444143</v>
          </cell>
          <cell r="BK28" t="str">
            <v>B</v>
          </cell>
          <cell r="BL28">
            <v>1.3278687770361213</v>
          </cell>
          <cell r="BM28" t="str">
            <v>B</v>
          </cell>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0.10521278449888448</v>
          </cell>
          <cell r="U29"/>
          <cell r="V29">
            <v>0.16334915530115399</v>
          </cell>
          <cell r="W29"/>
          <cell r="X29">
            <v>0.22644352943041252</v>
          </cell>
          <cell r="Y29"/>
          <cell r="Z29">
            <v>0.29583215891526532</v>
          </cell>
          <cell r="AA29"/>
          <cell r="AB29">
            <v>0.40598240805591446</v>
          </cell>
          <cell r="AC29"/>
          <cell r="AD29">
            <v>0.51956942440490972</v>
          </cell>
          <cell r="AE29"/>
          <cell r="AF29">
            <v>0.61263947057569756</v>
          </cell>
          <cell r="AG29"/>
          <cell r="AH29">
            <v>0.69793507780043773</v>
          </cell>
          <cell r="AI29"/>
          <cell r="AJ29">
            <v>0.77517639470290522</v>
          </cell>
          <cell r="AK29"/>
          <cell r="AL29">
            <v>0.82158172714177113</v>
          </cell>
          <cell r="AM29"/>
          <cell r="AN29">
            <v>0.88116384800218517</v>
          </cell>
          <cell r="AO29"/>
          <cell r="AP29">
            <v>0.91182533218766804</v>
          </cell>
          <cell r="AQ29"/>
          <cell r="AR29">
            <v>0.93230406459396298</v>
          </cell>
          <cell r="AS29"/>
          <cell r="AT29">
            <v>0.93597734573844016</v>
          </cell>
          <cell r="AU29"/>
          <cell r="AV29">
            <v>0.9742469760053647</v>
          </cell>
          <cell r="AW29"/>
          <cell r="AX29">
            <v>1</v>
          </cell>
          <cell r="AY29"/>
          <cell r="AZ29">
            <v>1.0148333663623212</v>
          </cell>
          <cell r="BA29"/>
          <cell r="BB29">
            <v>1.0549799780672373</v>
          </cell>
          <cell r="BC29"/>
          <cell r="BD29">
            <v>1.0877014536741214</v>
          </cell>
          <cell r="BE29"/>
          <cell r="BF29">
            <v>1.1275285423935031</v>
          </cell>
          <cell r="BG29"/>
          <cell r="BH29">
            <v>1.1428812229744527</v>
          </cell>
          <cell r="BI29"/>
          <cell r="BJ29">
            <v>1.1744998730802334</v>
          </cell>
          <cell r="BK29" t="str">
            <v>B</v>
          </cell>
          <cell r="BL29">
            <v>1.2016651939278882</v>
          </cell>
          <cell r="BM29" t="str">
            <v>B</v>
          </cell>
        </row>
        <row r="30">
          <cell r="A30" t="str">
            <v>Portugal</v>
          </cell>
          <cell r="B30">
            <v>0.1187887845835733</v>
          </cell>
          <cell r="C30"/>
          <cell r="D30">
            <v>0.14336657784915877</v>
          </cell>
          <cell r="E30"/>
          <cell r="F30">
            <v>0.17864229881028537</v>
          </cell>
          <cell r="G30"/>
          <cell r="H30">
            <v>0.22272357949972571</v>
          </cell>
          <cell r="I30"/>
          <cell r="J30">
            <v>0.27113156227495089</v>
          </cell>
          <cell r="K30"/>
          <cell r="L30">
            <v>0.32658103907773106</v>
          </cell>
          <cell r="M30"/>
          <cell r="N30">
            <v>0.35955521387702255</v>
          </cell>
          <cell r="O30"/>
          <cell r="P30">
            <v>0.39970096239676839</v>
          </cell>
          <cell r="Q30"/>
          <cell r="R30">
            <v>0.44172474144077134</v>
          </cell>
          <cell r="S30"/>
          <cell r="T30">
            <v>0.49978791476322421</v>
          </cell>
          <cell r="U30"/>
          <cell r="V30">
            <v>0.5501974561761882</v>
          </cell>
          <cell r="W30"/>
          <cell r="X30">
            <v>0.6131732312113356</v>
          </cell>
          <cell r="Y30"/>
          <cell r="Z30">
            <v>0.65840352552689296</v>
          </cell>
          <cell r="AA30"/>
          <cell r="AB30">
            <v>0.70631967766611559</v>
          </cell>
          <cell r="AC30"/>
          <cell r="AD30">
            <v>0.73053667881112605</v>
          </cell>
          <cell r="AE30"/>
          <cell r="AF30">
            <v>0.74764730661334722</v>
          </cell>
          <cell r="AG30"/>
          <cell r="AH30">
            <v>0.7770002139725084</v>
          </cell>
          <cell r="AI30"/>
          <cell r="AJ30">
            <v>0.80647272076029863</v>
          </cell>
          <cell r="AK30"/>
          <cell r="AL30">
            <v>0.8330504657890887</v>
          </cell>
          <cell r="AM30"/>
          <cell r="AN30">
            <v>0.86007090318997259</v>
          </cell>
          <cell r="AO30"/>
          <cell r="AP30">
            <v>0.89083019710216127</v>
          </cell>
          <cell r="AQ30"/>
          <cell r="AR30">
            <v>0.92414543339827371</v>
          </cell>
          <cell r="AS30"/>
          <cell r="AT30">
            <v>0.95195583932806327</v>
          </cell>
          <cell r="AU30"/>
          <cell r="AV30">
            <v>0.97544670587651627</v>
          </cell>
          <cell r="AW30"/>
          <cell r="AX30">
            <v>1</v>
          </cell>
          <cell r="AY30"/>
          <cell r="AZ30">
            <v>1.0277782114430385</v>
          </cell>
          <cell r="BA30"/>
          <cell r="BB30">
            <v>1.0604828503722856</v>
          </cell>
          <cell r="BC30"/>
          <cell r="BD30">
            <v>1.0772586834786</v>
          </cell>
          <cell r="BE30"/>
          <cell r="BF30">
            <v>1.0831315314729728</v>
          </cell>
          <cell r="BG30"/>
          <cell r="BH30">
            <v>1.0949847098506285</v>
          </cell>
          <cell r="BI30"/>
          <cell r="BJ30">
            <v>1.1077065938519453</v>
          </cell>
          <cell r="BK30" t="str">
            <v>B</v>
          </cell>
          <cell r="BL30">
            <v>1.1168287222293074</v>
          </cell>
          <cell r="BM30" t="str">
            <v>B</v>
          </cell>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0.27269422394846926</v>
          </cell>
          <cell r="U31" t="str">
            <v>B</v>
          </cell>
          <cell r="V31">
            <v>0.36709858022800335</v>
          </cell>
          <cell r="W31" t="str">
            <v>B</v>
          </cell>
          <cell r="X31">
            <v>0.40906166904424018</v>
          </cell>
          <cell r="Y31"/>
          <cell r="Z31">
            <v>0.47192020655294487</v>
          </cell>
          <cell r="AA31"/>
          <cell r="AB31">
            <v>0.53538633481412967</v>
          </cell>
          <cell r="AC31"/>
          <cell r="AD31">
            <v>0.58834178325498754</v>
          </cell>
          <cell r="AE31"/>
          <cell r="AF31">
            <v>0.61304328411897535</v>
          </cell>
          <cell r="AG31"/>
          <cell r="AH31">
            <v>0.6507739969989641</v>
          </cell>
          <cell r="AI31"/>
          <cell r="AJ31">
            <v>0.68378943496139621</v>
          </cell>
          <cell r="AK31"/>
          <cell r="AL31">
            <v>0.73412734188899753</v>
          </cell>
          <cell r="AM31"/>
          <cell r="AN31">
            <v>0.80326120119891409</v>
          </cell>
          <cell r="AO31"/>
          <cell r="AP31">
            <v>0.84355852148475741</v>
          </cell>
          <cell r="AQ31"/>
          <cell r="AR31">
            <v>0.87623875763650827</v>
          </cell>
          <cell r="AS31"/>
          <cell r="AT31">
            <v>0.92276704114454877</v>
          </cell>
          <cell r="AU31"/>
          <cell r="AV31">
            <v>0.97673571202036946</v>
          </cell>
          <cell r="AW31"/>
          <cell r="AX31">
            <v>1</v>
          </cell>
          <cell r="AY31"/>
          <cell r="AZ31">
            <v>1.0294194631124336</v>
          </cell>
          <cell r="BA31"/>
          <cell r="BB31">
            <v>1.040875321781455</v>
          </cell>
          <cell r="BC31"/>
          <cell r="BD31">
            <v>1.0706758357174899</v>
          </cell>
          <cell r="BE31"/>
          <cell r="BF31">
            <v>1.0580572832833843</v>
          </cell>
          <cell r="BG31"/>
          <cell r="BH31">
            <v>1.0632683090764217</v>
          </cell>
          <cell r="BI31"/>
          <cell r="BJ31">
            <v>1.0841027495391717</v>
          </cell>
          <cell r="BK31" t="str">
            <v>B</v>
          </cell>
          <cell r="BL31">
            <v>1.1148078811707018</v>
          </cell>
          <cell r="BM31" t="str">
            <v>B</v>
          </cell>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4.2077834350434308E-2</v>
          </cell>
          <cell r="U32"/>
          <cell r="V32">
            <v>8.2021390815542217E-2</v>
          </cell>
          <cell r="W32"/>
          <cell r="X32">
            <v>0.25277174425923088</v>
          </cell>
          <cell r="Y32"/>
          <cell r="Z32">
            <v>0.34649727899224492</v>
          </cell>
          <cell r="AA32"/>
          <cell r="AB32">
            <v>0.42476836870802626</v>
          </cell>
          <cell r="AC32"/>
          <cell r="AD32">
            <v>0.53267799093494905</v>
          </cell>
          <cell r="AE32"/>
          <cell r="AF32">
            <v>0.59281278107880941</v>
          </cell>
          <cell r="AG32"/>
          <cell r="AH32">
            <v>0.64334578140983256</v>
          </cell>
          <cell r="AI32"/>
          <cell r="AJ32">
            <v>0.68858523496760471</v>
          </cell>
          <cell r="AK32"/>
          <cell r="AL32">
            <v>0.73381348263195956</v>
          </cell>
          <cell r="AM32"/>
          <cell r="AN32">
            <v>0.77214334681362073</v>
          </cell>
          <cell r="AO32"/>
          <cell r="AP32">
            <v>0.83894576112615304</v>
          </cell>
          <cell r="AQ32"/>
          <cell r="AR32">
            <v>0.90257773090817972</v>
          </cell>
          <cell r="AS32"/>
          <cell r="AT32">
            <v>0.95251545898666468</v>
          </cell>
          <cell r="AU32"/>
          <cell r="AV32">
            <v>0.98367049007835083</v>
          </cell>
          <cell r="AW32"/>
          <cell r="AX32">
            <v>1</v>
          </cell>
          <cell r="AY32"/>
          <cell r="AZ32">
            <v>1.0211364440044082</v>
          </cell>
          <cell r="BA32"/>
          <cell r="BB32">
            <v>1.0637481556025743</v>
          </cell>
          <cell r="BC32"/>
          <cell r="BD32">
            <v>1.1076209333393012</v>
          </cell>
          <cell r="BE32"/>
          <cell r="BF32">
            <v>1.1404476155835579</v>
          </cell>
          <cell r="BG32"/>
          <cell r="BH32">
            <v>1.12827926316617</v>
          </cell>
          <cell r="BI32"/>
          <cell r="BJ32">
            <v>1.1314282807758103</v>
          </cell>
          <cell r="BK32" t="str">
            <v>B</v>
          </cell>
          <cell r="BL32">
            <v>1.1388400038463884</v>
          </cell>
          <cell r="BM32" t="str">
            <v>B</v>
          </cell>
        </row>
        <row r="33">
          <cell r="A33" t="str">
            <v>Spain</v>
          </cell>
          <cell r="B33">
            <v>0.24878380796376198</v>
          </cell>
          <cell r="C33"/>
          <cell r="D33">
            <v>0.28257442917677272</v>
          </cell>
          <cell r="E33"/>
          <cell r="F33">
            <v>0.31615626883034154</v>
          </cell>
          <cell r="G33"/>
          <cell r="H33">
            <v>0.35050580541451176</v>
          </cell>
          <cell r="I33"/>
          <cell r="J33">
            <v>0.38063345996291836</v>
          </cell>
          <cell r="K33"/>
          <cell r="L33">
            <v>0.42204187565246509</v>
          </cell>
          <cell r="M33"/>
          <cell r="N33">
            <v>0.44712888167181636</v>
          </cell>
          <cell r="O33"/>
          <cell r="P33">
            <v>0.47367101638102638</v>
          </cell>
          <cell r="Q33"/>
          <cell r="R33">
            <v>0.50633628896876848</v>
          </cell>
          <cell r="S33"/>
          <cell r="T33">
            <v>0.54343175724956994</v>
          </cell>
          <cell r="U33"/>
          <cell r="V33">
            <v>0.58111950768980425</v>
          </cell>
          <cell r="W33"/>
          <cell r="X33">
            <v>0.62011710822580179</v>
          </cell>
          <cell r="Y33"/>
          <cell r="Z33">
            <v>0.64825331739883596</v>
          </cell>
          <cell r="AA33"/>
          <cell r="AB33">
            <v>0.67340452193343114</v>
          </cell>
          <cell r="AC33"/>
          <cell r="AD33">
            <v>0.70662444058027396</v>
          </cell>
          <cell r="AE33"/>
          <cell r="AF33">
            <v>0.73106395064597529</v>
          </cell>
          <cell r="AG33"/>
          <cell r="AH33">
            <v>0.74849290426904924</v>
          </cell>
          <cell r="AI33"/>
          <cell r="AJ33">
            <v>0.76705604355853052</v>
          </cell>
          <cell r="AK33"/>
          <cell r="AL33">
            <v>0.78720647254085818</v>
          </cell>
          <cell r="AM33"/>
          <cell r="AN33">
            <v>0.81438658926217922</v>
          </cell>
          <cell r="AO33"/>
          <cell r="AP33">
            <v>0.8485737343086569</v>
          </cell>
          <cell r="AQ33"/>
          <cell r="AR33">
            <v>0.88513565374779668</v>
          </cell>
          <cell r="AS33"/>
          <cell r="AT33">
            <v>0.92180393630241186</v>
          </cell>
          <cell r="AU33"/>
          <cell r="AV33">
            <v>0.95889928608526476</v>
          </cell>
          <cell r="AW33"/>
          <cell r="AX33">
            <v>1</v>
          </cell>
          <cell r="AY33"/>
          <cell r="AZ33">
            <v>1.0412254988559344</v>
          </cell>
          <cell r="BA33"/>
          <cell r="BB33">
            <v>1.0760247663119229</v>
          </cell>
          <cell r="BC33"/>
          <cell r="BD33">
            <v>1.101875381441672</v>
          </cell>
          <cell r="BE33"/>
          <cell r="BF33">
            <v>1.1084974587652352</v>
          </cell>
          <cell r="BG33"/>
          <cell r="BH33">
            <v>1.1192327465218137</v>
          </cell>
          <cell r="BI33"/>
          <cell r="BJ33">
            <v>1.1346459223858336</v>
          </cell>
          <cell r="BK33" t="str">
            <v>B</v>
          </cell>
          <cell r="BL33">
            <v>1.1418906703220664</v>
          </cell>
          <cell r="BM33" t="str">
            <v>B</v>
          </cell>
        </row>
        <row r="34">
          <cell r="A34" t="str">
            <v>Sweden</v>
          </cell>
          <cell r="B34">
            <v>0.38535316384162954</v>
          </cell>
          <cell r="C34"/>
          <cell r="D34">
            <v>0.41660349009235326</v>
          </cell>
          <cell r="E34"/>
          <cell r="F34">
            <v>0.45905782778834986</v>
          </cell>
          <cell r="G34"/>
          <cell r="H34">
            <v>0.49375318864806023</v>
          </cell>
          <cell r="I34"/>
          <cell r="J34">
            <v>0.5261508959497343</v>
          </cell>
          <cell r="K34"/>
          <cell r="L34">
            <v>0.56051880369839158</v>
          </cell>
          <cell r="M34"/>
          <cell r="N34">
            <v>0.58777085348913882</v>
          </cell>
          <cell r="O34"/>
          <cell r="P34">
            <v>0.6250650828137676</v>
          </cell>
          <cell r="Q34"/>
          <cell r="R34">
            <v>0.67477217815153767</v>
          </cell>
          <cell r="S34"/>
          <cell r="T34">
            <v>0.7335834325971835</v>
          </cell>
          <cell r="U34"/>
          <cell r="V34">
            <v>0.79944048556211711</v>
          </cell>
          <cell r="W34"/>
          <cell r="X34">
            <v>0.80725670901425328</v>
          </cell>
          <cell r="Y34"/>
          <cell r="Z34">
            <v>0.83344516312309336</v>
          </cell>
          <cell r="AA34"/>
          <cell r="AB34">
            <v>0.8553288499500129</v>
          </cell>
          <cell r="AC34"/>
          <cell r="AD34">
            <v>0.88713354250416709</v>
          </cell>
          <cell r="AE34"/>
          <cell r="AF34">
            <v>0.89445048598774735</v>
          </cell>
          <cell r="AG34"/>
          <cell r="AH34">
            <v>0.90800785222632407</v>
          </cell>
          <cell r="AI34"/>
          <cell r="AJ34">
            <v>0.91285597016506492</v>
          </cell>
          <cell r="AK34"/>
          <cell r="AL34">
            <v>0.92105430910837272</v>
          </cell>
          <cell r="AM34"/>
          <cell r="AN34">
            <v>0.93417528598061006</v>
          </cell>
          <cell r="AO34"/>
          <cell r="AP34">
            <v>0.95631775847837408</v>
          </cell>
          <cell r="AQ34"/>
          <cell r="AR34">
            <v>0.97097597861304241</v>
          </cell>
          <cell r="AS34"/>
          <cell r="AT34">
            <v>0.98812287998707804</v>
          </cell>
          <cell r="AU34"/>
          <cell r="AV34">
            <v>0.99122153172090532</v>
          </cell>
          <cell r="AW34"/>
          <cell r="AX34">
            <v>1</v>
          </cell>
          <cell r="AY34"/>
          <cell r="AZ34">
            <v>1.0194226521441085</v>
          </cell>
          <cell r="BA34"/>
          <cell r="BB34">
            <v>1.0475552493408415</v>
          </cell>
          <cell r="BC34"/>
          <cell r="BD34">
            <v>1.0804224016227646</v>
          </cell>
          <cell r="BE34"/>
          <cell r="BF34">
            <v>1.1000690511476285</v>
          </cell>
          <cell r="BG34"/>
          <cell r="BH34">
            <v>1.1127338324722189</v>
          </cell>
          <cell r="BI34"/>
          <cell r="BJ34">
            <v>1.1223427699708923</v>
          </cell>
          <cell r="BK34" t="str">
            <v>B</v>
          </cell>
          <cell r="BL34">
            <v>1.1412326805363855</v>
          </cell>
          <cell r="BM34" t="str">
            <v>B</v>
          </cell>
        </row>
        <row r="35">
          <cell r="A35" t="str">
            <v>Switzerland</v>
          </cell>
          <cell r="B35">
            <v>0.61982086368628975</v>
          </cell>
          <cell r="C35"/>
          <cell r="D35">
            <v>0.66536555484580739</v>
          </cell>
          <cell r="E35"/>
          <cell r="F35">
            <v>0.68111398654541389</v>
          </cell>
          <cell r="G35"/>
          <cell r="H35">
            <v>0.70672140638788272</v>
          </cell>
          <cell r="I35"/>
          <cell r="J35">
            <v>0.7227691456208184</v>
          </cell>
          <cell r="K35"/>
          <cell r="L35">
            <v>0.7447022543198264</v>
          </cell>
          <cell r="M35"/>
          <cell r="N35">
            <v>0.76103716738435501</v>
          </cell>
          <cell r="O35"/>
          <cell r="P35">
            <v>0.78227191902104987</v>
          </cell>
          <cell r="Q35"/>
          <cell r="R35">
            <v>0.80932648361225612</v>
          </cell>
          <cell r="S35"/>
          <cell r="T35">
            <v>0.84658480977523876</v>
          </cell>
          <cell r="U35"/>
          <cell r="V35">
            <v>0.89256348456572376</v>
          </cell>
          <cell r="W35"/>
          <cell r="X35">
            <v>0.91059732149230899</v>
          </cell>
          <cell r="Y35"/>
          <cell r="Z35">
            <v>0.93228432929089899</v>
          </cell>
          <cell r="AA35"/>
          <cell r="AB35">
            <v>0.94408436197309886</v>
          </cell>
          <cell r="AC35"/>
          <cell r="AD35">
            <v>0.95101619867900966</v>
          </cell>
          <cell r="AE35"/>
          <cell r="AF35">
            <v>0.95285331389893224</v>
          </cell>
          <cell r="AG35"/>
          <cell r="AH35">
            <v>0.95161282234649203</v>
          </cell>
          <cell r="AI35"/>
          <cell r="AJ35">
            <v>0.95436470869986523</v>
          </cell>
          <cell r="AK35"/>
          <cell r="AL35">
            <v>0.96023344066801752</v>
          </cell>
          <cell r="AM35"/>
          <cell r="AN35">
            <v>0.97109982575153753</v>
          </cell>
          <cell r="AO35"/>
          <cell r="AP35">
            <v>0.97882322510444242</v>
          </cell>
          <cell r="AQ35"/>
          <cell r="AR35">
            <v>0.98342205879855682</v>
          </cell>
          <cell r="AS35"/>
          <cell r="AT35">
            <v>0.99325092898372824</v>
          </cell>
          <cell r="AU35"/>
          <cell r="AV35">
            <v>0.99891932991407995</v>
          </cell>
          <cell r="AW35"/>
          <cell r="AX35">
            <v>1.0000000000000002</v>
          </cell>
          <cell r="AY35"/>
          <cell r="AZ35">
            <v>1.0206130402917308</v>
          </cell>
          <cell r="BA35"/>
          <cell r="BB35">
            <v>1.0460631472981337</v>
          </cell>
          <cell r="BC35"/>
          <cell r="BD35">
            <v>1.0716386894469194</v>
          </cell>
          <cell r="BE35"/>
          <cell r="BF35">
            <v>1.0733576672462364</v>
          </cell>
          <cell r="BG35"/>
          <cell r="BH35">
            <v>1.0741052750616598</v>
          </cell>
          <cell r="BI35"/>
          <cell r="BJ35">
            <v>1.0828222621926118</v>
          </cell>
          <cell r="BK35" t="str">
            <v>B</v>
          </cell>
          <cell r="BL35">
            <v>1.085342538508169</v>
          </cell>
          <cell r="BM35" t="str">
            <v>B</v>
          </cell>
        </row>
        <row r="36">
          <cell r="A36" t="str">
            <v>Turkey</v>
          </cell>
          <cell r="B36">
            <v>4.6451911797374846E-5</v>
          </cell>
          <cell r="C36"/>
          <cell r="D36">
            <v>5.9562910416483043E-5</v>
          </cell>
          <cell r="E36"/>
          <cell r="F36">
            <v>7.5207050128578372E-5</v>
          </cell>
          <cell r="G36"/>
          <cell r="H36">
            <v>1.114826808745594E-4</v>
          </cell>
          <cell r="I36"/>
          <cell r="J36">
            <v>1.706271752899165E-4</v>
          </cell>
          <cell r="K36"/>
          <cell r="L36">
            <v>2.3205958731221016E-4</v>
          </cell>
          <cell r="M36"/>
          <cell r="N36">
            <v>3.1006548237966745E-4</v>
          </cell>
          <cell r="O36"/>
          <cell r="P36">
            <v>5.2509508092903566E-4</v>
          </cell>
          <cell r="Q36"/>
          <cell r="R36">
            <v>9.2139718623414921E-4</v>
          </cell>
          <cell r="S36"/>
          <cell r="T36">
            <v>1.4582032655798731E-3</v>
          </cell>
          <cell r="U36"/>
          <cell r="V36">
            <v>2.3161939227104513E-3</v>
          </cell>
          <cell r="W36"/>
          <cell r="X36">
            <v>3.7920902145886916E-3</v>
          </cell>
          <cell r="Y36"/>
          <cell r="Z36">
            <v>6.3620065738564952E-3</v>
          </cell>
          <cell r="AA36"/>
          <cell r="AB36">
            <v>1.3134656440628162E-2</v>
          </cell>
          <cell r="AC36"/>
          <cell r="AD36">
            <v>2.4588045804211638E-2</v>
          </cell>
          <cell r="AE36"/>
          <cell r="AF36">
            <v>4.3728243112558421E-2</v>
          </cell>
          <cell r="AG36"/>
          <cell r="AH36">
            <v>7.9383079802035433E-2</v>
          </cell>
          <cell r="AI36"/>
          <cell r="AJ36">
            <v>0.13945955984948366</v>
          </cell>
          <cell r="AK36"/>
          <cell r="AL36">
            <v>0.2150173617768458</v>
          </cell>
          <cell r="AM36"/>
          <cell r="AN36">
            <v>0.32086153765716308</v>
          </cell>
          <cell r="AO36"/>
          <cell r="AP36">
            <v>0.49043862764548424</v>
          </cell>
          <cell r="AQ36"/>
          <cell r="AR36">
            <v>0.67398448808710554</v>
          </cell>
          <cell r="AS36"/>
          <cell r="AT36">
            <v>0.83082279615725529</v>
          </cell>
          <cell r="AU36"/>
          <cell r="AV36">
            <v>0.93384378266589851</v>
          </cell>
          <cell r="AW36"/>
          <cell r="AX36">
            <v>1</v>
          </cell>
          <cell r="AY36"/>
          <cell r="AZ36">
            <v>1.0933086792111077</v>
          </cell>
          <cell r="BA36"/>
          <cell r="BB36">
            <v>1.1613226649386645</v>
          </cell>
          <cell r="BC36"/>
          <cell r="BD36">
            <v>1.3006165452111382</v>
          </cell>
          <cell r="BE36"/>
          <cell r="BF36">
            <v>1.3694756187807817</v>
          </cell>
          <cell r="BG36"/>
          <cell r="BH36">
            <v>1.4557422894709784</v>
          </cell>
          <cell r="BI36"/>
          <cell r="BJ36">
            <v>1.6017877181487592</v>
          </cell>
          <cell r="BK36" t="str">
            <v>B</v>
          </cell>
          <cell r="BL36">
            <v>1.732944930196392</v>
          </cell>
          <cell r="BM36" t="str">
            <v>B</v>
          </cell>
        </row>
        <row r="37">
          <cell r="A37" t="str">
            <v>United Kingdom</v>
          </cell>
          <cell r="B37">
            <v>0.39431931913516943</v>
          </cell>
          <cell r="C37"/>
          <cell r="D37">
            <v>0.42307431127791956</v>
          </cell>
          <cell r="E37"/>
          <cell r="F37">
            <v>0.44602889792702699</v>
          </cell>
          <cell r="G37"/>
          <cell r="H37">
            <v>0.46644098935556122</v>
          </cell>
          <cell r="I37"/>
          <cell r="J37">
            <v>0.49357839639092466</v>
          </cell>
          <cell r="K37"/>
          <cell r="L37">
            <v>0.51045900678767342</v>
          </cell>
          <cell r="M37"/>
          <cell r="N37">
            <v>0.53776007928018343</v>
          </cell>
          <cell r="O37"/>
          <cell r="P37">
            <v>0.57153110996232082</v>
          </cell>
          <cell r="Q37"/>
          <cell r="R37">
            <v>0.61339188245428411</v>
          </cell>
          <cell r="S37"/>
          <cell r="T37">
            <v>0.66080191503315067</v>
          </cell>
          <cell r="U37"/>
          <cell r="V37">
            <v>0.70348348862693777</v>
          </cell>
          <cell r="W37"/>
          <cell r="X37">
            <v>0.72992900062567789</v>
          </cell>
          <cell r="Y37"/>
          <cell r="Z37">
            <v>0.75092556957445089</v>
          </cell>
          <cell r="AA37"/>
          <cell r="AB37">
            <v>0.76280244885504989</v>
          </cell>
          <cell r="AC37"/>
          <cell r="AD37">
            <v>0.78323257123632417</v>
          </cell>
          <cell r="AE37"/>
          <cell r="AF37">
            <v>0.81157812227196713</v>
          </cell>
          <cell r="AG37"/>
          <cell r="AH37">
            <v>0.83420260027286386</v>
          </cell>
          <cell r="AI37"/>
          <cell r="AJ37">
            <v>0.85269791233544234</v>
          </cell>
          <cell r="AK37"/>
          <cell r="AL37">
            <v>0.87060280727010242</v>
          </cell>
          <cell r="AM37"/>
          <cell r="AN37">
            <v>0.88092078581711863</v>
          </cell>
          <cell r="AO37"/>
          <cell r="AP37">
            <v>0.89963831962858121</v>
          </cell>
          <cell r="AQ37"/>
          <cell r="AR37">
            <v>0.92749828648819055</v>
          </cell>
          <cell r="AS37"/>
          <cell r="AT37">
            <v>0.95599763196211673</v>
          </cell>
          <cell r="AU37"/>
          <cell r="AV37">
            <v>0.9800935118149704</v>
          </cell>
          <cell r="AW37"/>
          <cell r="AX37">
            <v>1</v>
          </cell>
          <cell r="AY37"/>
          <cell r="AZ37">
            <v>1.0305225117179588</v>
          </cell>
          <cell r="BA37"/>
          <cell r="BB37">
            <v>1.0613589578919627</v>
          </cell>
          <cell r="BC37"/>
          <cell r="BD37">
            <v>1.0928472683191128</v>
          </cell>
          <cell r="BE37"/>
          <cell r="BF37">
            <v>1.1086448393554071</v>
          </cell>
          <cell r="BG37"/>
          <cell r="BH37">
            <v>1.1412022659297028</v>
          </cell>
          <cell r="BI37"/>
          <cell r="BJ37">
            <v>1.1663073990719568</v>
          </cell>
          <cell r="BK37" t="str">
            <v>B</v>
          </cell>
          <cell r="BL37">
            <v>1.1894468988694009</v>
          </cell>
          <cell r="BM37" t="str">
            <v>B</v>
          </cell>
        </row>
        <row r="38">
          <cell r="A38" t="str">
            <v>United States</v>
          </cell>
          <cell r="B38">
            <v>0.52219997644564831</v>
          </cell>
          <cell r="C38"/>
          <cell r="D38">
            <v>0.55401647785787844</v>
          </cell>
          <cell r="E38"/>
          <cell r="F38">
            <v>0.57593076152469169</v>
          </cell>
          <cell r="G38"/>
          <cell r="H38">
            <v>0.59756097560975607</v>
          </cell>
          <cell r="I38"/>
          <cell r="J38">
            <v>0.61581023014891989</v>
          </cell>
          <cell r="K38"/>
          <cell r="L38">
            <v>0.62957956889805788</v>
          </cell>
          <cell r="M38"/>
          <cell r="N38">
            <v>0.64803960778364667</v>
          </cell>
          <cell r="O38"/>
          <cell r="P38">
            <v>0.67043346934449688</v>
          </cell>
          <cell r="Q38"/>
          <cell r="R38">
            <v>0.69582347297729452</v>
          </cell>
          <cell r="S38"/>
          <cell r="T38">
            <v>0.72272875693868832</v>
          </cell>
          <cell r="U38"/>
          <cell r="V38">
            <v>0.74834420408471636</v>
          </cell>
          <cell r="W38"/>
          <cell r="X38">
            <v>0.76611626604320393</v>
          </cell>
          <cell r="Y38"/>
          <cell r="Z38">
            <v>0.78293344065529524</v>
          </cell>
          <cell r="AA38"/>
          <cell r="AB38">
            <v>0.79931102697909195</v>
          </cell>
          <cell r="AC38"/>
          <cell r="AD38">
            <v>0.81589596336988213</v>
          </cell>
          <cell r="AE38"/>
          <cell r="AF38">
            <v>0.8314888798683957</v>
          </cell>
          <cell r="AG38"/>
          <cell r="AH38">
            <v>0.84623640526617061</v>
          </cell>
          <cell r="AI38"/>
          <cell r="AJ38">
            <v>0.85580293328633805</v>
          </cell>
          <cell r="AK38"/>
          <cell r="AL38">
            <v>0.86835152318622733</v>
          </cell>
          <cell r="AM38"/>
          <cell r="AN38">
            <v>0.88714028374006326</v>
          </cell>
          <cell r="AO38"/>
          <cell r="AP38">
            <v>0.90725259527841062</v>
          </cell>
          <cell r="AQ38"/>
          <cell r="AR38">
            <v>0.92198532164404556</v>
          </cell>
          <cell r="AS38"/>
          <cell r="AT38">
            <v>0.94140668109851866</v>
          </cell>
          <cell r="AU38"/>
          <cell r="AV38">
            <v>0.96787372635240454</v>
          </cell>
          <cell r="AW38"/>
          <cell r="AX38">
            <v>1</v>
          </cell>
          <cell r="AY38"/>
          <cell r="AZ38">
            <v>1.032259815170874</v>
          </cell>
          <cell r="BA38"/>
          <cell r="BB38">
            <v>1.0621861781443047</v>
          </cell>
          <cell r="BC38"/>
          <cell r="BD38">
            <v>1.0856748007207648</v>
          </cell>
          <cell r="BE38"/>
          <cell r="BF38">
            <v>1.0972204634671394</v>
          </cell>
          <cell r="BG38"/>
          <cell r="BH38">
            <v>1.1098640239686564</v>
          </cell>
          <cell r="BI38"/>
          <cell r="BJ38">
            <v>1.1341389075292501</v>
          </cell>
          <cell r="BK38" t="str">
            <v>B</v>
          </cell>
          <cell r="BL38">
            <v>1.155202400833107</v>
          </cell>
          <cell r="BM38" t="str">
            <v>B</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0.94275622892253452</v>
          </cell>
          <cell r="C40"/>
          <cell r="D40">
            <v>0.95743866078044371</v>
          </cell>
          <cell r="E40"/>
          <cell r="F40">
            <v>0.96619236012328102</v>
          </cell>
          <cell r="G40"/>
          <cell r="H40">
            <v>0.98303804881113976</v>
          </cell>
          <cell r="I40"/>
          <cell r="J40">
            <v>0.99291995001797884</v>
          </cell>
          <cell r="K40"/>
          <cell r="L40">
            <v>1.0105615473678984</v>
          </cell>
          <cell r="M40"/>
          <cell r="N40">
            <v>1.0094854710905543</v>
          </cell>
          <cell r="O40"/>
          <cell r="P40">
            <v>1.0128405846594852</v>
          </cell>
          <cell r="Q40"/>
          <cell r="R40">
            <v>1.0353923490990029</v>
          </cell>
          <cell r="S40"/>
          <cell r="T40">
            <v>1.058839812126084</v>
          </cell>
          <cell r="U40"/>
          <cell r="V40">
            <v>1.0864303687764798</v>
          </cell>
          <cell r="W40"/>
          <cell r="X40">
            <v>1.1036847727689683</v>
          </cell>
          <cell r="Y40"/>
          <cell r="Z40">
            <v>1.1085123324675479</v>
          </cell>
          <cell r="AA40"/>
          <cell r="AB40">
            <v>1.1097875709457024</v>
          </cell>
          <cell r="AC40"/>
          <cell r="AD40">
            <v>1.1042664010485939</v>
          </cell>
          <cell r="AE40"/>
          <cell r="AF40">
            <v>1.0972860061334551</v>
          </cell>
          <cell r="AG40"/>
          <cell r="AH40">
            <v>1.1031394708453612</v>
          </cell>
          <cell r="AI40"/>
          <cell r="AJ40">
            <v>1.102759802495566</v>
          </cell>
          <cell r="AK40"/>
          <cell r="AL40">
            <v>1.0884013657193434</v>
          </cell>
          <cell r="AM40"/>
          <cell r="AN40">
            <v>1.0695372171058142</v>
          </cell>
          <cell r="AO40"/>
          <cell r="AP40">
            <v>1.0563830194929684</v>
          </cell>
          <cell r="AQ40"/>
          <cell r="AR40">
            <v>1.0400558293748305</v>
          </cell>
          <cell r="AS40"/>
          <cell r="AT40">
            <v>1.0234337595769145</v>
          </cell>
          <cell r="AU40"/>
          <cell r="AV40">
            <v>1.0124211782106138</v>
          </cell>
          <cell r="AW40"/>
          <cell r="AX40">
            <v>1</v>
          </cell>
          <cell r="AY40"/>
          <cell r="AZ40">
            <v>0.99101051879684954</v>
          </cell>
          <cell r="BA40"/>
          <cell r="BB40">
            <v>0.98369724606137898</v>
          </cell>
          <cell r="BC40"/>
          <cell r="BD40">
            <v>0.97378233584579954</v>
          </cell>
          <cell r="BE40"/>
          <cell r="BF40">
            <v>0.97022284231894929</v>
          </cell>
          <cell r="BG40"/>
          <cell r="BH40">
            <v>0.94954880587281909</v>
          </cell>
          <cell r="BI40"/>
          <cell r="BJ40">
            <v>0.93046072325390727</v>
          </cell>
          <cell r="BK40" t="str">
            <v>B</v>
          </cell>
          <cell r="BL40">
            <v>0.92362291748677872</v>
          </cell>
          <cell r="BM40" t="str">
            <v>B</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2.1870699999999998E-8</v>
          </cell>
          <cell r="C49"/>
          <cell r="D49">
            <v>6.6030099999999995E-8</v>
          </cell>
          <cell r="E49"/>
          <cell r="F49">
            <v>3.1780699999999998E-7</v>
          </cell>
          <cell r="G49"/>
          <cell r="H49">
            <v>2.2505300000000003E-6</v>
          </cell>
          <cell r="I49"/>
          <cell r="J49">
            <v>1.6222600000000003E-5</v>
          </cell>
          <cell r="K49"/>
          <cell r="L49">
            <v>2.8497299999999999E-5</v>
          </cell>
          <cell r="M49"/>
          <cell r="N49">
            <v>6.4914799999999997E-5</v>
          </cell>
          <cell r="O49"/>
          <cell r="P49">
            <v>3.14961E-4</v>
          </cell>
          <cell r="Q49"/>
          <cell r="R49">
            <v>9.885490000000002E-3</v>
          </cell>
          <cell r="S49"/>
          <cell r="T49">
            <v>0.21394199999999997</v>
          </cell>
          <cell r="U49"/>
          <cell r="V49">
            <v>0.50780599999999998</v>
          </cell>
          <cell r="W49"/>
          <cell r="X49">
            <v>0.58098200000000011</v>
          </cell>
          <cell r="Y49"/>
          <cell r="Z49">
            <v>0.57293000000000005</v>
          </cell>
          <cell r="AA49"/>
          <cell r="AB49">
            <v>0.58925400000000006</v>
          </cell>
          <cell r="AC49"/>
          <cell r="AD49">
            <v>0.60790499999999992</v>
          </cell>
          <cell r="AE49"/>
          <cell r="AF49">
            <v>0.6075870000000001</v>
          </cell>
          <cell r="AG49"/>
          <cell r="AH49">
            <v>0.60476799999999997</v>
          </cell>
          <cell r="AI49"/>
          <cell r="AJ49">
            <v>0.59445499999999996</v>
          </cell>
          <cell r="AK49"/>
          <cell r="AL49">
            <v>0.583538</v>
          </cell>
          <cell r="AM49"/>
          <cell r="AN49">
            <v>0.58959000000000006</v>
          </cell>
          <cell r="AO49"/>
          <cell r="AP49">
            <v>0.58312999999999993</v>
          </cell>
          <cell r="AQ49"/>
          <cell r="AR49">
            <v>0.76130699999999996</v>
          </cell>
          <cell r="AS49"/>
          <cell r="AT49">
            <v>0.84121099999999993</v>
          </cell>
          <cell r="AU49"/>
          <cell r="AV49">
            <v>0.91877600000000004</v>
          </cell>
          <cell r="AW49"/>
          <cell r="AX49">
            <v>1</v>
          </cell>
          <cell r="AY49"/>
          <cell r="AZ49">
            <v>1.13426</v>
          </cell>
          <cell r="BA49"/>
          <cell r="BB49">
            <v>1.2959199999999997</v>
          </cell>
          <cell r="BC49"/>
          <cell r="BD49">
            <v>1.54817</v>
          </cell>
          <cell r="BE49"/>
          <cell r="BF49">
            <v>1.6970799999999999</v>
          </cell>
          <cell r="BG49"/>
          <cell r="BH49">
            <v>1.9580200000000003</v>
          </cell>
          <cell r="BI49"/>
          <cell r="BJ49">
            <v>2.2636545947877016</v>
          </cell>
          <cell r="BK49" t="str">
            <v>B</v>
          </cell>
          <cell r="BL49" t="str">
            <v>..</v>
          </cell>
          <cell r="BM49"/>
        </row>
        <row r="50">
          <cell r="A50" t="str">
            <v>China</v>
          </cell>
          <cell r="B50">
            <v>0.26053301361318437</v>
          </cell>
          <cell r="C50"/>
          <cell r="D50">
            <v>0.25998443743659588</v>
          </cell>
          <cell r="E50"/>
          <cell r="F50">
            <v>0.26269651669009919</v>
          </cell>
          <cell r="G50"/>
          <cell r="H50">
            <v>0.27572154584377934</v>
          </cell>
          <cell r="I50"/>
          <cell r="J50">
            <v>0.3039498922355498</v>
          </cell>
          <cell r="K50"/>
          <cell r="L50">
            <v>0.31824512341683875</v>
          </cell>
          <cell r="M50"/>
          <cell r="N50">
            <v>0.33471157083063108</v>
          </cell>
          <cell r="O50"/>
          <cell r="P50">
            <v>0.37521763577909778</v>
          </cell>
          <cell r="Q50"/>
          <cell r="R50">
            <v>0.40729526600981253</v>
          </cell>
          <cell r="S50"/>
          <cell r="T50">
            <v>0.43091316798194479</v>
          </cell>
          <cell r="U50"/>
          <cell r="V50">
            <v>0.46349380315586497</v>
          </cell>
          <cell r="W50"/>
          <cell r="X50">
            <v>0.5014947795015201</v>
          </cell>
          <cell r="Y50"/>
          <cell r="Z50">
            <v>0.5775083605105702</v>
          </cell>
          <cell r="AA50"/>
          <cell r="AB50">
            <v>0.69663566016475176</v>
          </cell>
          <cell r="AC50"/>
          <cell r="AD50">
            <v>0.79214995594419579</v>
          </cell>
          <cell r="AE50"/>
          <cell r="AF50">
            <v>0.84306191324509105</v>
          </cell>
          <cell r="AG50"/>
          <cell r="AH50">
            <v>0.85584030452787041</v>
          </cell>
          <cell r="AI50"/>
          <cell r="AJ50">
            <v>0.8482326771489801</v>
          </cell>
          <cell r="AK50"/>
          <cell r="AL50">
            <v>0.83743254209579698</v>
          </cell>
          <cell r="AM50"/>
          <cell r="AN50">
            <v>0.85445520640017314</v>
          </cell>
          <cell r="AO50"/>
          <cell r="AP50">
            <v>0.87199360384370217</v>
          </cell>
          <cell r="AQ50"/>
          <cell r="AR50">
            <v>0.87723195770126761</v>
          </cell>
          <cell r="AS50"/>
          <cell r="AT50">
            <v>0.89993364411356136</v>
          </cell>
          <cell r="AU50"/>
          <cell r="AV50">
            <v>0.96227514871148134</v>
          </cell>
          <cell r="AW50"/>
          <cell r="AX50">
            <v>1</v>
          </cell>
          <cell r="AY50"/>
          <cell r="AZ50">
            <v>1.0380716448348204</v>
          </cell>
          <cell r="BA50"/>
          <cell r="BB50">
            <v>1.1173534878891982</v>
          </cell>
          <cell r="BC50"/>
          <cell r="BD50">
            <v>1.2041021758541681</v>
          </cell>
          <cell r="BE50"/>
          <cell r="BF50">
            <v>1.1965199633042003</v>
          </cell>
          <cell r="BG50"/>
          <cell r="BH50">
            <v>1.2678938364347085</v>
          </cell>
          <cell r="BI50"/>
          <cell r="BJ50">
            <v>1.3700814696544401</v>
          </cell>
          <cell r="BK50" t="str">
            <v>B</v>
          </cell>
          <cell r="BL50">
            <v>1.4494892809337019</v>
          </cell>
          <cell r="BM50" t="str">
            <v>B</v>
          </cell>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3.6414877048078102E-4</v>
          </cell>
          <cell r="U51" t="str">
            <v>B</v>
          </cell>
          <cell r="V51">
            <v>1.0763302953587562E-3</v>
          </cell>
          <cell r="W51" t="str">
            <v>B</v>
          </cell>
          <cell r="X51">
            <v>3.2259027736587938E-3</v>
          </cell>
          <cell r="Y51" t="str">
            <v>B</v>
          </cell>
          <cell r="Z51">
            <v>1.05595033473385E-2</v>
          </cell>
          <cell r="AA51" t="str">
            <v>B</v>
          </cell>
          <cell r="AB51">
            <v>2.5239050167237414E-2</v>
          </cell>
          <cell r="AC51" t="str">
            <v>B</v>
          </cell>
          <cell r="AD51">
            <v>3.4141262752125458E-2</v>
          </cell>
          <cell r="AE51" t="str">
            <v>B</v>
          </cell>
          <cell r="AF51">
            <v>4.9592894152479645E-2</v>
          </cell>
          <cell r="AG51"/>
          <cell r="AH51">
            <v>0.11658031088082903</v>
          </cell>
          <cell r="AI51"/>
          <cell r="AJ51">
            <v>0.17431532198371577</v>
          </cell>
          <cell r="AK51"/>
          <cell r="AL51">
            <v>0.25832716506291636</v>
          </cell>
          <cell r="AM51"/>
          <cell r="AN51">
            <v>0.37009622501850481</v>
          </cell>
          <cell r="AO51"/>
          <cell r="AP51">
            <v>0.50999259807549968</v>
          </cell>
          <cell r="AQ51"/>
          <cell r="AR51">
            <v>0.6254626202812732</v>
          </cell>
          <cell r="AS51"/>
          <cell r="AT51">
            <v>0.772020725388601</v>
          </cell>
          <cell r="AU51"/>
          <cell r="AV51">
            <v>0.89156180606957813</v>
          </cell>
          <cell r="AW51"/>
          <cell r="AX51">
            <v>1</v>
          </cell>
          <cell r="AY51"/>
          <cell r="AZ51">
            <v>1.1058475203552924</v>
          </cell>
          <cell r="BA51"/>
          <cell r="BB51">
            <v>1.2553663952627683</v>
          </cell>
          <cell r="BC51"/>
          <cell r="BD51">
            <v>1.4467061435973352</v>
          </cell>
          <cell r="BE51"/>
          <cell r="BF51">
            <v>1.498519615099926</v>
          </cell>
          <cell r="BG51"/>
          <cell r="BH51">
            <v>1.5751295336787565</v>
          </cell>
          <cell r="BI51"/>
          <cell r="BJ51">
            <v>1.653219837157661</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2.3308719617412112E-5</v>
          </cell>
          <cell r="S52"/>
          <cell r="T52">
            <v>2.7015485023666573E-5</v>
          </cell>
          <cell r="U52"/>
          <cell r="V52">
            <v>6.1765441729253614E-5</v>
          </cell>
          <cell r="W52"/>
          <cell r="X52">
            <v>9.8232896545188421E-4</v>
          </cell>
          <cell r="Y52"/>
          <cell r="Z52">
            <v>9.7038456844902934E-3</v>
          </cell>
          <cell r="AA52"/>
          <cell r="AB52">
            <v>3.9523574916555657E-2</v>
          </cell>
          <cell r="AC52"/>
          <cell r="AD52">
            <v>9.6263116744832539E-2</v>
          </cell>
          <cell r="AE52"/>
          <cell r="AF52">
            <v>0.14036434082038901</v>
          </cell>
          <cell r="AG52"/>
          <cell r="AH52">
            <v>0.16153101180068402</v>
          </cell>
          <cell r="AI52"/>
          <cell r="AJ52">
            <v>0.19156802722371319</v>
          </cell>
          <cell r="AK52"/>
          <cell r="AL52">
            <v>0.33038919494190305</v>
          </cell>
          <cell r="AM52"/>
          <cell r="AN52">
            <v>0.45475060238818327</v>
          </cell>
          <cell r="AO52"/>
          <cell r="AP52">
            <v>0.52973679291597064</v>
          </cell>
          <cell r="AQ52"/>
          <cell r="AR52">
            <v>0.61244950175878121</v>
          </cell>
          <cell r="AS52"/>
          <cell r="AT52">
            <v>0.69684541926195354</v>
          </cell>
          <cell r="AU52"/>
          <cell r="AV52">
            <v>0.83818014667805163</v>
          </cell>
          <cell r="AW52"/>
          <cell r="AX52">
            <v>1</v>
          </cell>
          <cell r="AY52"/>
          <cell r="AZ52">
            <v>1.1517004712994392</v>
          </cell>
          <cell r="BA52"/>
          <cell r="BB52">
            <v>1.310686045696156</v>
          </cell>
          <cell r="BC52"/>
          <cell r="BD52">
            <v>1.5461698597441407</v>
          </cell>
          <cell r="BE52"/>
          <cell r="BF52">
            <v>1.5772847168186372</v>
          </cell>
          <cell r="BG52"/>
          <cell r="BH52">
            <v>1.7566261333976063</v>
          </cell>
          <cell r="BI52"/>
          <cell r="BJ52">
            <v>2.0066090918045263</v>
          </cell>
          <cell r="BK52" t="str">
            <v>B</v>
          </cell>
          <cell r="BL52" t="str">
            <v>..</v>
          </cell>
          <cell r="BM52"/>
        </row>
        <row r="53">
          <cell r="A53" t="str">
            <v>Singapore</v>
          </cell>
          <cell r="B53">
            <v>0.6966500000000001</v>
          </cell>
          <cell r="C53"/>
          <cell r="D53">
            <v>0.72682000000000002</v>
          </cell>
          <cell r="E53"/>
          <cell r="F53">
            <v>0.74974000000000007</v>
          </cell>
          <cell r="G53"/>
          <cell r="H53">
            <v>0.75411000000000006</v>
          </cell>
          <cell r="I53"/>
          <cell r="J53">
            <v>0.74331999999999998</v>
          </cell>
          <cell r="K53"/>
          <cell r="L53">
            <v>0.73686000000000007</v>
          </cell>
          <cell r="M53"/>
          <cell r="N53">
            <v>0.74022999999999994</v>
          </cell>
          <cell r="O53"/>
          <cell r="P53">
            <v>0.78239999999999998</v>
          </cell>
          <cell r="Q53"/>
          <cell r="R53">
            <v>0.81586000000000003</v>
          </cell>
          <cell r="S53"/>
          <cell r="T53">
            <v>0.85158</v>
          </cell>
          <cell r="U53"/>
          <cell r="V53">
            <v>0.88683000000000012</v>
          </cell>
          <cell r="W53"/>
          <cell r="X53">
            <v>0.89933000000000007</v>
          </cell>
          <cell r="Y53"/>
          <cell r="Z53">
            <v>0.93037999999999998</v>
          </cell>
          <cell r="AA53"/>
          <cell r="AB53">
            <v>0.96325000000000005</v>
          </cell>
          <cell r="AC53"/>
          <cell r="AD53">
            <v>0.99051</v>
          </cell>
          <cell r="AE53"/>
          <cell r="AF53">
            <v>0.99986999999999993</v>
          </cell>
          <cell r="AG53"/>
          <cell r="AH53">
            <v>1.01187</v>
          </cell>
          <cell r="AI53"/>
          <cell r="AJ53">
            <v>0.99748999999999999</v>
          </cell>
          <cell r="AK53"/>
          <cell r="AL53">
            <v>0.94964000000000004</v>
          </cell>
          <cell r="AM53"/>
          <cell r="AN53">
            <v>0.9839</v>
          </cell>
          <cell r="AO53"/>
          <cell r="AP53">
            <v>0.96267999999999998</v>
          </cell>
          <cell r="AQ53"/>
          <cell r="AR53">
            <v>0.95387</v>
          </cell>
          <cell r="AS53"/>
          <cell r="AT53">
            <v>0.93932000000000004</v>
          </cell>
          <cell r="AU53"/>
          <cell r="AV53">
            <v>0.9798</v>
          </cell>
          <cell r="AW53"/>
          <cell r="AX53">
            <v>1</v>
          </cell>
          <cell r="AY53"/>
          <cell r="AZ53">
            <v>1.0175799999999999</v>
          </cell>
          <cell r="BA53"/>
          <cell r="BB53">
            <v>1.0826800000000001</v>
          </cell>
          <cell r="BC53"/>
          <cell r="BD53">
            <v>1.0695999999999999</v>
          </cell>
          <cell r="BE53"/>
          <cell r="BF53">
            <v>1.0727</v>
          </cell>
          <cell r="BG53"/>
          <cell r="BH53">
            <v>1.0670900000000001</v>
          </cell>
          <cell r="BI53"/>
          <cell r="BJ53">
            <v>1.10103</v>
          </cell>
          <cell r="BK53"/>
          <cell r="BL53" t="str">
            <v>..</v>
          </cell>
          <cell r="BM53"/>
        </row>
        <row r="54">
          <cell r="A54" t="str">
            <v>South Africa</v>
          </cell>
          <cell r="B54">
            <v>7.3702746868879482E-2</v>
          </cell>
          <cell r="C54"/>
          <cell r="D54">
            <v>8.3973943218995553E-2</v>
          </cell>
          <cell r="E54"/>
          <cell r="F54">
            <v>9.7887983629173045E-2</v>
          </cell>
          <cell r="G54"/>
          <cell r="H54">
            <v>0.10916414003660775</v>
          </cell>
          <cell r="I54"/>
          <cell r="J54">
            <v>0.12750459286735319</v>
          </cell>
          <cell r="K54"/>
          <cell r="L54">
            <v>0.14925828389275297</v>
          </cell>
          <cell r="M54"/>
          <cell r="N54">
            <v>0.17089720764920271</v>
          </cell>
          <cell r="O54"/>
          <cell r="P54">
            <v>0.19684515699839344</v>
          </cell>
          <cell r="Q54"/>
          <cell r="R54">
            <v>0.23081826866144711</v>
          </cell>
          <cell r="S54"/>
          <cell r="T54">
            <v>0.2666439967065995</v>
          </cell>
          <cell r="U54"/>
          <cell r="V54">
            <v>0.30857909784172904</v>
          </cell>
          <cell r="W54"/>
          <cell r="X54">
            <v>0.35354262389673669</v>
          </cell>
          <cell r="Y54"/>
          <cell r="Z54">
            <v>0.39981336607402046</v>
          </cell>
          <cell r="AA54"/>
          <cell r="AB54">
            <v>0.43817144762078047</v>
          </cell>
          <cell r="AC54"/>
          <cell r="AD54">
            <v>0.48308557092764415</v>
          </cell>
          <cell r="AE54"/>
          <cell r="AF54">
            <v>0.5221655496167712</v>
          </cell>
          <cell r="AG54"/>
          <cell r="AH54">
            <v>0.56449452661009725</v>
          </cell>
          <cell r="AI54"/>
          <cell r="AJ54">
            <v>0.60801942192358382</v>
          </cell>
          <cell r="AK54"/>
          <cell r="AL54">
            <v>0.65102608559287656</v>
          </cell>
          <cell r="AM54"/>
          <cell r="AN54">
            <v>0.70837871376306427</v>
          </cell>
          <cell r="AO54"/>
          <cell r="AP54">
            <v>0.76268928677899905</v>
          </cell>
          <cell r="AQ54"/>
          <cell r="AR54">
            <v>0.84467429053651988</v>
          </cell>
          <cell r="AS54"/>
          <cell r="AT54">
            <v>0.89155565457549169</v>
          </cell>
          <cell r="AU54"/>
          <cell r="AV54">
            <v>0.94836463784819713</v>
          </cell>
          <cell r="AW54"/>
          <cell r="AX54">
            <v>1</v>
          </cell>
          <cell r="AY54"/>
          <cell r="AZ54">
            <v>1.0652761311561965</v>
          </cell>
          <cell r="BA54"/>
          <cell r="BB54">
            <v>1.1511088501906082</v>
          </cell>
          <cell r="BC54"/>
          <cell r="BD54">
            <v>1.2535672668060904</v>
          </cell>
          <cell r="BE54"/>
          <cell r="BF54">
            <v>1.3433203428763014</v>
          </cell>
          <cell r="BG54"/>
          <cell r="BH54">
            <v>1.4523648970936556</v>
          </cell>
          <cell r="BI54"/>
          <cell r="BJ54">
            <v>1.5583970892846009</v>
          </cell>
          <cell r="BK54" t="str">
            <v>B</v>
          </cell>
          <cell r="BL54" t="str">
            <v>..</v>
          </cell>
          <cell r="BM54"/>
        </row>
        <row r="55">
          <cell r="A55" t="str">
            <v>Chinese Taipei</v>
          </cell>
          <cell r="B55">
            <v>0.65984530780186734</v>
          </cell>
          <cell r="C55"/>
          <cell r="D55">
            <v>0.68029949359075814</v>
          </cell>
          <cell r="E55"/>
          <cell r="F55">
            <v>0.70148559898718155</v>
          </cell>
          <cell r="G55"/>
          <cell r="H55">
            <v>0.71455135306219342</v>
          </cell>
          <cell r="I55"/>
          <cell r="J55">
            <v>0.71584704858363668</v>
          </cell>
          <cell r="K55"/>
          <cell r="L55">
            <v>0.75424315556258903</v>
          </cell>
          <cell r="M55"/>
          <cell r="N55">
            <v>0.76199754708023415</v>
          </cell>
          <cell r="O55"/>
          <cell r="P55">
            <v>0.76490544389935111</v>
          </cell>
          <cell r="Q55"/>
          <cell r="R55">
            <v>0.79592300996993204</v>
          </cell>
          <cell r="S55"/>
          <cell r="T55">
            <v>0.82415136888748219</v>
          </cell>
          <cell r="U55"/>
          <cell r="V55">
            <v>0.85500079126444062</v>
          </cell>
          <cell r="W55"/>
          <cell r="X55">
            <v>0.88732394366197187</v>
          </cell>
          <cell r="Y55"/>
          <cell r="Z55">
            <v>0.91780740623516377</v>
          </cell>
          <cell r="AA55"/>
          <cell r="AB55">
            <v>0.93338542490900456</v>
          </cell>
          <cell r="AC55"/>
          <cell r="AD55">
            <v>0.95512541541383122</v>
          </cell>
          <cell r="AE55"/>
          <cell r="AF55">
            <v>0.9831856306377591</v>
          </cell>
          <cell r="AG55"/>
          <cell r="AH55">
            <v>1.0109787941129926</v>
          </cell>
          <cell r="AI55"/>
          <cell r="AJ55">
            <v>1.0488309067890489</v>
          </cell>
          <cell r="AK55"/>
          <cell r="AL55">
            <v>1.0375751701218547</v>
          </cell>
          <cell r="AM55"/>
          <cell r="AN55">
            <v>1.0354486469378066</v>
          </cell>
          <cell r="AO55"/>
          <cell r="AP55">
            <v>1.0262600886216173</v>
          </cell>
          <cell r="AQ55"/>
          <cell r="AR55">
            <v>1.0221949675581579</v>
          </cell>
          <cell r="AS55"/>
          <cell r="AT55">
            <v>1.0129668460199399</v>
          </cell>
          <cell r="AU55"/>
          <cell r="AV55">
            <v>1.0135899667668935</v>
          </cell>
          <cell r="AW55"/>
          <cell r="AX55">
            <v>1</v>
          </cell>
          <cell r="AY55"/>
          <cell r="AZ55">
            <v>0.98908055072005063</v>
          </cell>
          <cell r="BA55"/>
          <cell r="BB55">
            <v>0.98408569393891443</v>
          </cell>
          <cell r="BC55"/>
          <cell r="BD55">
            <v>0.95498694413673046</v>
          </cell>
          <cell r="BE55"/>
          <cell r="BF55">
            <v>0.96271166323785418</v>
          </cell>
          <cell r="BG55"/>
          <cell r="BH55">
            <v>0.94659954106662447</v>
          </cell>
          <cell r="BI55"/>
          <cell r="BJ55">
            <v>0.96747903149232473</v>
          </cell>
          <cell r="BK55"/>
          <cell r="BL55" t="str">
            <v>..</v>
          </cell>
          <cell r="BM55"/>
        </row>
      </sheetData>
      <sheetData sheetId="143">
        <row r="5">
          <cell r="A5" t="str">
            <v>Australia</v>
          </cell>
          <cell r="B5">
            <v>1.0143961130000001</v>
          </cell>
          <cell r="C5"/>
          <cell r="D5">
            <v>1.0706145140000001</v>
          </cell>
          <cell r="E5"/>
          <cell r="F5">
            <v>1.1181157450000001</v>
          </cell>
          <cell r="G5"/>
          <cell r="H5">
            <v>1.144094927</v>
          </cell>
          <cell r="I5"/>
          <cell r="J5">
            <v>1.168690617</v>
          </cell>
          <cell r="K5"/>
          <cell r="L5">
            <v>1.2131739589999999</v>
          </cell>
          <cell r="M5"/>
          <cell r="N5">
            <v>1.264697703</v>
          </cell>
          <cell r="O5"/>
          <cell r="P5">
            <v>1.3267071960000001</v>
          </cell>
          <cell r="Q5"/>
          <cell r="R5">
            <v>1.375292891</v>
          </cell>
          <cell r="S5"/>
          <cell r="T5">
            <v>1.38874985</v>
          </cell>
          <cell r="U5"/>
          <cell r="V5">
            <v>1.367401256</v>
          </cell>
          <cell r="W5"/>
          <cell r="X5">
            <v>1.343845156</v>
          </cell>
          <cell r="Y5"/>
          <cell r="Z5">
            <v>1.333073577</v>
          </cell>
          <cell r="AA5"/>
          <cell r="AB5">
            <v>1.321306772</v>
          </cell>
          <cell r="AC5"/>
          <cell r="AD5">
            <v>1.3223179549999999</v>
          </cell>
          <cell r="AE5"/>
          <cell r="AF5">
            <v>1.3228253480000001</v>
          </cell>
          <cell r="AG5"/>
          <cell r="AH5">
            <v>1.3153015800000001</v>
          </cell>
          <cell r="AI5"/>
          <cell r="AJ5">
            <v>1.30135472</v>
          </cell>
          <cell r="AK5"/>
          <cell r="AL5">
            <v>1.29695</v>
          </cell>
          <cell r="AM5"/>
          <cell r="AN5">
            <v>1.311611453</v>
          </cell>
          <cell r="AO5"/>
          <cell r="AP5">
            <v>1.3293548959999999</v>
          </cell>
          <cell r="AQ5"/>
          <cell r="AR5">
            <v>1.3364898540000001</v>
          </cell>
          <cell r="AS5"/>
          <cell r="AT5">
            <v>1.34756407</v>
          </cell>
          <cell r="AU5"/>
          <cell r="AV5">
            <v>1.3654243020000001</v>
          </cell>
          <cell r="AW5"/>
          <cell r="AX5">
            <v>1.3883557870000001</v>
          </cell>
          <cell r="AY5"/>
          <cell r="AZ5">
            <v>1.409579771</v>
          </cell>
          <cell r="BA5"/>
          <cell r="BB5">
            <v>1.4275715600000001</v>
          </cell>
          <cell r="BC5"/>
          <cell r="BD5">
            <v>1.479072714</v>
          </cell>
          <cell r="BE5"/>
          <cell r="BF5">
            <v>1.4501505189999999</v>
          </cell>
          <cell r="BG5"/>
          <cell r="BH5">
            <v>1.5098651780000001</v>
          </cell>
          <cell r="BI5"/>
          <cell r="BJ5">
            <v>1.558494751</v>
          </cell>
          <cell r="BK5"/>
          <cell r="BL5">
            <v>1.5780861288295276</v>
          </cell>
          <cell r="BM5" t="str">
            <v>B</v>
          </cell>
        </row>
        <row r="6">
          <cell r="A6" t="str">
            <v>Austria</v>
          </cell>
          <cell r="B6">
            <v>0.938170265</v>
          </cell>
          <cell r="C6"/>
          <cell r="D6">
            <v>0.93148454199999997</v>
          </cell>
          <cell r="E6"/>
          <cell r="F6">
            <v>0.92702545999999997</v>
          </cell>
          <cell r="G6"/>
          <cell r="H6">
            <v>0.937697165</v>
          </cell>
          <cell r="I6"/>
          <cell r="J6">
            <v>0.93709658299999998</v>
          </cell>
          <cell r="K6"/>
          <cell r="L6">
            <v>0.94381729299999995</v>
          </cell>
          <cell r="M6"/>
          <cell r="N6">
            <v>0.93906279199999998</v>
          </cell>
          <cell r="O6"/>
          <cell r="P6">
            <v>0.92524037100000001</v>
          </cell>
          <cell r="Q6"/>
          <cell r="R6">
            <v>0.91913873899999998</v>
          </cell>
          <cell r="S6"/>
          <cell r="T6">
            <v>0.91229438399999996</v>
          </cell>
          <cell r="U6"/>
          <cell r="V6">
            <v>0.91438628700000002</v>
          </cell>
          <cell r="W6"/>
          <cell r="X6">
            <v>0.92537519499999998</v>
          </cell>
          <cell r="Y6"/>
          <cell r="Z6">
            <v>0.93109994299999999</v>
          </cell>
          <cell r="AA6"/>
          <cell r="AB6">
            <v>0.93628195199999997</v>
          </cell>
          <cell r="AC6"/>
          <cell r="AD6">
            <v>0.93388805799999997</v>
          </cell>
          <cell r="AE6"/>
          <cell r="AF6">
            <v>0.92991147600000001</v>
          </cell>
          <cell r="AG6"/>
          <cell r="AH6">
            <v>0.92359032799999996</v>
          </cell>
          <cell r="AI6"/>
          <cell r="AJ6">
            <v>0.91717654000000004</v>
          </cell>
          <cell r="AK6"/>
          <cell r="AL6">
            <v>0.91708873000000002</v>
          </cell>
          <cell r="AM6"/>
          <cell r="AN6">
            <v>0.90011239300000001</v>
          </cell>
          <cell r="AO6"/>
          <cell r="AP6">
            <v>0.917645551</v>
          </cell>
          <cell r="AQ6"/>
          <cell r="AR6">
            <v>0.89570046299999995</v>
          </cell>
          <cell r="AS6"/>
          <cell r="AT6">
            <v>0.88493492600000001</v>
          </cell>
          <cell r="AU6"/>
          <cell r="AV6">
            <v>0.87442404900000004</v>
          </cell>
          <cell r="AW6"/>
          <cell r="AX6">
            <v>0.88640437599999999</v>
          </cell>
          <cell r="AY6"/>
          <cell r="AZ6">
            <v>0.85633655799999997</v>
          </cell>
          <cell r="BA6"/>
          <cell r="BB6">
            <v>0.86703761700000004</v>
          </cell>
          <cell r="BC6"/>
          <cell r="BD6">
            <v>0.85249365899999996</v>
          </cell>
          <cell r="BE6"/>
          <cell r="BF6">
            <v>0.84619141799999997</v>
          </cell>
          <cell r="BG6"/>
          <cell r="BH6">
            <v>0.85266099500000003</v>
          </cell>
          <cell r="BI6"/>
          <cell r="BJ6">
            <v>0.84964650100000005</v>
          </cell>
          <cell r="BK6"/>
          <cell r="BL6">
            <v>0.84949323006159649</v>
          </cell>
          <cell r="BM6" t="str">
            <v>B</v>
          </cell>
        </row>
        <row r="7">
          <cell r="A7" t="str">
            <v>Belgium</v>
          </cell>
          <cell r="B7">
            <v>0.863752195</v>
          </cell>
          <cell r="C7"/>
          <cell r="D7">
            <v>0.87578233500000002</v>
          </cell>
          <cell r="E7"/>
          <cell r="F7">
            <v>0.88974457200000001</v>
          </cell>
          <cell r="G7"/>
          <cell r="H7">
            <v>0.90417711300000003</v>
          </cell>
          <cell r="I7"/>
          <cell r="J7">
            <v>0.91798523300000001</v>
          </cell>
          <cell r="K7"/>
          <cell r="L7">
            <v>0.92302078600000004</v>
          </cell>
          <cell r="M7"/>
          <cell r="N7">
            <v>0.91182952699999997</v>
          </cell>
          <cell r="O7"/>
          <cell r="P7">
            <v>0.90048942200000004</v>
          </cell>
          <cell r="Q7"/>
          <cell r="R7">
            <v>0.90925558100000003</v>
          </cell>
          <cell r="S7"/>
          <cell r="T7">
            <v>0.900026353</v>
          </cell>
          <cell r="U7"/>
          <cell r="V7">
            <v>0.89422306600000001</v>
          </cell>
          <cell r="W7"/>
          <cell r="X7">
            <v>0.903391744</v>
          </cell>
          <cell r="Y7"/>
          <cell r="Z7">
            <v>0.91928681800000001</v>
          </cell>
          <cell r="AA7"/>
          <cell r="AB7">
            <v>0.91930916299999998</v>
          </cell>
          <cell r="AC7"/>
          <cell r="AD7">
            <v>0.91161663800000003</v>
          </cell>
          <cell r="AE7"/>
          <cell r="AF7">
            <v>0.91225452900000004</v>
          </cell>
          <cell r="AG7"/>
          <cell r="AH7">
            <v>0.91122774399999995</v>
          </cell>
          <cell r="AI7"/>
          <cell r="AJ7">
            <v>0.92420579000000003</v>
          </cell>
          <cell r="AK7"/>
          <cell r="AL7">
            <v>0.92126834899999999</v>
          </cell>
          <cell r="AM7"/>
          <cell r="AN7">
            <v>0.89082863400000001</v>
          </cell>
          <cell r="AO7"/>
          <cell r="AP7">
            <v>0.88592114099999997</v>
          </cell>
          <cell r="AQ7"/>
          <cell r="AR7">
            <v>0.86522440499999997</v>
          </cell>
          <cell r="AS7"/>
          <cell r="AT7">
            <v>0.87886229500000002</v>
          </cell>
          <cell r="AU7"/>
          <cell r="AV7">
            <v>0.89653160700000001</v>
          </cell>
          <cell r="AW7"/>
          <cell r="AX7">
            <v>0.89960007200000003</v>
          </cell>
          <cell r="AY7"/>
          <cell r="AZ7">
            <v>0.88284490000000004</v>
          </cell>
          <cell r="BA7"/>
          <cell r="BB7">
            <v>0.88638857100000001</v>
          </cell>
          <cell r="BC7"/>
          <cell r="BD7">
            <v>0.87350447600000003</v>
          </cell>
          <cell r="BE7"/>
          <cell r="BF7">
            <v>0.85965527100000005</v>
          </cell>
          <cell r="BG7"/>
          <cell r="BH7">
            <v>0.86427623099999995</v>
          </cell>
          <cell r="BI7"/>
          <cell r="BJ7">
            <v>0.86603412499999999</v>
          </cell>
          <cell r="BK7"/>
          <cell r="BL7">
            <v>0.86771337426230821</v>
          </cell>
          <cell r="BM7" t="str">
            <v>B</v>
          </cell>
        </row>
        <row r="8">
          <cell r="A8" t="str">
            <v>Canada</v>
          </cell>
          <cell r="B8">
            <v>1.1737803469999999</v>
          </cell>
          <cell r="C8"/>
          <cell r="D8">
            <v>1.200191491</v>
          </cell>
          <cell r="E8"/>
          <cell r="F8">
            <v>1.2172626660000001</v>
          </cell>
          <cell r="G8"/>
          <cell r="H8">
            <v>1.21167655</v>
          </cell>
          <cell r="I8"/>
          <cell r="J8">
            <v>1.212313749</v>
          </cell>
          <cell r="K8"/>
          <cell r="L8">
            <v>1.2217186499999999</v>
          </cell>
          <cell r="M8"/>
          <cell r="N8">
            <v>1.241579054</v>
          </cell>
          <cell r="O8"/>
          <cell r="P8">
            <v>1.2539823459999999</v>
          </cell>
          <cell r="Q8"/>
          <cell r="R8">
            <v>1.2631002330000001</v>
          </cell>
          <cell r="S8"/>
          <cell r="T8">
            <v>1.254689291</v>
          </cell>
          <cell r="U8"/>
          <cell r="V8">
            <v>1.247548409</v>
          </cell>
          <cell r="W8"/>
          <cell r="X8">
            <v>1.2346739849999999</v>
          </cell>
          <cell r="Y8"/>
          <cell r="Z8">
            <v>1.2255512690000001</v>
          </cell>
          <cell r="AA8"/>
          <cell r="AB8">
            <v>1.2142281960000001</v>
          </cell>
          <cell r="AC8"/>
          <cell r="AD8">
            <v>1.2164188490000001</v>
          </cell>
          <cell r="AE8"/>
          <cell r="AF8">
            <v>1.212911012</v>
          </cell>
          <cell r="AG8"/>
          <cell r="AH8">
            <v>1.2061253169999999</v>
          </cell>
          <cell r="AI8"/>
          <cell r="AJ8">
            <v>1.1875427860000001</v>
          </cell>
          <cell r="AK8"/>
          <cell r="AL8">
            <v>1.1908099999999999</v>
          </cell>
          <cell r="AM8"/>
          <cell r="AN8">
            <v>1.23166014</v>
          </cell>
          <cell r="AO8"/>
          <cell r="AP8">
            <v>1.217838722</v>
          </cell>
          <cell r="AQ8"/>
          <cell r="AR8">
            <v>1.229333499</v>
          </cell>
          <cell r="AS8"/>
          <cell r="AT8">
            <v>1.226327597</v>
          </cell>
          <cell r="AU8"/>
          <cell r="AV8">
            <v>1.2308168610000001</v>
          </cell>
          <cell r="AW8"/>
          <cell r="AX8">
            <v>1.2136440340000001</v>
          </cell>
          <cell r="AY8"/>
          <cell r="AZ8">
            <v>1.207815168</v>
          </cell>
          <cell r="BA8"/>
          <cell r="BB8">
            <v>1.2112208310000001</v>
          </cell>
          <cell r="BC8"/>
          <cell r="BD8">
            <v>1.2343900329999999</v>
          </cell>
          <cell r="BE8"/>
          <cell r="BF8">
            <v>1.1978802770000001</v>
          </cell>
          <cell r="BG8"/>
          <cell r="BH8">
            <v>1.2191027249999999</v>
          </cell>
          <cell r="BI8"/>
          <cell r="BJ8">
            <v>1.229406529</v>
          </cell>
          <cell r="BK8"/>
          <cell r="BL8">
            <v>1.2229146536960929</v>
          </cell>
          <cell r="BM8" t="str">
            <v>B</v>
          </cell>
        </row>
        <row r="9">
          <cell r="A9" t="str">
            <v>Chile</v>
          </cell>
          <cell r="B9" t="str">
            <v>..</v>
          </cell>
          <cell r="C9"/>
          <cell r="D9" t="str">
            <v>..</v>
          </cell>
          <cell r="E9"/>
          <cell r="F9" t="str">
            <v>..</v>
          </cell>
          <cell r="G9"/>
          <cell r="H9" t="str">
            <v>..</v>
          </cell>
          <cell r="I9"/>
          <cell r="J9" t="str">
            <v>..</v>
          </cell>
          <cell r="K9"/>
          <cell r="L9">
            <v>89.884983099999999</v>
          </cell>
          <cell r="M9"/>
          <cell r="N9">
            <v>108.78918659999999</v>
          </cell>
          <cell r="O9"/>
          <cell r="P9">
            <v>127.7153931</v>
          </cell>
          <cell r="Q9"/>
          <cell r="R9">
            <v>138.3064546</v>
          </cell>
          <cell r="S9"/>
          <cell r="T9">
            <v>161.44349159999999</v>
          </cell>
          <cell r="U9"/>
          <cell r="V9">
            <v>189.00078350000001</v>
          </cell>
          <cell r="W9"/>
          <cell r="X9">
            <v>206.348096</v>
          </cell>
          <cell r="Y9"/>
          <cell r="Z9">
            <v>223.39932390000001</v>
          </cell>
          <cell r="AA9"/>
          <cell r="AB9">
            <v>246.394892</v>
          </cell>
          <cell r="AC9"/>
          <cell r="AD9">
            <v>263.89176220000002</v>
          </cell>
          <cell r="AE9"/>
          <cell r="AF9">
            <v>265.69527829999998</v>
          </cell>
          <cell r="AG9"/>
          <cell r="AH9">
            <v>272.34755560000002</v>
          </cell>
          <cell r="AI9"/>
          <cell r="AJ9">
            <v>274.63111950000001</v>
          </cell>
          <cell r="AK9"/>
          <cell r="AL9">
            <v>277.38733150000002</v>
          </cell>
          <cell r="AM9"/>
          <cell r="AN9">
            <v>284.02648240000002</v>
          </cell>
          <cell r="AO9"/>
          <cell r="AP9">
            <v>288.40294219999998</v>
          </cell>
          <cell r="AQ9"/>
          <cell r="AR9">
            <v>295.76444750000002</v>
          </cell>
          <cell r="AS9"/>
          <cell r="AT9">
            <v>306.63936519999999</v>
          </cell>
          <cell r="AU9"/>
          <cell r="AV9">
            <v>320.5565709</v>
          </cell>
          <cell r="AW9"/>
          <cell r="AX9">
            <v>333.69</v>
          </cell>
          <cell r="AY9"/>
          <cell r="AZ9">
            <v>363.41684809999998</v>
          </cell>
          <cell r="BA9"/>
          <cell r="BB9">
            <v>372.43413029999999</v>
          </cell>
          <cell r="BC9"/>
          <cell r="BD9">
            <v>365.24293249999999</v>
          </cell>
          <cell r="BE9"/>
          <cell r="BF9">
            <v>371.76040110000002</v>
          </cell>
          <cell r="BG9"/>
          <cell r="BH9">
            <v>401.9783908</v>
          </cell>
          <cell r="BI9"/>
          <cell r="BJ9">
            <v>406.54739189999998</v>
          </cell>
          <cell r="BK9"/>
          <cell r="BL9">
            <v>412.71327218288411</v>
          </cell>
          <cell r="BM9" t="str">
            <v>B</v>
          </cell>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5.3986169459999997</v>
          </cell>
          <cell r="U10"/>
          <cell r="V10">
            <v>7.100832788</v>
          </cell>
          <cell r="W10"/>
          <cell r="X10">
            <v>7.793223867</v>
          </cell>
          <cell r="Y10"/>
          <cell r="Z10">
            <v>9.2279228900000003</v>
          </cell>
          <cell r="AA10"/>
          <cell r="AB10">
            <v>10.250999309999999</v>
          </cell>
          <cell r="AC10"/>
          <cell r="AD10">
            <v>11.06880645</v>
          </cell>
          <cell r="AE10"/>
          <cell r="AF10">
            <v>11.94883095</v>
          </cell>
          <cell r="AG10"/>
          <cell r="AH10">
            <v>12.70087603</v>
          </cell>
          <cell r="AI10"/>
          <cell r="AJ10">
            <v>13.8841746</v>
          </cell>
          <cell r="AK10"/>
          <cell r="AL10">
            <v>14.138505540000001</v>
          </cell>
          <cell r="AM10"/>
          <cell r="AN10">
            <v>14.2102761</v>
          </cell>
          <cell r="AO10"/>
          <cell r="AP10">
            <v>14.22719893</v>
          </cell>
          <cell r="AQ10"/>
          <cell r="AR10">
            <v>14.318879969999999</v>
          </cell>
          <cell r="AS10"/>
          <cell r="AT10">
            <v>14.039591</v>
          </cell>
          <cell r="AU10"/>
          <cell r="AV10">
            <v>14.290869170000001</v>
          </cell>
          <cell r="AW10"/>
          <cell r="AX10">
            <v>14.31623626</v>
          </cell>
          <cell r="AY10"/>
          <cell r="AZ10">
            <v>14.03468809</v>
          </cell>
          <cell r="BA10"/>
          <cell r="BB10">
            <v>13.937548789999999</v>
          </cell>
          <cell r="BC10"/>
          <cell r="BD10">
            <v>14.26194544</v>
          </cell>
          <cell r="BE10"/>
          <cell r="BF10">
            <v>13.91432593</v>
          </cell>
          <cell r="BG10"/>
          <cell r="BH10">
            <v>14.21879043</v>
          </cell>
          <cell r="BI10"/>
          <cell r="BJ10">
            <v>13.919758529999999</v>
          </cell>
          <cell r="BK10"/>
          <cell r="BL10">
            <v>13.919383318181271</v>
          </cell>
          <cell r="BM10" t="str">
            <v>B</v>
          </cell>
        </row>
        <row r="11">
          <cell r="A11" t="str">
            <v>Denmark</v>
          </cell>
          <cell r="B11">
            <v>7.7645906609999997</v>
          </cell>
          <cell r="C11"/>
          <cell r="D11">
            <v>8.0578209330000004</v>
          </cell>
          <cell r="E11"/>
          <cell r="F11">
            <v>8.3250067919999999</v>
          </cell>
          <cell r="G11"/>
          <cell r="H11">
            <v>8.5037519279999998</v>
          </cell>
          <cell r="I11"/>
          <cell r="J11">
            <v>8.6068540939999991</v>
          </cell>
          <cell r="K11"/>
          <cell r="L11">
            <v>8.6430490219999996</v>
          </cell>
          <cell r="M11"/>
          <cell r="N11">
            <v>8.7995340360000007</v>
          </cell>
          <cell r="O11"/>
          <cell r="P11">
            <v>8.8401290059999997</v>
          </cell>
          <cell r="Q11"/>
          <cell r="R11">
            <v>8.9394415170000006</v>
          </cell>
          <cell r="S11"/>
          <cell r="T11">
            <v>8.8505505529999997</v>
          </cell>
          <cell r="U11"/>
          <cell r="V11">
            <v>8.7762833830000009</v>
          </cell>
          <cell r="W11"/>
          <cell r="X11">
            <v>8.7165231930000004</v>
          </cell>
          <cell r="Y11"/>
          <cell r="Z11">
            <v>8.5860427420000001</v>
          </cell>
          <cell r="AA11"/>
          <cell r="AB11">
            <v>8.5390837899999994</v>
          </cell>
          <cell r="AC11"/>
          <cell r="AD11">
            <v>8.4706440220000001</v>
          </cell>
          <cell r="AE11"/>
          <cell r="AF11">
            <v>8.4422786599999995</v>
          </cell>
          <cell r="AG11"/>
          <cell r="AH11">
            <v>8.4255367979999995</v>
          </cell>
          <cell r="AI11"/>
          <cell r="AJ11">
            <v>8.3910288689999994</v>
          </cell>
          <cell r="AK11"/>
          <cell r="AL11">
            <v>8.4697094600000007</v>
          </cell>
          <cell r="AM11"/>
          <cell r="AN11">
            <v>8.4078300969999997</v>
          </cell>
          <cell r="AO11"/>
          <cell r="AP11">
            <v>8.471033147</v>
          </cell>
          <cell r="AQ11"/>
          <cell r="AR11">
            <v>8.3022065479999991</v>
          </cell>
          <cell r="AS11"/>
          <cell r="AT11">
            <v>8.5399683419999999</v>
          </cell>
          <cell r="AU11"/>
          <cell r="AV11">
            <v>8.4040595610000004</v>
          </cell>
          <cell r="AW11"/>
          <cell r="AX11">
            <v>8.5900825550000004</v>
          </cell>
          <cell r="AY11"/>
          <cell r="AZ11">
            <v>8.3249861880000005</v>
          </cell>
          <cell r="BA11"/>
          <cell r="BB11">
            <v>8.2307972159999991</v>
          </cell>
          <cell r="BC11"/>
          <cell r="BD11">
            <v>8.0122614070000004</v>
          </cell>
          <cell r="BE11"/>
          <cell r="BF11">
            <v>7.8862227709999999</v>
          </cell>
          <cell r="BG11"/>
          <cell r="BH11">
            <v>7.8760801669999996</v>
          </cell>
          <cell r="BI11"/>
          <cell r="BJ11">
            <v>7.8142976810000002</v>
          </cell>
          <cell r="BK11"/>
          <cell r="BL11">
            <v>7.7984022821315424</v>
          </cell>
          <cell r="BM11" t="str">
            <v>B</v>
          </cell>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0.17271455699999999</v>
          </cell>
          <cell r="AA12"/>
          <cell r="AB12">
            <v>0.23628603200000001</v>
          </cell>
          <cell r="AC12"/>
          <cell r="AD12">
            <v>0.30418846999999999</v>
          </cell>
          <cell r="AE12"/>
          <cell r="AF12">
            <v>0.37003586599999999</v>
          </cell>
          <cell r="AG12"/>
          <cell r="AH12">
            <v>0.40038657999999999</v>
          </cell>
          <cell r="AI12"/>
          <cell r="AJ12">
            <v>0.42897285699999999</v>
          </cell>
          <cell r="AK12"/>
          <cell r="AL12">
            <v>0.44390864899999999</v>
          </cell>
          <cell r="AM12"/>
          <cell r="AN12">
            <v>0.45508905999999999</v>
          </cell>
          <cell r="AO12"/>
          <cell r="AP12">
            <v>0.47697612900000003</v>
          </cell>
          <cell r="AQ12"/>
          <cell r="AR12">
            <v>0.47739502</v>
          </cell>
          <cell r="AS12"/>
          <cell r="AT12">
            <v>0.48087938600000002</v>
          </cell>
          <cell r="AU12"/>
          <cell r="AV12">
            <v>0.485894455</v>
          </cell>
          <cell r="AW12"/>
          <cell r="AX12">
            <v>0.50198246599999996</v>
          </cell>
          <cell r="AY12"/>
          <cell r="AZ12">
            <v>0.52010715299999999</v>
          </cell>
          <cell r="BA12"/>
          <cell r="BB12">
            <v>0.55464535400000003</v>
          </cell>
          <cell r="BC12"/>
          <cell r="BD12">
            <v>0.54881140299999998</v>
          </cell>
          <cell r="BE12"/>
          <cell r="BF12">
            <v>0.52176053300000003</v>
          </cell>
          <cell r="BG12"/>
          <cell r="BH12">
            <v>0.52370668899999995</v>
          </cell>
          <cell r="BI12"/>
          <cell r="BJ12">
            <v>0.53199827899999996</v>
          </cell>
          <cell r="BK12"/>
          <cell r="BL12">
            <v>0.53700770901527761</v>
          </cell>
          <cell r="BM12" t="str">
            <v>B</v>
          </cell>
        </row>
        <row r="13">
          <cell r="A13" t="str">
            <v>Finland</v>
          </cell>
          <cell r="B13">
            <v>0.79080031900000003</v>
          </cell>
          <cell r="C13"/>
          <cell r="D13">
            <v>0.81396275399999996</v>
          </cell>
          <cell r="E13"/>
          <cell r="F13">
            <v>0.84637798200000003</v>
          </cell>
          <cell r="G13"/>
          <cell r="H13">
            <v>0.88476933400000002</v>
          </cell>
          <cell r="I13"/>
          <cell r="J13">
            <v>0.90414695899999997</v>
          </cell>
          <cell r="K13"/>
          <cell r="L13">
            <v>0.92699371500000005</v>
          </cell>
          <cell r="M13"/>
          <cell r="N13">
            <v>0.93952665099999999</v>
          </cell>
          <cell r="O13"/>
          <cell r="P13">
            <v>0.97758589600000001</v>
          </cell>
          <cell r="Q13"/>
          <cell r="R13">
            <v>1.002058925</v>
          </cell>
          <cell r="S13"/>
          <cell r="T13">
            <v>1.017129755</v>
          </cell>
          <cell r="U13"/>
          <cell r="V13">
            <v>0.99705490600000002</v>
          </cell>
          <cell r="W13"/>
          <cell r="X13">
            <v>0.98287540600000001</v>
          </cell>
          <cell r="Y13"/>
          <cell r="Z13">
            <v>0.98026637599999999</v>
          </cell>
          <cell r="AA13"/>
          <cell r="AB13">
            <v>0.97590081500000003</v>
          </cell>
          <cell r="AC13"/>
          <cell r="AD13">
            <v>0.99930700100000003</v>
          </cell>
          <cell r="AE13"/>
          <cell r="AF13">
            <v>1.0034926260000001</v>
          </cell>
          <cell r="AG13"/>
          <cell r="AH13">
            <v>0.99653139000000002</v>
          </cell>
          <cell r="AI13"/>
          <cell r="AJ13">
            <v>1.00251617</v>
          </cell>
          <cell r="AK13"/>
          <cell r="AL13">
            <v>1.002842472</v>
          </cell>
          <cell r="AM13"/>
          <cell r="AN13">
            <v>0.99473310000000004</v>
          </cell>
          <cell r="AO13"/>
          <cell r="AP13">
            <v>1.0119679720000001</v>
          </cell>
          <cell r="AQ13"/>
          <cell r="AR13">
            <v>1.0032581439999999</v>
          </cell>
          <cell r="AS13"/>
          <cell r="AT13">
            <v>1.010899269</v>
          </cell>
          <cell r="AU13"/>
          <cell r="AV13">
            <v>0.97526680799999999</v>
          </cell>
          <cell r="AW13"/>
          <cell r="AX13">
            <v>0.97723212800000003</v>
          </cell>
          <cell r="AY13"/>
          <cell r="AZ13">
            <v>0.94980083500000001</v>
          </cell>
          <cell r="BA13"/>
          <cell r="BB13">
            <v>0.94014799100000002</v>
          </cell>
          <cell r="BC13"/>
          <cell r="BD13">
            <v>0.91762873899999997</v>
          </cell>
          <cell r="BE13"/>
          <cell r="BF13">
            <v>0.90531545099999999</v>
          </cell>
          <cell r="BG13"/>
          <cell r="BH13">
            <v>0.91863697600000005</v>
          </cell>
          <cell r="BI13"/>
          <cell r="BJ13">
            <v>0.94628119099999997</v>
          </cell>
          <cell r="BK13"/>
          <cell r="BL13">
            <v>0.96117755113034298</v>
          </cell>
          <cell r="BM13" t="str">
            <v>B</v>
          </cell>
        </row>
        <row r="14">
          <cell r="A14" t="str">
            <v>France</v>
          </cell>
          <cell r="B14">
            <v>0.86610807000000001</v>
          </cell>
          <cell r="C14"/>
          <cell r="D14">
            <v>0.91514901199999998</v>
          </cell>
          <cell r="E14"/>
          <cell r="F14">
            <v>0.96592616200000003</v>
          </cell>
          <cell r="G14"/>
          <cell r="H14">
            <v>0.99700508700000001</v>
          </cell>
          <cell r="I14"/>
          <cell r="J14">
            <v>1.019831468</v>
          </cell>
          <cell r="K14"/>
          <cell r="L14">
            <v>1.0494960259999999</v>
          </cell>
          <cell r="M14"/>
          <cell r="N14">
            <v>1.0457324880000001</v>
          </cell>
          <cell r="O14"/>
          <cell r="P14">
            <v>1.0439014040000001</v>
          </cell>
          <cell r="Q14"/>
          <cell r="R14">
            <v>1.03999241</v>
          </cell>
          <cell r="S14"/>
          <cell r="T14">
            <v>1.0288718370000001</v>
          </cell>
          <cell r="U14"/>
          <cell r="V14">
            <v>1.019991595</v>
          </cell>
          <cell r="W14"/>
          <cell r="X14">
            <v>1.0155603470000001</v>
          </cell>
          <cell r="Y14"/>
          <cell r="Z14">
            <v>1.0111204220000001</v>
          </cell>
          <cell r="AA14"/>
          <cell r="AB14">
            <v>1.0015452869999999</v>
          </cell>
          <cell r="AC14"/>
          <cell r="AD14">
            <v>0.99330534599999998</v>
          </cell>
          <cell r="AE14"/>
          <cell r="AF14">
            <v>0.98828326600000005</v>
          </cell>
          <cell r="AG14"/>
          <cell r="AH14">
            <v>0.97333112200000005</v>
          </cell>
          <cell r="AI14"/>
          <cell r="AJ14">
            <v>0.9666806</v>
          </cell>
          <cell r="AK14"/>
          <cell r="AL14">
            <v>0.95987202800000004</v>
          </cell>
          <cell r="AM14"/>
          <cell r="AN14">
            <v>0.93892587100000002</v>
          </cell>
          <cell r="AO14"/>
          <cell r="AP14">
            <v>0.91886746200000002</v>
          </cell>
          <cell r="AQ14"/>
          <cell r="AR14">
            <v>0.90497037700000005</v>
          </cell>
          <cell r="AS14"/>
          <cell r="AT14">
            <v>0.93816381199999999</v>
          </cell>
          <cell r="AU14"/>
          <cell r="AV14">
            <v>0.93997384699999997</v>
          </cell>
          <cell r="AW14"/>
          <cell r="AX14">
            <v>0.92333379299999996</v>
          </cell>
          <cell r="AY14"/>
          <cell r="AZ14">
            <v>0.902574447</v>
          </cell>
          <cell r="BA14"/>
          <cell r="BB14">
            <v>0.89253289400000002</v>
          </cell>
          <cell r="BC14"/>
          <cell r="BD14">
            <v>0.88223893900000006</v>
          </cell>
          <cell r="BE14"/>
          <cell r="BF14">
            <v>0.868586576</v>
          </cell>
          <cell r="BG14"/>
          <cell r="BH14">
            <v>0.87282325900000002</v>
          </cell>
          <cell r="BI14"/>
          <cell r="BJ14">
            <v>0.86696925899999999</v>
          </cell>
          <cell r="BK14"/>
          <cell r="BL14">
            <v>0.86360692903592751</v>
          </cell>
          <cell r="BM14" t="str">
            <v>B</v>
          </cell>
        </row>
        <row r="15">
          <cell r="A15" t="str">
            <v>Germany</v>
          </cell>
          <cell r="B15">
            <v>1.0523818519999999</v>
          </cell>
          <cell r="C15"/>
          <cell r="D15">
            <v>1.0373863990000001</v>
          </cell>
          <cell r="E15"/>
          <cell r="F15">
            <v>1.0259344349999999</v>
          </cell>
          <cell r="G15"/>
          <cell r="H15">
            <v>1.008466815</v>
          </cell>
          <cell r="I15"/>
          <cell r="J15">
            <v>0.99937353100000004</v>
          </cell>
          <cell r="K15"/>
          <cell r="L15">
            <v>1.006837574</v>
          </cell>
          <cell r="M15"/>
          <cell r="N15">
            <v>0.990673943</v>
          </cell>
          <cell r="O15"/>
          <cell r="P15">
            <v>0.97377096500000004</v>
          </cell>
          <cell r="Q15"/>
          <cell r="R15">
            <v>0.965251419</v>
          </cell>
          <cell r="S15"/>
          <cell r="T15">
            <v>0.96088326499999999</v>
          </cell>
          <cell r="U15"/>
          <cell r="V15">
            <v>0.95662202699999999</v>
          </cell>
          <cell r="W15"/>
          <cell r="X15">
            <v>0.98489438600000001</v>
          </cell>
          <cell r="Y15"/>
          <cell r="Z15">
            <v>1.002137128</v>
          </cell>
          <cell r="AA15"/>
          <cell r="AB15">
            <v>1.0060793189999999</v>
          </cell>
          <cell r="AC15"/>
          <cell r="AD15">
            <v>1.0054338780000001</v>
          </cell>
          <cell r="AE15"/>
          <cell r="AF15">
            <v>0.99266363400000002</v>
          </cell>
          <cell r="AG15"/>
          <cell r="AH15">
            <v>0.989342575</v>
          </cell>
          <cell r="AI15"/>
          <cell r="AJ15">
            <v>0.98762322999999996</v>
          </cell>
          <cell r="AK15"/>
          <cell r="AL15">
            <v>0.97489884000000004</v>
          </cell>
          <cell r="AM15"/>
          <cell r="AN15">
            <v>0.96679275799999997</v>
          </cell>
          <cell r="AO15"/>
          <cell r="AP15">
            <v>0.95581440699999998</v>
          </cell>
          <cell r="AQ15"/>
          <cell r="AR15">
            <v>0.94187335900000002</v>
          </cell>
          <cell r="AS15"/>
          <cell r="AT15">
            <v>0.91783513800000005</v>
          </cell>
          <cell r="AU15"/>
          <cell r="AV15">
            <v>0.89657490100000004</v>
          </cell>
          <cell r="AW15"/>
          <cell r="AX15">
            <v>0.86687540699999999</v>
          </cell>
          <cell r="AY15"/>
          <cell r="AZ15">
            <v>0.837304355</v>
          </cell>
          <cell r="BA15"/>
          <cell r="BB15">
            <v>0.83020892199999996</v>
          </cell>
          <cell r="BC15"/>
          <cell r="BD15">
            <v>0.81165069400000001</v>
          </cell>
          <cell r="BE15"/>
          <cell r="BF15">
            <v>0.80452758899999999</v>
          </cell>
          <cell r="BG15"/>
          <cell r="BH15">
            <v>0.80977027300000004</v>
          </cell>
          <cell r="BI15"/>
          <cell r="BJ15">
            <v>0.79810367199999999</v>
          </cell>
          <cell r="BK15"/>
          <cell r="BL15">
            <v>0.79391724549713572</v>
          </cell>
          <cell r="BM15" t="str">
            <v>B</v>
          </cell>
        </row>
        <row r="16">
          <cell r="A16" t="str">
            <v>Greece</v>
          </cell>
          <cell r="B16">
            <v>9.4781542999999996E-2</v>
          </cell>
          <cell r="C16"/>
          <cell r="D16">
            <v>0.11364977499999999</v>
          </cell>
          <cell r="E16"/>
          <cell r="F16">
            <v>0.13185975</v>
          </cell>
          <cell r="G16"/>
          <cell r="H16">
            <v>0.15494221</v>
          </cell>
          <cell r="I16"/>
          <cell r="J16">
            <v>0.17895619700000001</v>
          </cell>
          <cell r="K16"/>
          <cell r="L16">
            <v>0.208093789</v>
          </cell>
          <cell r="M16"/>
          <cell r="N16">
            <v>0.233001773</v>
          </cell>
          <cell r="O16"/>
          <cell r="P16">
            <v>0.26278527499999998</v>
          </cell>
          <cell r="Q16"/>
          <cell r="R16">
            <v>0.28990735200000001</v>
          </cell>
          <cell r="S16"/>
          <cell r="T16">
            <v>0.33686539999999998</v>
          </cell>
          <cell r="U16"/>
          <cell r="V16">
            <v>0.389711054</v>
          </cell>
          <cell r="W16"/>
          <cell r="X16">
            <v>0.437005439</v>
          </cell>
          <cell r="Y16"/>
          <cell r="Z16">
            <v>0.48931871399999999</v>
          </cell>
          <cell r="AA16"/>
          <cell r="AB16">
            <v>0.53288673799999997</v>
          </cell>
          <cell r="AC16"/>
          <cell r="AD16">
            <v>0.57317333699999995</v>
          </cell>
          <cell r="AE16"/>
          <cell r="AF16">
            <v>0.60480508200000005</v>
          </cell>
          <cell r="AG16"/>
          <cell r="AH16">
            <v>0.62933994800000004</v>
          </cell>
          <cell r="AI16"/>
          <cell r="AJ16">
            <v>0.66175717700000003</v>
          </cell>
          <cell r="AK16"/>
          <cell r="AL16">
            <v>0.68062835600000005</v>
          </cell>
          <cell r="AM16"/>
          <cell r="AN16">
            <v>0.67783563300000005</v>
          </cell>
          <cell r="AO16"/>
          <cell r="AP16">
            <v>0.67113918699999997</v>
          </cell>
          <cell r="AQ16"/>
          <cell r="AR16">
            <v>0.65997207199999997</v>
          </cell>
          <cell r="AS16"/>
          <cell r="AT16">
            <v>0.68897725899999995</v>
          </cell>
          <cell r="AU16"/>
          <cell r="AV16">
            <v>0.69554338900000001</v>
          </cell>
          <cell r="AW16"/>
          <cell r="AX16">
            <v>0.71403664099999997</v>
          </cell>
          <cell r="AY16"/>
          <cell r="AZ16">
            <v>0.69907588200000004</v>
          </cell>
          <cell r="BA16"/>
          <cell r="BB16">
            <v>0.71827936299999995</v>
          </cell>
          <cell r="BC16"/>
          <cell r="BD16">
            <v>0.70100999900000005</v>
          </cell>
          <cell r="BE16"/>
          <cell r="BF16">
            <v>0.69876673899999997</v>
          </cell>
          <cell r="BG16"/>
          <cell r="BH16">
            <v>0.70712193400000001</v>
          </cell>
          <cell r="BI16"/>
          <cell r="BJ16">
            <v>0.70755696800000001</v>
          </cell>
          <cell r="BK16"/>
          <cell r="BL16">
            <v>0.70583733133356352</v>
          </cell>
          <cell r="BM16" t="str">
            <v>B</v>
          </cell>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30.114133200000001</v>
          </cell>
          <cell r="W17"/>
          <cell r="X17">
            <v>35.742602560000002</v>
          </cell>
          <cell r="Y17"/>
          <cell r="Z17">
            <v>42.416972569999999</v>
          </cell>
          <cell r="AA17"/>
          <cell r="AB17">
            <v>49.645983960000002</v>
          </cell>
          <cell r="AC17"/>
          <cell r="AD17">
            <v>61.638794279999999</v>
          </cell>
          <cell r="AE17"/>
          <cell r="AF17">
            <v>73.115024759999997</v>
          </cell>
          <cell r="AG17"/>
          <cell r="AH17">
            <v>84.95800208</v>
          </cell>
          <cell r="AI17"/>
          <cell r="AJ17">
            <v>94.12664599</v>
          </cell>
          <cell r="AK17"/>
          <cell r="AL17">
            <v>101.0722833</v>
          </cell>
          <cell r="AM17"/>
          <cell r="AN17">
            <v>107.86826720000001</v>
          </cell>
          <cell r="AO17"/>
          <cell r="AP17">
            <v>110.69239760000001</v>
          </cell>
          <cell r="AQ17"/>
          <cell r="AR17">
            <v>114.8796873</v>
          </cell>
          <cell r="AS17"/>
          <cell r="AT17">
            <v>120.5624679</v>
          </cell>
          <cell r="AU17"/>
          <cell r="AV17">
            <v>126.3054721</v>
          </cell>
          <cell r="AW17"/>
          <cell r="AX17">
            <v>128.59382339999999</v>
          </cell>
          <cell r="AY17"/>
          <cell r="AZ17">
            <v>128.46806419999999</v>
          </cell>
          <cell r="BA17"/>
          <cell r="BB17">
            <v>131.26602170000001</v>
          </cell>
          <cell r="BC17"/>
          <cell r="BD17">
            <v>129.42930519999999</v>
          </cell>
          <cell r="BE17"/>
          <cell r="BF17">
            <v>126.8452181</v>
          </cell>
          <cell r="BG17"/>
          <cell r="BH17">
            <v>130.18807179999999</v>
          </cell>
          <cell r="BI17"/>
          <cell r="BJ17">
            <v>129.8917007</v>
          </cell>
          <cell r="BK17"/>
          <cell r="BL17">
            <v>132.57623940274522</v>
          </cell>
          <cell r="BM17" t="str">
            <v>B</v>
          </cell>
        </row>
        <row r="18">
          <cell r="A18" t="str">
            <v>Iceland</v>
          </cell>
          <cell r="B18">
            <v>7.9591247479999998</v>
          </cell>
          <cell r="C18"/>
          <cell r="D18">
            <v>11.52661584</v>
          </cell>
          <cell r="E18"/>
          <cell r="F18">
            <v>19.659631520000001</v>
          </cell>
          <cell r="G18"/>
          <cell r="H18">
            <v>24.041369029999998</v>
          </cell>
          <cell r="I18"/>
          <cell r="J18">
            <v>30.813889840000002</v>
          </cell>
          <cell r="K18"/>
          <cell r="L18">
            <v>37.550249370000003</v>
          </cell>
          <cell r="M18"/>
          <cell r="N18">
            <v>43.757191560000003</v>
          </cell>
          <cell r="O18"/>
          <cell r="P18">
            <v>52.080824669999998</v>
          </cell>
          <cell r="Q18"/>
          <cell r="R18">
            <v>61.655910149999997</v>
          </cell>
          <cell r="S18"/>
          <cell r="T18">
            <v>68.366551319999999</v>
          </cell>
          <cell r="U18"/>
          <cell r="V18">
            <v>71.549732700000007</v>
          </cell>
          <cell r="W18"/>
          <cell r="X18">
            <v>72.300657029999996</v>
          </cell>
          <cell r="Y18"/>
          <cell r="Z18">
            <v>72.043649939999995</v>
          </cell>
          <cell r="AA18"/>
          <cell r="AB18">
            <v>72.404640400000005</v>
          </cell>
          <cell r="AC18"/>
          <cell r="AD18">
            <v>73.059113510000003</v>
          </cell>
          <cell r="AE18"/>
          <cell r="AF18">
            <v>74.94845712</v>
          </cell>
          <cell r="AG18"/>
          <cell r="AH18">
            <v>74.392531009999999</v>
          </cell>
          <cell r="AI18"/>
          <cell r="AJ18">
            <v>77.1985794</v>
          </cell>
          <cell r="AK18"/>
          <cell r="AL18">
            <v>79.68467115</v>
          </cell>
          <cell r="AM18"/>
          <cell r="AN18">
            <v>84.298114240000004</v>
          </cell>
          <cell r="AO18"/>
          <cell r="AP18">
            <v>88.962941209999997</v>
          </cell>
          <cell r="AQ18"/>
          <cell r="AR18">
            <v>91.341641850000002</v>
          </cell>
          <cell r="AS18"/>
          <cell r="AT18">
            <v>94.52027271</v>
          </cell>
          <cell r="AU18"/>
          <cell r="AV18">
            <v>94.246705969999994</v>
          </cell>
          <cell r="AW18"/>
          <cell r="AX18">
            <v>99.078462569999999</v>
          </cell>
          <cell r="AY18"/>
          <cell r="AZ18">
            <v>107.1657908</v>
          </cell>
          <cell r="BA18"/>
          <cell r="BB18">
            <v>113.0476767</v>
          </cell>
          <cell r="BC18"/>
          <cell r="BD18">
            <v>117.4213003</v>
          </cell>
          <cell r="BE18"/>
          <cell r="BF18">
            <v>127.7633979</v>
          </cell>
          <cell r="BG18"/>
          <cell r="BH18">
            <v>135.6162874</v>
          </cell>
          <cell r="BI18"/>
          <cell r="BJ18">
            <v>137.68603060000001</v>
          </cell>
          <cell r="BK18"/>
          <cell r="BL18">
            <v>140.9204761728721</v>
          </cell>
          <cell r="BM18" t="str">
            <v>B</v>
          </cell>
        </row>
        <row r="19">
          <cell r="A19" t="str">
            <v>Ireland</v>
          </cell>
          <cell r="B19">
            <v>0.66326666499999998</v>
          </cell>
          <cell r="C19"/>
          <cell r="D19">
            <v>0.72009128</v>
          </cell>
          <cell r="E19"/>
          <cell r="F19">
            <v>0.76687116300000002</v>
          </cell>
          <cell r="G19"/>
          <cell r="H19">
            <v>0.78626232799999995</v>
          </cell>
          <cell r="I19"/>
          <cell r="J19">
            <v>0.80253150100000004</v>
          </cell>
          <cell r="K19"/>
          <cell r="L19">
            <v>0.836393359</v>
          </cell>
          <cell r="M19"/>
          <cell r="N19">
            <v>0.83042333899999998</v>
          </cell>
          <cell r="O19"/>
          <cell r="P19">
            <v>0.828743165</v>
          </cell>
          <cell r="Q19"/>
          <cell r="R19">
            <v>0.842594493</v>
          </cell>
          <cell r="S19"/>
          <cell r="T19">
            <v>0.80531158300000005</v>
          </cell>
          <cell r="U19"/>
          <cell r="V19">
            <v>0.79175646200000005</v>
          </cell>
          <cell r="W19"/>
          <cell r="X19">
            <v>0.795139021</v>
          </cell>
          <cell r="Y19"/>
          <cell r="Z19">
            <v>0.81833011899999997</v>
          </cell>
          <cell r="AA19"/>
          <cell r="AB19">
            <v>0.81514557499999996</v>
          </cell>
          <cell r="AC19"/>
          <cell r="AD19">
            <v>0.82280465400000002</v>
          </cell>
          <cell r="AE19"/>
          <cell r="AF19">
            <v>0.82728171299999997</v>
          </cell>
          <cell r="AG19"/>
          <cell r="AH19">
            <v>0.852734204</v>
          </cell>
          <cell r="AI19"/>
          <cell r="AJ19">
            <v>0.88162758200000002</v>
          </cell>
          <cell r="AK19"/>
          <cell r="AL19">
            <v>0.92985509899999996</v>
          </cell>
          <cell r="AM19"/>
          <cell r="AN19">
            <v>0.96173356399999999</v>
          </cell>
          <cell r="AO19"/>
          <cell r="AP19">
            <v>0.99335873100000005</v>
          </cell>
          <cell r="AQ19"/>
          <cell r="AR19">
            <v>1.0038981330000001</v>
          </cell>
          <cell r="AS19"/>
          <cell r="AT19">
            <v>1.0144993250000001</v>
          </cell>
          <cell r="AU19"/>
          <cell r="AV19">
            <v>1.006019923</v>
          </cell>
          <cell r="AW19"/>
          <cell r="AX19">
            <v>1.010233744</v>
          </cell>
          <cell r="AY19"/>
          <cell r="AZ19">
            <v>0.98403086699999998</v>
          </cell>
          <cell r="BA19"/>
          <cell r="BB19">
            <v>0.95796590999999998</v>
          </cell>
          <cell r="BC19"/>
          <cell r="BD19">
            <v>0.95153103500000003</v>
          </cell>
          <cell r="BE19"/>
          <cell r="BF19">
            <v>0.90422511800000005</v>
          </cell>
          <cell r="BG19"/>
          <cell r="BH19">
            <v>0.861463545</v>
          </cell>
          <cell r="BI19"/>
          <cell r="BJ19">
            <v>0.83724607100000004</v>
          </cell>
          <cell r="BK19"/>
          <cell r="BL19">
            <v>0.82948327882663819</v>
          </cell>
          <cell r="BM19" t="str">
            <v>B</v>
          </cell>
        </row>
        <row r="20">
          <cell r="A20" t="str">
            <v>Israel</v>
          </cell>
          <cell r="B20">
            <v>7.920903E-3</v>
          </cell>
          <cell r="C20"/>
          <cell r="D20">
            <v>1.6966097999999999E-2</v>
          </cell>
          <cell r="E20"/>
          <cell r="F20">
            <v>4.0788445999999999E-2</v>
          </cell>
          <cell r="G20"/>
          <cell r="H20">
            <v>0.190572942</v>
          </cell>
          <cell r="I20"/>
          <cell r="J20">
            <v>0.67412094600000005</v>
          </cell>
          <cell r="K20"/>
          <cell r="L20">
            <v>0.99012074699999997</v>
          </cell>
          <cell r="M20"/>
          <cell r="N20">
            <v>1.156020026</v>
          </cell>
          <cell r="O20"/>
          <cell r="P20">
            <v>1.3315600869999999</v>
          </cell>
          <cell r="Q20"/>
          <cell r="R20">
            <v>1.522925251</v>
          </cell>
          <cell r="S20"/>
          <cell r="T20">
            <v>1.6998316179999999</v>
          </cell>
          <cell r="U20"/>
          <cell r="V20">
            <v>1.97210704</v>
          </cell>
          <cell r="W20"/>
          <cell r="X20">
            <v>2.1586416970000002</v>
          </cell>
          <cell r="Y20"/>
          <cell r="Z20">
            <v>2.3465312190000001</v>
          </cell>
          <cell r="AA20"/>
          <cell r="AB20">
            <v>2.586629914</v>
          </cell>
          <cell r="AC20"/>
          <cell r="AD20">
            <v>2.7583008769999999</v>
          </cell>
          <cell r="AE20"/>
          <cell r="AF20">
            <v>2.9776853719999998</v>
          </cell>
          <cell r="AG20"/>
          <cell r="AH20">
            <v>3.1570345049999999</v>
          </cell>
          <cell r="AI20"/>
          <cell r="AJ20">
            <v>3.3441466360000001</v>
          </cell>
          <cell r="AK20"/>
          <cell r="AL20">
            <v>3.504640727</v>
          </cell>
          <cell r="AM20"/>
          <cell r="AN20">
            <v>3.440973541</v>
          </cell>
          <cell r="AO20"/>
          <cell r="AP20">
            <v>3.4239797410000001</v>
          </cell>
          <cell r="AQ20"/>
          <cell r="AR20">
            <v>3.4626764400000001</v>
          </cell>
          <cell r="AS20"/>
          <cell r="AT20">
            <v>3.629382289</v>
          </cell>
          <cell r="AU20"/>
          <cell r="AV20">
            <v>3.5342561809999999</v>
          </cell>
          <cell r="AW20"/>
          <cell r="AX20">
            <v>3.7169374469999998</v>
          </cell>
          <cell r="AY20"/>
          <cell r="AZ20">
            <v>3.6934514740000002</v>
          </cell>
          <cell r="BA20"/>
          <cell r="BB20">
            <v>3.6033097829999998</v>
          </cell>
          <cell r="BC20"/>
          <cell r="BD20">
            <v>3.5880000000000001</v>
          </cell>
          <cell r="BE20"/>
          <cell r="BF20">
            <v>3.7286033449999998</v>
          </cell>
          <cell r="BG20"/>
          <cell r="BH20">
            <v>3.730240244</v>
          </cell>
          <cell r="BI20"/>
          <cell r="BJ20">
            <v>3.707920551</v>
          </cell>
          <cell r="BK20"/>
          <cell r="BL20">
            <v>3.7320910194136685</v>
          </cell>
          <cell r="BM20" t="str">
            <v>B</v>
          </cell>
        </row>
        <row r="21">
          <cell r="A21" t="str">
            <v>Italy</v>
          </cell>
          <cell r="B21">
            <v>0.42461904499999997</v>
          </cell>
          <cell r="C21"/>
          <cell r="D21">
            <v>0.47043847300000002</v>
          </cell>
          <cell r="E21"/>
          <cell r="F21">
            <v>0.52085670399999995</v>
          </cell>
          <cell r="G21"/>
          <cell r="H21">
            <v>0.55602777699999995</v>
          </cell>
          <cell r="I21"/>
          <cell r="J21">
            <v>0.58905194500000002</v>
          </cell>
          <cell r="K21"/>
          <cell r="L21">
            <v>0.61931491400000005</v>
          </cell>
          <cell r="M21"/>
          <cell r="N21">
            <v>0.63782936599999995</v>
          </cell>
          <cell r="O21"/>
          <cell r="P21">
            <v>0.65752591400000004</v>
          </cell>
          <cell r="Q21"/>
          <cell r="R21">
            <v>0.67279587500000004</v>
          </cell>
          <cell r="S21"/>
          <cell r="T21">
            <v>0.70212643299999999</v>
          </cell>
          <cell r="U21"/>
          <cell r="V21">
            <v>0.72922521100000004</v>
          </cell>
          <cell r="W21"/>
          <cell r="X21">
            <v>0.74365099899999998</v>
          </cell>
          <cell r="Y21"/>
          <cell r="Z21">
            <v>0.75613903800000004</v>
          </cell>
          <cell r="AA21"/>
          <cell r="AB21">
            <v>0.76694267000000005</v>
          </cell>
          <cell r="AC21"/>
          <cell r="AD21">
            <v>0.78866408700000001</v>
          </cell>
          <cell r="AE21"/>
          <cell r="AF21">
            <v>0.80892842200000004</v>
          </cell>
          <cell r="AG21"/>
          <cell r="AH21">
            <v>0.81569909699999998</v>
          </cell>
          <cell r="AI21"/>
          <cell r="AJ21">
            <v>0.80799641499999997</v>
          </cell>
          <cell r="AK21"/>
          <cell r="AL21">
            <v>0.81840991200000002</v>
          </cell>
          <cell r="AM21"/>
          <cell r="AN21">
            <v>0.81700479599999998</v>
          </cell>
          <cell r="AO21"/>
          <cell r="AP21">
            <v>0.80799675599999998</v>
          </cell>
          <cell r="AQ21"/>
          <cell r="AR21">
            <v>0.84542262800000001</v>
          </cell>
          <cell r="AS21"/>
          <cell r="AT21">
            <v>0.85415713500000001</v>
          </cell>
          <cell r="AU21"/>
          <cell r="AV21">
            <v>0.87278185200000002</v>
          </cell>
          <cell r="AW21"/>
          <cell r="AX21">
            <v>0.86664644700000004</v>
          </cell>
          <cell r="AY21"/>
          <cell r="AZ21">
            <v>0.83327426199999999</v>
          </cell>
          <cell r="BA21"/>
          <cell r="BB21">
            <v>0.816556112</v>
          </cell>
          <cell r="BC21"/>
          <cell r="BD21">
            <v>0.78886369000000001</v>
          </cell>
          <cell r="BE21"/>
          <cell r="BF21">
            <v>0.78293855700000003</v>
          </cell>
          <cell r="BG21"/>
          <cell r="BH21">
            <v>0.80511265099999996</v>
          </cell>
          <cell r="BI21"/>
          <cell r="BJ21">
            <v>0.79840577999999995</v>
          </cell>
          <cell r="BK21"/>
          <cell r="BL21">
            <v>0.79745573451577167</v>
          </cell>
          <cell r="BM21" t="str">
            <v>B</v>
          </cell>
        </row>
        <row r="22">
          <cell r="A22" t="str">
            <v>Japan</v>
          </cell>
          <cell r="B22">
            <v>233.38872520000001</v>
          </cell>
          <cell r="C22"/>
          <cell r="D22">
            <v>223.4115323</v>
          </cell>
          <cell r="E22"/>
          <cell r="F22">
            <v>216.87556960000001</v>
          </cell>
          <cell r="G22"/>
          <cell r="H22">
            <v>212.6695976</v>
          </cell>
          <cell r="I22"/>
          <cell r="J22">
            <v>208.44171919999999</v>
          </cell>
          <cell r="K22"/>
          <cell r="L22">
            <v>207.5054236</v>
          </cell>
          <cell r="M22"/>
          <cell r="N22">
            <v>201.3797658</v>
          </cell>
          <cell r="O22"/>
          <cell r="P22">
            <v>195.3002132</v>
          </cell>
          <cell r="Q22"/>
          <cell r="R22">
            <v>192.3637282</v>
          </cell>
          <cell r="S22"/>
          <cell r="T22">
            <v>189.39662519999999</v>
          </cell>
          <cell r="U22"/>
          <cell r="V22">
            <v>187.6799187</v>
          </cell>
          <cell r="W22"/>
          <cell r="X22">
            <v>186.23773310000001</v>
          </cell>
          <cell r="Y22"/>
          <cell r="Z22">
            <v>183.034516</v>
          </cell>
          <cell r="AA22"/>
          <cell r="AB22">
            <v>179.49045620000001</v>
          </cell>
          <cell r="AC22"/>
          <cell r="AD22">
            <v>174.96709569999999</v>
          </cell>
          <cell r="AE22"/>
          <cell r="AF22">
            <v>170.60065900000001</v>
          </cell>
          <cell r="AG22"/>
          <cell r="AH22">
            <v>168.52177639999999</v>
          </cell>
          <cell r="AI22"/>
          <cell r="AJ22">
            <v>166.58061670000001</v>
          </cell>
          <cell r="AK22"/>
          <cell r="AL22">
            <v>162.03574</v>
          </cell>
          <cell r="AM22"/>
          <cell r="AN22">
            <v>154.75205310000001</v>
          </cell>
          <cell r="AO22"/>
          <cell r="AP22">
            <v>149.46035549999999</v>
          </cell>
          <cell r="AQ22"/>
          <cell r="AR22">
            <v>143.7742045</v>
          </cell>
          <cell r="AS22"/>
          <cell r="AT22">
            <v>139.69427619999999</v>
          </cell>
          <cell r="AU22"/>
          <cell r="AV22">
            <v>134.41219390000001</v>
          </cell>
          <cell r="AW22"/>
          <cell r="AX22">
            <v>129.5519548</v>
          </cell>
          <cell r="AY22"/>
          <cell r="AZ22">
            <v>124.7201831</v>
          </cell>
          <cell r="BA22"/>
          <cell r="BB22">
            <v>120.31182269999999</v>
          </cell>
          <cell r="BC22"/>
          <cell r="BD22">
            <v>116.8458138</v>
          </cell>
          <cell r="BE22"/>
          <cell r="BF22">
            <v>115.1936712</v>
          </cell>
          <cell r="BG22"/>
          <cell r="BH22">
            <v>111.45473939999999</v>
          </cell>
          <cell r="BI22"/>
          <cell r="BJ22">
            <v>106.8766466</v>
          </cell>
          <cell r="BK22"/>
          <cell r="BL22">
            <v>104.15680283744248</v>
          </cell>
          <cell r="BM22" t="str">
            <v>B</v>
          </cell>
        </row>
        <row r="23">
          <cell r="A23" t="str">
            <v>Korea</v>
          </cell>
          <cell r="B23">
            <v>459.31636350000002</v>
          </cell>
          <cell r="C23"/>
          <cell r="D23">
            <v>459.55828220000001</v>
          </cell>
          <cell r="E23"/>
          <cell r="F23">
            <v>463.6530573</v>
          </cell>
          <cell r="G23"/>
          <cell r="H23">
            <v>466.77869470000002</v>
          </cell>
          <cell r="I23"/>
          <cell r="J23">
            <v>471.99423680000001</v>
          </cell>
          <cell r="K23"/>
          <cell r="L23">
            <v>481.18515539999999</v>
          </cell>
          <cell r="M23"/>
          <cell r="N23">
            <v>489.85292349999997</v>
          </cell>
          <cell r="O23"/>
          <cell r="P23">
            <v>505.25466399999999</v>
          </cell>
          <cell r="Q23"/>
          <cell r="R23">
            <v>514.74973910000006</v>
          </cell>
          <cell r="S23"/>
          <cell r="T23">
            <v>547.08496890000004</v>
          </cell>
          <cell r="U23"/>
          <cell r="V23">
            <v>582.35061489999998</v>
          </cell>
          <cell r="W23"/>
          <cell r="X23">
            <v>613.5145867</v>
          </cell>
          <cell r="Y23"/>
          <cell r="Z23">
            <v>638.95962680000002</v>
          </cell>
          <cell r="AA23"/>
          <cell r="AB23">
            <v>674.02375410000002</v>
          </cell>
          <cell r="AC23"/>
          <cell r="AD23">
            <v>709.55932340000004</v>
          </cell>
          <cell r="AE23"/>
          <cell r="AF23">
            <v>730.91846959999998</v>
          </cell>
          <cell r="AG23"/>
          <cell r="AH23">
            <v>745.84380529999999</v>
          </cell>
          <cell r="AI23"/>
          <cell r="AJ23">
            <v>774.0336155</v>
          </cell>
          <cell r="AK23"/>
          <cell r="AL23">
            <v>754.89296999999999</v>
          </cell>
          <cell r="AM23"/>
          <cell r="AN23">
            <v>746.20628920000001</v>
          </cell>
          <cell r="AO23"/>
          <cell r="AP23">
            <v>757.8289201</v>
          </cell>
          <cell r="AQ23"/>
          <cell r="AR23">
            <v>769.77178990000004</v>
          </cell>
          <cell r="AS23"/>
          <cell r="AT23">
            <v>794.28221080000003</v>
          </cell>
          <cell r="AU23"/>
          <cell r="AV23">
            <v>795.99827489999996</v>
          </cell>
          <cell r="AW23"/>
          <cell r="AX23">
            <v>788.92013480000003</v>
          </cell>
          <cell r="AY23"/>
          <cell r="AZ23">
            <v>774.81549619999998</v>
          </cell>
          <cell r="BA23"/>
          <cell r="BB23">
            <v>768.65027989999999</v>
          </cell>
          <cell r="BC23"/>
          <cell r="BD23">
            <v>785.71788649999996</v>
          </cell>
          <cell r="BE23"/>
          <cell r="BF23">
            <v>804.10580030000006</v>
          </cell>
          <cell r="BG23"/>
          <cell r="BH23">
            <v>824.57368589999999</v>
          </cell>
          <cell r="BI23"/>
          <cell r="BJ23">
            <v>822.77524430000005</v>
          </cell>
          <cell r="BK23"/>
          <cell r="BL23">
            <v>827.66224618020703</v>
          </cell>
          <cell r="BM23" t="str">
            <v>B</v>
          </cell>
        </row>
        <row r="24">
          <cell r="A24" t="str">
            <v>Luxembourg</v>
          </cell>
          <cell r="B24">
            <v>0.89523552900000003</v>
          </cell>
          <cell r="C24"/>
          <cell r="D24">
            <v>0.93505216899999999</v>
          </cell>
          <cell r="E24"/>
          <cell r="F24">
            <v>0.96080558000000005</v>
          </cell>
          <cell r="G24"/>
          <cell r="H24">
            <v>0.96684131900000003</v>
          </cell>
          <cell r="I24"/>
          <cell r="J24">
            <v>0.96720278400000004</v>
          </cell>
          <cell r="K24"/>
          <cell r="L24">
            <v>0.94525685800000003</v>
          </cell>
          <cell r="M24"/>
          <cell r="N24">
            <v>0.91890909499999995</v>
          </cell>
          <cell r="O24"/>
          <cell r="P24">
            <v>0.91287638400000004</v>
          </cell>
          <cell r="Q24"/>
          <cell r="R24">
            <v>0.91493352500000003</v>
          </cell>
          <cell r="S24"/>
          <cell r="T24">
            <v>0.903012712</v>
          </cell>
          <cell r="U24"/>
          <cell r="V24">
            <v>0.88800007999999997</v>
          </cell>
          <cell r="W24"/>
          <cell r="X24">
            <v>0.89974662599999999</v>
          </cell>
          <cell r="Y24"/>
          <cell r="Z24">
            <v>0.93300582399999998</v>
          </cell>
          <cell r="AA24"/>
          <cell r="AB24">
            <v>0.94626222699999996</v>
          </cell>
          <cell r="AC24"/>
          <cell r="AD24">
            <v>0.94864622899999995</v>
          </cell>
          <cell r="AE24"/>
          <cell r="AF24">
            <v>0.94704458499999999</v>
          </cell>
          <cell r="AG24"/>
          <cell r="AH24">
            <v>0.95730151600000002</v>
          </cell>
          <cell r="AI24"/>
          <cell r="AJ24">
            <v>0.94758825000000002</v>
          </cell>
          <cell r="AK24"/>
          <cell r="AL24">
            <v>0.94135914200000004</v>
          </cell>
          <cell r="AM24"/>
          <cell r="AN24">
            <v>0.93968796399999999</v>
          </cell>
          <cell r="AO24"/>
          <cell r="AP24">
            <v>0.94857345800000004</v>
          </cell>
          <cell r="AQ24"/>
          <cell r="AR24">
            <v>0.93438279300000004</v>
          </cell>
          <cell r="AS24"/>
          <cell r="AT24">
            <v>0.94221163600000002</v>
          </cell>
          <cell r="AU24"/>
          <cell r="AV24">
            <v>0.922696654</v>
          </cell>
          <cell r="AW24"/>
          <cell r="AX24">
            <v>0.95289638600000004</v>
          </cell>
          <cell r="AY24"/>
          <cell r="AZ24">
            <v>0.91424318199999999</v>
          </cell>
          <cell r="BA24"/>
          <cell r="BB24">
            <v>0.92406719999999998</v>
          </cell>
          <cell r="BC24"/>
          <cell r="BD24">
            <v>0.906229638</v>
          </cell>
          <cell r="BE24"/>
          <cell r="BF24">
            <v>0.90621568299999999</v>
          </cell>
          <cell r="BG24"/>
          <cell r="BH24">
            <v>0.92217768600000005</v>
          </cell>
          <cell r="BI24"/>
          <cell r="BJ24">
            <v>0.93288048800000001</v>
          </cell>
          <cell r="BK24"/>
          <cell r="BL24">
            <v>0.92559426643993759</v>
          </cell>
          <cell r="BM24" t="str">
            <v>B</v>
          </cell>
        </row>
        <row r="25">
          <cell r="A25" t="str">
            <v>Mexico</v>
          </cell>
          <cell r="B25">
            <v>1.9330777E-2</v>
          </cell>
          <cell r="C25"/>
          <cell r="D25">
            <v>2.9341387999999999E-2</v>
          </cell>
          <cell r="E25"/>
          <cell r="F25">
            <v>5.3815896000000002E-2</v>
          </cell>
          <cell r="G25"/>
          <cell r="H25">
            <v>8.2529189000000003E-2</v>
          </cell>
          <cell r="I25"/>
          <cell r="J25">
            <v>0.12530428399999999</v>
          </cell>
          <cell r="K25"/>
          <cell r="L25">
            <v>0.212791642</v>
          </cell>
          <cell r="M25"/>
          <cell r="N25">
            <v>0.49544807800000001</v>
          </cell>
          <cell r="O25"/>
          <cell r="P25">
            <v>0.95538329600000005</v>
          </cell>
          <cell r="Q25"/>
          <cell r="R25">
            <v>1.164720599</v>
          </cell>
          <cell r="S25"/>
          <cell r="T25">
            <v>1.4368055340000001</v>
          </cell>
          <cell r="U25"/>
          <cell r="V25">
            <v>1.7102556689999999</v>
          </cell>
          <cell r="W25"/>
          <cell r="X25">
            <v>1.911329944</v>
          </cell>
          <cell r="Y25"/>
          <cell r="Z25">
            <v>2.0478204899999999</v>
          </cell>
          <cell r="AA25"/>
          <cell r="AB25">
            <v>2.1717827970000001</v>
          </cell>
          <cell r="AC25"/>
          <cell r="AD25">
            <v>2.93304235</v>
          </cell>
          <cell r="AE25"/>
          <cell r="AF25">
            <v>3.7628795340000001</v>
          </cell>
          <cell r="AG25"/>
          <cell r="AH25">
            <v>4.3522325579999999</v>
          </cell>
          <cell r="AI25"/>
          <cell r="AJ25">
            <v>4.9650007040000004</v>
          </cell>
          <cell r="AK25"/>
          <cell r="AL25">
            <v>5.6336700000000004</v>
          </cell>
          <cell r="AM25"/>
          <cell r="AN25">
            <v>6.0992506889999998</v>
          </cell>
          <cell r="AO25"/>
          <cell r="AP25">
            <v>6.3114406949999999</v>
          </cell>
          <cell r="AQ25"/>
          <cell r="AR25">
            <v>6.5536969310000002</v>
          </cell>
          <cell r="AS25"/>
          <cell r="AT25">
            <v>6.8151467219999997</v>
          </cell>
          <cell r="AU25"/>
          <cell r="AV25">
            <v>7.2172101529999999</v>
          </cell>
          <cell r="AW25"/>
          <cell r="AX25">
            <v>7.1268617059999997</v>
          </cell>
          <cell r="AY25"/>
          <cell r="AZ25">
            <v>7.1868753749999996</v>
          </cell>
          <cell r="BA25"/>
          <cell r="BB25">
            <v>7.3755281110000004</v>
          </cell>
          <cell r="BC25"/>
          <cell r="BD25">
            <v>7.4695318930000001</v>
          </cell>
          <cell r="BE25"/>
          <cell r="BF25">
            <v>7.6796339380000003</v>
          </cell>
          <cell r="BG25"/>
          <cell r="BH25">
            <v>7.923867038</v>
          </cell>
          <cell r="BI25"/>
          <cell r="BJ25">
            <v>8.1506552709999998</v>
          </cell>
          <cell r="BK25"/>
          <cell r="BL25">
            <v>8.3036264731089364</v>
          </cell>
          <cell r="BM25" t="str">
            <v>B</v>
          </cell>
        </row>
        <row r="26">
          <cell r="A26" t="str">
            <v>Netherlands</v>
          </cell>
          <cell r="B26">
            <v>1.135038757</v>
          </cell>
          <cell r="C26"/>
          <cell r="D26">
            <v>1.1193212429999999</v>
          </cell>
          <cell r="E26"/>
          <cell r="F26">
            <v>1.091687412</v>
          </cell>
          <cell r="G26"/>
          <cell r="H26">
            <v>1.076445783</v>
          </cell>
          <cell r="I26"/>
          <cell r="J26">
            <v>1.053590354</v>
          </cell>
          <cell r="K26"/>
          <cell r="L26">
            <v>1.032729279</v>
          </cell>
          <cell r="M26"/>
          <cell r="N26">
            <v>0.99279994900000001</v>
          </cell>
          <cell r="O26"/>
          <cell r="P26">
            <v>0.96750394200000001</v>
          </cell>
          <cell r="Q26"/>
          <cell r="R26">
            <v>0.94476602899999995</v>
          </cell>
          <cell r="S26"/>
          <cell r="T26">
            <v>0.92378315099999997</v>
          </cell>
          <cell r="U26"/>
          <cell r="V26">
            <v>0.91997252900000004</v>
          </cell>
          <cell r="W26"/>
          <cell r="X26">
            <v>0.92105882500000003</v>
          </cell>
          <cell r="Y26"/>
          <cell r="Z26">
            <v>0.91567212099999995</v>
          </cell>
          <cell r="AA26"/>
          <cell r="AB26">
            <v>0.91541128199999999</v>
          </cell>
          <cell r="AC26"/>
          <cell r="AD26">
            <v>0.91531959699999998</v>
          </cell>
          <cell r="AE26"/>
          <cell r="AF26">
            <v>0.90872313900000001</v>
          </cell>
          <cell r="AG26"/>
          <cell r="AH26">
            <v>0.90935792599999998</v>
          </cell>
          <cell r="AI26"/>
          <cell r="AJ26">
            <v>0.90557238200000001</v>
          </cell>
          <cell r="AK26"/>
          <cell r="AL26">
            <v>0.90702039899999998</v>
          </cell>
          <cell r="AM26"/>
          <cell r="AN26">
            <v>0.89243637399999998</v>
          </cell>
          <cell r="AO26"/>
          <cell r="AP26">
            <v>0.90662120599999996</v>
          </cell>
          <cell r="AQ26"/>
          <cell r="AR26">
            <v>0.90194169999999996</v>
          </cell>
          <cell r="AS26"/>
          <cell r="AT26">
            <v>0.927283046</v>
          </cell>
          <cell r="AU26"/>
          <cell r="AV26">
            <v>0.90907539299999995</v>
          </cell>
          <cell r="AW26"/>
          <cell r="AX26">
            <v>0.89615370900000002</v>
          </cell>
          <cell r="AY26"/>
          <cell r="AZ26">
            <v>0.86797216099999996</v>
          </cell>
          <cell r="BA26"/>
          <cell r="BB26">
            <v>0.85701324800000001</v>
          </cell>
          <cell r="BC26"/>
          <cell r="BD26">
            <v>0.84232803899999997</v>
          </cell>
          <cell r="BE26"/>
          <cell r="BF26">
            <v>0.84111373700000003</v>
          </cell>
          <cell r="BG26"/>
          <cell r="BH26">
            <v>0.83986506599999999</v>
          </cell>
          <cell r="BI26"/>
          <cell r="BJ26">
            <v>0.83211338099999999</v>
          </cell>
          <cell r="BK26"/>
          <cell r="BL26">
            <v>0.8310765063643466</v>
          </cell>
          <cell r="BM26" t="str">
            <v>B</v>
          </cell>
        </row>
        <row r="27">
          <cell r="A27" t="str">
            <v>New Zealand</v>
          </cell>
          <cell r="B27">
            <v>0.95730321399999996</v>
          </cell>
          <cell r="C27"/>
          <cell r="D27">
            <v>0.97663484199999995</v>
          </cell>
          <cell r="E27"/>
          <cell r="F27">
            <v>1.019712433</v>
          </cell>
          <cell r="G27"/>
          <cell r="H27">
            <v>1.058508249</v>
          </cell>
          <cell r="I27"/>
          <cell r="J27">
            <v>1.1763899870000001</v>
          </cell>
          <cell r="K27"/>
          <cell r="L27">
            <v>1.352622604</v>
          </cell>
          <cell r="M27"/>
          <cell r="N27">
            <v>1.4708165259999999</v>
          </cell>
          <cell r="O27"/>
          <cell r="P27">
            <v>1.5095679769999999</v>
          </cell>
          <cell r="Q27"/>
          <cell r="R27">
            <v>1.530258678</v>
          </cell>
          <cell r="S27"/>
          <cell r="T27">
            <v>1.5206399930000001</v>
          </cell>
          <cell r="U27"/>
          <cell r="V27">
            <v>1.4780002409999999</v>
          </cell>
          <cell r="W27"/>
          <cell r="X27">
            <v>1.462521599</v>
          </cell>
          <cell r="Y27"/>
          <cell r="Z27">
            <v>1.4707831170000001</v>
          </cell>
          <cell r="AA27"/>
          <cell r="AB27">
            <v>1.4566086810000001</v>
          </cell>
          <cell r="AC27"/>
          <cell r="AD27">
            <v>1.4587274370000001</v>
          </cell>
          <cell r="AE27"/>
          <cell r="AF27">
            <v>1.4683325810000001</v>
          </cell>
          <cell r="AG27"/>
          <cell r="AH27">
            <v>1.452236063</v>
          </cell>
          <cell r="AI27"/>
          <cell r="AJ27">
            <v>1.451014813</v>
          </cell>
          <cell r="AK27"/>
          <cell r="AL27">
            <v>1.43466</v>
          </cell>
          <cell r="AM27"/>
          <cell r="AN27">
            <v>1.4441745349999999</v>
          </cell>
          <cell r="AO27"/>
          <cell r="AP27">
            <v>1.4711704430000001</v>
          </cell>
          <cell r="AQ27"/>
          <cell r="AR27">
            <v>1.468961789</v>
          </cell>
          <cell r="AS27"/>
          <cell r="AT27">
            <v>1.4983482560000001</v>
          </cell>
          <cell r="AU27"/>
          <cell r="AV27">
            <v>1.51331595</v>
          </cell>
          <cell r="AW27"/>
          <cell r="AX27">
            <v>1.5350004930000001</v>
          </cell>
          <cell r="AY27"/>
          <cell r="AZ27">
            <v>1.486925869</v>
          </cell>
          <cell r="BA27"/>
          <cell r="BB27">
            <v>1.5026769440000001</v>
          </cell>
          <cell r="BC27"/>
          <cell r="BD27">
            <v>1.4907087080000001</v>
          </cell>
          <cell r="BE27"/>
          <cell r="BF27">
            <v>1.484446589</v>
          </cell>
          <cell r="BG27"/>
          <cell r="BH27">
            <v>1.5059443050000001</v>
          </cell>
          <cell r="BI27"/>
          <cell r="BJ27">
            <v>1.5233208229999999</v>
          </cell>
          <cell r="BK27"/>
          <cell r="BL27">
            <v>1.5247519064025099</v>
          </cell>
          <cell r="BM27" t="str">
            <v>B</v>
          </cell>
        </row>
        <row r="28">
          <cell r="A28" t="str">
            <v>Norway</v>
          </cell>
          <cell r="B28">
            <v>8.3035881679999992</v>
          </cell>
          <cell r="C28"/>
          <cell r="D28">
            <v>8.6479157880000006</v>
          </cell>
          <cell r="E28"/>
          <cell r="F28">
            <v>8.8978002269999994</v>
          </cell>
          <cell r="G28"/>
          <cell r="H28">
            <v>9.1060688889999994</v>
          </cell>
          <cell r="I28"/>
          <cell r="J28">
            <v>9.2916539890000003</v>
          </cell>
          <cell r="K28"/>
          <cell r="L28">
            <v>9.0276368750000007</v>
          </cell>
          <cell r="M28"/>
          <cell r="N28">
            <v>9.4016031679999994</v>
          </cell>
          <cell r="O28"/>
          <cell r="P28">
            <v>9.5301474959999997</v>
          </cell>
          <cell r="Q28"/>
          <cell r="R28">
            <v>9.7009839319999998</v>
          </cell>
          <cell r="S28"/>
          <cell r="T28">
            <v>9.6969137639999996</v>
          </cell>
          <cell r="U28"/>
          <cell r="V28">
            <v>9.5694443909999993</v>
          </cell>
          <cell r="W28"/>
          <cell r="X28">
            <v>9.2806108209999998</v>
          </cell>
          <cell r="Y28"/>
          <cell r="Z28">
            <v>9.289212354</v>
          </cell>
          <cell r="AA28"/>
          <cell r="AB28">
            <v>9.0799056520000008</v>
          </cell>
          <cell r="AC28"/>
          <cell r="AD28">
            <v>9.1658074989999996</v>
          </cell>
          <cell r="AE28"/>
          <cell r="AF28">
            <v>9.0454146860000009</v>
          </cell>
          <cell r="AG28"/>
          <cell r="AH28">
            <v>9.0791471680000004</v>
          </cell>
          <cell r="AI28"/>
          <cell r="AJ28">
            <v>9.3819172989999995</v>
          </cell>
          <cell r="AK28"/>
          <cell r="AL28">
            <v>9.3287330470000001</v>
          </cell>
          <cell r="AM28"/>
          <cell r="AN28">
            <v>9.1271630600000009</v>
          </cell>
          <cell r="AO28"/>
          <cell r="AP28">
            <v>9.182881858</v>
          </cell>
          <cell r="AQ28"/>
          <cell r="AR28">
            <v>9.1111786929999994</v>
          </cell>
          <cell r="AS28"/>
          <cell r="AT28">
            <v>9.1155742889999996</v>
          </cell>
          <cell r="AU28"/>
          <cell r="AV28">
            <v>8.9877890310000002</v>
          </cell>
          <cell r="AW28"/>
          <cell r="AX28">
            <v>8.896433343</v>
          </cell>
          <cell r="AY28"/>
          <cell r="AZ28">
            <v>8.6893524790000001</v>
          </cell>
          <cell r="BA28"/>
          <cell r="BB28">
            <v>8.7715816520000001</v>
          </cell>
          <cell r="BC28"/>
          <cell r="BD28">
            <v>8.752078311</v>
          </cell>
          <cell r="BE28"/>
          <cell r="BF28">
            <v>8.9240189619999999</v>
          </cell>
          <cell r="BG28"/>
          <cell r="BH28">
            <v>9.017904133</v>
          </cell>
          <cell r="BI28"/>
          <cell r="BJ28">
            <v>9.6225601120000004</v>
          </cell>
          <cell r="BK28"/>
          <cell r="BL28">
            <v>9.6323933571940099</v>
          </cell>
          <cell r="BM28" t="str">
            <v>B</v>
          </cell>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0.26891079299999998</v>
          </cell>
          <cell r="U29"/>
          <cell r="V29">
            <v>0.40320930700000002</v>
          </cell>
          <cell r="W29"/>
          <cell r="X29">
            <v>0.54598446599999995</v>
          </cell>
          <cell r="Y29"/>
          <cell r="Z29">
            <v>0.69796813300000005</v>
          </cell>
          <cell r="AA29"/>
          <cell r="AB29">
            <v>0.93822384400000003</v>
          </cell>
          <cell r="AC29"/>
          <cell r="AD29">
            <v>1.176315599</v>
          </cell>
          <cell r="AE29"/>
          <cell r="AF29">
            <v>1.3573360409999999</v>
          </cell>
          <cell r="AG29"/>
          <cell r="AH29">
            <v>1.515968692</v>
          </cell>
          <cell r="AI29"/>
          <cell r="AJ29">
            <v>1.65720691</v>
          </cell>
          <cell r="AK29"/>
          <cell r="AL29">
            <v>1.740092003</v>
          </cell>
          <cell r="AM29"/>
          <cell r="AN29">
            <v>1.8408213769999999</v>
          </cell>
          <cell r="AO29"/>
          <cell r="AP29">
            <v>1.8614671359999999</v>
          </cell>
          <cell r="AQ29"/>
          <cell r="AR29">
            <v>1.8291043440000001</v>
          </cell>
          <cell r="AS29"/>
          <cell r="AT29">
            <v>1.8417599229999999</v>
          </cell>
          <cell r="AU29"/>
          <cell r="AV29">
            <v>1.861295642</v>
          </cell>
          <cell r="AW29"/>
          <cell r="AX29">
            <v>1.869116126</v>
          </cell>
          <cell r="AY29"/>
          <cell r="AZ29">
            <v>1.8438150170000001</v>
          </cell>
          <cell r="BA29"/>
          <cell r="BB29">
            <v>1.842185867</v>
          </cell>
          <cell r="BC29"/>
          <cell r="BD29">
            <v>1.856510023</v>
          </cell>
          <cell r="BE29"/>
          <cell r="BF29">
            <v>1.8619628500000001</v>
          </cell>
          <cell r="BG29"/>
          <cell r="BH29">
            <v>1.864104465</v>
          </cell>
          <cell r="BI29"/>
          <cell r="BJ29">
            <v>1.8746735329999999</v>
          </cell>
          <cell r="BK29"/>
          <cell r="BL29">
            <v>1.8830607127893166</v>
          </cell>
          <cell r="BM29" t="str">
            <v>B</v>
          </cell>
        </row>
        <row r="30">
          <cell r="A30" t="str">
            <v>Portugal</v>
          </cell>
          <cell r="B30">
            <v>0.16482555199999999</v>
          </cell>
          <cell r="C30"/>
          <cell r="D30">
            <v>0.187504279</v>
          </cell>
          <cell r="E30"/>
          <cell r="F30">
            <v>0.22475013999999999</v>
          </cell>
          <cell r="G30"/>
          <cell r="H30">
            <v>0.270066003</v>
          </cell>
          <cell r="I30"/>
          <cell r="J30">
            <v>0.31902089099999997</v>
          </cell>
          <cell r="K30"/>
          <cell r="L30">
            <v>0.375860154</v>
          </cell>
          <cell r="M30"/>
          <cell r="N30">
            <v>0.40202215499999999</v>
          </cell>
          <cell r="O30"/>
          <cell r="P30">
            <v>0.43198180400000002</v>
          </cell>
          <cell r="Q30"/>
          <cell r="R30">
            <v>0.459979627</v>
          </cell>
          <cell r="S30"/>
          <cell r="T30">
            <v>0.50106764699999995</v>
          </cell>
          <cell r="U30"/>
          <cell r="V30">
            <v>0.532725059</v>
          </cell>
          <cell r="W30"/>
          <cell r="X30">
            <v>0.57992849800000001</v>
          </cell>
          <cell r="Y30"/>
          <cell r="Z30">
            <v>0.60933096899999994</v>
          </cell>
          <cell r="AA30"/>
          <cell r="AB30">
            <v>0.64028222899999998</v>
          </cell>
          <cell r="AC30"/>
          <cell r="AD30">
            <v>0.64877362900000002</v>
          </cell>
          <cell r="AE30"/>
          <cell r="AF30">
            <v>0.66009887300000003</v>
          </cell>
          <cell r="AG30"/>
          <cell r="AH30">
            <v>0.67141811900000004</v>
          </cell>
          <cell r="AI30"/>
          <cell r="AJ30">
            <v>0.69267136500000004</v>
          </cell>
          <cell r="AK30"/>
          <cell r="AL30">
            <v>0.69670374199999996</v>
          </cell>
          <cell r="AM30"/>
          <cell r="AN30">
            <v>0.69957639599999999</v>
          </cell>
          <cell r="AO30"/>
          <cell r="AP30">
            <v>0.70589846000000001</v>
          </cell>
          <cell r="AQ30"/>
          <cell r="AR30">
            <v>0.708096481</v>
          </cell>
          <cell r="AS30"/>
          <cell r="AT30">
            <v>0.70627722800000003</v>
          </cell>
          <cell r="AU30"/>
          <cell r="AV30">
            <v>0.71611989799999998</v>
          </cell>
          <cell r="AW30"/>
          <cell r="AX30">
            <v>0.68433020700000002</v>
          </cell>
          <cell r="AY30"/>
          <cell r="AZ30">
            <v>0.66170229599999997</v>
          </cell>
          <cell r="BA30"/>
          <cell r="BB30">
            <v>0.65951647999999996</v>
          </cell>
          <cell r="BC30"/>
          <cell r="BD30">
            <v>0.64920859900000005</v>
          </cell>
          <cell r="BE30"/>
          <cell r="BF30">
            <v>0.63556249600000003</v>
          </cell>
          <cell r="BG30"/>
          <cell r="BH30">
            <v>0.63827661099999999</v>
          </cell>
          <cell r="BI30"/>
          <cell r="BJ30">
            <v>0.63187204399999997</v>
          </cell>
          <cell r="BK30"/>
          <cell r="BL30">
            <v>0.62545942528966869</v>
          </cell>
          <cell r="BM30" t="str">
            <v>B</v>
          </cell>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0.22590445772693471</v>
          </cell>
          <cell r="U31"/>
          <cell r="V31">
            <v>0.29411247239027977</v>
          </cell>
          <cell r="W31"/>
          <cell r="X31">
            <v>0.32056377899999999</v>
          </cell>
          <cell r="Y31"/>
          <cell r="Z31">
            <v>0.36187957900000001</v>
          </cell>
          <cell r="AA31"/>
          <cell r="AB31">
            <v>0.40213495399999999</v>
          </cell>
          <cell r="AC31"/>
          <cell r="AD31">
            <v>0.43292757999999998</v>
          </cell>
          <cell r="AE31"/>
          <cell r="AF31">
            <v>0.44319600399999998</v>
          </cell>
          <cell r="AG31"/>
          <cell r="AH31">
            <v>0.45457753099999998</v>
          </cell>
          <cell r="AI31"/>
          <cell r="AJ31">
            <v>0.47008889300000001</v>
          </cell>
          <cell r="AK31"/>
          <cell r="AL31">
            <v>0.50058629799999999</v>
          </cell>
          <cell r="AM31"/>
          <cell r="AN31">
            <v>0.52558922600000002</v>
          </cell>
          <cell r="AO31"/>
          <cell r="AP31">
            <v>0.52186586199999996</v>
          </cell>
          <cell r="AQ31"/>
          <cell r="AR31">
            <v>0.52777770499999999</v>
          </cell>
          <cell r="AS31"/>
          <cell r="AT31">
            <v>0.55515164100000003</v>
          </cell>
          <cell r="AU31"/>
          <cell r="AV31">
            <v>0.57258920999999996</v>
          </cell>
          <cell r="AW31"/>
          <cell r="AX31">
            <v>0.56595970100000004</v>
          </cell>
          <cell r="AY31"/>
          <cell r="AZ31">
            <v>0.55500655499999996</v>
          </cell>
          <cell r="BA31"/>
          <cell r="BB31">
            <v>0.54544160900000005</v>
          </cell>
          <cell r="BC31"/>
          <cell r="BD31">
            <v>0.53265569999999995</v>
          </cell>
          <cell r="BE31"/>
          <cell r="BF31">
            <v>0.51329580399999997</v>
          </cell>
          <cell r="BG31"/>
          <cell r="BH31">
            <v>0.52070758900000003</v>
          </cell>
          <cell r="BI31"/>
          <cell r="BJ31">
            <v>0.51954719900000002</v>
          </cell>
          <cell r="BK31"/>
          <cell r="BL31">
            <v>0.52452085310897767</v>
          </cell>
          <cell r="BM31" t="str">
            <v>B</v>
          </cell>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3.5603614999999998E-2</v>
          </cell>
          <cell r="U32"/>
          <cell r="V32">
            <v>6.7025765000000001E-2</v>
          </cell>
          <cell r="W32"/>
          <cell r="X32">
            <v>0.20176688500000001</v>
          </cell>
          <cell r="Y32"/>
          <cell r="Z32">
            <v>0.270639407</v>
          </cell>
          <cell r="AA32"/>
          <cell r="AB32">
            <v>0.32497683999999999</v>
          </cell>
          <cell r="AC32"/>
          <cell r="AD32">
            <v>0.39925100299999999</v>
          </cell>
          <cell r="AE32"/>
          <cell r="AF32">
            <v>0.43410151000000002</v>
          </cell>
          <cell r="AG32"/>
          <cell r="AH32">
            <v>0.46119797800000001</v>
          </cell>
          <cell r="AI32"/>
          <cell r="AJ32">
            <v>0.484596629</v>
          </cell>
          <cell r="AK32"/>
          <cell r="AL32">
            <v>0.51058726099999996</v>
          </cell>
          <cell r="AM32"/>
          <cell r="AN32">
            <v>0.53163079800000002</v>
          </cell>
          <cell r="AO32"/>
          <cell r="AP32">
            <v>0.56538342600000002</v>
          </cell>
          <cell r="AQ32"/>
          <cell r="AR32">
            <v>0.58841699599999997</v>
          </cell>
          <cell r="AS32"/>
          <cell r="AT32">
            <v>0.61518985900000001</v>
          </cell>
          <cell r="AU32"/>
          <cell r="AV32">
            <v>0.61079423200000005</v>
          </cell>
          <cell r="AW32"/>
          <cell r="AX32">
            <v>0.61160284099999995</v>
          </cell>
          <cell r="AY32"/>
          <cell r="AZ32">
            <v>0.607684432</v>
          </cell>
          <cell r="BA32"/>
          <cell r="BB32">
            <v>0.62898652399999999</v>
          </cell>
          <cell r="BC32"/>
          <cell r="BD32">
            <v>0.63434725400000003</v>
          </cell>
          <cell r="BE32"/>
          <cell r="BF32">
            <v>0.63701872100000001</v>
          </cell>
          <cell r="BG32"/>
          <cell r="BH32">
            <v>0.641942079</v>
          </cell>
          <cell r="BI32"/>
          <cell r="BJ32">
            <v>0.62995538500000003</v>
          </cell>
          <cell r="BK32"/>
          <cell r="BL32">
            <v>0.62252047987158465</v>
          </cell>
          <cell r="BM32" t="str">
            <v>B</v>
          </cell>
        </row>
        <row r="33">
          <cell r="A33" t="str">
            <v>Spain</v>
          </cell>
          <cell r="B33">
            <v>0.39025889400000002</v>
          </cell>
          <cell r="C33"/>
          <cell r="D33">
            <v>0.41780893499999999</v>
          </cell>
          <cell r="E33"/>
          <cell r="F33">
            <v>0.44967533700000001</v>
          </cell>
          <cell r="G33"/>
          <cell r="H33">
            <v>0.480485775</v>
          </cell>
          <cell r="I33"/>
          <cell r="J33">
            <v>0.50632294700000002</v>
          </cell>
          <cell r="K33"/>
          <cell r="L33">
            <v>0.54912657899999995</v>
          </cell>
          <cell r="M33"/>
          <cell r="N33">
            <v>0.56519553199999994</v>
          </cell>
          <cell r="O33"/>
          <cell r="P33">
            <v>0.57874689099999999</v>
          </cell>
          <cell r="Q33"/>
          <cell r="R33">
            <v>0.59608408400000001</v>
          </cell>
          <cell r="S33"/>
          <cell r="T33">
            <v>0.61593832199999998</v>
          </cell>
          <cell r="U33"/>
          <cell r="V33">
            <v>0.63610909000000004</v>
          </cell>
          <cell r="W33"/>
          <cell r="X33">
            <v>0.66305045399999996</v>
          </cell>
          <cell r="Y33"/>
          <cell r="Z33">
            <v>0.67824632900000004</v>
          </cell>
          <cell r="AA33"/>
          <cell r="AB33">
            <v>0.69012501699999995</v>
          </cell>
          <cell r="AC33"/>
          <cell r="AD33">
            <v>0.70944938599999996</v>
          </cell>
          <cell r="AE33"/>
          <cell r="AF33">
            <v>0.71783754200000005</v>
          </cell>
          <cell r="AG33"/>
          <cell r="AH33">
            <v>0.71886339300000002</v>
          </cell>
          <cell r="AI33"/>
          <cell r="AJ33">
            <v>0.71866417100000002</v>
          </cell>
          <cell r="AK33"/>
          <cell r="AL33">
            <v>0.73268185699999999</v>
          </cell>
          <cell r="AM33"/>
          <cell r="AN33">
            <v>0.73397891800000004</v>
          </cell>
          <cell r="AO33"/>
          <cell r="AP33">
            <v>0.74004044300000005</v>
          </cell>
          <cell r="AQ33"/>
          <cell r="AR33">
            <v>0.73339855099999995</v>
          </cell>
          <cell r="AS33"/>
          <cell r="AT33">
            <v>0.75309586500000003</v>
          </cell>
          <cell r="AU33"/>
          <cell r="AV33">
            <v>0.75920248000000001</v>
          </cell>
          <cell r="AW33"/>
          <cell r="AX33">
            <v>0.76491056300000004</v>
          </cell>
          <cell r="AY33"/>
          <cell r="AZ33">
            <v>0.735518844</v>
          </cell>
          <cell r="BA33"/>
          <cell r="BB33">
            <v>0.72810964199999995</v>
          </cell>
          <cell r="BC33"/>
          <cell r="BD33">
            <v>0.72012926099999996</v>
          </cell>
          <cell r="BE33"/>
          <cell r="BF33">
            <v>0.70968722100000003</v>
          </cell>
          <cell r="BG33"/>
          <cell r="BH33">
            <v>0.71560498400000006</v>
          </cell>
          <cell r="BI33"/>
          <cell r="BJ33">
            <v>0.709932126</v>
          </cell>
          <cell r="BK33"/>
          <cell r="BL33">
            <v>0.70143779674896711</v>
          </cell>
          <cell r="BM33" t="str">
            <v>B</v>
          </cell>
        </row>
        <row r="34">
          <cell r="A34" t="str">
            <v>Sweden</v>
          </cell>
          <cell r="B34">
            <v>6.3573956750000002</v>
          </cell>
          <cell r="C34"/>
          <cell r="D34">
            <v>6.4782452160000004</v>
          </cell>
          <cell r="E34"/>
          <cell r="F34">
            <v>6.866798169</v>
          </cell>
          <cell r="G34"/>
          <cell r="H34">
            <v>7.1184402929999999</v>
          </cell>
          <cell r="I34"/>
          <cell r="J34">
            <v>7.3607247170000001</v>
          </cell>
          <cell r="K34"/>
          <cell r="L34">
            <v>7.6700239769999996</v>
          </cell>
          <cell r="M34"/>
          <cell r="N34">
            <v>7.813824576</v>
          </cell>
          <cell r="O34"/>
          <cell r="P34">
            <v>8.0320557309999998</v>
          </cell>
          <cell r="Q34"/>
          <cell r="R34">
            <v>8.3543997789999995</v>
          </cell>
          <cell r="S34"/>
          <cell r="T34">
            <v>8.7444266709999994</v>
          </cell>
          <cell r="U34"/>
          <cell r="V34">
            <v>9.2032644159999997</v>
          </cell>
          <cell r="W34"/>
          <cell r="X34">
            <v>9.0776647740000005</v>
          </cell>
          <cell r="Y34"/>
          <cell r="Z34">
            <v>9.1708448970000003</v>
          </cell>
          <cell r="AA34"/>
          <cell r="AB34">
            <v>9.2188017910000006</v>
          </cell>
          <cell r="AC34"/>
          <cell r="AD34">
            <v>9.3672341600000006</v>
          </cell>
          <cell r="AE34"/>
          <cell r="AF34">
            <v>9.2473631960000002</v>
          </cell>
          <cell r="AG34"/>
          <cell r="AH34">
            <v>9.294811632</v>
          </cell>
          <cell r="AI34"/>
          <cell r="AJ34">
            <v>9.3657726990000008</v>
          </cell>
          <cell r="AK34"/>
          <cell r="AL34">
            <v>9.2935053560000007</v>
          </cell>
          <cell r="AM34"/>
          <cell r="AN34">
            <v>9.1336362579999992</v>
          </cell>
          <cell r="AO34"/>
          <cell r="AP34">
            <v>9.3525011039999999</v>
          </cell>
          <cell r="AQ34"/>
          <cell r="AR34">
            <v>9.351670039</v>
          </cell>
          <cell r="AS34"/>
          <cell r="AT34">
            <v>9.338831484</v>
          </cell>
          <cell r="AU34"/>
          <cell r="AV34">
            <v>9.1050742689999993</v>
          </cell>
          <cell r="AW34"/>
          <cell r="AX34">
            <v>9.37836727</v>
          </cell>
          <cell r="AY34"/>
          <cell r="AZ34">
            <v>9.0818799410000004</v>
          </cell>
          <cell r="BA34"/>
          <cell r="BB34">
            <v>8.8807779979999992</v>
          </cell>
          <cell r="BC34"/>
          <cell r="BD34">
            <v>8.7732955520000004</v>
          </cell>
          <cell r="BE34"/>
          <cell r="BF34">
            <v>8.9456811110000007</v>
          </cell>
          <cell r="BG34"/>
          <cell r="BH34">
            <v>9.0308870050000003</v>
          </cell>
          <cell r="BI34"/>
          <cell r="BJ34">
            <v>8.9139081190000002</v>
          </cell>
          <cell r="BK34"/>
          <cell r="BL34">
            <v>8.8986680494018398</v>
          </cell>
          <cell r="BM34" t="str">
            <v>B</v>
          </cell>
        </row>
        <row r="35">
          <cell r="A35" t="str">
            <v>Switzerland</v>
          </cell>
          <cell r="B35">
            <v>2.0162552300000001</v>
          </cell>
          <cell r="C35"/>
          <cell r="D35">
            <v>2.040110994</v>
          </cell>
          <cell r="E35"/>
          <cell r="F35">
            <v>2.0089340830000002</v>
          </cell>
          <cell r="G35"/>
          <cell r="H35">
            <v>2.0090103880000001</v>
          </cell>
          <cell r="I35"/>
          <cell r="J35">
            <v>1.993741593</v>
          </cell>
          <cell r="K35"/>
          <cell r="L35">
            <v>2.0093158340000001</v>
          </cell>
          <cell r="M35"/>
          <cell r="N35">
            <v>1.9948970159999999</v>
          </cell>
          <cell r="O35"/>
          <cell r="P35">
            <v>1.982066484</v>
          </cell>
          <cell r="Q35"/>
          <cell r="R35">
            <v>1.9757902629999999</v>
          </cell>
          <cell r="S35"/>
          <cell r="T35">
            <v>1.989808585</v>
          </cell>
          <cell r="U35"/>
          <cell r="V35">
            <v>2.0260673599999999</v>
          </cell>
          <cell r="W35"/>
          <cell r="X35">
            <v>2.0190536039999998</v>
          </cell>
          <cell r="Y35"/>
          <cell r="Z35">
            <v>2.022738334</v>
          </cell>
          <cell r="AA35"/>
          <cell r="AB35">
            <v>2.0063706379999999</v>
          </cell>
          <cell r="AC35"/>
          <cell r="AD35">
            <v>1.9800187090000001</v>
          </cell>
          <cell r="AE35"/>
          <cell r="AF35">
            <v>1.93858829</v>
          </cell>
          <cell r="AG35"/>
          <cell r="AH35">
            <v>1.8935176549999999</v>
          </cell>
          <cell r="AI35"/>
          <cell r="AJ35">
            <v>1.8778800099999999</v>
          </cell>
          <cell r="AK35"/>
          <cell r="AL35">
            <v>1.87220502</v>
          </cell>
          <cell r="AM35"/>
          <cell r="AN35">
            <v>1.851114221</v>
          </cell>
          <cell r="AO35"/>
          <cell r="AP35">
            <v>1.8402511530000001</v>
          </cell>
          <cell r="AQ35"/>
          <cell r="AR35">
            <v>1.771117807</v>
          </cell>
          <cell r="AS35"/>
          <cell r="AT35">
            <v>1.7768245869999999</v>
          </cell>
          <cell r="AU35"/>
          <cell r="AV35">
            <v>1.7539609199999999</v>
          </cell>
          <cell r="AW35"/>
          <cell r="AX35">
            <v>1.7427560689999999</v>
          </cell>
          <cell r="AY35"/>
          <cell r="AZ35">
            <v>1.658299577</v>
          </cell>
          <cell r="BA35"/>
          <cell r="BB35">
            <v>1.6000972069999999</v>
          </cell>
          <cell r="BC35"/>
          <cell r="BD35">
            <v>1.548663693</v>
          </cell>
          <cell r="BE35"/>
          <cell r="BF35">
            <v>1.5336052259999999</v>
          </cell>
          <cell r="BG35"/>
          <cell r="BH35">
            <v>1.5167026509999999</v>
          </cell>
          <cell r="BI35"/>
          <cell r="BJ35">
            <v>1.496284913</v>
          </cell>
          <cell r="BK35"/>
          <cell r="BL35">
            <v>1.4724213720686326</v>
          </cell>
          <cell r="BM35" t="str">
            <v>B</v>
          </cell>
        </row>
        <row r="36">
          <cell r="A36" t="str">
            <v>Turkey</v>
          </cell>
          <cell r="B36">
            <v>7.2260200000000003E-5</v>
          </cell>
          <cell r="C36"/>
          <cell r="D36">
            <v>8.7334499999999995E-5</v>
          </cell>
          <cell r="E36"/>
          <cell r="F36">
            <v>1.0607699999999999E-4</v>
          </cell>
          <cell r="G36"/>
          <cell r="H36">
            <v>1.5155100000000001E-4</v>
          </cell>
          <cell r="I36"/>
          <cell r="J36">
            <v>2.25078E-4</v>
          </cell>
          <cell r="K36"/>
          <cell r="L36">
            <v>2.9942E-4</v>
          </cell>
          <cell r="M36"/>
          <cell r="N36">
            <v>3.8867300000000002E-4</v>
          </cell>
          <cell r="O36"/>
          <cell r="P36">
            <v>6.3623100000000001E-4</v>
          </cell>
          <cell r="Q36"/>
          <cell r="R36">
            <v>1.0756730000000001E-3</v>
          </cell>
          <cell r="S36"/>
          <cell r="T36">
            <v>1.638986E-3</v>
          </cell>
          <cell r="U36"/>
          <cell r="V36">
            <v>2.514236E-3</v>
          </cell>
          <cell r="W36"/>
          <cell r="X36">
            <v>4.0208379999999997E-3</v>
          </cell>
          <cell r="Y36"/>
          <cell r="Z36">
            <v>6.6008799999999999E-3</v>
          </cell>
          <cell r="AA36"/>
          <cell r="AB36">
            <v>1.3348591999999999E-2</v>
          </cell>
          <cell r="AC36"/>
          <cell r="AD36">
            <v>2.4480584E-2</v>
          </cell>
          <cell r="AE36"/>
          <cell r="AF36">
            <v>4.2599394999999998E-2</v>
          </cell>
          <cell r="AG36"/>
          <cell r="AH36">
            <v>7.5815679999999996E-2</v>
          </cell>
          <cell r="AI36"/>
          <cell r="AJ36">
            <v>0.131069663</v>
          </cell>
          <cell r="AK36"/>
          <cell r="AL36">
            <v>0.20202347100000001</v>
          </cell>
          <cell r="AM36"/>
          <cell r="AN36">
            <v>0.28275203700000001</v>
          </cell>
          <cell r="AO36"/>
          <cell r="AP36">
            <v>0.42826868299999998</v>
          </cell>
          <cell r="AQ36"/>
          <cell r="AR36">
            <v>0.612620155</v>
          </cell>
          <cell r="AS36"/>
          <cell r="AT36">
            <v>0.77362693000000005</v>
          </cell>
          <cell r="AU36"/>
          <cell r="AV36">
            <v>0.81214551599999996</v>
          </cell>
          <cell r="AW36"/>
          <cell r="AX36">
            <v>0.83063960400000003</v>
          </cell>
          <cell r="AY36"/>
          <cell r="AZ36">
            <v>0.84720989400000002</v>
          </cell>
          <cell r="BA36"/>
          <cell r="BB36">
            <v>0.86376491600000005</v>
          </cell>
          <cell r="BC36"/>
          <cell r="BD36">
            <v>0.89006018399999998</v>
          </cell>
          <cell r="BE36"/>
          <cell r="BF36">
            <v>0.91739409000000005</v>
          </cell>
          <cell r="BG36"/>
          <cell r="BH36">
            <v>0.96714073599999995</v>
          </cell>
          <cell r="BI36"/>
          <cell r="BJ36">
            <v>1.04139062</v>
          </cell>
          <cell r="BK36"/>
          <cell r="BL36">
            <v>1.1061184357240459</v>
          </cell>
          <cell r="BM36" t="str">
            <v>B</v>
          </cell>
        </row>
        <row r="37">
          <cell r="A37" t="str">
            <v>United Kingdom</v>
          </cell>
          <cell r="B37">
            <v>0.50371126099999997</v>
          </cell>
          <cell r="C37"/>
          <cell r="D37">
            <v>0.50940643500000005</v>
          </cell>
          <cell r="E37"/>
          <cell r="F37">
            <v>0.51661043500000003</v>
          </cell>
          <cell r="G37"/>
          <cell r="H37">
            <v>0.52069682900000003</v>
          </cell>
          <cell r="I37"/>
          <cell r="J37">
            <v>0.53466246399999995</v>
          </cell>
          <cell r="K37"/>
          <cell r="L37">
            <v>0.54085481199999996</v>
          </cell>
          <cell r="M37"/>
          <cell r="N37">
            <v>0.55355077200000002</v>
          </cell>
          <cell r="O37"/>
          <cell r="P37">
            <v>0.56866256599999998</v>
          </cell>
          <cell r="Q37"/>
          <cell r="R37">
            <v>0.58804342899999995</v>
          </cell>
          <cell r="S37"/>
          <cell r="T37">
            <v>0.60991092099999999</v>
          </cell>
          <cell r="U37"/>
          <cell r="V37">
            <v>0.62708001700000005</v>
          </cell>
          <cell r="W37"/>
          <cell r="X37">
            <v>0.63555975300000001</v>
          </cell>
          <cell r="Y37"/>
          <cell r="Z37">
            <v>0.63979744599999999</v>
          </cell>
          <cell r="AA37"/>
          <cell r="AB37">
            <v>0.63660013500000001</v>
          </cell>
          <cell r="AC37"/>
          <cell r="AD37">
            <v>0.64036326099999996</v>
          </cell>
          <cell r="AE37"/>
          <cell r="AF37">
            <v>0.64124522699999997</v>
          </cell>
          <cell r="AG37"/>
          <cell r="AH37">
            <v>0.63436848899999998</v>
          </cell>
          <cell r="AI37"/>
          <cell r="AJ37">
            <v>0.64483255699999997</v>
          </cell>
          <cell r="AK37"/>
          <cell r="AL37">
            <v>0.65264435799999998</v>
          </cell>
          <cell r="AM37"/>
          <cell r="AN37">
            <v>0.63588931100000001</v>
          </cell>
          <cell r="AO37"/>
          <cell r="AP37">
            <v>0.62691237099999997</v>
          </cell>
          <cell r="AQ37"/>
          <cell r="AR37">
            <v>0.62762742800000004</v>
          </cell>
          <cell r="AS37"/>
          <cell r="AT37">
            <v>0.64109024699999995</v>
          </cell>
          <cell r="AU37"/>
          <cell r="AV37">
            <v>0.632510656</v>
          </cell>
          <cell r="AW37"/>
          <cell r="AX37">
            <v>0.63617311200000004</v>
          </cell>
          <cell r="AY37"/>
          <cell r="AZ37">
            <v>0.62659163200000001</v>
          </cell>
          <cell r="BA37"/>
          <cell r="BB37">
            <v>0.64504343099999994</v>
          </cell>
          <cell r="BC37"/>
          <cell r="BD37">
            <v>0.65084294499999995</v>
          </cell>
          <cell r="BE37"/>
          <cell r="BF37">
            <v>0.65414900099999995</v>
          </cell>
          <cell r="BG37"/>
          <cell r="BH37">
            <v>0.65909512599999998</v>
          </cell>
          <cell r="BI37"/>
          <cell r="BJ37">
            <v>0.65917697600000003</v>
          </cell>
          <cell r="BK37"/>
          <cell r="BL37">
            <v>0.6599973989562411</v>
          </cell>
          <cell r="BM37" t="str">
            <v>B</v>
          </cell>
        </row>
        <row r="38">
          <cell r="A38" t="str">
            <v>United States</v>
          </cell>
          <cell r="B38">
            <v>1</v>
          </cell>
          <cell r="C38"/>
          <cell r="D38">
            <v>1</v>
          </cell>
          <cell r="E38"/>
          <cell r="F38">
            <v>1</v>
          </cell>
          <cell r="G38"/>
          <cell r="H38">
            <v>1</v>
          </cell>
          <cell r="I38"/>
          <cell r="J38">
            <v>1</v>
          </cell>
          <cell r="K38"/>
          <cell r="L38">
            <v>1</v>
          </cell>
          <cell r="M38"/>
          <cell r="N38">
            <v>1</v>
          </cell>
          <cell r="O38"/>
          <cell r="P38">
            <v>1</v>
          </cell>
          <cell r="Q38"/>
          <cell r="R38">
            <v>1</v>
          </cell>
          <cell r="S38"/>
          <cell r="T38">
            <v>1</v>
          </cell>
          <cell r="U38"/>
          <cell r="V38">
            <v>1</v>
          </cell>
          <cell r="W38"/>
          <cell r="X38">
            <v>1</v>
          </cell>
          <cell r="Y38"/>
          <cell r="Z38">
            <v>1</v>
          </cell>
          <cell r="AA38"/>
          <cell r="AB38">
            <v>1</v>
          </cell>
          <cell r="AC38"/>
          <cell r="AD38">
            <v>1</v>
          </cell>
          <cell r="AE38"/>
          <cell r="AF38">
            <v>1</v>
          </cell>
          <cell r="AG38"/>
          <cell r="AH38">
            <v>1</v>
          </cell>
          <cell r="AI38"/>
          <cell r="AJ38">
            <v>1</v>
          </cell>
          <cell r="AK38"/>
          <cell r="AL38">
            <v>1</v>
          </cell>
          <cell r="AM38"/>
          <cell r="AN38">
            <v>1</v>
          </cell>
          <cell r="AO38"/>
          <cell r="AP38">
            <v>1</v>
          </cell>
          <cell r="AQ38"/>
          <cell r="AR38">
            <v>1</v>
          </cell>
          <cell r="AS38"/>
          <cell r="AT38">
            <v>1</v>
          </cell>
          <cell r="AU38"/>
          <cell r="AV38">
            <v>1</v>
          </cell>
          <cell r="AW38"/>
          <cell r="AX38">
            <v>1</v>
          </cell>
          <cell r="AY38"/>
          <cell r="AZ38">
            <v>1</v>
          </cell>
          <cell r="BA38"/>
          <cell r="BB38">
            <v>1</v>
          </cell>
          <cell r="BC38"/>
          <cell r="BD38">
            <v>1</v>
          </cell>
          <cell r="BE38"/>
          <cell r="BF38">
            <v>1</v>
          </cell>
          <cell r="BG38"/>
          <cell r="BH38">
            <v>1</v>
          </cell>
          <cell r="BI38"/>
          <cell r="BJ38">
            <v>1</v>
          </cell>
          <cell r="BK38"/>
          <cell r="BL38">
            <v>1</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233.38872520000001</v>
          </cell>
          <cell r="C40"/>
          <cell r="D40">
            <v>223.4115323</v>
          </cell>
          <cell r="E40"/>
          <cell r="F40">
            <v>216.87556960000001</v>
          </cell>
          <cell r="G40"/>
          <cell r="H40">
            <v>212.6695976</v>
          </cell>
          <cell r="I40"/>
          <cell r="J40">
            <v>208.44171919999999</v>
          </cell>
          <cell r="K40"/>
          <cell r="L40">
            <v>207.5054236</v>
          </cell>
          <cell r="M40"/>
          <cell r="N40">
            <v>201.3797658</v>
          </cell>
          <cell r="O40"/>
          <cell r="P40">
            <v>195.3002132</v>
          </cell>
          <cell r="Q40"/>
          <cell r="R40">
            <v>192.3637282</v>
          </cell>
          <cell r="S40"/>
          <cell r="T40">
            <v>189.39662519999999</v>
          </cell>
          <cell r="U40"/>
          <cell r="V40">
            <v>187.6799187</v>
          </cell>
          <cell r="W40"/>
          <cell r="X40">
            <v>186.23773310000001</v>
          </cell>
          <cell r="Y40"/>
          <cell r="Z40">
            <v>183.034516</v>
          </cell>
          <cell r="AA40"/>
          <cell r="AB40">
            <v>179.49045620000001</v>
          </cell>
          <cell r="AC40"/>
          <cell r="AD40">
            <v>174.96709569999999</v>
          </cell>
          <cell r="AE40"/>
          <cell r="AF40">
            <v>170.60065900000001</v>
          </cell>
          <cell r="AG40"/>
          <cell r="AH40">
            <v>168.52177639999999</v>
          </cell>
          <cell r="AI40"/>
          <cell r="AJ40">
            <v>166.58061670000001</v>
          </cell>
          <cell r="AK40"/>
          <cell r="AL40">
            <v>162.03574</v>
          </cell>
          <cell r="AM40"/>
          <cell r="AN40">
            <v>154.75205310000001</v>
          </cell>
          <cell r="AO40"/>
          <cell r="AP40">
            <v>149.46035549999999</v>
          </cell>
          <cell r="AQ40"/>
          <cell r="AR40">
            <v>143.7742045</v>
          </cell>
          <cell r="AS40"/>
          <cell r="AT40">
            <v>139.69427619999999</v>
          </cell>
          <cell r="AU40"/>
          <cell r="AV40">
            <v>134.41219390000001</v>
          </cell>
          <cell r="AW40"/>
          <cell r="AX40">
            <v>129.5519548</v>
          </cell>
          <cell r="AY40"/>
          <cell r="AZ40">
            <v>124.7201831</v>
          </cell>
          <cell r="BA40"/>
          <cell r="BB40">
            <v>120.31182269999999</v>
          </cell>
          <cell r="BC40"/>
          <cell r="BD40">
            <v>116.8458138</v>
          </cell>
          <cell r="BE40"/>
          <cell r="BF40">
            <v>115.1936712</v>
          </cell>
          <cell r="BG40"/>
          <cell r="BH40">
            <v>111.45473939999999</v>
          </cell>
          <cell r="BI40"/>
          <cell r="BJ40">
            <v>106.8766466</v>
          </cell>
          <cell r="BK40"/>
          <cell r="BL40">
            <v>104.15680283744248</v>
          </cell>
          <cell r="BM40" t="str">
            <v>B</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v>0.776188585481842</v>
          </cell>
          <cell r="C47"/>
          <cell r="D47">
            <v>0.80217897638940805</v>
          </cell>
          <cell r="E47"/>
          <cell r="F47">
            <v>0.81514085482070997</v>
          </cell>
          <cell r="G47"/>
          <cell r="H47">
            <v>0.83220762986970398</v>
          </cell>
          <cell r="I47"/>
          <cell r="J47">
            <v>0.84322256775912097</v>
          </cell>
          <cell r="K47"/>
          <cell r="L47">
            <v>0.86983229471662904</v>
          </cell>
          <cell r="M47"/>
          <cell r="N47">
            <v>0.86968192986446302</v>
          </cell>
          <cell r="O47"/>
          <cell r="P47">
            <v>0.86449285616989302</v>
          </cell>
          <cell r="Q47"/>
          <cell r="R47">
            <v>0.87695885443402499</v>
          </cell>
          <cell r="S47"/>
          <cell r="T47">
            <v>0.88869984280729197</v>
          </cell>
          <cell r="U47"/>
          <cell r="V47">
            <v>0.892157322790473</v>
          </cell>
          <cell r="W47"/>
          <cell r="X47">
            <v>0.90564537272795098</v>
          </cell>
          <cell r="Y47"/>
          <cell r="Z47">
            <v>0.90163849518877104</v>
          </cell>
          <cell r="AA47"/>
          <cell r="AB47">
            <v>0.90076583681474998</v>
          </cell>
          <cell r="AC47"/>
          <cell r="AD47">
            <v>0.90058060100000004</v>
          </cell>
          <cell r="AE47"/>
          <cell r="AF47">
            <v>0.90639515599999998</v>
          </cell>
          <cell r="AG47"/>
          <cell r="AH47">
            <v>0.88867340800000005</v>
          </cell>
          <cell r="AI47"/>
          <cell r="AJ47">
            <v>0.88177220999999995</v>
          </cell>
          <cell r="AK47"/>
          <cell r="AL47">
            <v>0.88683793499999997</v>
          </cell>
          <cell r="AM47"/>
          <cell r="AN47">
            <v>0.87906138700000003</v>
          </cell>
          <cell r="AO47"/>
          <cell r="AP47">
            <v>0.86969215499999997</v>
          </cell>
          <cell r="AQ47"/>
          <cell r="AR47">
            <v>0.86672620700000003</v>
          </cell>
          <cell r="AS47"/>
          <cell r="AT47">
            <v>0.87305300100000005</v>
          </cell>
          <cell r="AU47"/>
          <cell r="AV47">
            <v>0.87031161300000004</v>
          </cell>
          <cell r="AW47"/>
          <cell r="AX47">
            <v>0.856878629</v>
          </cell>
          <cell r="AY47"/>
          <cell r="AZ47">
            <v>0.83044874599999996</v>
          </cell>
          <cell r="BA47"/>
          <cell r="BB47">
            <v>0.82263618599999999</v>
          </cell>
          <cell r="BC47"/>
          <cell r="BD47">
            <v>0.80927397199999995</v>
          </cell>
          <cell r="BE47"/>
          <cell r="BF47">
            <v>0.80003521099999997</v>
          </cell>
          <cell r="BG47"/>
          <cell r="BH47">
            <v>0.80710098799999996</v>
          </cell>
          <cell r="BI47"/>
          <cell r="BJ47">
            <v>0.79835710699999995</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5.3591565018583702E-8</v>
          </cell>
          <cell r="C49"/>
          <cell r="D49">
            <v>1.5538991129958651E-7</v>
          </cell>
          <cell r="E49"/>
          <cell r="F49">
            <v>7.2099897219811819E-7</v>
          </cell>
          <cell r="G49"/>
          <cell r="H49">
            <v>4.9111345098832394E-6</v>
          </cell>
          <cell r="I49"/>
          <cell r="J49">
            <v>3.4588642141846527E-5</v>
          </cell>
          <cell r="K49"/>
          <cell r="L49">
            <v>5.9024948894055428E-5</v>
          </cell>
          <cell r="M49"/>
          <cell r="N49">
            <v>1.3022052423771136E-4</v>
          </cell>
          <cell r="O49"/>
          <cell r="P49">
            <v>6.1471327719913823E-4</v>
          </cell>
          <cell r="Q49"/>
          <cell r="R49">
            <v>1.8706111064826728E-2</v>
          </cell>
          <cell r="S49"/>
          <cell r="T49">
            <v>0.39231828665183449</v>
          </cell>
          <cell r="U49"/>
          <cell r="V49">
            <v>0.88387156045334814</v>
          </cell>
          <cell r="W49"/>
          <cell r="X49">
            <v>0.96883710991962402</v>
          </cell>
          <cell r="Y49"/>
          <cell r="Z49">
            <v>0.93414701395238364</v>
          </cell>
          <cell r="AA49"/>
          <cell r="AB49">
            <v>0.94159275543820309</v>
          </cell>
          <cell r="AC49"/>
          <cell r="AD49">
            <v>0.94931139453021263</v>
          </cell>
          <cell r="AE49"/>
          <cell r="AF49">
            <v>0.93229567514359313</v>
          </cell>
          <cell r="AG49"/>
          <cell r="AH49">
            <v>0.91042314970729132</v>
          </cell>
          <cell r="AI49"/>
          <cell r="AJ49">
            <v>0.88249475534521704</v>
          </cell>
          <cell r="AK49"/>
          <cell r="AL49">
            <v>0.85377429866457988</v>
          </cell>
          <cell r="AM49"/>
          <cell r="AN49">
            <v>0.84436185644228756</v>
          </cell>
          <cell r="AO49"/>
          <cell r="AP49">
            <v>0.81659614132931624</v>
          </cell>
          <cell r="AQ49"/>
          <cell r="AR49">
            <v>1.0490666011696612</v>
          </cell>
          <cell r="AS49"/>
          <cell r="AT49">
            <v>1.1347151481875717</v>
          </cell>
          <cell r="AU49"/>
          <cell r="AV49">
            <v>1.2051815677323332</v>
          </cell>
          <cell r="AW49"/>
          <cell r="AX49">
            <v>1.26939550267541</v>
          </cell>
          <cell r="AY49"/>
          <cell r="AZ49">
            <v>1.394472439651866</v>
          </cell>
          <cell r="BA49"/>
          <cell r="BB49">
            <v>1.5477784598856248</v>
          </cell>
          <cell r="BC49"/>
          <cell r="BD49">
            <v>1.8036300298874954</v>
          </cell>
          <cell r="BE49"/>
          <cell r="BF49">
            <v>1.9654330371620259</v>
          </cell>
          <cell r="BG49"/>
          <cell r="BH49">
            <v>2.2462337076234711</v>
          </cell>
          <cell r="BI49"/>
          <cell r="BJ49">
            <v>2.5412740445593807</v>
          </cell>
          <cell r="BK49" t="str">
            <v>B</v>
          </cell>
          <cell r="BL49" t="str">
            <v>..</v>
          </cell>
          <cell r="BM49"/>
        </row>
        <row r="50">
          <cell r="A50" t="str">
            <v>China</v>
          </cell>
          <cell r="B50" t="str">
            <v>..</v>
          </cell>
          <cell r="C50"/>
          <cell r="D50">
            <v>1.613</v>
          </cell>
          <cell r="E50"/>
          <cell r="F50">
            <v>1.5669999999999999</v>
          </cell>
          <cell r="G50"/>
          <cell r="H50">
            <v>1.585</v>
          </cell>
          <cell r="I50"/>
          <cell r="J50">
            <v>1.6950000000000001</v>
          </cell>
          <cell r="K50"/>
          <cell r="L50">
            <v>1.738</v>
          </cell>
          <cell r="M50"/>
          <cell r="N50">
            <v>1.776</v>
          </cell>
          <cell r="O50"/>
          <cell r="P50">
            <v>1.9239999999999999</v>
          </cell>
          <cell r="Q50"/>
          <cell r="R50">
            <v>2.012</v>
          </cell>
          <cell r="S50"/>
          <cell r="T50">
            <v>2.0499999999999998</v>
          </cell>
          <cell r="U50"/>
          <cell r="V50">
            <v>2.1160000000000001</v>
          </cell>
          <cell r="W50"/>
          <cell r="X50">
            <v>2.2370000000000001</v>
          </cell>
          <cell r="Y50"/>
          <cell r="Z50">
            <v>2.5190000000000001</v>
          </cell>
          <cell r="AA50"/>
          <cell r="AB50">
            <v>2.976</v>
          </cell>
          <cell r="AC50"/>
          <cell r="AD50">
            <v>3.3159999999999998</v>
          </cell>
          <cell r="AE50"/>
          <cell r="AF50">
            <v>3.4630000000000001</v>
          </cell>
          <cell r="AG50"/>
          <cell r="AH50">
            <v>3.4540000000000002</v>
          </cell>
          <cell r="AI50"/>
          <cell r="AJ50">
            <v>3.3860000000000001</v>
          </cell>
          <cell r="AK50"/>
          <cell r="AL50">
            <v>3.2959999999999998</v>
          </cell>
          <cell r="AM50"/>
          <cell r="AN50">
            <v>3.2919999999999998</v>
          </cell>
          <cell r="AO50"/>
          <cell r="AP50">
            <v>3.286</v>
          </cell>
          <cell r="AQ50"/>
          <cell r="AR50">
            <v>3.2519999999999998</v>
          </cell>
          <cell r="AS50"/>
          <cell r="AT50">
            <v>3.2669999999999999</v>
          </cell>
          <cell r="AU50"/>
          <cell r="AV50">
            <v>3.403</v>
          </cell>
          <cell r="AW50"/>
          <cell r="AX50">
            <v>3.448</v>
          </cell>
          <cell r="AY50"/>
          <cell r="AZ50">
            <v>3.4649999999999999</v>
          </cell>
          <cell r="BA50"/>
          <cell r="BB50">
            <v>3.6219999999999999</v>
          </cell>
          <cell r="BC50"/>
          <cell r="BD50">
            <v>3.8210000000000002</v>
          </cell>
          <cell r="BE50"/>
          <cell r="BF50">
            <v>3.7639999999999998</v>
          </cell>
          <cell r="BG50"/>
          <cell r="BH50">
            <v>3.9460000000000002</v>
          </cell>
          <cell r="BI50"/>
          <cell r="BJ50">
            <v>4.1727667330603628</v>
          </cell>
          <cell r="BK50" t="str">
            <v>B</v>
          </cell>
          <cell r="BL50">
            <v>4.3341195809647264</v>
          </cell>
          <cell r="BM50" t="str">
            <v>B</v>
          </cell>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1E-3</v>
          </cell>
          <cell r="U51"/>
          <cell r="V51">
            <v>2E-3</v>
          </cell>
          <cell r="W51"/>
          <cell r="X51">
            <v>5.0000000000000001E-3</v>
          </cell>
          <cell r="Y51"/>
          <cell r="Z51">
            <v>1.7000000000000001E-2</v>
          </cell>
          <cell r="AA51"/>
          <cell r="AB51">
            <v>4.1000000000000002E-2</v>
          </cell>
          <cell r="AC51"/>
          <cell r="AD51">
            <v>5.9174211755219974E-2</v>
          </cell>
          <cell r="AE51"/>
          <cell r="AF51">
            <v>8.4101916014283171E-2</v>
          </cell>
          <cell r="AG51"/>
          <cell r="AH51">
            <v>0.20370547699252747</v>
          </cell>
          <cell r="AI51"/>
          <cell r="AJ51">
            <v>0.31103849942186629</v>
          </cell>
          <cell r="AK51"/>
          <cell r="AL51">
            <v>0.45472878276667533</v>
          </cell>
          <cell r="AM51"/>
          <cell r="AN51">
            <v>0.63265290147509057</v>
          </cell>
          <cell r="AO51"/>
          <cell r="AP51">
            <v>0.82210723395484264</v>
          </cell>
          <cell r="AQ51"/>
          <cell r="AR51">
            <v>0.99063327920690547</v>
          </cell>
          <cell r="AS51"/>
          <cell r="AT51">
            <v>1.1835537218032399</v>
          </cell>
          <cell r="AU51"/>
          <cell r="AV51">
            <v>1.3008271145326213</v>
          </cell>
          <cell r="AW51"/>
          <cell r="AX51">
            <v>1.4230083905670954</v>
          </cell>
          <cell r="AY51"/>
          <cell r="AZ51">
            <v>1.433934594515325</v>
          </cell>
          <cell r="BA51"/>
          <cell r="BB51">
            <v>1.5113810648294665</v>
          </cell>
          <cell r="BC51"/>
          <cell r="BD51">
            <v>1.5934979012904333</v>
          </cell>
          <cell r="BE51"/>
          <cell r="BF51">
            <v>1.5916399198348476</v>
          </cell>
          <cell r="BG51"/>
          <cell r="BH51">
            <v>1.6540428387415254</v>
          </cell>
          <cell r="BI51"/>
          <cell r="BJ51">
            <v>1.7459206644388203</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4.8543949999048532E-4</v>
          </cell>
          <cell r="S52"/>
          <cell r="T52">
            <v>5.4208486561997671E-4</v>
          </cell>
          <cell r="U52"/>
          <cell r="V52">
            <v>1.1986211484492667E-3</v>
          </cell>
          <cell r="W52"/>
          <cell r="X52">
            <v>1.866999875677252E-2</v>
          </cell>
          <cell r="Y52"/>
          <cell r="Z52">
            <v>0.18047310079110843</v>
          </cell>
          <cell r="AA52"/>
          <cell r="AB52">
            <v>0.72039594829569198</v>
          </cell>
          <cell r="AC52"/>
          <cell r="AD52">
            <v>1.7178152579999999</v>
          </cell>
          <cell r="AE52"/>
          <cell r="AF52">
            <v>2.4578290140000001</v>
          </cell>
          <cell r="AG52"/>
          <cell r="AH52">
            <v>2.7791726689999998</v>
          </cell>
          <cell r="AI52"/>
          <cell r="AJ52">
            <v>3.259121699</v>
          </cell>
          <cell r="AK52"/>
          <cell r="AL52">
            <v>5.5396405660000001</v>
          </cell>
          <cell r="AM52"/>
          <cell r="AN52">
            <v>7.3081161610000001</v>
          </cell>
          <cell r="AO52"/>
          <cell r="AP52">
            <v>8.3244658850000004</v>
          </cell>
          <cell r="AQ52"/>
          <cell r="AR52">
            <v>9.2735042490000001</v>
          </cell>
          <cell r="AS52"/>
          <cell r="AT52">
            <v>9.8702177869999996</v>
          </cell>
          <cell r="AU52"/>
          <cell r="AV52">
            <v>11.54745374</v>
          </cell>
          <cell r="AW52"/>
          <cell r="AX52">
            <v>12.7361313</v>
          </cell>
          <cell r="AY52"/>
          <cell r="AZ52">
            <v>12.6352329</v>
          </cell>
          <cell r="BA52"/>
          <cell r="BB52">
            <v>13.974322369999999</v>
          </cell>
          <cell r="BC52"/>
          <cell r="BD52">
            <v>14.341196070000001</v>
          </cell>
          <cell r="BE52"/>
          <cell r="BF52">
            <v>14.475851670000001</v>
          </cell>
          <cell r="BG52"/>
          <cell r="BH52">
            <v>15.938134720000001</v>
          </cell>
          <cell r="BI52"/>
          <cell r="BJ52">
            <v>18.006875399999998</v>
          </cell>
          <cell r="BK52"/>
          <cell r="BL52" t="str">
            <v>..</v>
          </cell>
          <cell r="BM52"/>
        </row>
        <row r="53">
          <cell r="A53" t="str">
            <v>Singapore</v>
          </cell>
          <cell r="B53">
            <v>1.4630000000000001</v>
          </cell>
          <cell r="C53"/>
          <cell r="D53">
            <v>1.4390000000000001</v>
          </cell>
          <cell r="E53"/>
          <cell r="F53">
            <v>1.4279999999999999</v>
          </cell>
          <cell r="G53"/>
          <cell r="H53">
            <v>1.3839999999999999</v>
          </cell>
          <cell r="I53"/>
          <cell r="J53">
            <v>1.3240000000000001</v>
          </cell>
          <cell r="K53"/>
          <cell r="L53">
            <v>1.284</v>
          </cell>
          <cell r="M53"/>
          <cell r="N53">
            <v>1.254</v>
          </cell>
          <cell r="O53"/>
          <cell r="P53">
            <v>1.2809999999999999</v>
          </cell>
          <cell r="Q53"/>
          <cell r="R53">
            <v>1.288</v>
          </cell>
          <cell r="S53"/>
          <cell r="T53">
            <v>1.294</v>
          </cell>
          <cell r="U53"/>
          <cell r="V53">
            <v>1.3009999999999999</v>
          </cell>
          <cell r="W53"/>
          <cell r="X53">
            <v>1.2889999999999999</v>
          </cell>
          <cell r="Y53"/>
          <cell r="Z53">
            <v>1.3049999999999999</v>
          </cell>
          <cell r="AA53"/>
          <cell r="AB53">
            <v>1.323</v>
          </cell>
          <cell r="AC53"/>
          <cell r="AD53">
            <v>1.333</v>
          </cell>
          <cell r="AE53"/>
          <cell r="AF53">
            <v>1.32</v>
          </cell>
          <cell r="AG53"/>
          <cell r="AH53">
            <v>1.3129999999999999</v>
          </cell>
          <cell r="AI53"/>
          <cell r="AJ53">
            <v>1.28</v>
          </cell>
          <cell r="AK53"/>
          <cell r="AL53">
            <v>1.2010000000000001</v>
          </cell>
          <cell r="AM53"/>
          <cell r="AN53">
            <v>1.218</v>
          </cell>
          <cell r="AO53"/>
          <cell r="AP53">
            <v>1.165</v>
          </cell>
          <cell r="AQ53"/>
          <cell r="AR53">
            <v>1.1359999999999999</v>
          </cell>
          <cell r="AS53"/>
          <cell r="AT53">
            <v>1.0960000000000001</v>
          </cell>
          <cell r="AU53"/>
          <cell r="AV53">
            <v>1.107</v>
          </cell>
          <cell r="AW53"/>
          <cell r="AX53">
            <v>1.079</v>
          </cell>
          <cell r="AY53"/>
          <cell r="AZ53">
            <v>1.0629999999999999</v>
          </cell>
          <cell r="BA53"/>
          <cell r="BB53">
            <v>1.099</v>
          </cell>
          <cell r="BC53"/>
          <cell r="BD53">
            <v>1.0620000000000001</v>
          </cell>
          <cell r="BE53"/>
          <cell r="BF53">
            <v>1.054</v>
          </cell>
          <cell r="BG53"/>
          <cell r="BH53">
            <v>1.0369999999999999</v>
          </cell>
          <cell r="BI53"/>
          <cell r="BJ53">
            <v>1.0469999999999999</v>
          </cell>
          <cell r="BK53"/>
          <cell r="BL53" t="str">
            <v>..</v>
          </cell>
          <cell r="BM53"/>
        </row>
        <row r="54">
          <cell r="A54" t="str">
            <v>South Africa</v>
          </cell>
          <cell r="B54">
            <v>0.55100000000000005</v>
          </cell>
          <cell r="C54"/>
          <cell r="D54">
            <v>0.59199999999999997</v>
          </cell>
          <cell r="E54"/>
          <cell r="F54">
            <v>0.66300000000000003</v>
          </cell>
          <cell r="G54"/>
          <cell r="H54">
            <v>0.71299999999999997</v>
          </cell>
          <cell r="I54"/>
          <cell r="J54">
            <v>0.80800000000000005</v>
          </cell>
          <cell r="K54"/>
          <cell r="L54">
            <v>0.92600000000000005</v>
          </cell>
          <cell r="M54"/>
          <cell r="N54">
            <v>1.03</v>
          </cell>
          <cell r="O54"/>
          <cell r="P54">
            <v>1.147</v>
          </cell>
          <cell r="Q54"/>
          <cell r="R54">
            <v>1.296</v>
          </cell>
          <cell r="S54"/>
          <cell r="T54">
            <v>1.4419999999999999</v>
          </cell>
          <cell r="U54"/>
          <cell r="V54">
            <v>1.611</v>
          </cell>
          <cell r="W54"/>
          <cell r="X54">
            <v>1.8029999999999999</v>
          </cell>
          <cell r="Y54"/>
          <cell r="Z54">
            <v>1.9950000000000001</v>
          </cell>
          <cell r="AA54"/>
          <cell r="AB54">
            <v>2.141</v>
          </cell>
          <cell r="AC54"/>
          <cell r="AD54">
            <v>2.3130000000000002</v>
          </cell>
          <cell r="AE54"/>
          <cell r="AF54">
            <v>2.4529999999999998</v>
          </cell>
          <cell r="AG54"/>
          <cell r="AH54">
            <v>2.6059999999999999</v>
          </cell>
          <cell r="AI54"/>
          <cell r="AJ54">
            <v>2.7759999999999998</v>
          </cell>
          <cell r="AK54"/>
          <cell r="AL54">
            <v>2.9289999999999998</v>
          </cell>
          <cell r="AM54"/>
          <cell r="AN54">
            <v>3.1190000000000002</v>
          </cell>
          <cell r="AO54"/>
          <cell r="AP54">
            <v>3.2839999999999998</v>
          </cell>
          <cell r="AQ54"/>
          <cell r="AR54">
            <v>3.5790000000000002</v>
          </cell>
          <cell r="AS54"/>
          <cell r="AT54">
            <v>3.698</v>
          </cell>
          <cell r="AU54"/>
          <cell r="AV54">
            <v>3.8079999999999998</v>
          </cell>
          <cell r="AW54"/>
          <cell r="AX54">
            <v>3.8719999999999999</v>
          </cell>
          <cell r="AY54"/>
          <cell r="AZ54">
            <v>3.9950000000000001</v>
          </cell>
          <cell r="BA54"/>
          <cell r="BB54">
            <v>4.1929999999999996</v>
          </cell>
          <cell r="BC54"/>
          <cell r="BD54">
            <v>4.4690000000000003</v>
          </cell>
          <cell r="BE54"/>
          <cell r="BF54">
            <v>4.7450000000000001</v>
          </cell>
          <cell r="BG54"/>
          <cell r="BH54">
            <v>4.9909999999999997</v>
          </cell>
          <cell r="BI54"/>
          <cell r="BJ54">
            <v>5.2407504353898764</v>
          </cell>
          <cell r="BK54" t="str">
            <v>B</v>
          </cell>
          <cell r="BL54" t="str">
            <v>..</v>
          </cell>
          <cell r="BM54"/>
        </row>
        <row r="55">
          <cell r="A55" t="str">
            <v>Chinese Taipei</v>
          </cell>
          <cell r="B55">
            <v>24.38</v>
          </cell>
          <cell r="C55"/>
          <cell r="D55">
            <v>23.690999999999999</v>
          </cell>
          <cell r="E55"/>
          <cell r="F55">
            <v>23.498999999999999</v>
          </cell>
          <cell r="G55"/>
          <cell r="H55">
            <v>23.07</v>
          </cell>
          <cell r="I55"/>
          <cell r="J55">
            <v>22.433</v>
          </cell>
          <cell r="K55"/>
          <cell r="L55">
            <v>23.125</v>
          </cell>
          <cell r="M55"/>
          <cell r="N55">
            <v>22.704000000000001</v>
          </cell>
          <cell r="O55"/>
          <cell r="P55">
            <v>22.033000000000001</v>
          </cell>
          <cell r="Q55"/>
          <cell r="R55">
            <v>22.093</v>
          </cell>
          <cell r="S55"/>
          <cell r="T55">
            <v>22.026</v>
          </cell>
          <cell r="U55"/>
          <cell r="V55">
            <v>22.068999999999999</v>
          </cell>
          <cell r="W55"/>
          <cell r="X55">
            <v>22.372</v>
          </cell>
          <cell r="Y55"/>
          <cell r="Z55">
            <v>22.640999999999998</v>
          </cell>
          <cell r="AA55"/>
          <cell r="AB55">
            <v>22.55</v>
          </cell>
          <cell r="AC55"/>
          <cell r="AD55">
            <v>22.603999999999999</v>
          </cell>
          <cell r="AE55"/>
          <cell r="AF55">
            <v>22.832999999999998</v>
          </cell>
          <cell r="AG55"/>
          <cell r="AH55">
            <v>23.071999999999999</v>
          </cell>
          <cell r="AI55"/>
          <cell r="AJ55">
            <v>23.667999999999999</v>
          </cell>
          <cell r="AK55"/>
          <cell r="AL55">
            <v>23.074000000000002</v>
          </cell>
          <cell r="AM55"/>
          <cell r="AN55">
            <v>22.539000000000001</v>
          </cell>
          <cell r="AO55"/>
          <cell r="AP55">
            <v>21.846</v>
          </cell>
          <cell r="AQ55"/>
          <cell r="AR55">
            <v>21.413</v>
          </cell>
          <cell r="AS55"/>
          <cell r="AT55">
            <v>20.782</v>
          </cell>
          <cell r="AU55"/>
          <cell r="AV55">
            <v>20.082999999999998</v>
          </cell>
          <cell r="AW55"/>
          <cell r="AX55">
            <v>19.341999999999999</v>
          </cell>
          <cell r="AY55"/>
          <cell r="AZ55">
            <v>18.532</v>
          </cell>
          <cell r="BA55"/>
          <cell r="BB55">
            <v>17.917999999999999</v>
          </cell>
          <cell r="BC55"/>
          <cell r="BD55">
            <v>17.010999999999999</v>
          </cell>
          <cell r="BE55"/>
          <cell r="BF55">
            <v>16.97</v>
          </cell>
          <cell r="BG55"/>
          <cell r="BH55">
            <v>16.495999999999999</v>
          </cell>
          <cell r="BI55"/>
          <cell r="BJ55">
            <v>16.504999999999999</v>
          </cell>
          <cell r="BK55"/>
          <cell r="BL55" t="str">
            <v>..</v>
          </cell>
          <cell r="BM55"/>
        </row>
      </sheetData>
      <sheetData sheetId="144"/>
      <sheetData sheetId="145"/>
      <sheetData sheetId="146">
        <row r="5">
          <cell r="A5" t="str">
            <v>Australia</v>
          </cell>
          <cell r="B5">
            <v>15054.117</v>
          </cell>
          <cell r="C5"/>
          <cell r="D5">
            <v>15288.891</v>
          </cell>
          <cell r="E5"/>
          <cell r="F5">
            <v>15483.495999999999</v>
          </cell>
          <cell r="G5"/>
          <cell r="H5">
            <v>15677.281999999999</v>
          </cell>
          <cell r="I5"/>
          <cell r="J5">
            <v>15900.566000000001</v>
          </cell>
          <cell r="K5"/>
          <cell r="L5">
            <v>16138.769</v>
          </cell>
          <cell r="M5"/>
          <cell r="N5">
            <v>16394.641</v>
          </cell>
          <cell r="O5"/>
          <cell r="P5">
            <v>16687.081999999999</v>
          </cell>
          <cell r="Q5"/>
          <cell r="R5">
            <v>16936.723000000002</v>
          </cell>
          <cell r="S5"/>
          <cell r="T5">
            <v>17169.768</v>
          </cell>
          <cell r="U5"/>
          <cell r="V5">
            <v>17387.023000000001</v>
          </cell>
          <cell r="W5"/>
          <cell r="X5">
            <v>17581.284</v>
          </cell>
          <cell r="Y5"/>
          <cell r="Z5">
            <v>17757.133000000002</v>
          </cell>
          <cell r="AA5"/>
          <cell r="AB5">
            <v>17948.503000000001</v>
          </cell>
          <cell r="AC5"/>
          <cell r="AD5">
            <v>18192.969000000001</v>
          </cell>
          <cell r="AE5"/>
          <cell r="AF5">
            <v>18417.366999999998</v>
          </cell>
          <cell r="AG5"/>
          <cell r="AH5">
            <v>18606.361000000001</v>
          </cell>
          <cell r="AI5"/>
          <cell r="AJ5">
            <v>18811.618999999999</v>
          </cell>
          <cell r="AK5"/>
          <cell r="AL5">
            <v>19035.721000000001</v>
          </cell>
          <cell r="AM5"/>
          <cell r="AN5">
            <v>19270.039000000001</v>
          </cell>
          <cell r="AO5"/>
          <cell r="AP5">
            <v>19531.376</v>
          </cell>
          <cell r="AQ5"/>
          <cell r="AR5">
            <v>19768.441999999999</v>
          </cell>
          <cell r="AS5"/>
          <cell r="AT5">
            <v>20009.437999999998</v>
          </cell>
          <cell r="AU5"/>
          <cell r="AV5">
            <v>20249.71</v>
          </cell>
          <cell r="AW5"/>
          <cell r="AX5">
            <v>20541.68</v>
          </cell>
          <cell r="AY5"/>
          <cell r="AZ5">
            <v>20871.276999999998</v>
          </cell>
          <cell r="BA5"/>
          <cell r="BB5">
            <v>21260.863000000001</v>
          </cell>
          <cell r="BC5"/>
          <cell r="BD5">
            <v>21728.151000000002</v>
          </cell>
          <cell r="BE5"/>
          <cell r="BF5">
            <v>22163.011999999999</v>
          </cell>
          <cell r="BG5"/>
          <cell r="BH5">
            <v>22554</v>
          </cell>
          <cell r="BI5"/>
          <cell r="BJ5" t="str">
            <v>..</v>
          </cell>
          <cell r="BK5"/>
          <cell r="BL5" t="str">
            <v>..</v>
          </cell>
          <cell r="BM5"/>
        </row>
        <row r="6">
          <cell r="A6" t="str">
            <v>Austria</v>
          </cell>
          <cell r="B6">
            <v>7568.71</v>
          </cell>
          <cell r="C6"/>
          <cell r="D6">
            <v>7574.14</v>
          </cell>
          <cell r="E6"/>
          <cell r="F6">
            <v>7561.91</v>
          </cell>
          <cell r="G6"/>
          <cell r="H6">
            <v>7561.4340000000002</v>
          </cell>
          <cell r="I6"/>
          <cell r="J6">
            <v>7564.9840000000004</v>
          </cell>
          <cell r="K6"/>
          <cell r="L6">
            <v>7569.7939999999999</v>
          </cell>
          <cell r="M6"/>
          <cell r="N6">
            <v>7574.5860000000002</v>
          </cell>
          <cell r="O6"/>
          <cell r="P6">
            <v>7585.317</v>
          </cell>
          <cell r="Q6"/>
          <cell r="R6">
            <v>7619.5659999999998</v>
          </cell>
          <cell r="S6"/>
          <cell r="T6">
            <v>7677.85</v>
          </cell>
          <cell r="U6"/>
          <cell r="V6">
            <v>7754.8909999999996</v>
          </cell>
          <cell r="W6"/>
          <cell r="X6">
            <v>7840.7089999999998</v>
          </cell>
          <cell r="Y6"/>
          <cell r="Z6">
            <v>7905.6319999999996</v>
          </cell>
          <cell r="AA6"/>
          <cell r="AB6">
            <v>7936.1180000000004</v>
          </cell>
          <cell r="AC6"/>
          <cell r="AD6">
            <v>7948.2780000000002</v>
          </cell>
          <cell r="AE6"/>
          <cell r="AF6">
            <v>7959.0159999999996</v>
          </cell>
          <cell r="AG6"/>
          <cell r="AH6">
            <v>7968.0410000000002</v>
          </cell>
          <cell r="AI6"/>
          <cell r="AJ6">
            <v>7976.7889999999998</v>
          </cell>
          <cell r="AK6"/>
          <cell r="AL6">
            <v>7992.3230000000003</v>
          </cell>
          <cell r="AM6"/>
          <cell r="AN6">
            <v>8011.5659999999998</v>
          </cell>
          <cell r="AO6"/>
          <cell r="AP6">
            <v>8042.2929999999997</v>
          </cell>
          <cell r="AQ6"/>
          <cell r="AR6">
            <v>8082.1210000000001</v>
          </cell>
          <cell r="AS6"/>
          <cell r="AT6">
            <v>8118.2449999999999</v>
          </cell>
          <cell r="AU6"/>
          <cell r="AV6">
            <v>8169.4409999999998</v>
          </cell>
          <cell r="AW6"/>
          <cell r="AX6">
            <v>8225.2780000000002</v>
          </cell>
          <cell r="AY6"/>
          <cell r="AZ6">
            <v>8267.9480000000003</v>
          </cell>
          <cell r="BA6"/>
          <cell r="BB6">
            <v>8300.9539999999997</v>
          </cell>
          <cell r="BC6"/>
          <cell r="BD6">
            <v>8336.5490000000009</v>
          </cell>
          <cell r="BE6"/>
          <cell r="BF6">
            <v>8363.0400000000009</v>
          </cell>
          <cell r="BG6"/>
          <cell r="BH6">
            <v>8387.7420000000002</v>
          </cell>
          <cell r="BI6"/>
          <cell r="BJ6" t="str">
            <v>..</v>
          </cell>
          <cell r="BK6"/>
          <cell r="BL6" t="str">
            <v>..</v>
          </cell>
          <cell r="BM6"/>
        </row>
        <row r="7">
          <cell r="A7" t="str">
            <v>Belgium</v>
          </cell>
          <cell r="B7">
            <v>9858</v>
          </cell>
          <cell r="C7"/>
          <cell r="D7">
            <v>9856</v>
          </cell>
          <cell r="E7"/>
          <cell r="F7">
            <v>9854</v>
          </cell>
          <cell r="G7"/>
          <cell r="H7">
            <v>9855</v>
          </cell>
          <cell r="I7"/>
          <cell r="J7">
            <v>9857</v>
          </cell>
          <cell r="K7"/>
          <cell r="L7">
            <v>9859</v>
          </cell>
          <cell r="M7"/>
          <cell r="N7">
            <v>9870</v>
          </cell>
          <cell r="O7"/>
          <cell r="P7">
            <v>9904</v>
          </cell>
          <cell r="Q7"/>
          <cell r="R7">
            <v>9940</v>
          </cell>
          <cell r="S7"/>
          <cell r="T7">
            <v>9968</v>
          </cell>
          <cell r="U7"/>
          <cell r="V7">
            <v>10006</v>
          </cell>
          <cell r="W7"/>
          <cell r="X7">
            <v>10047</v>
          </cell>
          <cell r="Y7"/>
          <cell r="Z7">
            <v>10086</v>
          </cell>
          <cell r="AA7"/>
          <cell r="AB7">
            <v>10116</v>
          </cell>
          <cell r="AC7"/>
          <cell r="AD7">
            <v>10137</v>
          </cell>
          <cell r="AE7"/>
          <cell r="AF7">
            <v>10155</v>
          </cell>
          <cell r="AG7"/>
          <cell r="AH7">
            <v>10180</v>
          </cell>
          <cell r="AI7"/>
          <cell r="AJ7">
            <v>10203</v>
          </cell>
          <cell r="AK7"/>
          <cell r="AL7">
            <v>10222</v>
          </cell>
          <cell r="AM7"/>
          <cell r="AN7">
            <v>10246</v>
          </cell>
          <cell r="AO7"/>
          <cell r="AP7">
            <v>10281</v>
          </cell>
          <cell r="AQ7"/>
          <cell r="AR7">
            <v>10330</v>
          </cell>
          <cell r="AS7"/>
          <cell r="AT7">
            <v>10373</v>
          </cell>
          <cell r="AU7"/>
          <cell r="AV7">
            <v>10417</v>
          </cell>
          <cell r="AW7"/>
          <cell r="AX7">
            <v>10474</v>
          </cell>
          <cell r="AY7"/>
          <cell r="AZ7">
            <v>10543</v>
          </cell>
          <cell r="BA7"/>
          <cell r="BB7">
            <v>10622</v>
          </cell>
          <cell r="BC7"/>
          <cell r="BD7">
            <v>10708</v>
          </cell>
          <cell r="BE7"/>
          <cell r="BF7">
            <v>10790</v>
          </cell>
          <cell r="BG7"/>
          <cell r="BH7">
            <v>10883</v>
          </cell>
          <cell r="BI7"/>
          <cell r="BJ7" t="str">
            <v>..</v>
          </cell>
          <cell r="BK7"/>
          <cell r="BL7" t="str">
            <v>..</v>
          </cell>
          <cell r="BM7"/>
        </row>
        <row r="8">
          <cell r="A8" t="str">
            <v>Canada</v>
          </cell>
          <cell r="B8">
            <v>24819.915000000001</v>
          </cell>
          <cell r="C8"/>
          <cell r="D8">
            <v>25116.941999999999</v>
          </cell>
          <cell r="E8"/>
          <cell r="F8">
            <v>25366.451000000001</v>
          </cell>
          <cell r="G8"/>
          <cell r="H8">
            <v>25607.053</v>
          </cell>
          <cell r="I8"/>
          <cell r="J8">
            <v>25842.116000000002</v>
          </cell>
          <cell r="K8"/>
          <cell r="L8">
            <v>26100.277999999998</v>
          </cell>
          <cell r="M8"/>
          <cell r="N8">
            <v>26446.600999999999</v>
          </cell>
          <cell r="O8"/>
          <cell r="P8">
            <v>26791.746999999999</v>
          </cell>
          <cell r="Q8"/>
          <cell r="R8">
            <v>27276.780999999999</v>
          </cell>
          <cell r="S8"/>
          <cell r="T8">
            <v>27691.137999999999</v>
          </cell>
          <cell r="U8"/>
          <cell r="V8">
            <v>28037.42</v>
          </cell>
          <cell r="W8"/>
          <cell r="X8">
            <v>28371.263999999999</v>
          </cell>
          <cell r="Y8"/>
          <cell r="Z8">
            <v>28684.763999999999</v>
          </cell>
          <cell r="AA8"/>
          <cell r="AB8">
            <v>29000.663</v>
          </cell>
          <cell r="AC8"/>
          <cell r="AD8">
            <v>29302.311000000002</v>
          </cell>
          <cell r="AE8"/>
          <cell r="AF8">
            <v>29610.218000000001</v>
          </cell>
          <cell r="AG8"/>
          <cell r="AH8">
            <v>29905.948</v>
          </cell>
          <cell r="AI8"/>
          <cell r="AJ8">
            <v>30155.172999999999</v>
          </cell>
          <cell r="AK8"/>
          <cell r="AL8">
            <v>30401.286</v>
          </cell>
          <cell r="AM8"/>
          <cell r="AN8">
            <v>30685.73</v>
          </cell>
          <cell r="AO8"/>
          <cell r="AP8">
            <v>31019.02</v>
          </cell>
          <cell r="AQ8"/>
          <cell r="AR8">
            <v>31353.655999999999</v>
          </cell>
          <cell r="AS8"/>
          <cell r="AT8">
            <v>31639.67</v>
          </cell>
          <cell r="AU8"/>
          <cell r="AV8">
            <v>31940.675999999999</v>
          </cell>
          <cell r="AW8"/>
          <cell r="AX8">
            <v>32245.208999999999</v>
          </cell>
          <cell r="AY8"/>
          <cell r="AZ8">
            <v>32576.074000000001</v>
          </cell>
          <cell r="BA8"/>
          <cell r="BB8">
            <v>32929.733</v>
          </cell>
          <cell r="BC8"/>
          <cell r="BD8">
            <v>33315.976000000002</v>
          </cell>
          <cell r="BE8"/>
          <cell r="BF8">
            <v>33720.184000000001</v>
          </cell>
          <cell r="BG8"/>
          <cell r="BH8">
            <v>34108.752</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v>12317.494000000001</v>
          </cell>
          <cell r="M9"/>
          <cell r="N9">
            <v>12532.815000000001</v>
          </cell>
          <cell r="O9"/>
          <cell r="P9">
            <v>12748.135</v>
          </cell>
          <cell r="Q9"/>
          <cell r="R9">
            <v>12963.457</v>
          </cell>
          <cell r="S9"/>
          <cell r="T9">
            <v>13178.781999999999</v>
          </cell>
          <cell r="U9"/>
          <cell r="V9">
            <v>13422.01</v>
          </cell>
          <cell r="W9"/>
          <cell r="X9">
            <v>13665.241</v>
          </cell>
          <cell r="Y9"/>
          <cell r="Z9">
            <v>13908.473</v>
          </cell>
          <cell r="AA9"/>
          <cell r="AB9">
            <v>14151.708000000001</v>
          </cell>
          <cell r="AC9"/>
          <cell r="AD9">
            <v>14394.94</v>
          </cell>
          <cell r="AE9"/>
          <cell r="AF9">
            <v>14595.504000000001</v>
          </cell>
          <cell r="AG9"/>
          <cell r="AH9">
            <v>14796.075999999999</v>
          </cell>
          <cell r="AI9"/>
          <cell r="AJ9">
            <v>14996.647000000001</v>
          </cell>
          <cell r="AK9"/>
          <cell r="AL9">
            <v>15197.213</v>
          </cell>
          <cell r="AM9"/>
          <cell r="AN9">
            <v>15397.784</v>
          </cell>
          <cell r="AO9"/>
          <cell r="AP9">
            <v>15571.679</v>
          </cell>
          <cell r="AQ9"/>
          <cell r="AR9">
            <v>15745.583000000001</v>
          </cell>
          <cell r="AS9"/>
          <cell r="AT9">
            <v>15919.478999999999</v>
          </cell>
          <cell r="AU9"/>
          <cell r="AV9">
            <v>16093.378000000001</v>
          </cell>
          <cell r="AW9"/>
          <cell r="AX9">
            <v>16267.278</v>
          </cell>
          <cell r="AY9"/>
          <cell r="AZ9">
            <v>16432.673999999999</v>
          </cell>
          <cell r="BA9"/>
          <cell r="BB9">
            <v>16598.065330000001</v>
          </cell>
          <cell r="BC9"/>
          <cell r="BD9">
            <v>16763.473330000001</v>
          </cell>
          <cell r="BE9"/>
          <cell r="BF9">
            <v>16928.87167</v>
          </cell>
          <cell r="BG9"/>
          <cell r="BH9">
            <v>17094.28</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v>10308.682000000001</v>
          </cell>
          <cell r="W10"/>
          <cell r="X10">
            <v>10317.807000000001</v>
          </cell>
          <cell r="Y10"/>
          <cell r="Z10">
            <v>10330.607</v>
          </cell>
          <cell r="AA10"/>
          <cell r="AB10">
            <v>10336.162</v>
          </cell>
          <cell r="AC10"/>
          <cell r="AD10">
            <v>10330.759</v>
          </cell>
          <cell r="AE10"/>
          <cell r="AF10">
            <v>10315.352999999999</v>
          </cell>
          <cell r="AG10"/>
          <cell r="AH10">
            <v>10303.642</v>
          </cell>
          <cell r="AI10"/>
          <cell r="AJ10">
            <v>10294.942999999999</v>
          </cell>
          <cell r="AK10"/>
          <cell r="AL10">
            <v>10282.784</v>
          </cell>
          <cell r="AM10"/>
          <cell r="AN10">
            <v>10272.503000000001</v>
          </cell>
          <cell r="AO10"/>
          <cell r="AP10">
            <v>10224.191999999999</v>
          </cell>
          <cell r="AQ10"/>
          <cell r="AR10">
            <v>10200.773999999999</v>
          </cell>
          <cell r="AS10"/>
          <cell r="AT10">
            <v>10201.651</v>
          </cell>
          <cell r="AU10"/>
          <cell r="AV10">
            <v>10206.923000000001</v>
          </cell>
          <cell r="AW10"/>
          <cell r="AX10">
            <v>10234.092000000001</v>
          </cell>
          <cell r="AY10"/>
          <cell r="AZ10">
            <v>10266.646000000001</v>
          </cell>
          <cell r="BA10"/>
          <cell r="BB10">
            <v>10322.689</v>
          </cell>
          <cell r="BC10"/>
          <cell r="BD10">
            <v>10429.691999999999</v>
          </cell>
          <cell r="BE10"/>
          <cell r="BF10">
            <v>10491.492</v>
          </cell>
          <cell r="BG10"/>
          <cell r="BH10">
            <v>10517.246999999999</v>
          </cell>
          <cell r="BI10"/>
          <cell r="BJ10" t="str">
            <v>..</v>
          </cell>
          <cell r="BK10"/>
          <cell r="BL10" t="str">
            <v>..</v>
          </cell>
          <cell r="BM10"/>
        </row>
        <row r="11">
          <cell r="A11" t="str">
            <v>Denmark</v>
          </cell>
          <cell r="B11">
            <v>5122</v>
          </cell>
          <cell r="C11"/>
          <cell r="D11">
            <v>5118</v>
          </cell>
          <cell r="E11"/>
          <cell r="F11">
            <v>5114</v>
          </cell>
          <cell r="G11"/>
          <cell r="H11">
            <v>5111</v>
          </cell>
          <cell r="I11"/>
          <cell r="J11">
            <v>5113</v>
          </cell>
          <cell r="K11"/>
          <cell r="L11">
            <v>5120</v>
          </cell>
          <cell r="M11"/>
          <cell r="N11">
            <v>5127</v>
          </cell>
          <cell r="O11"/>
          <cell r="P11">
            <v>5130</v>
          </cell>
          <cell r="Q11"/>
          <cell r="R11">
            <v>5132</v>
          </cell>
          <cell r="S11"/>
          <cell r="T11">
            <v>5140</v>
          </cell>
          <cell r="U11"/>
          <cell r="V11">
            <v>5146</v>
          </cell>
          <cell r="W11"/>
          <cell r="X11">
            <v>5171</v>
          </cell>
          <cell r="Y11"/>
          <cell r="Z11">
            <v>5189</v>
          </cell>
          <cell r="AA11"/>
          <cell r="AB11">
            <v>5206</v>
          </cell>
          <cell r="AC11"/>
          <cell r="AD11">
            <v>5230</v>
          </cell>
          <cell r="AE11"/>
          <cell r="AF11">
            <v>5262</v>
          </cell>
          <cell r="AG11"/>
          <cell r="AH11">
            <v>5285</v>
          </cell>
          <cell r="AI11"/>
          <cell r="AJ11">
            <v>5303</v>
          </cell>
          <cell r="AK11"/>
          <cell r="AL11">
            <v>5321</v>
          </cell>
          <cell r="AM11"/>
          <cell r="AN11">
            <v>5338</v>
          </cell>
          <cell r="AO11"/>
          <cell r="AP11">
            <v>5357</v>
          </cell>
          <cell r="AQ11"/>
          <cell r="AR11">
            <v>5376</v>
          </cell>
          <cell r="AS11"/>
          <cell r="AT11">
            <v>5390</v>
          </cell>
          <cell r="AU11"/>
          <cell r="AV11">
            <v>5403</v>
          </cell>
          <cell r="AW11"/>
          <cell r="AX11">
            <v>5419</v>
          </cell>
          <cell r="AY11"/>
          <cell r="AZ11">
            <v>5437</v>
          </cell>
          <cell r="BA11"/>
          <cell r="BB11">
            <v>5460</v>
          </cell>
          <cell r="BC11"/>
          <cell r="BD11">
            <v>5492</v>
          </cell>
          <cell r="BE11"/>
          <cell r="BF11">
            <v>5522</v>
          </cell>
          <cell r="BG11"/>
          <cell r="BH11">
            <v>5546</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1511.3</v>
          </cell>
          <cell r="AA12"/>
          <cell r="AB12">
            <v>1477</v>
          </cell>
          <cell r="AC12"/>
          <cell r="AD12">
            <v>1448.1</v>
          </cell>
          <cell r="AE12"/>
          <cell r="AF12">
            <v>1425.2</v>
          </cell>
          <cell r="AG12"/>
          <cell r="AH12">
            <v>1406</v>
          </cell>
          <cell r="AI12"/>
          <cell r="AJ12">
            <v>1393.1</v>
          </cell>
          <cell r="AK12"/>
          <cell r="AL12">
            <v>1379.2</v>
          </cell>
          <cell r="AM12"/>
          <cell r="AN12">
            <v>1372.1</v>
          </cell>
          <cell r="AO12"/>
          <cell r="AP12">
            <v>1367</v>
          </cell>
          <cell r="AQ12"/>
          <cell r="AR12">
            <v>1361.2</v>
          </cell>
          <cell r="AS12"/>
          <cell r="AT12">
            <v>1356</v>
          </cell>
          <cell r="AU12"/>
          <cell r="AV12">
            <v>1351.1</v>
          </cell>
          <cell r="AW12"/>
          <cell r="AX12">
            <v>1347.5</v>
          </cell>
          <cell r="AY12"/>
          <cell r="AZ12">
            <v>1344.7</v>
          </cell>
          <cell r="BA12"/>
          <cell r="BB12">
            <v>1342.4</v>
          </cell>
          <cell r="BC12"/>
          <cell r="BD12">
            <v>1340.9</v>
          </cell>
          <cell r="BE12"/>
          <cell r="BF12">
            <v>1340.4</v>
          </cell>
          <cell r="BG12"/>
          <cell r="BH12">
            <v>1340.1</v>
          </cell>
          <cell r="BI12"/>
          <cell r="BJ12" t="str">
            <v>..</v>
          </cell>
          <cell r="BK12"/>
          <cell r="BL12" t="str">
            <v>..</v>
          </cell>
          <cell r="BM12"/>
        </row>
        <row r="13">
          <cell r="A13" t="str">
            <v>Finland</v>
          </cell>
          <cell r="B13">
            <v>4800</v>
          </cell>
          <cell r="C13"/>
          <cell r="D13">
            <v>4826.8999999999996</v>
          </cell>
          <cell r="E13"/>
          <cell r="F13">
            <v>4855.8</v>
          </cell>
          <cell r="G13"/>
          <cell r="H13">
            <v>4881.8</v>
          </cell>
          <cell r="I13"/>
          <cell r="J13">
            <v>4902.2</v>
          </cell>
          <cell r="K13"/>
          <cell r="L13">
            <v>4918.2</v>
          </cell>
          <cell r="M13"/>
          <cell r="N13">
            <v>4932.1000000000004</v>
          </cell>
          <cell r="O13"/>
          <cell r="P13">
            <v>4946.5</v>
          </cell>
          <cell r="Q13"/>
          <cell r="R13">
            <v>4964.3999999999996</v>
          </cell>
          <cell r="S13"/>
          <cell r="T13">
            <v>4986.3999999999996</v>
          </cell>
          <cell r="U13"/>
          <cell r="V13">
            <v>5013.7</v>
          </cell>
          <cell r="W13"/>
          <cell r="X13">
            <v>5042</v>
          </cell>
          <cell r="Y13"/>
          <cell r="Z13">
            <v>5066.3999999999996</v>
          </cell>
          <cell r="AA13"/>
          <cell r="AB13">
            <v>5088.3</v>
          </cell>
          <cell r="AC13"/>
          <cell r="AD13">
            <v>5107.8</v>
          </cell>
          <cell r="AE13"/>
          <cell r="AF13">
            <v>5124.6000000000004</v>
          </cell>
          <cell r="AG13"/>
          <cell r="AH13">
            <v>5139.8</v>
          </cell>
          <cell r="AI13"/>
          <cell r="AJ13">
            <v>5153.5</v>
          </cell>
          <cell r="AK13"/>
          <cell r="AL13">
            <v>5165.5</v>
          </cell>
          <cell r="AM13"/>
          <cell r="AN13">
            <v>5176.2</v>
          </cell>
          <cell r="AO13"/>
          <cell r="AP13">
            <v>5188</v>
          </cell>
          <cell r="AQ13"/>
          <cell r="AR13">
            <v>5200.6000000000004</v>
          </cell>
          <cell r="AS13"/>
          <cell r="AT13">
            <v>5213</v>
          </cell>
          <cell r="AU13"/>
          <cell r="AV13">
            <v>5228.2</v>
          </cell>
          <cell r="AW13"/>
          <cell r="AX13">
            <v>5246.1</v>
          </cell>
          <cell r="AY13"/>
          <cell r="AZ13">
            <v>5266.3</v>
          </cell>
          <cell r="BA13"/>
          <cell r="BB13">
            <v>5288.7</v>
          </cell>
          <cell r="BC13"/>
          <cell r="BD13">
            <v>5313.4</v>
          </cell>
          <cell r="BE13"/>
          <cell r="BF13">
            <v>5338.9</v>
          </cell>
          <cell r="BG13"/>
          <cell r="BH13">
            <v>5363.4</v>
          </cell>
          <cell r="BI13"/>
          <cell r="BJ13" t="str">
            <v>..</v>
          </cell>
          <cell r="BK13"/>
          <cell r="BL13" t="str">
            <v>..</v>
          </cell>
          <cell r="BM13"/>
        </row>
        <row r="14">
          <cell r="A14" t="str">
            <v>France</v>
          </cell>
          <cell r="B14">
            <v>55419.1</v>
          </cell>
          <cell r="C14"/>
          <cell r="D14">
            <v>55750.887999999999</v>
          </cell>
          <cell r="E14"/>
          <cell r="F14">
            <v>56049.334999999999</v>
          </cell>
          <cell r="G14"/>
          <cell r="H14">
            <v>56320.913</v>
          </cell>
          <cell r="I14"/>
          <cell r="J14">
            <v>56600.031000000003</v>
          </cell>
          <cell r="K14"/>
          <cell r="L14">
            <v>56886.383000000002</v>
          </cell>
          <cell r="M14"/>
          <cell r="N14">
            <v>57191.947999999997</v>
          </cell>
          <cell r="O14"/>
          <cell r="P14">
            <v>57519.072</v>
          </cell>
          <cell r="Q14"/>
          <cell r="R14">
            <v>57858.794000000002</v>
          </cell>
          <cell r="S14"/>
          <cell r="T14">
            <v>58171.419000000002</v>
          </cell>
          <cell r="U14"/>
          <cell r="V14">
            <v>58459.144999999997</v>
          </cell>
          <cell r="W14"/>
          <cell r="X14">
            <v>58745.39</v>
          </cell>
          <cell r="Y14"/>
          <cell r="Z14">
            <v>58995.125</v>
          </cell>
          <cell r="AA14"/>
          <cell r="AB14">
            <v>59209.73</v>
          </cell>
          <cell r="AC14"/>
          <cell r="AD14">
            <v>59418.718000000001</v>
          </cell>
          <cell r="AE14"/>
          <cell r="AF14">
            <v>59624.341999999997</v>
          </cell>
          <cell r="AG14"/>
          <cell r="AH14">
            <v>59830.635000000002</v>
          </cell>
          <cell r="AI14"/>
          <cell r="AJ14">
            <v>60046.709000000003</v>
          </cell>
          <cell r="AK14"/>
          <cell r="AL14">
            <v>60315.407500000001</v>
          </cell>
          <cell r="AM14"/>
          <cell r="AN14">
            <v>60724.78</v>
          </cell>
          <cell r="AO14"/>
          <cell r="AP14">
            <v>61163.24</v>
          </cell>
          <cell r="AQ14"/>
          <cell r="AR14">
            <v>61604.55</v>
          </cell>
          <cell r="AS14"/>
          <cell r="AT14">
            <v>62037.546000000002</v>
          </cell>
          <cell r="AU14"/>
          <cell r="AV14">
            <v>62490.799500000001</v>
          </cell>
          <cell r="AW14"/>
          <cell r="AX14">
            <v>62958.326999999997</v>
          </cell>
          <cell r="AY14"/>
          <cell r="AZ14">
            <v>63393.4035</v>
          </cell>
          <cell r="BA14"/>
          <cell r="BB14">
            <v>63781.322999999997</v>
          </cell>
          <cell r="BC14"/>
          <cell r="BD14">
            <v>64142.370499999997</v>
          </cell>
          <cell r="BE14"/>
          <cell r="BF14">
            <v>64495.834999999999</v>
          </cell>
          <cell r="BG14"/>
          <cell r="BH14">
            <v>64847.885000000002</v>
          </cell>
          <cell r="BI14"/>
          <cell r="BJ14" t="str">
            <v>..</v>
          </cell>
          <cell r="BK14"/>
          <cell r="BL14" t="str">
            <v>..</v>
          </cell>
          <cell r="BM14"/>
        </row>
        <row r="15">
          <cell r="A15" t="str">
            <v>Germany</v>
          </cell>
          <cell r="B15">
            <v>61682</v>
          </cell>
          <cell r="C15"/>
          <cell r="D15">
            <v>61638</v>
          </cell>
          <cell r="E15"/>
          <cell r="F15">
            <v>61423</v>
          </cell>
          <cell r="G15"/>
          <cell r="H15">
            <v>61175</v>
          </cell>
          <cell r="I15"/>
          <cell r="J15">
            <v>61024</v>
          </cell>
          <cell r="K15"/>
          <cell r="L15">
            <v>61066</v>
          </cell>
          <cell r="M15"/>
          <cell r="N15">
            <v>61077</v>
          </cell>
          <cell r="O15"/>
          <cell r="P15">
            <v>61450</v>
          </cell>
          <cell r="Q15"/>
          <cell r="R15">
            <v>62063</v>
          </cell>
          <cell r="S15"/>
          <cell r="T15">
            <v>63254</v>
          </cell>
          <cell r="U15"/>
          <cell r="V15">
            <v>79984</v>
          </cell>
          <cell r="W15" t="str">
            <v>A</v>
          </cell>
          <cell r="X15">
            <v>80594</v>
          </cell>
          <cell r="Y15"/>
          <cell r="Z15">
            <v>81179</v>
          </cell>
          <cell r="AA15"/>
          <cell r="AB15">
            <v>81422</v>
          </cell>
          <cell r="AC15"/>
          <cell r="AD15">
            <v>81661</v>
          </cell>
          <cell r="AE15"/>
          <cell r="AF15">
            <v>81896</v>
          </cell>
          <cell r="AG15"/>
          <cell r="AH15">
            <v>82052</v>
          </cell>
          <cell r="AI15"/>
          <cell r="AJ15">
            <v>82029</v>
          </cell>
          <cell r="AK15"/>
          <cell r="AL15">
            <v>82087</v>
          </cell>
          <cell r="AM15"/>
          <cell r="AN15">
            <v>82188</v>
          </cell>
          <cell r="AO15"/>
          <cell r="AP15">
            <v>82340</v>
          </cell>
          <cell r="AQ15"/>
          <cell r="AR15">
            <v>82482</v>
          </cell>
          <cell r="AS15"/>
          <cell r="AT15">
            <v>82520</v>
          </cell>
          <cell r="AU15"/>
          <cell r="AV15">
            <v>82501</v>
          </cell>
          <cell r="AW15"/>
          <cell r="AX15">
            <v>82464</v>
          </cell>
          <cell r="AY15"/>
          <cell r="AZ15">
            <v>82366</v>
          </cell>
          <cell r="BA15"/>
          <cell r="BB15">
            <v>82263</v>
          </cell>
          <cell r="BC15"/>
          <cell r="BD15">
            <v>82120</v>
          </cell>
          <cell r="BE15"/>
          <cell r="BF15">
            <v>81875</v>
          </cell>
          <cell r="BG15"/>
          <cell r="BH15">
            <v>81757</v>
          </cell>
          <cell r="BI15"/>
          <cell r="BJ15" t="str">
            <v>..</v>
          </cell>
          <cell r="BK15"/>
          <cell r="BL15" t="str">
            <v>..</v>
          </cell>
          <cell r="BM15"/>
        </row>
        <row r="16">
          <cell r="A16" t="str">
            <v>Greece</v>
          </cell>
          <cell r="B16">
            <v>9897</v>
          </cell>
          <cell r="C16"/>
          <cell r="D16">
            <v>9959.1</v>
          </cell>
          <cell r="E16"/>
          <cell r="F16">
            <v>10017.1</v>
          </cell>
          <cell r="G16"/>
          <cell r="H16">
            <v>10066.9</v>
          </cell>
          <cell r="I16"/>
          <cell r="J16">
            <v>10105.6</v>
          </cell>
          <cell r="K16"/>
          <cell r="L16">
            <v>10139.1</v>
          </cell>
          <cell r="M16"/>
          <cell r="N16">
            <v>10173.700000000001</v>
          </cell>
          <cell r="O16"/>
          <cell r="P16">
            <v>10210.299999999999</v>
          </cell>
          <cell r="Q16"/>
          <cell r="R16">
            <v>10264.200000000001</v>
          </cell>
          <cell r="S16"/>
          <cell r="T16">
            <v>10336.5</v>
          </cell>
          <cell r="U16"/>
          <cell r="V16">
            <v>10424</v>
          </cell>
          <cell r="W16"/>
          <cell r="X16">
            <v>10500.3</v>
          </cell>
          <cell r="Y16"/>
          <cell r="Z16">
            <v>10558.2</v>
          </cell>
          <cell r="AA16"/>
          <cell r="AB16">
            <v>10606.1</v>
          </cell>
          <cell r="AC16"/>
          <cell r="AD16">
            <v>10634.391</v>
          </cell>
          <cell r="AE16"/>
          <cell r="AF16">
            <v>10709.15</v>
          </cell>
          <cell r="AG16"/>
          <cell r="AH16">
            <v>10776.531000000001</v>
          </cell>
          <cell r="AI16"/>
          <cell r="AJ16">
            <v>10834.91</v>
          </cell>
          <cell r="AK16"/>
          <cell r="AL16">
            <v>10882.607</v>
          </cell>
          <cell r="AM16"/>
          <cell r="AN16">
            <v>10917.457</v>
          </cell>
          <cell r="AO16"/>
          <cell r="AP16">
            <v>10949.953</v>
          </cell>
          <cell r="AQ16"/>
          <cell r="AR16">
            <v>10987.558999999999</v>
          </cell>
          <cell r="AS16"/>
          <cell r="AT16">
            <v>11023.531999999999</v>
          </cell>
          <cell r="AU16"/>
          <cell r="AV16">
            <v>11061.735000000001</v>
          </cell>
          <cell r="AW16"/>
          <cell r="AX16">
            <v>11103.929</v>
          </cell>
          <cell r="AY16"/>
          <cell r="AZ16">
            <v>11148.532999999999</v>
          </cell>
          <cell r="BA16"/>
          <cell r="BB16">
            <v>11192.849</v>
          </cell>
          <cell r="BC16"/>
          <cell r="BD16">
            <v>11237.067999999999</v>
          </cell>
          <cell r="BE16"/>
          <cell r="BF16">
            <v>11282.751</v>
          </cell>
          <cell r="BG16"/>
          <cell r="BH16">
            <v>11305.118</v>
          </cell>
          <cell r="BI16"/>
          <cell r="BJ16" t="str">
            <v>..</v>
          </cell>
          <cell r="BK16"/>
          <cell r="BL16" t="str">
            <v>..</v>
          </cell>
          <cell r="BM16"/>
        </row>
        <row r="17">
          <cell r="A17" t="str">
            <v>Hungary</v>
          </cell>
          <cell r="B17">
            <v>10700</v>
          </cell>
          <cell r="C17"/>
          <cell r="D17">
            <v>10683</v>
          </cell>
          <cell r="E17"/>
          <cell r="F17">
            <v>10656</v>
          </cell>
          <cell r="G17"/>
          <cell r="H17">
            <v>10620</v>
          </cell>
          <cell r="I17"/>
          <cell r="J17">
            <v>10579</v>
          </cell>
          <cell r="K17"/>
          <cell r="L17">
            <v>10534</v>
          </cell>
          <cell r="M17"/>
          <cell r="N17">
            <v>10486</v>
          </cell>
          <cell r="O17"/>
          <cell r="P17">
            <v>10443</v>
          </cell>
          <cell r="Q17"/>
          <cell r="R17">
            <v>10398</v>
          </cell>
          <cell r="S17"/>
          <cell r="T17">
            <v>10374</v>
          </cell>
          <cell r="U17" t="str">
            <v>B</v>
          </cell>
          <cell r="V17">
            <v>10373</v>
          </cell>
          <cell r="W17" t="str">
            <v>B</v>
          </cell>
          <cell r="X17">
            <v>10369</v>
          </cell>
          <cell r="Y17" t="str">
            <v>B</v>
          </cell>
          <cell r="Z17">
            <v>10358</v>
          </cell>
          <cell r="AA17" t="str">
            <v>B</v>
          </cell>
          <cell r="AB17">
            <v>10343</v>
          </cell>
          <cell r="AC17" t="str">
            <v>B</v>
          </cell>
          <cell r="AD17">
            <v>10328.965</v>
          </cell>
          <cell r="AE17"/>
          <cell r="AF17">
            <v>10311.237999999999</v>
          </cell>
          <cell r="AG17"/>
          <cell r="AH17">
            <v>10290.486000000001</v>
          </cell>
          <cell r="AI17"/>
          <cell r="AJ17">
            <v>10266.57</v>
          </cell>
          <cell r="AK17"/>
          <cell r="AL17">
            <v>10237.530000000001</v>
          </cell>
          <cell r="AM17"/>
          <cell r="AN17">
            <v>10210.971</v>
          </cell>
          <cell r="AO17"/>
          <cell r="AP17">
            <v>10187.575500000001</v>
          </cell>
          <cell r="AQ17"/>
          <cell r="AR17">
            <v>10158.6075</v>
          </cell>
          <cell r="AS17"/>
          <cell r="AT17">
            <v>10129.552</v>
          </cell>
          <cell r="AU17"/>
          <cell r="AV17">
            <v>10107.145500000001</v>
          </cell>
          <cell r="AW17"/>
          <cell r="AX17">
            <v>10087.065000000001</v>
          </cell>
          <cell r="AY17"/>
          <cell r="AZ17">
            <v>10071.369500000001</v>
          </cell>
          <cell r="BA17"/>
          <cell r="BB17">
            <v>10055.779500000001</v>
          </cell>
          <cell r="BC17"/>
          <cell r="BD17">
            <v>10038.188</v>
          </cell>
          <cell r="BE17"/>
          <cell r="BF17">
            <v>10022.6495</v>
          </cell>
          <cell r="BG17"/>
          <cell r="BH17">
            <v>10000.022999999999</v>
          </cell>
          <cell r="BI17"/>
          <cell r="BJ17" t="str">
            <v>..</v>
          </cell>
          <cell r="BK17"/>
          <cell r="BL17" t="str">
            <v>..</v>
          </cell>
          <cell r="BM17"/>
        </row>
        <row r="18">
          <cell r="A18" t="str">
            <v>Iceland</v>
          </cell>
          <cell r="B18">
            <v>230.803</v>
          </cell>
          <cell r="C18"/>
          <cell r="D18">
            <v>233.99700000000001</v>
          </cell>
          <cell r="E18"/>
          <cell r="F18">
            <v>237.041</v>
          </cell>
          <cell r="G18"/>
          <cell r="H18">
            <v>239.49799999999999</v>
          </cell>
          <cell r="I18"/>
          <cell r="J18">
            <v>241.40299999999999</v>
          </cell>
          <cell r="K18"/>
          <cell r="L18">
            <v>243.209</v>
          </cell>
          <cell r="M18"/>
          <cell r="N18">
            <v>245.96199999999999</v>
          </cell>
          <cell r="O18"/>
          <cell r="P18">
            <v>249.88499999999999</v>
          </cell>
          <cell r="Q18"/>
          <cell r="R18">
            <v>252.74600000000001</v>
          </cell>
          <cell r="S18"/>
          <cell r="T18">
            <v>254.78800000000001</v>
          </cell>
          <cell r="U18"/>
          <cell r="V18">
            <v>257.96499999999997</v>
          </cell>
          <cell r="W18"/>
          <cell r="X18">
            <v>261.10300000000001</v>
          </cell>
          <cell r="Y18"/>
          <cell r="Z18">
            <v>263.78300000000002</v>
          </cell>
          <cell r="AA18"/>
          <cell r="AB18">
            <v>266.00599999999997</v>
          </cell>
          <cell r="AC18"/>
          <cell r="AD18">
            <v>267.38</v>
          </cell>
          <cell r="AE18"/>
          <cell r="AF18">
            <v>268.92700000000002</v>
          </cell>
          <cell r="AG18"/>
          <cell r="AH18">
            <v>270.91500000000002</v>
          </cell>
          <cell r="AI18"/>
          <cell r="AJ18">
            <v>273.79399999999998</v>
          </cell>
          <cell r="AK18"/>
          <cell r="AL18">
            <v>277.18400000000003</v>
          </cell>
          <cell r="AM18"/>
          <cell r="AN18">
            <v>281.154</v>
          </cell>
          <cell r="AO18"/>
          <cell r="AP18">
            <v>285.05399999999997</v>
          </cell>
          <cell r="AQ18"/>
          <cell r="AR18">
            <v>287.55900000000003</v>
          </cell>
          <cell r="AS18"/>
          <cell r="AT18">
            <v>289.27199999999999</v>
          </cell>
          <cell r="AU18"/>
          <cell r="AV18">
            <v>292.58699999999999</v>
          </cell>
          <cell r="AW18"/>
          <cell r="AX18">
            <v>295.86399999999998</v>
          </cell>
          <cell r="AY18"/>
          <cell r="AZ18">
            <v>304.334</v>
          </cell>
          <cell r="BA18"/>
          <cell r="BB18">
            <v>311.39600000000002</v>
          </cell>
          <cell r="BC18"/>
          <cell r="BD18">
            <v>319.35500000000002</v>
          </cell>
          <cell r="BE18"/>
          <cell r="BF18">
            <v>319.24599999999998</v>
          </cell>
          <cell r="BG18"/>
          <cell r="BH18">
            <v>318.00599999999997</v>
          </cell>
          <cell r="BI18"/>
          <cell r="BJ18" t="str">
            <v>..</v>
          </cell>
          <cell r="BK18"/>
          <cell r="BL18" t="str">
            <v>..</v>
          </cell>
          <cell r="BM18"/>
        </row>
        <row r="19">
          <cell r="A19" t="str">
            <v>Ireland</v>
          </cell>
          <cell r="B19">
            <v>3443</v>
          </cell>
          <cell r="C19"/>
          <cell r="D19">
            <v>3480</v>
          </cell>
          <cell r="E19"/>
          <cell r="F19">
            <v>3505</v>
          </cell>
          <cell r="G19"/>
          <cell r="H19">
            <v>3529</v>
          </cell>
          <cell r="I19"/>
          <cell r="J19">
            <v>3541.0000000000005</v>
          </cell>
          <cell r="K19"/>
          <cell r="L19">
            <v>3542</v>
          </cell>
          <cell r="M19"/>
          <cell r="N19">
            <v>3543</v>
          </cell>
          <cell r="O19"/>
          <cell r="P19">
            <v>3530.9999999999995</v>
          </cell>
          <cell r="Q19"/>
          <cell r="R19">
            <v>3510</v>
          </cell>
          <cell r="S19"/>
          <cell r="T19">
            <v>3506</v>
          </cell>
          <cell r="U19"/>
          <cell r="V19">
            <v>3526</v>
          </cell>
          <cell r="W19"/>
          <cell r="X19">
            <v>3555</v>
          </cell>
          <cell r="Y19"/>
          <cell r="Z19">
            <v>3574</v>
          </cell>
          <cell r="AA19"/>
          <cell r="AB19">
            <v>3586</v>
          </cell>
          <cell r="AC19"/>
          <cell r="AD19">
            <v>3601.2629999999999</v>
          </cell>
          <cell r="AE19"/>
          <cell r="AF19">
            <v>3626.0819999999999</v>
          </cell>
          <cell r="AG19"/>
          <cell r="AH19">
            <v>3660.59</v>
          </cell>
          <cell r="AI19"/>
          <cell r="AJ19">
            <v>3714.1667499999999</v>
          </cell>
          <cell r="AK19"/>
          <cell r="AL19">
            <v>3754.748</v>
          </cell>
          <cell r="AM19"/>
          <cell r="AN19">
            <v>3804.2482500000001</v>
          </cell>
          <cell r="AO19"/>
          <cell r="AP19">
            <v>3863.8087500000001</v>
          </cell>
          <cell r="AQ19"/>
          <cell r="AR19">
            <v>3931.8427499999998</v>
          </cell>
          <cell r="AS19"/>
          <cell r="AT19">
            <v>3996.9834999999998</v>
          </cell>
          <cell r="AU19"/>
          <cell r="AV19">
            <v>4067.3254999999999</v>
          </cell>
          <cell r="AW19"/>
          <cell r="AX19">
            <v>4159.9859999999999</v>
          </cell>
          <cell r="AY19"/>
          <cell r="AZ19">
            <v>4261.0955000000004</v>
          </cell>
          <cell r="BA19"/>
          <cell r="BB19">
            <v>4365.4035000000003</v>
          </cell>
          <cell r="BC19"/>
          <cell r="BD19">
            <v>4442.9525000000003</v>
          </cell>
          <cell r="BE19"/>
          <cell r="BF19">
            <v>4468.0392499999998</v>
          </cell>
          <cell r="BG19"/>
          <cell r="BH19">
            <v>4475.7147500000001</v>
          </cell>
          <cell r="BI19"/>
          <cell r="BJ19" t="str">
            <v>..</v>
          </cell>
          <cell r="BK19"/>
          <cell r="BL19" t="str">
            <v>..</v>
          </cell>
          <cell r="BM19"/>
        </row>
        <row r="20">
          <cell r="A20" t="str">
            <v>Israel</v>
          </cell>
          <cell r="B20">
            <v>3949.8</v>
          </cell>
          <cell r="C20"/>
          <cell r="D20">
            <v>4020.7</v>
          </cell>
          <cell r="E20"/>
          <cell r="F20">
            <v>4106.1000000000004</v>
          </cell>
          <cell r="G20"/>
          <cell r="H20">
            <v>4159.1000000000004</v>
          </cell>
          <cell r="I20"/>
          <cell r="J20">
            <v>4233</v>
          </cell>
          <cell r="K20"/>
          <cell r="L20">
            <v>4298.8</v>
          </cell>
          <cell r="M20"/>
          <cell r="N20">
            <v>4368.8999999999996</v>
          </cell>
          <cell r="O20"/>
          <cell r="P20">
            <v>4441.7</v>
          </cell>
          <cell r="Q20"/>
          <cell r="R20">
            <v>4518.2</v>
          </cell>
          <cell r="S20"/>
          <cell r="T20">
            <v>4660.2</v>
          </cell>
          <cell r="U20"/>
          <cell r="V20">
            <v>4949.1000000000004</v>
          </cell>
          <cell r="W20"/>
          <cell r="X20">
            <v>5123.5</v>
          </cell>
          <cell r="Y20"/>
          <cell r="Z20">
            <v>5261.4</v>
          </cell>
          <cell r="AA20"/>
          <cell r="AB20">
            <v>5399.3</v>
          </cell>
          <cell r="AC20"/>
          <cell r="AD20">
            <v>5545.625</v>
          </cell>
          <cell r="AE20"/>
          <cell r="AF20">
            <v>5687.85</v>
          </cell>
          <cell r="AG20"/>
          <cell r="AH20">
            <v>5833.7</v>
          </cell>
          <cell r="AI20"/>
          <cell r="AJ20">
            <v>5977.7</v>
          </cell>
          <cell r="AK20"/>
          <cell r="AL20">
            <v>6134.6</v>
          </cell>
          <cell r="AM20"/>
          <cell r="AN20">
            <v>6300.95</v>
          </cell>
          <cell r="AO20"/>
          <cell r="AP20">
            <v>6453.2749999999996</v>
          </cell>
          <cell r="AQ20"/>
          <cell r="AR20">
            <v>6586.8249999999998</v>
          </cell>
          <cell r="AS20"/>
          <cell r="AT20">
            <v>6709.15</v>
          </cell>
          <cell r="AU20"/>
          <cell r="AV20">
            <v>6831.2</v>
          </cell>
          <cell r="AW20"/>
          <cell r="AX20">
            <v>6955.1</v>
          </cell>
          <cell r="AY20"/>
          <cell r="AZ20">
            <v>7081.6</v>
          </cell>
          <cell r="BA20"/>
          <cell r="BB20">
            <v>7211.0249999999996</v>
          </cell>
          <cell r="BC20"/>
          <cell r="BD20">
            <v>7342.7749999999996</v>
          </cell>
          <cell r="BE20"/>
          <cell r="BF20">
            <v>7483.5249999999996</v>
          </cell>
          <cell r="BG20"/>
          <cell r="BH20">
            <v>7621.9250000000002</v>
          </cell>
          <cell r="BI20"/>
          <cell r="BJ20" t="str">
            <v>..</v>
          </cell>
          <cell r="BK20"/>
          <cell r="BL20" t="str">
            <v>..</v>
          </cell>
          <cell r="BM20"/>
        </row>
        <row r="21">
          <cell r="A21" t="str">
            <v>Italy</v>
          </cell>
          <cell r="B21">
            <v>56510.3</v>
          </cell>
          <cell r="C21"/>
          <cell r="D21">
            <v>56543.5</v>
          </cell>
          <cell r="E21"/>
          <cell r="F21">
            <v>56564.1</v>
          </cell>
          <cell r="G21"/>
          <cell r="H21">
            <v>56576.7</v>
          </cell>
          <cell r="I21"/>
          <cell r="J21">
            <v>56593.1</v>
          </cell>
          <cell r="K21"/>
          <cell r="L21">
            <v>56596.2</v>
          </cell>
          <cell r="M21"/>
          <cell r="N21">
            <v>56601.9</v>
          </cell>
          <cell r="O21"/>
          <cell r="P21">
            <v>56629.3</v>
          </cell>
          <cell r="Q21"/>
          <cell r="R21">
            <v>56671.8</v>
          </cell>
          <cell r="S21"/>
          <cell r="T21">
            <v>56719.199999999997</v>
          </cell>
          <cell r="U21"/>
          <cell r="V21">
            <v>56775.5</v>
          </cell>
          <cell r="W21"/>
          <cell r="X21">
            <v>56797.1</v>
          </cell>
          <cell r="Y21"/>
          <cell r="Z21">
            <v>56831.8</v>
          </cell>
          <cell r="AA21"/>
          <cell r="AB21">
            <v>56843.4</v>
          </cell>
          <cell r="AC21"/>
          <cell r="AD21">
            <v>56844.3</v>
          </cell>
          <cell r="AE21"/>
          <cell r="AF21">
            <v>56860.3</v>
          </cell>
          <cell r="AG21"/>
          <cell r="AH21">
            <v>56890.400000000001</v>
          </cell>
          <cell r="AI21"/>
          <cell r="AJ21">
            <v>56906.7</v>
          </cell>
          <cell r="AK21"/>
          <cell r="AL21">
            <v>56916.3</v>
          </cell>
          <cell r="AM21"/>
          <cell r="AN21">
            <v>56942.1</v>
          </cell>
          <cell r="AO21"/>
          <cell r="AP21">
            <v>56977.2</v>
          </cell>
          <cell r="AQ21"/>
          <cell r="AR21">
            <v>57157.4</v>
          </cell>
          <cell r="AS21"/>
          <cell r="AT21">
            <v>57604.7</v>
          </cell>
          <cell r="AU21"/>
          <cell r="AV21">
            <v>58175.3</v>
          </cell>
          <cell r="AW21"/>
          <cell r="AX21">
            <v>58607</v>
          </cell>
          <cell r="AY21"/>
          <cell r="AZ21">
            <v>58941.5</v>
          </cell>
          <cell r="BA21"/>
          <cell r="BB21">
            <v>59375.3</v>
          </cell>
          <cell r="BC21"/>
          <cell r="BD21">
            <v>59832.2</v>
          </cell>
          <cell r="BE21"/>
          <cell r="BF21">
            <v>60192.7</v>
          </cell>
          <cell r="BG21"/>
          <cell r="BH21">
            <v>60467.9</v>
          </cell>
          <cell r="BI21"/>
          <cell r="BJ21" t="str">
            <v>..</v>
          </cell>
          <cell r="BK21"/>
          <cell r="BL21" t="str">
            <v>..</v>
          </cell>
          <cell r="BM21"/>
        </row>
        <row r="22">
          <cell r="A22" t="str">
            <v>Japan</v>
          </cell>
          <cell r="B22">
            <v>117902</v>
          </cell>
          <cell r="C22"/>
          <cell r="D22">
            <v>118728</v>
          </cell>
          <cell r="E22"/>
          <cell r="F22">
            <v>119536</v>
          </cell>
          <cell r="G22"/>
          <cell r="H22">
            <v>120305</v>
          </cell>
          <cell r="I22"/>
          <cell r="J22">
            <v>121049</v>
          </cell>
          <cell r="K22"/>
          <cell r="L22">
            <v>121660</v>
          </cell>
          <cell r="M22"/>
          <cell r="N22">
            <v>122239</v>
          </cell>
          <cell r="O22"/>
          <cell r="P22">
            <v>122745</v>
          </cell>
          <cell r="Q22"/>
          <cell r="R22">
            <v>123205</v>
          </cell>
          <cell r="S22"/>
          <cell r="T22">
            <v>123611</v>
          </cell>
          <cell r="U22"/>
          <cell r="V22">
            <v>124101</v>
          </cell>
          <cell r="W22"/>
          <cell r="X22">
            <v>124567</v>
          </cell>
          <cell r="Y22"/>
          <cell r="Z22">
            <v>124938</v>
          </cell>
          <cell r="AA22"/>
          <cell r="AB22">
            <v>125265</v>
          </cell>
          <cell r="AC22"/>
          <cell r="AD22">
            <v>125570</v>
          </cell>
          <cell r="AE22"/>
          <cell r="AF22">
            <v>125859</v>
          </cell>
          <cell r="AG22"/>
          <cell r="AH22">
            <v>126157</v>
          </cell>
          <cell r="AI22"/>
          <cell r="AJ22">
            <v>126472</v>
          </cell>
          <cell r="AK22"/>
          <cell r="AL22">
            <v>126667</v>
          </cell>
          <cell r="AM22"/>
          <cell r="AN22">
            <v>126925.84299999999</v>
          </cell>
          <cell r="AO22"/>
          <cell r="AP22">
            <v>127316.04300000001</v>
          </cell>
          <cell r="AQ22"/>
          <cell r="AR22">
            <v>127485.823</v>
          </cell>
          <cell r="AS22"/>
          <cell r="AT22">
            <v>127694.277</v>
          </cell>
          <cell r="AU22"/>
          <cell r="AV22">
            <v>127786.988</v>
          </cell>
          <cell r="AW22"/>
          <cell r="AX22">
            <v>127767.99400000001</v>
          </cell>
          <cell r="AY22"/>
          <cell r="AZ22">
            <v>127769.51</v>
          </cell>
          <cell r="BA22"/>
          <cell r="BB22">
            <v>127770.79399999999</v>
          </cell>
          <cell r="BC22"/>
          <cell r="BD22">
            <v>127692</v>
          </cell>
          <cell r="BE22"/>
          <cell r="BF22">
            <v>127510</v>
          </cell>
          <cell r="BG22"/>
          <cell r="BH22">
            <v>127382.5</v>
          </cell>
          <cell r="BI22"/>
          <cell r="BJ22" t="str">
            <v>..</v>
          </cell>
          <cell r="BK22"/>
          <cell r="BL22" t="str">
            <v>..</v>
          </cell>
          <cell r="BM22"/>
        </row>
        <row r="23">
          <cell r="A23" t="str">
            <v>Korea</v>
          </cell>
          <cell r="B23">
            <v>38723</v>
          </cell>
          <cell r="C23"/>
          <cell r="D23">
            <v>39326</v>
          </cell>
          <cell r="E23"/>
          <cell r="F23">
            <v>39910</v>
          </cell>
          <cell r="G23"/>
          <cell r="H23">
            <v>40406</v>
          </cell>
          <cell r="I23"/>
          <cell r="J23">
            <v>40806</v>
          </cell>
          <cell r="K23"/>
          <cell r="L23">
            <v>41214</v>
          </cell>
          <cell r="M23"/>
          <cell r="N23">
            <v>41622</v>
          </cell>
          <cell r="O23"/>
          <cell r="P23">
            <v>42031</v>
          </cell>
          <cell r="Q23"/>
          <cell r="R23">
            <v>42449</v>
          </cell>
          <cell r="S23"/>
          <cell r="T23">
            <v>42869</v>
          </cell>
          <cell r="U23"/>
          <cell r="V23">
            <v>43296</v>
          </cell>
          <cell r="W23"/>
          <cell r="X23">
            <v>43748</v>
          </cell>
          <cell r="Y23"/>
          <cell r="Z23">
            <v>44195</v>
          </cell>
          <cell r="AA23"/>
          <cell r="AB23">
            <v>44642</v>
          </cell>
          <cell r="AC23"/>
          <cell r="AD23">
            <v>45093</v>
          </cell>
          <cell r="AE23"/>
          <cell r="AF23">
            <v>45525</v>
          </cell>
          <cell r="AG23"/>
          <cell r="AH23">
            <v>45954</v>
          </cell>
          <cell r="AI23"/>
          <cell r="AJ23">
            <v>46287</v>
          </cell>
          <cell r="AK23"/>
          <cell r="AL23">
            <v>46617</v>
          </cell>
          <cell r="AM23"/>
          <cell r="AN23">
            <v>47008</v>
          </cell>
          <cell r="AO23"/>
          <cell r="AP23">
            <v>47357.362000000001</v>
          </cell>
          <cell r="AQ23"/>
          <cell r="AR23">
            <v>47622.178999999996</v>
          </cell>
          <cell r="AS23"/>
          <cell r="AT23">
            <v>47859.311000000002</v>
          </cell>
          <cell r="AU23"/>
          <cell r="AV23">
            <v>48039.415000000001</v>
          </cell>
          <cell r="AW23"/>
          <cell r="AX23">
            <v>48138.076999999997</v>
          </cell>
          <cell r="AY23"/>
          <cell r="AZ23">
            <v>48297.184000000001</v>
          </cell>
          <cell r="BA23"/>
          <cell r="BB23">
            <v>48456.368999999999</v>
          </cell>
          <cell r="BC23"/>
          <cell r="BD23">
            <v>48606.786999999997</v>
          </cell>
          <cell r="BE23"/>
          <cell r="BF23">
            <v>48746.692999999999</v>
          </cell>
          <cell r="BG23"/>
          <cell r="BH23">
            <v>48874.538999999997</v>
          </cell>
          <cell r="BI23"/>
          <cell r="BJ23" t="str">
            <v>..</v>
          </cell>
          <cell r="BK23"/>
          <cell r="BL23" t="str">
            <v>..</v>
          </cell>
          <cell r="BM23"/>
        </row>
        <row r="24">
          <cell r="A24" t="str">
            <v>Luxembourg</v>
          </cell>
          <cell r="B24">
            <v>365.4</v>
          </cell>
          <cell r="C24"/>
          <cell r="D24">
            <v>365.6</v>
          </cell>
          <cell r="E24"/>
          <cell r="F24">
            <v>365.7</v>
          </cell>
          <cell r="G24"/>
          <cell r="H24">
            <v>366</v>
          </cell>
          <cell r="I24"/>
          <cell r="J24">
            <v>366.6</v>
          </cell>
          <cell r="K24"/>
          <cell r="L24">
            <v>368.3</v>
          </cell>
          <cell r="M24"/>
          <cell r="N24">
            <v>370.7</v>
          </cell>
          <cell r="O24"/>
          <cell r="P24">
            <v>373.9</v>
          </cell>
          <cell r="Q24"/>
          <cell r="R24">
            <v>377.6</v>
          </cell>
          <cell r="S24"/>
          <cell r="T24">
            <v>381.9</v>
          </cell>
          <cell r="U24"/>
          <cell r="V24">
            <v>387.1</v>
          </cell>
          <cell r="W24"/>
          <cell r="X24">
            <v>392.4</v>
          </cell>
          <cell r="Y24"/>
          <cell r="Z24">
            <v>398</v>
          </cell>
          <cell r="AA24"/>
          <cell r="AB24">
            <v>403.8</v>
          </cell>
          <cell r="AC24"/>
          <cell r="AD24">
            <v>408.7</v>
          </cell>
          <cell r="AE24"/>
          <cell r="AF24">
            <v>413.9</v>
          </cell>
          <cell r="AG24"/>
          <cell r="AH24">
            <v>419.2</v>
          </cell>
          <cell r="AI24"/>
          <cell r="AJ24">
            <v>424.6</v>
          </cell>
          <cell r="AK24"/>
          <cell r="AL24">
            <v>430.5</v>
          </cell>
          <cell r="AM24"/>
          <cell r="AN24">
            <v>436.3</v>
          </cell>
          <cell r="AO24"/>
          <cell r="AP24">
            <v>441.3</v>
          </cell>
          <cell r="AQ24"/>
          <cell r="AR24">
            <v>446.1</v>
          </cell>
          <cell r="AS24"/>
          <cell r="AT24">
            <v>451.5</v>
          </cell>
          <cell r="AU24"/>
          <cell r="AV24">
            <v>457.8</v>
          </cell>
          <cell r="AW24"/>
          <cell r="AX24">
            <v>464.8</v>
          </cell>
          <cell r="AY24"/>
          <cell r="AZ24">
            <v>472.2</v>
          </cell>
          <cell r="BA24"/>
          <cell r="BB24">
            <v>479.8</v>
          </cell>
          <cell r="BC24"/>
          <cell r="BD24">
            <v>488.1</v>
          </cell>
          <cell r="BE24"/>
          <cell r="BF24">
            <v>497.3</v>
          </cell>
          <cell r="BG24"/>
          <cell r="BH24">
            <v>506.4</v>
          </cell>
          <cell r="BI24"/>
          <cell r="BJ24" t="str">
            <v>..</v>
          </cell>
          <cell r="BK24"/>
          <cell r="BL24" t="str">
            <v>..</v>
          </cell>
          <cell r="BM24"/>
        </row>
        <row r="25">
          <cell r="A25" t="str">
            <v>Mexico</v>
          </cell>
          <cell r="B25">
            <v>68345.540973058101</v>
          </cell>
          <cell r="C25" t="str">
            <v>B</v>
          </cell>
          <cell r="D25">
            <v>70028.218009251228</v>
          </cell>
          <cell r="E25" t="str">
            <v>B</v>
          </cell>
          <cell r="F25">
            <v>71704.911518370805</v>
          </cell>
          <cell r="G25" t="str">
            <v>B</v>
          </cell>
          <cell r="H25">
            <v>73366.793621435834</v>
          </cell>
          <cell r="I25" t="str">
            <v>B</v>
          </cell>
          <cell r="J25">
            <v>75011.889596217647</v>
          </cell>
          <cell r="K25" t="str">
            <v>B</v>
          </cell>
          <cell r="L25">
            <v>76642.711376453008</v>
          </cell>
          <cell r="M25" t="str">
            <v>B</v>
          </cell>
          <cell r="N25">
            <v>78261.387032038576</v>
          </cell>
          <cell r="O25" t="str">
            <v>B</v>
          </cell>
          <cell r="P25">
            <v>79872.328029115393</v>
          </cell>
          <cell r="Q25" t="str">
            <v>B</v>
          </cell>
          <cell r="R25">
            <v>81477.174693061737</v>
          </cell>
          <cell r="S25" t="str">
            <v>B</v>
          </cell>
          <cell r="T25">
            <v>83075.865684810415</v>
          </cell>
          <cell r="U25" t="str">
            <v>B</v>
          </cell>
          <cell r="V25">
            <v>84671</v>
          </cell>
          <cell r="W25"/>
          <cell r="X25">
            <v>86238</v>
          </cell>
          <cell r="Y25"/>
          <cell r="Z25">
            <v>87797</v>
          </cell>
          <cell r="AA25"/>
          <cell r="AB25">
            <v>89352</v>
          </cell>
          <cell r="AC25"/>
          <cell r="AD25">
            <v>91164.828999999998</v>
          </cell>
          <cell r="AE25"/>
          <cell r="AF25">
            <v>92581.337</v>
          </cell>
          <cell r="AG25"/>
          <cell r="AH25">
            <v>93931.58</v>
          </cell>
          <cell r="AI25"/>
          <cell r="AJ25">
            <v>95259.104999999996</v>
          </cell>
          <cell r="AK25"/>
          <cell r="AL25">
            <v>96569.195999999996</v>
          </cell>
          <cell r="AM25"/>
          <cell r="AN25">
            <v>98295.235000000001</v>
          </cell>
          <cell r="AO25"/>
          <cell r="AP25">
            <v>99579.811000000002</v>
          </cell>
          <cell r="AQ25"/>
          <cell r="AR25">
            <v>100782.626</v>
          </cell>
          <cell r="AS25"/>
          <cell r="AT25">
            <v>101883.747</v>
          </cell>
          <cell r="AU25"/>
          <cell r="AV25">
            <v>102888.13</v>
          </cell>
          <cell r="AW25"/>
          <cell r="AX25">
            <v>103830.83500000001</v>
          </cell>
          <cell r="AY25"/>
          <cell r="AZ25">
            <v>104748.32</v>
          </cell>
          <cell r="BA25"/>
          <cell r="BB25">
            <v>105677.425</v>
          </cell>
          <cell r="BC25"/>
          <cell r="BD25">
            <v>106572.889</v>
          </cell>
          <cell r="BE25"/>
          <cell r="BF25">
            <v>107443.499</v>
          </cell>
          <cell r="BG25"/>
          <cell r="BH25">
            <v>108292.13099999999</v>
          </cell>
          <cell r="BI25"/>
          <cell r="BJ25" t="str">
            <v>..</v>
          </cell>
          <cell r="BK25"/>
          <cell r="BL25" t="str">
            <v>..</v>
          </cell>
          <cell r="BM25"/>
        </row>
        <row r="26">
          <cell r="A26" t="str">
            <v>Netherlands</v>
          </cell>
          <cell r="B26">
            <v>14247</v>
          </cell>
          <cell r="C26"/>
          <cell r="D26">
            <v>14312</v>
          </cell>
          <cell r="E26"/>
          <cell r="F26">
            <v>14368</v>
          </cell>
          <cell r="G26"/>
          <cell r="H26">
            <v>14423</v>
          </cell>
          <cell r="I26"/>
          <cell r="J26">
            <v>14488</v>
          </cell>
          <cell r="K26"/>
          <cell r="L26">
            <v>14567</v>
          </cell>
          <cell r="M26"/>
          <cell r="N26">
            <v>14664</v>
          </cell>
          <cell r="O26"/>
          <cell r="P26">
            <v>14760</v>
          </cell>
          <cell r="Q26"/>
          <cell r="R26">
            <v>14846</v>
          </cell>
          <cell r="S26"/>
          <cell r="T26">
            <v>14947</v>
          </cell>
          <cell r="U26"/>
          <cell r="V26">
            <v>15068</v>
          </cell>
          <cell r="W26"/>
          <cell r="X26">
            <v>15182</v>
          </cell>
          <cell r="Y26"/>
          <cell r="Z26">
            <v>15290</v>
          </cell>
          <cell r="AA26"/>
          <cell r="AB26">
            <v>15381</v>
          </cell>
          <cell r="AC26"/>
          <cell r="AD26">
            <v>15459.669875</v>
          </cell>
          <cell r="AE26"/>
          <cell r="AF26">
            <v>15525.598</v>
          </cell>
          <cell r="AG26"/>
          <cell r="AH26">
            <v>15608.063958000001</v>
          </cell>
          <cell r="AI26"/>
          <cell r="AJ26">
            <v>15703.280457999999</v>
          </cell>
          <cell r="AK26"/>
          <cell r="AL26">
            <v>15808.935874999999</v>
          </cell>
          <cell r="AM26"/>
          <cell r="AN26">
            <v>15922.015292</v>
          </cell>
          <cell r="AO26"/>
          <cell r="AP26">
            <v>16042.774083</v>
          </cell>
          <cell r="AQ26"/>
          <cell r="AR26">
            <v>16147.147542000001</v>
          </cell>
          <cell r="AS26"/>
          <cell r="AT26">
            <v>16222.764583</v>
          </cell>
          <cell r="AU26"/>
          <cell r="AV26">
            <v>16275.683083</v>
          </cell>
          <cell r="AW26"/>
          <cell r="AX26">
            <v>16316.647583</v>
          </cell>
          <cell r="AY26"/>
          <cell r="AZ26">
            <v>16340.779417</v>
          </cell>
          <cell r="BA26"/>
          <cell r="BB26">
            <v>16378.070958</v>
          </cell>
          <cell r="BC26"/>
          <cell r="BD26">
            <v>16440.1185</v>
          </cell>
          <cell r="BE26"/>
          <cell r="BF26">
            <v>16525.812999999998</v>
          </cell>
          <cell r="BG26"/>
          <cell r="BH26">
            <v>16612.052917000001</v>
          </cell>
          <cell r="BI26"/>
          <cell r="BJ26" t="str">
            <v>..</v>
          </cell>
          <cell r="BK26"/>
          <cell r="BL26" t="str">
            <v>..</v>
          </cell>
          <cell r="BM26"/>
        </row>
        <row r="27">
          <cell r="A27" t="str">
            <v>New Zealand</v>
          </cell>
          <cell r="B27">
            <v>3157</v>
          </cell>
          <cell r="C27"/>
          <cell r="D27">
            <v>3183</v>
          </cell>
          <cell r="E27"/>
          <cell r="F27">
            <v>3226</v>
          </cell>
          <cell r="G27"/>
          <cell r="H27">
            <v>3258</v>
          </cell>
          <cell r="I27"/>
          <cell r="J27">
            <v>3272</v>
          </cell>
          <cell r="K27"/>
          <cell r="L27">
            <v>3282</v>
          </cell>
          <cell r="M27"/>
          <cell r="N27">
            <v>3310</v>
          </cell>
          <cell r="O27"/>
          <cell r="P27">
            <v>3318</v>
          </cell>
          <cell r="Q27"/>
          <cell r="R27">
            <v>3337</v>
          </cell>
          <cell r="S27"/>
          <cell r="T27">
            <v>3373</v>
          </cell>
          <cell r="U27"/>
          <cell r="V27">
            <v>3506</v>
          </cell>
          <cell r="W27" t="str">
            <v>A</v>
          </cell>
          <cell r="X27">
            <v>3542</v>
          </cell>
          <cell r="Y27"/>
          <cell r="Z27">
            <v>3585</v>
          </cell>
          <cell r="AA27"/>
          <cell r="AB27">
            <v>3634</v>
          </cell>
          <cell r="AC27"/>
          <cell r="AD27">
            <v>3691</v>
          </cell>
          <cell r="AE27"/>
          <cell r="AF27">
            <v>3747</v>
          </cell>
          <cell r="AG27"/>
          <cell r="AH27">
            <v>3792</v>
          </cell>
          <cell r="AI27"/>
          <cell r="AJ27">
            <v>3822</v>
          </cell>
          <cell r="AK27"/>
          <cell r="AL27">
            <v>3843</v>
          </cell>
          <cell r="AM27"/>
          <cell r="AN27">
            <v>3868</v>
          </cell>
          <cell r="AO27"/>
          <cell r="AP27">
            <v>3900</v>
          </cell>
          <cell r="AQ27"/>
          <cell r="AR27">
            <v>3970</v>
          </cell>
          <cell r="AS27"/>
          <cell r="AT27">
            <v>4045</v>
          </cell>
          <cell r="AU27"/>
          <cell r="AV27">
            <v>4101</v>
          </cell>
          <cell r="AW27"/>
          <cell r="AX27">
            <v>4148</v>
          </cell>
          <cell r="AY27"/>
          <cell r="AZ27">
            <v>4198</v>
          </cell>
          <cell r="BA27"/>
          <cell r="BB27">
            <v>4241</v>
          </cell>
          <cell r="BC27"/>
          <cell r="BD27">
            <v>4281</v>
          </cell>
          <cell r="BE27"/>
          <cell r="BF27">
            <v>4332</v>
          </cell>
          <cell r="BG27"/>
          <cell r="BH27">
            <v>4384</v>
          </cell>
          <cell r="BI27"/>
          <cell r="BJ27" t="str">
            <v>..</v>
          </cell>
          <cell r="BK27"/>
          <cell r="BL27" t="str">
            <v>..</v>
          </cell>
          <cell r="BM27"/>
        </row>
        <row r="28">
          <cell r="A28" t="str">
            <v>Norway</v>
          </cell>
          <cell r="B28">
            <v>4100</v>
          </cell>
          <cell r="C28"/>
          <cell r="D28">
            <v>4115</v>
          </cell>
          <cell r="E28"/>
          <cell r="F28">
            <v>4128</v>
          </cell>
          <cell r="G28"/>
          <cell r="H28">
            <v>4140</v>
          </cell>
          <cell r="I28"/>
          <cell r="J28">
            <v>4153</v>
          </cell>
          <cell r="K28"/>
          <cell r="L28">
            <v>4167</v>
          </cell>
          <cell r="M28"/>
          <cell r="N28">
            <v>4187</v>
          </cell>
          <cell r="O28"/>
          <cell r="P28">
            <v>4209</v>
          </cell>
          <cell r="Q28"/>
          <cell r="R28">
            <v>4227</v>
          </cell>
          <cell r="S28"/>
          <cell r="T28">
            <v>4241</v>
          </cell>
          <cell r="U28"/>
          <cell r="V28">
            <v>4262</v>
          </cell>
          <cell r="W28"/>
          <cell r="X28">
            <v>4286</v>
          </cell>
          <cell r="Y28"/>
          <cell r="Z28">
            <v>4312</v>
          </cell>
          <cell r="AA28"/>
          <cell r="AB28">
            <v>4337</v>
          </cell>
          <cell r="AC28"/>
          <cell r="AD28">
            <v>4358</v>
          </cell>
          <cell r="AE28"/>
          <cell r="AF28">
            <v>4381</v>
          </cell>
          <cell r="AG28"/>
          <cell r="AH28">
            <v>4405</v>
          </cell>
          <cell r="AI28"/>
          <cell r="AJ28">
            <v>4432</v>
          </cell>
          <cell r="AK28"/>
          <cell r="AL28">
            <v>4462</v>
          </cell>
          <cell r="AM28"/>
          <cell r="AN28">
            <v>4491</v>
          </cell>
          <cell r="AO28"/>
          <cell r="AP28">
            <v>4513</v>
          </cell>
          <cell r="AQ28"/>
          <cell r="AR28">
            <v>4539</v>
          </cell>
          <cell r="AS28"/>
          <cell r="AT28">
            <v>4565</v>
          </cell>
          <cell r="AU28"/>
          <cell r="AV28">
            <v>4591</v>
          </cell>
          <cell r="AW28"/>
          <cell r="AX28">
            <v>4622</v>
          </cell>
          <cell r="AY28"/>
          <cell r="AZ28">
            <v>4661</v>
          </cell>
          <cell r="BA28"/>
          <cell r="BB28">
            <v>4706</v>
          </cell>
          <cell r="BC28"/>
          <cell r="BD28">
            <v>4769</v>
          </cell>
          <cell r="BE28"/>
          <cell r="BF28">
            <v>4827</v>
          </cell>
          <cell r="BG28"/>
          <cell r="BH28">
            <v>4889</v>
          </cell>
          <cell r="BI28"/>
          <cell r="BJ28" t="str">
            <v>..</v>
          </cell>
          <cell r="BK28"/>
          <cell r="BL28" t="str">
            <v>..</v>
          </cell>
          <cell r="BM28"/>
        </row>
        <row r="29">
          <cell r="A29" t="str">
            <v>Poland</v>
          </cell>
          <cell r="B29">
            <v>35902</v>
          </cell>
          <cell r="C29"/>
          <cell r="D29">
            <v>36227</v>
          </cell>
          <cell r="E29"/>
          <cell r="F29">
            <v>36571</v>
          </cell>
          <cell r="G29"/>
          <cell r="H29">
            <v>36914</v>
          </cell>
          <cell r="I29"/>
          <cell r="J29">
            <v>37203</v>
          </cell>
          <cell r="K29"/>
          <cell r="L29">
            <v>37456</v>
          </cell>
          <cell r="M29"/>
          <cell r="N29">
            <v>37664</v>
          </cell>
          <cell r="O29"/>
          <cell r="P29">
            <v>37862</v>
          </cell>
          <cell r="Q29"/>
          <cell r="R29">
            <v>37937</v>
          </cell>
          <cell r="S29"/>
          <cell r="T29">
            <v>38031</v>
          </cell>
          <cell r="U29"/>
          <cell r="V29">
            <v>38109</v>
          </cell>
          <cell r="W29"/>
          <cell r="X29">
            <v>38173</v>
          </cell>
          <cell r="Y29"/>
          <cell r="Z29">
            <v>38221</v>
          </cell>
          <cell r="AA29"/>
          <cell r="AB29">
            <v>38252</v>
          </cell>
          <cell r="AC29"/>
          <cell r="AD29">
            <v>38275</v>
          </cell>
          <cell r="AE29"/>
          <cell r="AF29">
            <v>38289</v>
          </cell>
          <cell r="AG29"/>
          <cell r="AH29">
            <v>38292</v>
          </cell>
          <cell r="AI29"/>
          <cell r="AJ29">
            <v>38283</v>
          </cell>
          <cell r="AK29"/>
          <cell r="AL29">
            <v>38270</v>
          </cell>
          <cell r="AM29"/>
          <cell r="AN29">
            <v>38256</v>
          </cell>
          <cell r="AO29"/>
          <cell r="AP29">
            <v>38251</v>
          </cell>
          <cell r="AQ29"/>
          <cell r="AR29">
            <v>38232</v>
          </cell>
          <cell r="AS29"/>
          <cell r="AT29">
            <v>38195</v>
          </cell>
          <cell r="AU29"/>
          <cell r="AV29">
            <v>38180</v>
          </cell>
          <cell r="AW29"/>
          <cell r="AX29">
            <v>38161</v>
          </cell>
          <cell r="AY29"/>
          <cell r="AZ29">
            <v>38132</v>
          </cell>
          <cell r="BA29"/>
          <cell r="BB29">
            <v>38116</v>
          </cell>
          <cell r="BC29"/>
          <cell r="BD29">
            <v>38116</v>
          </cell>
          <cell r="BE29"/>
          <cell r="BF29">
            <v>38153</v>
          </cell>
          <cell r="BG29"/>
          <cell r="BH29">
            <v>38187</v>
          </cell>
          <cell r="BI29"/>
          <cell r="BJ29" t="str">
            <v>..</v>
          </cell>
          <cell r="BK29"/>
          <cell r="BL29" t="str">
            <v>..</v>
          </cell>
          <cell r="BM29"/>
        </row>
        <row r="30">
          <cell r="A30" t="str">
            <v>Portugal</v>
          </cell>
          <cell r="B30">
            <v>9946.5168614573831</v>
          </cell>
          <cell r="C30"/>
          <cell r="D30">
            <v>10008.108327151109</v>
          </cell>
          <cell r="E30"/>
          <cell r="F30">
            <v>10051.52526198439</v>
          </cell>
          <cell r="G30"/>
          <cell r="H30">
            <v>10085.854931387454</v>
          </cell>
          <cell r="I30"/>
          <cell r="J30">
            <v>10108.068246883553</v>
          </cell>
          <cell r="K30"/>
          <cell r="L30">
            <v>10108.068246883553</v>
          </cell>
          <cell r="M30"/>
          <cell r="N30">
            <v>10090.90341218202</v>
          </cell>
          <cell r="O30"/>
          <cell r="P30">
            <v>10064.651312050268</v>
          </cell>
          <cell r="Q30"/>
          <cell r="R30">
            <v>10033.350731123948</v>
          </cell>
          <cell r="S30"/>
          <cell r="T30">
            <v>9994.9822770852315</v>
          </cell>
          <cell r="U30"/>
          <cell r="V30">
            <v>9966.7107846356539</v>
          </cell>
          <cell r="W30"/>
          <cell r="X30">
            <v>9962.6720000000005</v>
          </cell>
          <cell r="Y30"/>
          <cell r="Z30">
            <v>9973.81</v>
          </cell>
          <cell r="AA30"/>
          <cell r="AB30">
            <v>9997.7999999999993</v>
          </cell>
          <cell r="AC30"/>
          <cell r="AD30">
            <v>10030.376</v>
          </cell>
          <cell r="AE30"/>
          <cell r="AF30">
            <v>10057.861000000001</v>
          </cell>
          <cell r="AG30"/>
          <cell r="AH30">
            <v>10091.120000000001</v>
          </cell>
          <cell r="AI30"/>
          <cell r="AJ30">
            <v>10129.290000000001</v>
          </cell>
          <cell r="AK30"/>
          <cell r="AL30">
            <v>10171.949000000001</v>
          </cell>
          <cell r="AM30"/>
          <cell r="AN30">
            <v>10225.835999999999</v>
          </cell>
          <cell r="AO30"/>
          <cell r="AP30">
            <v>10292.999</v>
          </cell>
          <cell r="AQ30"/>
          <cell r="AR30">
            <v>10368.403</v>
          </cell>
          <cell r="AS30"/>
          <cell r="AT30">
            <v>10441.075000000001</v>
          </cell>
          <cell r="AU30"/>
          <cell r="AV30">
            <v>10501.97</v>
          </cell>
          <cell r="AW30"/>
          <cell r="AX30">
            <v>10549.424000000001</v>
          </cell>
          <cell r="AY30"/>
          <cell r="AZ30">
            <v>10584.343999999999</v>
          </cell>
          <cell r="BA30"/>
          <cell r="BB30">
            <v>10608.334999999999</v>
          </cell>
          <cell r="BC30"/>
          <cell r="BD30">
            <v>10622.413</v>
          </cell>
          <cell r="BE30"/>
          <cell r="BF30">
            <v>10632.482</v>
          </cell>
          <cell r="BG30"/>
          <cell r="BH30">
            <v>10637.346</v>
          </cell>
          <cell r="BI30"/>
          <cell r="BJ30" t="str">
            <v>..</v>
          </cell>
          <cell r="BK30"/>
          <cell r="BL30" t="str">
            <v>..</v>
          </cell>
          <cell r="BM30"/>
        </row>
        <row r="31">
          <cell r="A31" t="str">
            <v>Slovak Republic</v>
          </cell>
          <cell r="B31">
            <v>5017.0320000000002</v>
          </cell>
          <cell r="C31"/>
          <cell r="D31">
            <v>5054.7700000000004</v>
          </cell>
          <cell r="E31"/>
          <cell r="F31">
            <v>5091.5370000000003</v>
          </cell>
          <cell r="G31"/>
          <cell r="H31">
            <v>5127.7190000000001</v>
          </cell>
          <cell r="I31"/>
          <cell r="J31">
            <v>5161.7889999999998</v>
          </cell>
          <cell r="K31"/>
          <cell r="L31">
            <v>5192.7889999999998</v>
          </cell>
          <cell r="M31"/>
          <cell r="N31">
            <v>5223.6090000000004</v>
          </cell>
          <cell r="O31"/>
          <cell r="P31">
            <v>5251.12</v>
          </cell>
          <cell r="Q31"/>
          <cell r="R31">
            <v>5276.1859999999997</v>
          </cell>
          <cell r="S31"/>
          <cell r="T31">
            <v>5297.6471034071055</v>
          </cell>
          <cell r="U31"/>
          <cell r="V31">
            <v>5282.6481025480825</v>
          </cell>
          <cell r="W31"/>
          <cell r="X31">
            <v>5306.6465039225204</v>
          </cell>
          <cell r="Y31"/>
          <cell r="Z31">
            <v>5324.6453049533475</v>
          </cell>
          <cell r="AA31"/>
          <cell r="AB31">
            <v>5346.5438462075226</v>
          </cell>
          <cell r="AC31"/>
          <cell r="AD31">
            <v>5363</v>
          </cell>
          <cell r="AE31"/>
          <cell r="AF31">
            <v>5373</v>
          </cell>
          <cell r="AG31"/>
          <cell r="AH31">
            <v>5383</v>
          </cell>
          <cell r="AI31"/>
          <cell r="AJ31">
            <v>5390</v>
          </cell>
          <cell r="AK31"/>
          <cell r="AL31">
            <v>5395</v>
          </cell>
          <cell r="AM31"/>
          <cell r="AN31">
            <v>5400</v>
          </cell>
          <cell r="AO31"/>
          <cell r="AP31">
            <v>5379</v>
          </cell>
          <cell r="AQ31"/>
          <cell r="AR31">
            <v>5378</v>
          </cell>
          <cell r="AS31"/>
          <cell r="AT31">
            <v>5379</v>
          </cell>
          <cell r="AU31"/>
          <cell r="AV31">
            <v>5382</v>
          </cell>
          <cell r="AW31"/>
          <cell r="AX31">
            <v>5387</v>
          </cell>
          <cell r="AY31"/>
          <cell r="AZ31">
            <v>5390</v>
          </cell>
          <cell r="BA31"/>
          <cell r="BB31">
            <v>5396</v>
          </cell>
          <cell r="BC31"/>
          <cell r="BD31">
            <v>5405</v>
          </cell>
          <cell r="BE31"/>
          <cell r="BF31">
            <v>5417</v>
          </cell>
          <cell r="BG31"/>
          <cell r="BH31">
            <v>5429</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v>1984.6992065234981</v>
          </cell>
          <cell r="O32" t="str">
            <v>B</v>
          </cell>
          <cell r="P32">
            <v>1993.2758065055536</v>
          </cell>
          <cell r="Q32" t="str">
            <v>B</v>
          </cell>
          <cell r="R32">
            <v>1995.5339113260038</v>
          </cell>
          <cell r="S32" t="str">
            <v>B</v>
          </cell>
          <cell r="T32">
            <v>1995.5858907198344</v>
          </cell>
          <cell r="U32" t="str">
            <v>B</v>
          </cell>
          <cell r="V32">
            <v>1999.1524768195984</v>
          </cell>
          <cell r="W32" t="str">
            <v>B</v>
          </cell>
          <cell r="X32">
            <v>1998.1198861690784</v>
          </cell>
          <cell r="Y32" t="str">
            <v>B</v>
          </cell>
          <cell r="Z32">
            <v>1993.2937993726491</v>
          </cell>
          <cell r="AA32" t="str">
            <v>B</v>
          </cell>
          <cell r="AB32">
            <v>1988.6196523428014</v>
          </cell>
          <cell r="AC32" t="str">
            <v>B</v>
          </cell>
          <cell r="AD32">
            <v>1988.688625</v>
          </cell>
          <cell r="AE32"/>
          <cell r="AF32">
            <v>1989.856125</v>
          </cell>
          <cell r="AG32"/>
          <cell r="AH32">
            <v>1986.3267499999999</v>
          </cell>
          <cell r="AI32"/>
          <cell r="AJ32">
            <v>1982.3531250000001</v>
          </cell>
          <cell r="AK32"/>
          <cell r="AL32">
            <v>1983.7136250000001</v>
          </cell>
          <cell r="AM32"/>
          <cell r="AN32">
            <v>1989.395125</v>
          </cell>
          <cell r="AO32"/>
          <cell r="AP32">
            <v>1991.951</v>
          </cell>
          <cell r="AQ32"/>
          <cell r="AR32">
            <v>1995.0318749999999</v>
          </cell>
          <cell r="AS32"/>
          <cell r="AT32">
            <v>1996.2825</v>
          </cell>
          <cell r="AU32"/>
          <cell r="AV32">
            <v>1997.2706250000001</v>
          </cell>
          <cell r="AW32"/>
          <cell r="AX32">
            <v>2000.8127500000001</v>
          </cell>
          <cell r="AY32"/>
          <cell r="AZ32">
            <v>2007.8478749999999</v>
          </cell>
          <cell r="BA32"/>
          <cell r="BB32">
            <v>2018.865</v>
          </cell>
          <cell r="BC32"/>
          <cell r="BD32">
            <v>2021.9723750000001</v>
          </cell>
          <cell r="BE32"/>
          <cell r="BF32">
            <v>2041.6595</v>
          </cell>
          <cell r="BG32"/>
          <cell r="BH32">
            <v>2048.8206249999998</v>
          </cell>
          <cell r="BI32"/>
          <cell r="BJ32" t="str">
            <v>..</v>
          </cell>
          <cell r="BK32"/>
          <cell r="BL32" t="str">
            <v>..</v>
          </cell>
          <cell r="BM32"/>
        </row>
        <row r="33">
          <cell r="A33" t="str">
            <v>Spain</v>
          </cell>
          <cell r="B33">
            <v>37899.765647706707</v>
          </cell>
          <cell r="C33"/>
          <cell r="D33">
            <v>38103.619610942565</v>
          </cell>
          <cell r="E33"/>
          <cell r="F33">
            <v>38283.372613007683</v>
          </cell>
          <cell r="G33"/>
          <cell r="H33">
            <v>38440.028860617495</v>
          </cell>
          <cell r="I33"/>
          <cell r="J33">
            <v>38581.622007495607</v>
          </cell>
          <cell r="K33"/>
          <cell r="L33">
            <v>38699.114193202971</v>
          </cell>
          <cell r="M33"/>
          <cell r="N33">
            <v>38794.513831170494</v>
          </cell>
          <cell r="O33"/>
          <cell r="P33">
            <v>38879.871401983539</v>
          </cell>
          <cell r="Q33"/>
          <cell r="R33">
            <v>38955.186905642098</v>
          </cell>
          <cell r="S33"/>
          <cell r="T33">
            <v>39014.435101853502</v>
          </cell>
          <cell r="U33"/>
          <cell r="V33">
            <v>39083.624944547846</v>
          </cell>
          <cell r="W33"/>
          <cell r="X33">
            <v>39175.007755653576</v>
          </cell>
          <cell r="Y33"/>
          <cell r="Z33">
            <v>39260.666588481254</v>
          </cell>
          <cell r="AA33"/>
          <cell r="AB33">
            <v>39331.061479234129</v>
          </cell>
          <cell r="AC33"/>
          <cell r="AD33">
            <v>39388</v>
          </cell>
          <cell r="AE33"/>
          <cell r="AF33">
            <v>39479.199999999997</v>
          </cell>
          <cell r="AG33"/>
          <cell r="AH33">
            <v>39583.4</v>
          </cell>
          <cell r="AI33"/>
          <cell r="AJ33">
            <v>39722.1</v>
          </cell>
          <cell r="AK33"/>
          <cell r="AL33">
            <v>39927.199999999997</v>
          </cell>
          <cell r="AM33"/>
          <cell r="AN33">
            <v>40264.199999999997</v>
          </cell>
          <cell r="AO33"/>
          <cell r="AP33">
            <v>40721.4</v>
          </cell>
          <cell r="AQ33"/>
          <cell r="AR33">
            <v>41314</v>
          </cell>
          <cell r="AS33"/>
          <cell r="AT33">
            <v>42004.6</v>
          </cell>
          <cell r="AU33"/>
          <cell r="AV33">
            <v>42691.8</v>
          </cell>
          <cell r="AW33"/>
          <cell r="AX33">
            <v>43398.2</v>
          </cell>
          <cell r="AY33"/>
          <cell r="AZ33">
            <v>44068.2</v>
          </cell>
          <cell r="BA33"/>
          <cell r="BB33">
            <v>44873.599999999999</v>
          </cell>
          <cell r="BC33"/>
          <cell r="BD33">
            <v>45593.4</v>
          </cell>
          <cell r="BE33"/>
          <cell r="BF33">
            <v>45929.476000000002</v>
          </cell>
          <cell r="BG33"/>
          <cell r="BH33">
            <v>46072.834000000003</v>
          </cell>
          <cell r="BI33"/>
          <cell r="BJ33" t="str">
            <v>..</v>
          </cell>
          <cell r="BK33"/>
          <cell r="BL33" t="str">
            <v>..</v>
          </cell>
          <cell r="BM33"/>
        </row>
        <row r="34">
          <cell r="A34" t="str">
            <v>Sweden</v>
          </cell>
          <cell r="B34">
            <v>8320</v>
          </cell>
          <cell r="C34"/>
          <cell r="D34">
            <v>8325</v>
          </cell>
          <cell r="E34"/>
          <cell r="F34">
            <v>8329</v>
          </cell>
          <cell r="G34"/>
          <cell r="H34">
            <v>8337</v>
          </cell>
          <cell r="I34"/>
          <cell r="J34">
            <v>8350</v>
          </cell>
          <cell r="K34"/>
          <cell r="L34">
            <v>8370</v>
          </cell>
          <cell r="M34"/>
          <cell r="N34">
            <v>8398</v>
          </cell>
          <cell r="O34"/>
          <cell r="P34">
            <v>8436</v>
          </cell>
          <cell r="Q34"/>
          <cell r="R34">
            <v>8493</v>
          </cell>
          <cell r="S34"/>
          <cell r="T34">
            <v>8559</v>
          </cell>
          <cell r="U34"/>
          <cell r="V34">
            <v>8617</v>
          </cell>
          <cell r="W34"/>
          <cell r="X34">
            <v>8668</v>
          </cell>
          <cell r="Y34"/>
          <cell r="Z34">
            <v>8719</v>
          </cell>
          <cell r="AA34"/>
          <cell r="AB34">
            <v>8781</v>
          </cell>
          <cell r="AC34"/>
          <cell r="AD34">
            <v>8827</v>
          </cell>
          <cell r="AE34"/>
          <cell r="AF34">
            <v>8841</v>
          </cell>
          <cell r="AG34"/>
          <cell r="AH34">
            <v>8846</v>
          </cell>
          <cell r="AI34"/>
          <cell r="AJ34">
            <v>8851</v>
          </cell>
          <cell r="AK34"/>
          <cell r="AL34">
            <v>8858</v>
          </cell>
          <cell r="AM34"/>
          <cell r="AN34">
            <v>8872</v>
          </cell>
          <cell r="AO34"/>
          <cell r="AP34">
            <v>8896</v>
          </cell>
          <cell r="AQ34"/>
          <cell r="AR34">
            <v>8925</v>
          </cell>
          <cell r="AS34"/>
          <cell r="AT34">
            <v>8958</v>
          </cell>
          <cell r="AU34"/>
          <cell r="AV34">
            <v>8994</v>
          </cell>
          <cell r="AW34"/>
          <cell r="AX34">
            <v>9030</v>
          </cell>
          <cell r="AY34"/>
          <cell r="AZ34">
            <v>9081</v>
          </cell>
          <cell r="BA34"/>
          <cell r="BB34">
            <v>9148</v>
          </cell>
          <cell r="BC34"/>
          <cell r="BD34">
            <v>9220</v>
          </cell>
          <cell r="BE34"/>
          <cell r="BF34">
            <v>9299</v>
          </cell>
          <cell r="BG34"/>
          <cell r="BH34">
            <v>9378</v>
          </cell>
          <cell r="BI34"/>
          <cell r="BJ34" t="str">
            <v>..</v>
          </cell>
          <cell r="BK34"/>
          <cell r="BL34" t="str">
            <v>..</v>
          </cell>
          <cell r="BM34"/>
        </row>
        <row r="35">
          <cell r="A35" t="str">
            <v>Switzerland</v>
          </cell>
          <cell r="B35">
            <v>6429.1679999999997</v>
          </cell>
          <cell r="C35"/>
          <cell r="D35">
            <v>6467.2370000000001</v>
          </cell>
          <cell r="E35"/>
          <cell r="F35">
            <v>6481.9750000000004</v>
          </cell>
          <cell r="G35"/>
          <cell r="H35">
            <v>6505.1480000000001</v>
          </cell>
          <cell r="I35"/>
          <cell r="J35">
            <v>6533.3209999999999</v>
          </cell>
          <cell r="K35"/>
          <cell r="L35">
            <v>6572.9430000000002</v>
          </cell>
          <cell r="M35"/>
          <cell r="N35">
            <v>6619.0119999999997</v>
          </cell>
          <cell r="O35"/>
          <cell r="P35">
            <v>6671.5360000000001</v>
          </cell>
          <cell r="Q35"/>
          <cell r="R35">
            <v>6723.0420000000004</v>
          </cell>
          <cell r="S35"/>
          <cell r="T35">
            <v>6796.2790000000005</v>
          </cell>
          <cell r="U35"/>
          <cell r="V35">
            <v>6880.0879999999997</v>
          </cell>
          <cell r="W35"/>
          <cell r="X35">
            <v>6943.0950000000003</v>
          </cell>
          <cell r="Y35"/>
          <cell r="Z35">
            <v>6988.8580000000002</v>
          </cell>
          <cell r="AA35"/>
          <cell r="AB35">
            <v>7036.8519999999999</v>
          </cell>
          <cell r="AC35"/>
          <cell r="AD35">
            <v>7080.9480000000003</v>
          </cell>
          <cell r="AE35"/>
          <cell r="AF35">
            <v>7105.4459999999999</v>
          </cell>
          <cell r="AG35"/>
          <cell r="AH35">
            <v>7113.3729999999996</v>
          </cell>
          <cell r="AI35"/>
          <cell r="AJ35">
            <v>7131.8879999999999</v>
          </cell>
          <cell r="AK35"/>
          <cell r="AL35">
            <v>7166.7380000000003</v>
          </cell>
          <cell r="AM35"/>
          <cell r="AN35">
            <v>7209.0420000000004</v>
          </cell>
          <cell r="AO35"/>
          <cell r="AP35">
            <v>7285.2139999999999</v>
          </cell>
          <cell r="AQ35"/>
          <cell r="AR35">
            <v>7342.9809999999998</v>
          </cell>
          <cell r="AS35"/>
          <cell r="AT35">
            <v>7405.0510000000004</v>
          </cell>
          <cell r="AU35"/>
          <cell r="AV35">
            <v>7454.1120000000001</v>
          </cell>
          <cell r="AW35"/>
          <cell r="AX35">
            <v>7501.2550000000001</v>
          </cell>
          <cell r="AY35"/>
          <cell r="AZ35">
            <v>7557.6090000000004</v>
          </cell>
          <cell r="BA35"/>
          <cell r="BB35">
            <v>7618.5990000000002</v>
          </cell>
          <cell r="BC35"/>
          <cell r="BD35">
            <v>7711</v>
          </cell>
          <cell r="BE35"/>
          <cell r="BF35">
            <v>7801</v>
          </cell>
          <cell r="BG35"/>
          <cell r="BH35">
            <v>7870.134</v>
          </cell>
          <cell r="BI35"/>
          <cell r="BJ35" t="str">
            <v>..</v>
          </cell>
          <cell r="BK35"/>
          <cell r="BL35" t="str">
            <v>..</v>
          </cell>
          <cell r="BM35"/>
        </row>
        <row r="36">
          <cell r="A36" t="str">
            <v>Turkey</v>
          </cell>
          <cell r="B36">
            <v>45540</v>
          </cell>
          <cell r="C36"/>
          <cell r="D36">
            <v>46688</v>
          </cell>
          <cell r="E36"/>
          <cell r="F36">
            <v>47864</v>
          </cell>
          <cell r="G36"/>
          <cell r="H36">
            <v>49070</v>
          </cell>
          <cell r="I36"/>
          <cell r="J36">
            <v>50306</v>
          </cell>
          <cell r="K36"/>
          <cell r="L36">
            <v>51480</v>
          </cell>
          <cell r="M36"/>
          <cell r="N36">
            <v>52370</v>
          </cell>
          <cell r="O36"/>
          <cell r="P36">
            <v>53268</v>
          </cell>
          <cell r="Q36"/>
          <cell r="R36">
            <v>54192</v>
          </cell>
          <cell r="S36"/>
          <cell r="T36">
            <v>55120</v>
          </cell>
          <cell r="U36"/>
          <cell r="V36">
            <v>56055</v>
          </cell>
          <cell r="W36"/>
          <cell r="X36">
            <v>56986</v>
          </cell>
          <cell r="Y36"/>
          <cell r="Z36">
            <v>57913</v>
          </cell>
          <cell r="AA36"/>
          <cell r="AB36">
            <v>58837</v>
          </cell>
          <cell r="AC36"/>
          <cell r="AD36">
            <v>59756</v>
          </cell>
          <cell r="AE36"/>
          <cell r="AF36">
            <v>60671</v>
          </cell>
          <cell r="AG36"/>
          <cell r="AH36">
            <v>61582</v>
          </cell>
          <cell r="AI36"/>
          <cell r="AJ36">
            <v>62464</v>
          </cell>
          <cell r="AK36"/>
          <cell r="AL36">
            <v>63366</v>
          </cell>
          <cell r="AM36"/>
          <cell r="AN36">
            <v>64259</v>
          </cell>
          <cell r="AO36"/>
          <cell r="AP36">
            <v>65135</v>
          </cell>
          <cell r="AQ36"/>
          <cell r="AR36">
            <v>66009</v>
          </cell>
          <cell r="AS36"/>
          <cell r="AT36">
            <v>66873</v>
          </cell>
          <cell r="AU36"/>
          <cell r="AV36">
            <v>67734</v>
          </cell>
          <cell r="AW36"/>
          <cell r="AX36">
            <v>68582</v>
          </cell>
          <cell r="AY36"/>
          <cell r="AZ36">
            <v>69421</v>
          </cell>
          <cell r="BA36"/>
          <cell r="BB36">
            <v>70256</v>
          </cell>
          <cell r="BC36"/>
          <cell r="BD36">
            <v>71079</v>
          </cell>
          <cell r="BE36"/>
          <cell r="BF36">
            <v>71897</v>
          </cell>
          <cell r="BG36"/>
          <cell r="BH36">
            <v>72848</v>
          </cell>
          <cell r="BI36"/>
          <cell r="BJ36" t="str">
            <v>..</v>
          </cell>
          <cell r="BK36"/>
          <cell r="BL36" t="str">
            <v>..</v>
          </cell>
          <cell r="BM36"/>
        </row>
        <row r="37">
          <cell r="A37" t="str">
            <v>United Kingdom</v>
          </cell>
          <cell r="B37">
            <v>56357</v>
          </cell>
          <cell r="C37"/>
          <cell r="D37">
            <v>56291</v>
          </cell>
          <cell r="E37"/>
          <cell r="F37">
            <v>56316</v>
          </cell>
          <cell r="G37"/>
          <cell r="H37">
            <v>56409</v>
          </cell>
          <cell r="I37"/>
          <cell r="J37">
            <v>56554</v>
          </cell>
          <cell r="K37"/>
          <cell r="L37">
            <v>56684</v>
          </cell>
          <cell r="M37"/>
          <cell r="N37">
            <v>56804</v>
          </cell>
          <cell r="O37"/>
          <cell r="P37">
            <v>56916</v>
          </cell>
          <cell r="Q37"/>
          <cell r="R37">
            <v>57076</v>
          </cell>
          <cell r="S37"/>
          <cell r="T37">
            <v>57237</v>
          </cell>
          <cell r="U37"/>
          <cell r="V37">
            <v>57439</v>
          </cell>
          <cell r="W37"/>
          <cell r="X37">
            <v>57585</v>
          </cell>
          <cell r="Y37"/>
          <cell r="Z37">
            <v>57714</v>
          </cell>
          <cell r="AA37"/>
          <cell r="AB37">
            <v>57862</v>
          </cell>
          <cell r="AC37"/>
          <cell r="AD37">
            <v>58025</v>
          </cell>
          <cell r="AE37"/>
          <cell r="AF37">
            <v>58164</v>
          </cell>
          <cell r="AG37"/>
          <cell r="AH37">
            <v>58314</v>
          </cell>
          <cell r="AI37"/>
          <cell r="AJ37">
            <v>58475</v>
          </cell>
          <cell r="AK37"/>
          <cell r="AL37">
            <v>58684</v>
          </cell>
          <cell r="AM37"/>
          <cell r="AN37">
            <v>58886</v>
          </cell>
          <cell r="AO37"/>
          <cell r="AP37">
            <v>59113</v>
          </cell>
          <cell r="AQ37"/>
          <cell r="AR37">
            <v>59323</v>
          </cell>
          <cell r="AS37"/>
          <cell r="AT37">
            <v>59557</v>
          </cell>
          <cell r="AU37"/>
          <cell r="AV37">
            <v>59846</v>
          </cell>
          <cell r="AW37"/>
          <cell r="AX37">
            <v>60238</v>
          </cell>
          <cell r="AY37"/>
          <cell r="AZ37">
            <v>60584</v>
          </cell>
          <cell r="BA37"/>
          <cell r="BB37">
            <v>60986</v>
          </cell>
          <cell r="BC37"/>
          <cell r="BD37">
            <v>61398</v>
          </cell>
          <cell r="BE37"/>
          <cell r="BF37">
            <v>61792</v>
          </cell>
          <cell r="BG37"/>
          <cell r="BH37">
            <v>62181</v>
          </cell>
          <cell r="BI37"/>
          <cell r="BJ37" t="str">
            <v>..</v>
          </cell>
          <cell r="BK37"/>
          <cell r="BL37" t="str">
            <v>..</v>
          </cell>
          <cell r="BM37"/>
        </row>
        <row r="38">
          <cell r="A38" t="str">
            <v>United States</v>
          </cell>
          <cell r="B38">
            <v>230008</v>
          </cell>
          <cell r="C38"/>
          <cell r="D38">
            <v>232218</v>
          </cell>
          <cell r="E38"/>
          <cell r="F38">
            <v>234333</v>
          </cell>
          <cell r="G38"/>
          <cell r="H38">
            <v>236394</v>
          </cell>
          <cell r="I38"/>
          <cell r="J38">
            <v>238506</v>
          </cell>
          <cell r="K38"/>
          <cell r="L38">
            <v>240683</v>
          </cell>
          <cell r="M38"/>
          <cell r="N38">
            <v>242843</v>
          </cell>
          <cell r="O38"/>
          <cell r="P38">
            <v>245061</v>
          </cell>
          <cell r="Q38"/>
          <cell r="R38">
            <v>247387</v>
          </cell>
          <cell r="S38"/>
          <cell r="T38">
            <v>250181</v>
          </cell>
          <cell r="U38"/>
          <cell r="V38">
            <v>253530</v>
          </cell>
          <cell r="W38"/>
          <cell r="X38">
            <v>256922</v>
          </cell>
          <cell r="Y38"/>
          <cell r="Z38">
            <v>260282</v>
          </cell>
          <cell r="AA38"/>
          <cell r="AB38">
            <v>263455</v>
          </cell>
          <cell r="AC38"/>
          <cell r="AD38">
            <v>266588</v>
          </cell>
          <cell r="AE38"/>
          <cell r="AF38">
            <v>269714</v>
          </cell>
          <cell r="AG38"/>
          <cell r="AH38">
            <v>272958</v>
          </cell>
          <cell r="AI38"/>
          <cell r="AJ38">
            <v>276154</v>
          </cell>
          <cell r="AK38"/>
          <cell r="AL38">
            <v>279328</v>
          </cell>
          <cell r="AM38"/>
          <cell r="AN38">
            <v>282418</v>
          </cell>
          <cell r="AO38"/>
          <cell r="AP38">
            <v>285335</v>
          </cell>
          <cell r="AQ38"/>
          <cell r="AR38">
            <v>288133</v>
          </cell>
          <cell r="AS38"/>
          <cell r="AT38">
            <v>290845</v>
          </cell>
          <cell r="AU38"/>
          <cell r="AV38">
            <v>293502</v>
          </cell>
          <cell r="AW38"/>
          <cell r="AX38">
            <v>296229</v>
          </cell>
          <cell r="AY38"/>
          <cell r="AZ38">
            <v>299052</v>
          </cell>
          <cell r="BA38"/>
          <cell r="BB38">
            <v>302025</v>
          </cell>
          <cell r="BC38"/>
          <cell r="BD38">
            <v>304831</v>
          </cell>
          <cell r="BE38"/>
          <cell r="BF38">
            <v>307483</v>
          </cell>
          <cell r="BG38"/>
          <cell r="BH38">
            <v>310106</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117902</v>
          </cell>
          <cell r="C40"/>
          <cell r="D40">
            <v>118728</v>
          </cell>
          <cell r="E40"/>
          <cell r="F40">
            <v>119536</v>
          </cell>
          <cell r="G40"/>
          <cell r="H40">
            <v>120305</v>
          </cell>
          <cell r="I40"/>
          <cell r="J40">
            <v>121049</v>
          </cell>
          <cell r="K40"/>
          <cell r="L40">
            <v>121660</v>
          </cell>
          <cell r="M40"/>
          <cell r="N40">
            <v>122239</v>
          </cell>
          <cell r="O40"/>
          <cell r="P40">
            <v>122745</v>
          </cell>
          <cell r="Q40"/>
          <cell r="R40">
            <v>123205</v>
          </cell>
          <cell r="S40"/>
          <cell r="T40">
            <v>123611</v>
          </cell>
          <cell r="U40"/>
          <cell r="V40">
            <v>124101</v>
          </cell>
          <cell r="W40"/>
          <cell r="X40">
            <v>124567</v>
          </cell>
          <cell r="Y40"/>
          <cell r="Z40">
            <v>124938</v>
          </cell>
          <cell r="AA40"/>
          <cell r="AB40">
            <v>125265</v>
          </cell>
          <cell r="AC40"/>
          <cell r="AD40">
            <v>125570</v>
          </cell>
          <cell r="AE40"/>
          <cell r="AF40">
            <v>125859</v>
          </cell>
          <cell r="AG40"/>
          <cell r="AH40">
            <v>126157</v>
          </cell>
          <cell r="AI40"/>
          <cell r="AJ40">
            <v>126472</v>
          </cell>
          <cell r="AK40"/>
          <cell r="AL40">
            <v>126667</v>
          </cell>
          <cell r="AM40"/>
          <cell r="AN40">
            <v>126925.84299999999</v>
          </cell>
          <cell r="AO40"/>
          <cell r="AP40">
            <v>127316.04300000001</v>
          </cell>
          <cell r="AQ40"/>
          <cell r="AR40">
            <v>127485.823</v>
          </cell>
          <cell r="AS40"/>
          <cell r="AT40">
            <v>127694.277</v>
          </cell>
          <cell r="AU40"/>
          <cell r="AV40">
            <v>127786.988</v>
          </cell>
          <cell r="AW40"/>
          <cell r="AX40">
            <v>127767.99400000001</v>
          </cell>
          <cell r="AY40"/>
          <cell r="AZ40">
            <v>127769.51</v>
          </cell>
          <cell r="BA40"/>
          <cell r="BB40">
            <v>127770.79399999999</v>
          </cell>
          <cell r="BC40"/>
          <cell r="BD40">
            <v>127692</v>
          </cell>
          <cell r="BE40"/>
          <cell r="BF40">
            <v>127510</v>
          </cell>
          <cell r="BG40"/>
          <cell r="BH40">
            <v>127382.5</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788311.39550916408</v>
          </cell>
          <cell r="C42"/>
          <cell r="D42">
            <v>793825.32293809368</v>
          </cell>
          <cell r="E42"/>
          <cell r="F42">
            <v>798948.10587499198</v>
          </cell>
          <cell r="G42"/>
          <cell r="H42">
            <v>803968.6117920049</v>
          </cell>
          <cell r="I42"/>
          <cell r="J42">
            <v>809186.01125437918</v>
          </cell>
          <cell r="K42"/>
          <cell r="L42">
            <v>814452.05844008666</v>
          </cell>
          <cell r="M42"/>
          <cell r="N42">
            <v>819497.86724335246</v>
          </cell>
          <cell r="O42"/>
          <cell r="P42">
            <v>824963.26171403378</v>
          </cell>
          <cell r="Q42"/>
          <cell r="R42">
            <v>830964.58963676612</v>
          </cell>
          <cell r="S42"/>
          <cell r="T42">
            <v>837949.7593789387</v>
          </cell>
          <cell r="U42"/>
          <cell r="V42">
            <v>950900.16772918357</v>
          </cell>
          <cell r="W42" t="str">
            <v>A</v>
          </cell>
          <cell r="X42">
            <v>959686.42475565348</v>
          </cell>
          <cell r="Y42"/>
          <cell r="Z42">
            <v>968125.57158848131</v>
          </cell>
          <cell r="AA42"/>
          <cell r="AB42">
            <v>975897.83347923413</v>
          </cell>
          <cell r="AC42"/>
          <cell r="AD42">
            <v>1096657.3705000002</v>
          </cell>
          <cell r="AE42" t="str">
            <v>A</v>
          </cell>
          <cell r="AF42">
            <v>1104555.9411249999</v>
          </cell>
          <cell r="AG42"/>
          <cell r="AH42">
            <v>1112396.912708</v>
          </cell>
          <cell r="AI42"/>
          <cell r="AJ42">
            <v>1119898.6903330002</v>
          </cell>
          <cell r="AK42"/>
          <cell r="AL42">
            <v>1127522.923</v>
          </cell>
          <cell r="AM42"/>
          <cell r="AN42">
            <v>1136467.6646670001</v>
          </cell>
          <cell r="AO42"/>
          <cell r="AP42">
            <v>1144780.841333</v>
          </cell>
          <cell r="AQ42"/>
          <cell r="AR42">
            <v>1152882.4276670003</v>
          </cell>
          <cell r="AS42"/>
          <cell r="AT42">
            <v>1160987.3475829998</v>
          </cell>
          <cell r="AU42"/>
          <cell r="AV42">
            <v>1168916.3112079999</v>
          </cell>
          <cell r="AW42"/>
          <cell r="AX42">
            <v>1176729.175333</v>
          </cell>
          <cell r="AY42"/>
          <cell r="AZ42">
            <v>1184505.7747920002</v>
          </cell>
          <cell r="BA42"/>
          <cell r="BB42">
            <v>1209437.3382880001</v>
          </cell>
          <cell r="BC42" t="str">
            <v>A</v>
          </cell>
          <cell r="BD42">
            <v>1217750.7302049999</v>
          </cell>
          <cell r="BE42"/>
          <cell r="BF42">
            <v>1225125.5679199998</v>
          </cell>
          <cell r="BG42"/>
          <cell r="BH42">
            <v>1232286.8502920002</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477874.27850000001</v>
          </cell>
          <cell r="AE44"/>
          <cell r="AF44">
            <v>478562.87212499999</v>
          </cell>
          <cell r="AG44"/>
          <cell r="AH44">
            <v>479233.27370800002</v>
          </cell>
          <cell r="AI44"/>
          <cell r="AJ44">
            <v>479791.67633300007</v>
          </cell>
          <cell r="AK44"/>
          <cell r="AL44">
            <v>480582.70900000003</v>
          </cell>
          <cell r="AM44"/>
          <cell r="AN44">
            <v>482183.95766700001</v>
          </cell>
          <cell r="AO44"/>
          <cell r="AP44">
            <v>483600.487333</v>
          </cell>
          <cell r="AQ44"/>
          <cell r="AR44">
            <v>485745.87066699995</v>
          </cell>
          <cell r="AS44"/>
          <cell r="AT44">
            <v>487744.89758299995</v>
          </cell>
          <cell r="AU44"/>
          <cell r="AV44">
            <v>489920.78720800002</v>
          </cell>
          <cell r="AW44"/>
          <cell r="AX44">
            <v>492129.76233300002</v>
          </cell>
          <cell r="AY44"/>
          <cell r="AZ44">
            <v>494068.16079199995</v>
          </cell>
          <cell r="BA44"/>
          <cell r="BB44">
            <v>496318.74695800006</v>
          </cell>
          <cell r="BC44"/>
          <cell r="BD44">
            <v>498529.133875</v>
          </cell>
          <cell r="BE44"/>
          <cell r="BF44">
            <v>500112.18725000008</v>
          </cell>
          <cell r="BG44"/>
          <cell r="BH44">
            <v>501425.51529199997</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446836.27850000001</v>
          </cell>
          <cell r="AE45"/>
          <cell r="AF45">
            <v>447728.87212499999</v>
          </cell>
          <cell r="AG45"/>
          <cell r="AH45">
            <v>448586.27370800002</v>
          </cell>
          <cell r="AI45"/>
          <cell r="AJ45">
            <v>449316.67633300007</v>
          </cell>
          <cell r="AK45"/>
          <cell r="AL45">
            <v>450273.70900000003</v>
          </cell>
          <cell r="AM45"/>
          <cell r="AN45">
            <v>452039.95766700001</v>
          </cell>
          <cell r="AO45"/>
          <cell r="AP45">
            <v>453619.487333</v>
          </cell>
          <cell r="AQ45"/>
          <cell r="AR45">
            <v>455922.87066699995</v>
          </cell>
          <cell r="AS45"/>
          <cell r="AT45">
            <v>458075.89758299995</v>
          </cell>
          <cell r="AU45"/>
          <cell r="AV45">
            <v>460400.78720800002</v>
          </cell>
          <cell r="AW45"/>
          <cell r="AX45">
            <v>462755.76233300002</v>
          </cell>
          <cell r="AY45"/>
          <cell r="AZ45">
            <v>464837.16079199995</v>
          </cell>
          <cell r="BA45"/>
          <cell r="BB45">
            <v>467227.74695800006</v>
          </cell>
          <cell r="BC45"/>
          <cell r="BD45">
            <v>469575.133875</v>
          </cell>
          <cell r="BE45"/>
          <cell r="BF45">
            <v>471292.18725000008</v>
          </cell>
          <cell r="BG45"/>
          <cell r="BH45">
            <v>472738.51529199997</v>
          </cell>
          <cell r="BI45"/>
          <cell r="BJ45" t="str">
            <v>..</v>
          </cell>
          <cell r="BK45"/>
          <cell r="BL45" t="str">
            <v>..</v>
          </cell>
          <cell r="BM45"/>
        </row>
        <row r="46">
          <cell r="A46" t="str">
            <v>EU-15</v>
          </cell>
          <cell r="B46">
            <v>341070.39250916406</v>
          </cell>
          <cell r="C46"/>
          <cell r="D46">
            <v>341786.2559380937</v>
          </cell>
          <cell r="E46"/>
          <cell r="F46">
            <v>342292.14287499205</v>
          </cell>
          <cell r="G46"/>
          <cell r="H46">
            <v>342772.63079200493</v>
          </cell>
          <cell r="I46"/>
          <cell r="J46">
            <v>343382.60525437916</v>
          </cell>
          <cell r="K46"/>
          <cell r="L46">
            <v>344124.85944008653</v>
          </cell>
          <cell r="M46"/>
          <cell r="N46">
            <v>344842.65124335251</v>
          </cell>
          <cell r="O46"/>
          <cell r="P46">
            <v>345962.01171403378</v>
          </cell>
          <cell r="Q46"/>
          <cell r="R46">
            <v>347427.29763676604</v>
          </cell>
          <cell r="S46"/>
          <cell r="T46">
            <v>349511.7863789387</v>
          </cell>
          <cell r="U46"/>
          <cell r="V46">
            <v>367263.57172918349</v>
          </cell>
          <cell r="W46" t="str">
            <v>A</v>
          </cell>
          <cell r="X46">
            <v>368865.17875565356</v>
          </cell>
          <cell r="Y46"/>
          <cell r="Z46">
            <v>370342.63358848123</v>
          </cell>
          <cell r="AA46"/>
          <cell r="AB46">
            <v>371366.50947923411</v>
          </cell>
          <cell r="AC46"/>
          <cell r="AD46">
            <v>372312.79587500001</v>
          </cell>
          <cell r="AE46"/>
          <cell r="AF46">
            <v>373284.14899999998</v>
          </cell>
          <cell r="AG46"/>
          <cell r="AH46">
            <v>374225.58095800004</v>
          </cell>
          <cell r="AI46"/>
          <cell r="AJ46">
            <v>375048.44520800002</v>
          </cell>
          <cell r="AK46"/>
          <cell r="AL46">
            <v>376106.97037499998</v>
          </cell>
          <cell r="AM46"/>
          <cell r="AN46">
            <v>377954.70254199998</v>
          </cell>
          <cell r="AO46"/>
          <cell r="AP46">
            <v>379669.967833</v>
          </cell>
          <cell r="AQ46"/>
          <cell r="AR46">
            <v>381675.72329200001</v>
          </cell>
          <cell r="AS46"/>
          <cell r="AT46">
            <v>383911.94608299999</v>
          </cell>
          <cell r="AU46"/>
          <cell r="AV46">
            <v>386281.054083</v>
          </cell>
          <cell r="AW46"/>
          <cell r="AX46">
            <v>388654.69158300001</v>
          </cell>
          <cell r="AY46"/>
          <cell r="AZ46">
            <v>390755.30341699999</v>
          </cell>
          <cell r="BA46"/>
          <cell r="BB46">
            <v>393123.33545800002</v>
          </cell>
          <cell r="BC46"/>
          <cell r="BD46">
            <v>395386.57150000002</v>
          </cell>
          <cell r="BE46"/>
          <cell r="BF46">
            <v>397004.33625000005</v>
          </cell>
          <cell r="BG46"/>
          <cell r="BH46">
            <v>398421.39266700007</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28570.000000000004</v>
          </cell>
          <cell r="C49"/>
          <cell r="D49">
            <v>28979</v>
          </cell>
          <cell r="E49"/>
          <cell r="F49">
            <v>29387</v>
          </cell>
          <cell r="G49"/>
          <cell r="H49">
            <v>29801.000000000004</v>
          </cell>
          <cell r="I49"/>
          <cell r="J49">
            <v>30227</v>
          </cell>
          <cell r="K49"/>
          <cell r="L49">
            <v>30667</v>
          </cell>
          <cell r="M49"/>
          <cell r="N49">
            <v>31117</v>
          </cell>
          <cell r="O49"/>
          <cell r="P49">
            <v>31575.000000000004</v>
          </cell>
          <cell r="Q49"/>
          <cell r="R49">
            <v>32037</v>
          </cell>
          <cell r="S49"/>
          <cell r="T49">
            <v>32498</v>
          </cell>
          <cell r="U49"/>
          <cell r="V49">
            <v>32956</v>
          </cell>
          <cell r="W49"/>
          <cell r="X49">
            <v>33413</v>
          </cell>
          <cell r="Y49"/>
          <cell r="Z49">
            <v>33867</v>
          </cell>
          <cell r="AA49"/>
          <cell r="AB49">
            <v>34320</v>
          </cell>
          <cell r="AC49"/>
          <cell r="AD49">
            <v>34772</v>
          </cell>
          <cell r="AE49"/>
          <cell r="AF49">
            <v>35223</v>
          </cell>
          <cell r="AG49"/>
          <cell r="AH49">
            <v>35671</v>
          </cell>
          <cell r="AI49"/>
          <cell r="AJ49">
            <v>36111</v>
          </cell>
          <cell r="AK49"/>
          <cell r="AL49">
            <v>36535</v>
          </cell>
          <cell r="AM49"/>
          <cell r="AN49">
            <v>36939</v>
          </cell>
          <cell r="AO49"/>
          <cell r="AP49">
            <v>37318</v>
          </cell>
          <cell r="AQ49"/>
          <cell r="AR49">
            <v>37676</v>
          </cell>
          <cell r="AS49"/>
          <cell r="AT49">
            <v>38023</v>
          </cell>
          <cell r="AU49"/>
          <cell r="AV49">
            <v>38372</v>
          </cell>
          <cell r="AW49"/>
          <cell r="AX49">
            <v>38732</v>
          </cell>
          <cell r="AY49"/>
          <cell r="AZ49">
            <v>39105</v>
          </cell>
          <cell r="BA49"/>
          <cell r="BB49">
            <v>39490</v>
          </cell>
          <cell r="BC49"/>
          <cell r="BD49">
            <v>39883</v>
          </cell>
          <cell r="BE49"/>
          <cell r="BF49">
            <v>40275.999999999993</v>
          </cell>
          <cell r="BG49"/>
          <cell r="BH49">
            <v>40666</v>
          </cell>
          <cell r="BI49"/>
          <cell r="BJ49" t="str">
            <v>..</v>
          </cell>
          <cell r="BK49"/>
          <cell r="BL49" t="str">
            <v>..</v>
          </cell>
          <cell r="BM49"/>
        </row>
        <row r="50">
          <cell r="A50" t="str">
            <v>China</v>
          </cell>
          <cell r="B50">
            <v>1000720</v>
          </cell>
          <cell r="C50"/>
          <cell r="D50">
            <v>1016540</v>
          </cell>
          <cell r="E50"/>
          <cell r="F50">
            <v>1030080</v>
          </cell>
          <cell r="G50"/>
          <cell r="H50">
            <v>1043570</v>
          </cell>
          <cell r="I50"/>
          <cell r="J50">
            <v>1058510</v>
          </cell>
          <cell r="K50"/>
          <cell r="L50">
            <v>1075070</v>
          </cell>
          <cell r="M50"/>
          <cell r="N50">
            <v>1093000</v>
          </cell>
          <cell r="O50"/>
          <cell r="P50">
            <v>1110260</v>
          </cell>
          <cell r="Q50"/>
          <cell r="R50">
            <v>1127040</v>
          </cell>
          <cell r="S50"/>
          <cell r="T50">
            <v>1143330</v>
          </cell>
          <cell r="U50"/>
          <cell r="V50">
            <v>1158230</v>
          </cell>
          <cell r="W50"/>
          <cell r="X50">
            <v>1171710</v>
          </cell>
          <cell r="Y50"/>
          <cell r="Z50">
            <v>1185170</v>
          </cell>
          <cell r="AA50"/>
          <cell r="AB50">
            <v>1198500</v>
          </cell>
          <cell r="AC50"/>
          <cell r="AD50">
            <v>1211210</v>
          </cell>
          <cell r="AE50"/>
          <cell r="AF50">
            <v>1223890</v>
          </cell>
          <cell r="AG50"/>
          <cell r="AH50">
            <v>1236260</v>
          </cell>
          <cell r="AI50"/>
          <cell r="AJ50">
            <v>1247610</v>
          </cell>
          <cell r="AK50"/>
          <cell r="AL50">
            <v>1257860</v>
          </cell>
          <cell r="AM50"/>
          <cell r="AN50">
            <v>1267430</v>
          </cell>
          <cell r="AO50"/>
          <cell r="AP50">
            <v>1276270</v>
          </cell>
          <cell r="AQ50"/>
          <cell r="AR50">
            <v>1284530</v>
          </cell>
          <cell r="AS50"/>
          <cell r="AT50">
            <v>1292270</v>
          </cell>
          <cell r="AU50"/>
          <cell r="AV50">
            <v>1299880</v>
          </cell>
          <cell r="AW50"/>
          <cell r="AX50">
            <v>1307560</v>
          </cell>
          <cell r="AY50"/>
          <cell r="AZ50">
            <v>1314480</v>
          </cell>
          <cell r="BA50"/>
          <cell r="BB50">
            <v>1321290</v>
          </cell>
          <cell r="BC50"/>
          <cell r="BD50">
            <v>1328020</v>
          </cell>
          <cell r="BE50"/>
          <cell r="BF50">
            <v>1334740</v>
          </cell>
          <cell r="BG50"/>
          <cell r="BH50">
            <v>1341414</v>
          </cell>
          <cell r="BI50" t="str">
            <v>B</v>
          </cell>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23207</v>
          </cell>
          <cell r="U51"/>
          <cell r="V51">
            <v>23171</v>
          </cell>
          <cell r="W51"/>
          <cell r="X51">
            <v>23081</v>
          </cell>
          <cell r="Y51"/>
          <cell r="Z51">
            <v>22953</v>
          </cell>
          <cell r="AA51"/>
          <cell r="AB51">
            <v>22814</v>
          </cell>
          <cell r="AC51"/>
          <cell r="AD51">
            <v>22681</v>
          </cell>
          <cell r="AE51"/>
          <cell r="AF51">
            <v>22561</v>
          </cell>
          <cell r="AG51"/>
          <cell r="AH51">
            <v>22449</v>
          </cell>
          <cell r="AI51"/>
          <cell r="AJ51">
            <v>22345</v>
          </cell>
          <cell r="AK51"/>
          <cell r="AL51">
            <v>22242</v>
          </cell>
          <cell r="AM51"/>
          <cell r="AN51">
            <v>22138</v>
          </cell>
          <cell r="AO51"/>
          <cell r="AP51">
            <v>22033</v>
          </cell>
          <cell r="AQ51"/>
          <cell r="AR51">
            <v>21930</v>
          </cell>
          <cell r="AS51"/>
          <cell r="AT51">
            <v>21829</v>
          </cell>
          <cell r="AU51"/>
          <cell r="AV51">
            <v>21730.999999999996</v>
          </cell>
          <cell r="AW51"/>
          <cell r="AX51">
            <v>21635</v>
          </cell>
          <cell r="AY51"/>
          <cell r="AZ51">
            <v>21541</v>
          </cell>
          <cell r="BA51"/>
          <cell r="BB51">
            <v>21450</v>
          </cell>
          <cell r="BC51"/>
          <cell r="BD51">
            <v>21361</v>
          </cell>
          <cell r="BE51"/>
          <cell r="BF51">
            <v>21275</v>
          </cell>
          <cell r="BG51"/>
          <cell r="BH51">
            <v>21190.000000000004</v>
          </cell>
          <cell r="BI51"/>
          <cell r="BJ51" t="str">
            <v>..</v>
          </cell>
          <cell r="BK51"/>
          <cell r="BL51" t="str">
            <v>..</v>
          </cell>
          <cell r="BM51"/>
        </row>
        <row r="52">
          <cell r="A52" t="str">
            <v>Russian Federation</v>
          </cell>
          <cell r="B52">
            <v>138839.20000000001</v>
          </cell>
          <cell r="C52"/>
          <cell r="D52">
            <v>139603.79999999999</v>
          </cell>
          <cell r="E52"/>
          <cell r="F52">
            <v>140529.79999999999</v>
          </cell>
          <cell r="G52"/>
          <cell r="H52">
            <v>141582.70000000001</v>
          </cell>
          <cell r="I52"/>
          <cell r="J52">
            <v>142539</v>
          </cell>
          <cell r="K52"/>
          <cell r="L52">
            <v>143527.9</v>
          </cell>
          <cell r="M52"/>
          <cell r="N52">
            <v>144783.70000000001</v>
          </cell>
          <cell r="O52"/>
          <cell r="P52">
            <v>145988.29999999999</v>
          </cell>
          <cell r="Q52"/>
          <cell r="R52">
            <v>146999.1</v>
          </cell>
          <cell r="S52"/>
          <cell r="T52">
            <v>147665.1</v>
          </cell>
          <cell r="U52"/>
          <cell r="V52">
            <v>148273.70000000001</v>
          </cell>
          <cell r="W52"/>
          <cell r="X52">
            <v>148514.70000000001</v>
          </cell>
          <cell r="Y52"/>
          <cell r="Z52">
            <v>148561.70000000001</v>
          </cell>
          <cell r="AA52"/>
          <cell r="AB52">
            <v>148355.9</v>
          </cell>
          <cell r="AC52"/>
          <cell r="AD52">
            <v>148459.9</v>
          </cell>
          <cell r="AE52"/>
          <cell r="AF52">
            <v>148291.6</v>
          </cell>
          <cell r="AG52"/>
          <cell r="AH52">
            <v>148028.6</v>
          </cell>
          <cell r="AI52"/>
          <cell r="AJ52">
            <v>147802.1</v>
          </cell>
          <cell r="AK52"/>
          <cell r="AL52">
            <v>147539.4</v>
          </cell>
          <cell r="AM52"/>
          <cell r="AN52">
            <v>146890.1</v>
          </cell>
          <cell r="AO52"/>
          <cell r="AP52">
            <v>146303.6</v>
          </cell>
          <cell r="AQ52"/>
          <cell r="AR52">
            <v>145649.29999999999</v>
          </cell>
          <cell r="AS52"/>
          <cell r="AT52">
            <v>144963.6</v>
          </cell>
          <cell r="AU52"/>
          <cell r="AV52">
            <v>144168.20000000001</v>
          </cell>
          <cell r="AW52"/>
          <cell r="AX52">
            <v>143474.20000000001</v>
          </cell>
          <cell r="AY52"/>
          <cell r="AZ52">
            <v>142753.5</v>
          </cell>
          <cell r="BA52"/>
          <cell r="BB52">
            <v>142221</v>
          </cell>
          <cell r="BC52"/>
          <cell r="BD52">
            <v>142008.79999999999</v>
          </cell>
          <cell r="BE52"/>
          <cell r="BF52">
            <v>141904</v>
          </cell>
          <cell r="BG52"/>
          <cell r="BH52">
            <v>141914.50899999999</v>
          </cell>
          <cell r="BI52"/>
          <cell r="BJ52" t="str">
            <v>..</v>
          </cell>
          <cell r="BK52"/>
          <cell r="BL52" t="str">
            <v>..</v>
          </cell>
          <cell r="BM52"/>
        </row>
        <row r="53">
          <cell r="A53" t="str">
            <v>Singapore</v>
          </cell>
          <cell r="B53">
            <v>2463</v>
          </cell>
          <cell r="C53"/>
          <cell r="D53">
            <v>2520</v>
          </cell>
          <cell r="E53"/>
          <cell r="F53">
            <v>2583</v>
          </cell>
          <cell r="G53"/>
          <cell r="H53">
            <v>2647</v>
          </cell>
          <cell r="I53"/>
          <cell r="J53">
            <v>2709</v>
          </cell>
          <cell r="K53"/>
          <cell r="L53">
            <v>2767</v>
          </cell>
          <cell r="M53"/>
          <cell r="N53">
            <v>2824</v>
          </cell>
          <cell r="O53"/>
          <cell r="P53">
            <v>2882</v>
          </cell>
          <cell r="Q53"/>
          <cell r="R53">
            <v>2945</v>
          </cell>
          <cell r="S53"/>
          <cell r="T53">
            <v>3016</v>
          </cell>
          <cell r="U53"/>
          <cell r="V53">
            <v>3096</v>
          </cell>
          <cell r="W53"/>
          <cell r="X53">
            <v>3182</v>
          </cell>
          <cell r="Y53"/>
          <cell r="Z53">
            <v>3275</v>
          </cell>
          <cell r="AA53"/>
          <cell r="AB53">
            <v>3375</v>
          </cell>
          <cell r="AC53"/>
          <cell r="AD53">
            <v>3480</v>
          </cell>
          <cell r="AE53"/>
          <cell r="AF53">
            <v>3593</v>
          </cell>
          <cell r="AG53"/>
          <cell r="AH53">
            <v>3712</v>
          </cell>
          <cell r="AI53"/>
          <cell r="AJ53">
            <v>3828</v>
          </cell>
          <cell r="AK53"/>
          <cell r="AL53">
            <v>3933</v>
          </cell>
          <cell r="AM53"/>
          <cell r="AN53">
            <v>4018</v>
          </cell>
          <cell r="AO53"/>
          <cell r="AP53">
            <v>4080</v>
          </cell>
          <cell r="AQ53"/>
          <cell r="AR53">
            <v>4121.0000000000009</v>
          </cell>
          <cell r="AS53"/>
          <cell r="AT53">
            <v>4154</v>
          </cell>
          <cell r="AU53"/>
          <cell r="AV53">
            <v>4199</v>
          </cell>
          <cell r="AW53"/>
          <cell r="AX53">
            <v>4267</v>
          </cell>
          <cell r="AY53"/>
          <cell r="AZ53">
            <v>4364</v>
          </cell>
          <cell r="BA53"/>
          <cell r="BB53">
            <v>4485</v>
          </cell>
          <cell r="BC53"/>
          <cell r="BD53">
            <v>4615</v>
          </cell>
          <cell r="BE53"/>
          <cell r="BF53">
            <v>4737</v>
          </cell>
          <cell r="BG53"/>
          <cell r="BH53">
            <v>4837</v>
          </cell>
          <cell r="BI53"/>
          <cell r="BJ53" t="str">
            <v>..</v>
          </cell>
          <cell r="BK53"/>
          <cell r="BL53" t="str">
            <v>..</v>
          </cell>
          <cell r="BM53"/>
        </row>
        <row r="54">
          <cell r="A54" t="str">
            <v>South Africa</v>
          </cell>
          <cell r="B54">
            <v>29824</v>
          </cell>
          <cell r="C54"/>
          <cell r="D54">
            <v>30602.999999999996</v>
          </cell>
          <cell r="E54"/>
          <cell r="F54">
            <v>31396</v>
          </cell>
          <cell r="G54"/>
          <cell r="H54">
            <v>32186</v>
          </cell>
          <cell r="I54"/>
          <cell r="J54">
            <v>32959</v>
          </cell>
          <cell r="K54"/>
          <cell r="L54">
            <v>33704</v>
          </cell>
          <cell r="M54"/>
          <cell r="N54">
            <v>34428</v>
          </cell>
          <cell r="O54"/>
          <cell r="P54">
            <v>35156</v>
          </cell>
          <cell r="Q54"/>
          <cell r="R54">
            <v>35921</v>
          </cell>
          <cell r="S54"/>
          <cell r="T54">
            <v>36745</v>
          </cell>
          <cell r="U54"/>
          <cell r="V54">
            <v>37640</v>
          </cell>
          <cell r="W54"/>
          <cell r="X54">
            <v>38591</v>
          </cell>
          <cell r="Y54"/>
          <cell r="Z54">
            <v>39561</v>
          </cell>
          <cell r="AA54"/>
          <cell r="AB54">
            <v>40500.999999999993</v>
          </cell>
          <cell r="AC54"/>
          <cell r="AD54">
            <v>41375</v>
          </cell>
          <cell r="AE54"/>
          <cell r="AF54">
            <v>42167</v>
          </cell>
          <cell r="AG54"/>
          <cell r="AH54">
            <v>42890</v>
          </cell>
          <cell r="AI54"/>
          <cell r="AJ54">
            <v>43562</v>
          </cell>
          <cell r="AK54"/>
          <cell r="AL54">
            <v>44215</v>
          </cell>
          <cell r="AM54"/>
          <cell r="AN54">
            <v>44872</v>
          </cell>
          <cell r="AO54"/>
          <cell r="AP54">
            <v>45536</v>
          </cell>
          <cell r="AQ54"/>
          <cell r="AR54">
            <v>46197</v>
          </cell>
          <cell r="AS54"/>
          <cell r="AT54">
            <v>46849</v>
          </cell>
          <cell r="AU54"/>
          <cell r="AV54">
            <v>47477</v>
          </cell>
          <cell r="AW54"/>
          <cell r="AX54">
            <v>48073</v>
          </cell>
          <cell r="AY54"/>
          <cell r="AZ54">
            <v>48639</v>
          </cell>
          <cell r="BA54"/>
          <cell r="BB54">
            <v>49173</v>
          </cell>
          <cell r="BC54"/>
          <cell r="BD54">
            <v>49668</v>
          </cell>
          <cell r="BE54"/>
          <cell r="BF54">
            <v>50110</v>
          </cell>
          <cell r="BG54"/>
          <cell r="BH54">
            <v>50492</v>
          </cell>
          <cell r="BI54"/>
          <cell r="BJ54" t="str">
            <v>..</v>
          </cell>
          <cell r="BK54"/>
          <cell r="BL54" t="str">
            <v>..</v>
          </cell>
          <cell r="BM54"/>
        </row>
        <row r="55">
          <cell r="A55" t="str">
            <v>Chinese Taipei</v>
          </cell>
          <cell r="B55">
            <v>18194</v>
          </cell>
          <cell r="C55"/>
          <cell r="D55">
            <v>18516</v>
          </cell>
          <cell r="E55"/>
          <cell r="F55">
            <v>18791</v>
          </cell>
          <cell r="G55"/>
          <cell r="H55">
            <v>19069</v>
          </cell>
          <cell r="I55"/>
          <cell r="J55">
            <v>19314</v>
          </cell>
          <cell r="K55"/>
          <cell r="L55">
            <v>19509</v>
          </cell>
          <cell r="M55"/>
          <cell r="N55">
            <v>19725</v>
          </cell>
          <cell r="O55"/>
          <cell r="P55">
            <v>19954</v>
          </cell>
          <cell r="Q55"/>
          <cell r="R55">
            <v>20157</v>
          </cell>
          <cell r="S55"/>
          <cell r="T55">
            <v>20401</v>
          </cell>
          <cell r="U55"/>
          <cell r="V55">
            <v>20606</v>
          </cell>
          <cell r="W55"/>
          <cell r="X55">
            <v>20803</v>
          </cell>
          <cell r="Y55"/>
          <cell r="Z55">
            <v>20995</v>
          </cell>
          <cell r="AA55"/>
          <cell r="AB55">
            <v>21178</v>
          </cell>
          <cell r="AC55"/>
          <cell r="AD55">
            <v>21357</v>
          </cell>
          <cell r="AE55"/>
          <cell r="AF55">
            <v>21525</v>
          </cell>
          <cell r="AG55"/>
          <cell r="AH55">
            <v>21743</v>
          </cell>
          <cell r="AI55"/>
          <cell r="AJ55">
            <v>21929</v>
          </cell>
          <cell r="AK55"/>
          <cell r="AL55">
            <v>22092</v>
          </cell>
          <cell r="AM55"/>
          <cell r="AN55">
            <v>22277</v>
          </cell>
          <cell r="AO55"/>
          <cell r="AP55">
            <v>22406</v>
          </cell>
          <cell r="AQ55"/>
          <cell r="AR55">
            <v>22521</v>
          </cell>
          <cell r="AS55"/>
          <cell r="AT55">
            <v>22605</v>
          </cell>
          <cell r="AU55"/>
          <cell r="AV55">
            <v>22689</v>
          </cell>
          <cell r="AW55"/>
          <cell r="AX55">
            <v>22770</v>
          </cell>
          <cell r="AY55"/>
          <cell r="AZ55">
            <v>22877</v>
          </cell>
          <cell r="BA55"/>
          <cell r="BB55">
            <v>22958</v>
          </cell>
          <cell r="BC55"/>
          <cell r="BD55">
            <v>23037</v>
          </cell>
          <cell r="BE55"/>
          <cell r="BF55">
            <v>23120</v>
          </cell>
          <cell r="BG55"/>
          <cell r="BH55">
            <v>23162</v>
          </cell>
          <cell r="BI55"/>
          <cell r="BJ55" t="str">
            <v>..</v>
          </cell>
          <cell r="BK55"/>
          <cell r="BL55" t="str">
            <v>..</v>
          </cell>
          <cell r="BM55"/>
        </row>
      </sheetData>
      <sheetData sheetId="147"/>
      <sheetData sheetId="148"/>
      <sheetData sheetId="149">
        <row r="5">
          <cell r="A5" t="str">
            <v>Australia</v>
          </cell>
          <cell r="B5">
            <v>6881.3419999999996</v>
          </cell>
          <cell r="C5"/>
          <cell r="D5">
            <v>6980.817</v>
          </cell>
          <cell r="E5"/>
          <cell r="F5">
            <v>7068.4089999999997</v>
          </cell>
          <cell r="G5"/>
          <cell r="H5">
            <v>7205.0680000000002</v>
          </cell>
          <cell r="I5"/>
          <cell r="J5">
            <v>7369.2929999999997</v>
          </cell>
          <cell r="K5"/>
          <cell r="L5">
            <v>7656.6120000000001</v>
          </cell>
          <cell r="M5"/>
          <cell r="N5">
            <v>7825.5959999999995</v>
          </cell>
          <cell r="O5"/>
          <cell r="P5">
            <v>8043.4610000000002</v>
          </cell>
          <cell r="Q5"/>
          <cell r="R5">
            <v>8296.8369999999995</v>
          </cell>
          <cell r="S5"/>
          <cell r="T5">
            <v>8511.6190000000006</v>
          </cell>
          <cell r="U5"/>
          <cell r="V5">
            <v>8558.0339999999997</v>
          </cell>
          <cell r="W5"/>
          <cell r="X5">
            <v>8628.9979999999996</v>
          </cell>
          <cell r="Y5"/>
          <cell r="Z5">
            <v>8681.7209999999995</v>
          </cell>
          <cell r="AA5"/>
          <cell r="AB5">
            <v>8836.1409999999996</v>
          </cell>
          <cell r="AC5"/>
          <cell r="AD5">
            <v>9057.1419999999998</v>
          </cell>
          <cell r="AE5"/>
          <cell r="AF5">
            <v>9176.482</v>
          </cell>
          <cell r="AG5"/>
          <cell r="AH5">
            <v>9264.3250000000007</v>
          </cell>
          <cell r="AI5"/>
          <cell r="AJ5">
            <v>9394.6530000000002</v>
          </cell>
          <cell r="AK5"/>
          <cell r="AL5">
            <v>9468.0560000000005</v>
          </cell>
          <cell r="AM5"/>
          <cell r="AN5">
            <v>9641.3799999999992</v>
          </cell>
          <cell r="AO5"/>
          <cell r="AP5">
            <v>9795.9989999999998</v>
          </cell>
          <cell r="AQ5"/>
          <cell r="AR5">
            <v>9951.473</v>
          </cell>
          <cell r="AS5"/>
          <cell r="AT5">
            <v>10134.602000000001</v>
          </cell>
          <cell r="AU5"/>
          <cell r="AV5">
            <v>10264.894</v>
          </cell>
          <cell r="AW5"/>
          <cell r="AX5">
            <v>10579.813</v>
          </cell>
          <cell r="AY5"/>
          <cell r="AZ5">
            <v>10823.816000000001</v>
          </cell>
          <cell r="BA5"/>
          <cell r="BB5">
            <v>11112.307000000001</v>
          </cell>
          <cell r="BC5"/>
          <cell r="BD5">
            <v>11408.705</v>
          </cell>
          <cell r="BE5"/>
          <cell r="BF5">
            <v>11658.655000000001</v>
          </cell>
          <cell r="BG5"/>
          <cell r="BH5">
            <v>11926.714</v>
          </cell>
          <cell r="BI5"/>
          <cell r="BJ5" t="str">
            <v>..</v>
          </cell>
          <cell r="BK5"/>
          <cell r="BL5" t="str">
            <v>..</v>
          </cell>
          <cell r="BM5"/>
        </row>
        <row r="6">
          <cell r="A6" t="str">
            <v>Austria</v>
          </cell>
          <cell r="B6">
            <v>3170</v>
          </cell>
          <cell r="C6"/>
          <cell r="D6">
            <v>3302</v>
          </cell>
          <cell r="E6"/>
          <cell r="F6">
            <v>3294</v>
          </cell>
          <cell r="G6"/>
          <cell r="H6">
            <v>3363</v>
          </cell>
          <cell r="I6"/>
          <cell r="J6">
            <v>3355</v>
          </cell>
          <cell r="K6"/>
          <cell r="L6">
            <v>3388</v>
          </cell>
          <cell r="M6"/>
          <cell r="N6">
            <v>3430</v>
          </cell>
          <cell r="O6"/>
          <cell r="P6">
            <v>3433</v>
          </cell>
          <cell r="Q6"/>
          <cell r="R6">
            <v>3450</v>
          </cell>
          <cell r="S6"/>
          <cell r="T6">
            <v>3526</v>
          </cell>
          <cell r="U6"/>
          <cell r="V6">
            <v>3607</v>
          </cell>
          <cell r="W6"/>
          <cell r="X6">
            <v>3679</v>
          </cell>
          <cell r="Y6"/>
          <cell r="Z6">
            <v>3734</v>
          </cell>
          <cell r="AA6"/>
          <cell r="AB6">
            <v>3880</v>
          </cell>
          <cell r="AC6"/>
          <cell r="AD6">
            <v>3903</v>
          </cell>
          <cell r="AE6"/>
          <cell r="AF6">
            <v>3870</v>
          </cell>
          <cell r="AG6"/>
          <cell r="AH6">
            <v>3884</v>
          </cell>
          <cell r="AI6"/>
          <cell r="AJ6">
            <v>3888</v>
          </cell>
          <cell r="AK6"/>
          <cell r="AL6">
            <v>3909</v>
          </cell>
          <cell r="AM6"/>
          <cell r="AN6">
            <v>3918</v>
          </cell>
          <cell r="AO6"/>
          <cell r="AP6">
            <v>3940</v>
          </cell>
          <cell r="AQ6"/>
          <cell r="AR6">
            <v>3929</v>
          </cell>
          <cell r="AS6"/>
          <cell r="AT6">
            <v>3967</v>
          </cell>
          <cell r="AU6"/>
          <cell r="AV6">
            <v>3939</v>
          </cell>
          <cell r="AW6"/>
          <cell r="AX6">
            <v>4032.1605589999999</v>
          </cell>
          <cell r="AY6"/>
          <cell r="AZ6">
            <v>4123.8287700000001</v>
          </cell>
          <cell r="BA6"/>
          <cell r="BB6">
            <v>4213.48218</v>
          </cell>
          <cell r="BC6"/>
          <cell r="BD6">
            <v>4252.2737800000004</v>
          </cell>
          <cell r="BE6"/>
          <cell r="BF6">
            <v>4282.0803299999998</v>
          </cell>
          <cell r="BG6"/>
          <cell r="BH6">
            <v>4284.6201899999996</v>
          </cell>
          <cell r="BI6"/>
          <cell r="BJ6" t="str">
            <v>..</v>
          </cell>
          <cell r="BK6"/>
          <cell r="BL6" t="str">
            <v>..</v>
          </cell>
          <cell r="BM6"/>
        </row>
        <row r="7">
          <cell r="A7" t="str">
            <v>Belgium</v>
          </cell>
          <cell r="B7">
            <v>4094</v>
          </cell>
          <cell r="C7"/>
          <cell r="D7">
            <v>4120</v>
          </cell>
          <cell r="E7"/>
          <cell r="F7">
            <v>4138</v>
          </cell>
          <cell r="G7"/>
          <cell r="H7">
            <v>4132</v>
          </cell>
          <cell r="I7"/>
          <cell r="J7">
            <v>4112</v>
          </cell>
          <cell r="K7"/>
          <cell r="L7">
            <v>4109</v>
          </cell>
          <cell r="M7"/>
          <cell r="N7">
            <v>4115</v>
          </cell>
          <cell r="O7"/>
          <cell r="P7">
            <v>4127</v>
          </cell>
          <cell r="Q7"/>
          <cell r="R7">
            <v>4144</v>
          </cell>
          <cell r="S7"/>
          <cell r="T7">
            <v>4179</v>
          </cell>
          <cell r="U7"/>
          <cell r="V7">
            <v>4210</v>
          </cell>
          <cell r="W7"/>
          <cell r="X7">
            <v>4237.1000000000004</v>
          </cell>
          <cell r="Y7"/>
          <cell r="Z7">
            <v>4278.3</v>
          </cell>
          <cell r="AA7"/>
          <cell r="AB7">
            <v>4291</v>
          </cell>
          <cell r="AC7"/>
          <cell r="AD7">
            <v>4318</v>
          </cell>
          <cell r="AE7"/>
          <cell r="AF7">
            <v>4328.8999999999996</v>
          </cell>
          <cell r="AG7"/>
          <cell r="AH7">
            <v>4347.8</v>
          </cell>
          <cell r="AI7"/>
          <cell r="AJ7">
            <v>4358.6000000000004</v>
          </cell>
          <cell r="AK7"/>
          <cell r="AL7">
            <v>4382</v>
          </cell>
          <cell r="AM7"/>
          <cell r="AN7">
            <v>4442.8999999999996</v>
          </cell>
          <cell r="AO7"/>
          <cell r="AP7">
            <v>4384.8999999999996</v>
          </cell>
          <cell r="AQ7"/>
          <cell r="AR7">
            <v>4437.8</v>
          </cell>
          <cell r="AS7"/>
          <cell r="AT7">
            <v>4469.3</v>
          </cell>
          <cell r="AU7"/>
          <cell r="AV7">
            <v>4552</v>
          </cell>
          <cell r="AW7"/>
          <cell r="AX7">
            <v>4658.6000000000004</v>
          </cell>
          <cell r="AY7"/>
          <cell r="AZ7">
            <v>4680.2</v>
          </cell>
          <cell r="BA7"/>
          <cell r="BB7">
            <v>4765.8999999999996</v>
          </cell>
          <cell r="BC7"/>
          <cell r="BD7">
            <v>4812.5569999999998</v>
          </cell>
          <cell r="BE7"/>
          <cell r="BF7">
            <v>4878</v>
          </cell>
          <cell r="BG7"/>
          <cell r="BH7">
            <v>4940.0878328589097</v>
          </cell>
          <cell r="BI7"/>
          <cell r="BJ7" t="str">
            <v>..</v>
          </cell>
          <cell r="BK7"/>
          <cell r="BL7" t="str">
            <v>..</v>
          </cell>
          <cell r="BM7"/>
        </row>
        <row r="8">
          <cell r="A8" t="str">
            <v>Canada</v>
          </cell>
          <cell r="B8">
            <v>12309.8</v>
          </cell>
          <cell r="C8"/>
          <cell r="D8">
            <v>12376.8</v>
          </cell>
          <cell r="E8"/>
          <cell r="F8">
            <v>12603.6</v>
          </cell>
          <cell r="G8"/>
          <cell r="H8">
            <v>12822.9</v>
          </cell>
          <cell r="I8"/>
          <cell r="J8">
            <v>13089.4</v>
          </cell>
          <cell r="K8"/>
          <cell r="L8">
            <v>13349.1</v>
          </cell>
          <cell r="M8"/>
          <cell r="N8">
            <v>13605</v>
          </cell>
          <cell r="O8"/>
          <cell r="P8">
            <v>13857.1</v>
          </cell>
          <cell r="Q8"/>
          <cell r="R8">
            <v>14136</v>
          </cell>
          <cell r="S8"/>
          <cell r="T8">
            <v>14323.6</v>
          </cell>
          <cell r="U8"/>
          <cell r="V8">
            <v>14414.3</v>
          </cell>
          <cell r="W8"/>
          <cell r="X8">
            <v>14412.1</v>
          </cell>
          <cell r="Y8"/>
          <cell r="Z8">
            <v>14510</v>
          </cell>
          <cell r="AA8"/>
          <cell r="AB8">
            <v>14646.7</v>
          </cell>
          <cell r="AC8"/>
          <cell r="AD8">
            <v>14759.2</v>
          </cell>
          <cell r="AE8"/>
          <cell r="AF8">
            <v>14912.5</v>
          </cell>
          <cell r="AG8"/>
          <cell r="AH8">
            <v>15141.6</v>
          </cell>
          <cell r="AI8"/>
          <cell r="AJ8">
            <v>15374.8</v>
          </cell>
          <cell r="AK8"/>
          <cell r="AL8">
            <v>15643.7</v>
          </cell>
          <cell r="AM8"/>
          <cell r="AN8">
            <v>15898.9</v>
          </cell>
          <cell r="AO8"/>
          <cell r="AP8">
            <v>16158.1</v>
          </cell>
          <cell r="AQ8"/>
          <cell r="AR8">
            <v>16623.5</v>
          </cell>
          <cell r="AS8"/>
          <cell r="AT8">
            <v>17003.400000000001</v>
          </cell>
          <cell r="AU8"/>
          <cell r="AV8">
            <v>17209.900000000001</v>
          </cell>
          <cell r="AW8"/>
          <cell r="AX8">
            <v>17352.5</v>
          </cell>
          <cell r="AY8"/>
          <cell r="AZ8">
            <v>17577.7</v>
          </cell>
          <cell r="BA8"/>
          <cell r="BB8">
            <v>17946</v>
          </cell>
          <cell r="BC8"/>
          <cell r="BD8">
            <v>18267</v>
          </cell>
          <cell r="BE8"/>
          <cell r="BF8">
            <v>18393</v>
          </cell>
          <cell r="BG8"/>
          <cell r="BH8">
            <v>18589</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v>4270</v>
          </cell>
          <cell r="M9"/>
          <cell r="N9">
            <v>4374</v>
          </cell>
          <cell r="O9"/>
          <cell r="P9">
            <v>4569</v>
          </cell>
          <cell r="Q9"/>
          <cell r="R9">
            <v>4726</v>
          </cell>
          <cell r="S9"/>
          <cell r="T9">
            <v>4824</v>
          </cell>
          <cell r="U9"/>
          <cell r="V9">
            <v>4919</v>
          </cell>
          <cell r="W9"/>
          <cell r="X9">
            <v>5061</v>
          </cell>
          <cell r="Y9"/>
          <cell r="Z9">
            <v>5342</v>
          </cell>
          <cell r="AA9"/>
          <cell r="AB9">
            <v>5463</v>
          </cell>
          <cell r="AC9"/>
          <cell r="AD9">
            <v>5497</v>
          </cell>
          <cell r="AE9"/>
          <cell r="AF9">
            <v>5532</v>
          </cell>
          <cell r="AG9"/>
          <cell r="AH9">
            <v>5625</v>
          </cell>
          <cell r="AI9"/>
          <cell r="AJ9">
            <v>5763</v>
          </cell>
          <cell r="AK9"/>
          <cell r="AL9">
            <v>5915</v>
          </cell>
          <cell r="AM9"/>
          <cell r="AN9">
            <v>5994</v>
          </cell>
          <cell r="AO9"/>
          <cell r="AP9">
            <v>6066</v>
          </cell>
          <cell r="AQ9"/>
          <cell r="AR9">
            <v>6176</v>
          </cell>
          <cell r="AS9"/>
          <cell r="AT9">
            <v>6399</v>
          </cell>
          <cell r="AU9"/>
          <cell r="AV9">
            <v>6608</v>
          </cell>
          <cell r="AW9"/>
          <cell r="AX9">
            <v>6798</v>
          </cell>
          <cell r="AY9"/>
          <cell r="AZ9">
            <v>6803</v>
          </cell>
          <cell r="BA9"/>
          <cell r="BB9">
            <v>6944</v>
          </cell>
          <cell r="BC9"/>
          <cell r="BD9">
            <v>7203</v>
          </cell>
          <cell r="BE9"/>
          <cell r="BF9">
            <v>7448</v>
          </cell>
          <cell r="BG9"/>
          <cell r="BH9">
            <v>7762.63</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5034</v>
          </cell>
          <cell r="U10"/>
          <cell r="V10">
            <v>5039</v>
          </cell>
          <cell r="W10"/>
          <cell r="X10">
            <v>5018</v>
          </cell>
          <cell r="Y10"/>
          <cell r="Z10">
            <v>5093.5657430000001</v>
          </cell>
          <cell r="AA10"/>
          <cell r="AB10">
            <v>5147.9362259999998</v>
          </cell>
          <cell r="AC10"/>
          <cell r="AD10">
            <v>5170.629304</v>
          </cell>
          <cell r="AE10"/>
          <cell r="AF10">
            <v>5173.4550529999997</v>
          </cell>
          <cell r="AG10"/>
          <cell r="AH10">
            <v>5184.8359950000004</v>
          </cell>
          <cell r="AI10"/>
          <cell r="AJ10">
            <v>5201.4644099999996</v>
          </cell>
          <cell r="AK10"/>
          <cell r="AL10">
            <v>5218.2080640000004</v>
          </cell>
          <cell r="AM10"/>
          <cell r="AN10">
            <v>5186.1144519999998</v>
          </cell>
          <cell r="AO10"/>
          <cell r="AP10">
            <v>5171.1692279999997</v>
          </cell>
          <cell r="AQ10"/>
          <cell r="AR10">
            <v>5173.0254930000001</v>
          </cell>
          <cell r="AS10"/>
          <cell r="AT10">
            <v>5132.3291170000002</v>
          </cell>
          <cell r="AU10"/>
          <cell r="AV10">
            <v>5132.504422</v>
          </cell>
          <cell r="AW10"/>
          <cell r="AX10">
            <v>5174.1696769999999</v>
          </cell>
          <cell r="AY10"/>
          <cell r="AZ10">
            <v>5199.3583790000002</v>
          </cell>
          <cell r="BA10"/>
          <cell r="BB10">
            <v>5198.3262690000001</v>
          </cell>
          <cell r="BC10"/>
          <cell r="BD10">
            <v>5232.3294059999998</v>
          </cell>
          <cell r="BE10"/>
          <cell r="BF10">
            <v>5286.4577129999998</v>
          </cell>
          <cell r="BG10"/>
          <cell r="BH10">
            <v>5268.9710299999997</v>
          </cell>
          <cell r="BI10"/>
          <cell r="BJ10" t="str">
            <v>..</v>
          </cell>
          <cell r="BK10"/>
          <cell r="BL10" t="str">
            <v>..</v>
          </cell>
          <cell r="BM10"/>
        </row>
        <row r="11">
          <cell r="A11" t="str">
            <v>Denmark</v>
          </cell>
          <cell r="B11">
            <v>2674</v>
          </cell>
          <cell r="C11"/>
          <cell r="D11">
            <v>2700</v>
          </cell>
          <cell r="E11"/>
          <cell r="F11">
            <v>2732</v>
          </cell>
          <cell r="G11"/>
          <cell r="H11">
            <v>2720</v>
          </cell>
          <cell r="I11"/>
          <cell r="J11">
            <v>2753</v>
          </cell>
          <cell r="K11"/>
          <cell r="L11">
            <v>2816</v>
          </cell>
          <cell r="M11"/>
          <cell r="N11">
            <v>2831</v>
          </cell>
          <cell r="O11"/>
          <cell r="P11">
            <v>2881</v>
          </cell>
          <cell r="Q11"/>
          <cell r="R11">
            <v>2879</v>
          </cell>
          <cell r="S11"/>
          <cell r="T11">
            <v>2912</v>
          </cell>
          <cell r="U11"/>
          <cell r="V11">
            <v>2912</v>
          </cell>
          <cell r="W11"/>
          <cell r="X11">
            <v>2914</v>
          </cell>
          <cell r="Y11"/>
          <cell r="Z11">
            <v>2893</v>
          </cell>
          <cell r="AA11"/>
          <cell r="AB11">
            <v>2777</v>
          </cell>
          <cell r="AC11"/>
          <cell r="AD11">
            <v>2798</v>
          </cell>
          <cell r="AE11"/>
          <cell r="AF11">
            <v>2822</v>
          </cell>
          <cell r="AG11"/>
          <cell r="AH11">
            <v>2856</v>
          </cell>
          <cell r="AI11"/>
          <cell r="AJ11">
            <v>2848</v>
          </cell>
          <cell r="AK11"/>
          <cell r="AL11">
            <v>2865</v>
          </cell>
          <cell r="AM11"/>
          <cell r="AN11">
            <v>2853</v>
          </cell>
          <cell r="AO11"/>
          <cell r="AP11">
            <v>2862</v>
          </cell>
          <cell r="AQ11"/>
          <cell r="AR11">
            <v>2849</v>
          </cell>
          <cell r="AS11"/>
          <cell r="AT11">
            <v>2850</v>
          </cell>
          <cell r="AU11"/>
          <cell r="AV11">
            <v>2883</v>
          </cell>
          <cell r="AW11"/>
          <cell r="AX11">
            <v>2876</v>
          </cell>
          <cell r="AY11"/>
          <cell r="AZ11">
            <v>2904</v>
          </cell>
          <cell r="BA11"/>
          <cell r="BB11">
            <v>2893</v>
          </cell>
          <cell r="BC11"/>
          <cell r="BD11">
            <v>2926</v>
          </cell>
          <cell r="BE11"/>
          <cell r="BF11">
            <v>2923</v>
          </cell>
          <cell r="BG11"/>
          <cell r="BH11">
            <v>2906</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704.6</v>
          </cell>
          <cell r="AE12"/>
          <cell r="AF12">
            <v>689.5</v>
          </cell>
          <cell r="AG12"/>
          <cell r="AH12">
            <v>687.5</v>
          </cell>
          <cell r="AI12"/>
          <cell r="AJ12">
            <v>675.4</v>
          </cell>
          <cell r="AK12"/>
          <cell r="AL12">
            <v>663.3</v>
          </cell>
          <cell r="AM12"/>
          <cell r="AN12">
            <v>665.3</v>
          </cell>
          <cell r="AO12"/>
          <cell r="AP12">
            <v>663.2</v>
          </cell>
          <cell r="AQ12"/>
          <cell r="AR12">
            <v>654.9</v>
          </cell>
          <cell r="AS12"/>
          <cell r="AT12">
            <v>662.9</v>
          </cell>
          <cell r="AU12"/>
          <cell r="AV12">
            <v>661.9</v>
          </cell>
          <cell r="AW12"/>
          <cell r="AX12">
            <v>662</v>
          </cell>
          <cell r="AY12"/>
          <cell r="AZ12">
            <v>688.3</v>
          </cell>
          <cell r="BA12"/>
          <cell r="BB12">
            <v>688.9</v>
          </cell>
          <cell r="BC12"/>
          <cell r="BD12">
            <v>697.1</v>
          </cell>
          <cell r="BE12"/>
          <cell r="BF12">
            <v>693.1</v>
          </cell>
          <cell r="BG12"/>
          <cell r="BH12">
            <v>689.1</v>
          </cell>
          <cell r="BI12"/>
          <cell r="BJ12" t="str">
            <v>..</v>
          </cell>
          <cell r="BK12"/>
          <cell r="BL12" t="str">
            <v>..</v>
          </cell>
          <cell r="BM12"/>
        </row>
        <row r="13">
          <cell r="A13" t="str">
            <v>Finland</v>
          </cell>
          <cell r="B13">
            <v>2506</v>
          </cell>
          <cell r="C13"/>
          <cell r="D13">
            <v>2542</v>
          </cell>
          <cell r="E13"/>
          <cell r="F13">
            <v>2557</v>
          </cell>
          <cell r="G13"/>
          <cell r="H13">
            <v>2575</v>
          </cell>
          <cell r="I13"/>
          <cell r="J13">
            <v>2596</v>
          </cell>
          <cell r="K13"/>
          <cell r="L13">
            <v>2596</v>
          </cell>
          <cell r="M13"/>
          <cell r="N13">
            <v>2583</v>
          </cell>
          <cell r="O13"/>
          <cell r="P13">
            <v>2574</v>
          </cell>
          <cell r="Q13"/>
          <cell r="R13">
            <v>2612</v>
          </cell>
          <cell r="S13"/>
          <cell r="T13">
            <v>2606</v>
          </cell>
          <cell r="U13"/>
          <cell r="V13">
            <v>2571</v>
          </cell>
          <cell r="W13"/>
          <cell r="X13">
            <v>2526</v>
          </cell>
          <cell r="Y13"/>
          <cell r="Z13">
            <v>2504</v>
          </cell>
          <cell r="AA13"/>
          <cell r="AB13">
            <v>2489</v>
          </cell>
          <cell r="AC13"/>
          <cell r="AD13">
            <v>2510</v>
          </cell>
          <cell r="AE13"/>
          <cell r="AF13">
            <v>2521</v>
          </cell>
          <cell r="AG13"/>
          <cell r="AH13">
            <v>2508</v>
          </cell>
          <cell r="AI13"/>
          <cell r="AJ13">
            <v>2532</v>
          </cell>
          <cell r="AK13"/>
          <cell r="AL13">
            <v>2578</v>
          </cell>
          <cell r="AM13"/>
          <cell r="AN13">
            <v>2608.9</v>
          </cell>
          <cell r="AO13"/>
          <cell r="AP13">
            <v>2626.3</v>
          </cell>
          <cell r="AQ13"/>
          <cell r="AR13">
            <v>2630</v>
          </cell>
          <cell r="AS13"/>
          <cell r="AT13">
            <v>2619.6</v>
          </cell>
          <cell r="AU13"/>
          <cell r="AV13">
            <v>2615.3000000000002</v>
          </cell>
          <cell r="AW13"/>
          <cell r="AX13">
            <v>2641</v>
          </cell>
          <cell r="AY13"/>
          <cell r="AZ13">
            <v>2670</v>
          </cell>
          <cell r="BA13"/>
          <cell r="BB13">
            <v>2695</v>
          </cell>
          <cell r="BC13"/>
          <cell r="BD13">
            <v>2726</v>
          </cell>
          <cell r="BE13"/>
          <cell r="BF13">
            <v>2698</v>
          </cell>
          <cell r="BG13"/>
          <cell r="BH13">
            <v>2690</v>
          </cell>
          <cell r="BI13"/>
          <cell r="BJ13" t="str">
            <v>..</v>
          </cell>
          <cell r="BK13"/>
          <cell r="BL13" t="str">
            <v>..</v>
          </cell>
          <cell r="BM13"/>
        </row>
        <row r="14">
          <cell r="A14" t="str">
            <v>France</v>
          </cell>
          <cell r="B14">
            <v>24265.694506943099</v>
          </cell>
          <cell r="C14"/>
          <cell r="D14">
            <v>24433.333333333299</v>
          </cell>
          <cell r="E14"/>
          <cell r="F14">
            <v>24355.344395138</v>
          </cell>
          <cell r="G14"/>
          <cell r="H14">
            <v>24538.582555085399</v>
          </cell>
          <cell r="I14"/>
          <cell r="J14">
            <v>24688.451769988998</v>
          </cell>
          <cell r="K14"/>
          <cell r="L14">
            <v>24958.177278402</v>
          </cell>
          <cell r="M14"/>
          <cell r="N14">
            <v>24901.3975155279</v>
          </cell>
          <cell r="O14"/>
          <cell r="P14">
            <v>24936.353121432403</v>
          </cell>
          <cell r="Q14"/>
          <cell r="R14">
            <v>25101.778387261802</v>
          </cell>
          <cell r="S14"/>
          <cell r="T14">
            <v>25173.655063291098</v>
          </cell>
          <cell r="U14"/>
          <cell r="V14">
            <v>25049.920957542901</v>
          </cell>
          <cell r="W14"/>
          <cell r="X14">
            <v>25226.228066041102</v>
          </cell>
          <cell r="Y14"/>
          <cell r="Z14">
            <v>25395.035889355702</v>
          </cell>
          <cell r="AA14"/>
          <cell r="AB14">
            <v>25417.474516934399</v>
          </cell>
          <cell r="AC14"/>
          <cell r="AD14">
            <v>25393</v>
          </cell>
          <cell r="AE14"/>
          <cell r="AF14">
            <v>25674.25</v>
          </cell>
          <cell r="AG14"/>
          <cell r="AH14">
            <v>25627.25</v>
          </cell>
          <cell r="AI14"/>
          <cell r="AJ14">
            <v>25781.5</v>
          </cell>
          <cell r="AK14"/>
          <cell r="AL14">
            <v>25983.75</v>
          </cell>
          <cell r="AM14"/>
          <cell r="AN14">
            <v>26259.75</v>
          </cell>
          <cell r="AO14"/>
          <cell r="AP14">
            <v>26432.25</v>
          </cell>
          <cell r="AQ14"/>
          <cell r="AR14">
            <v>26740.5</v>
          </cell>
          <cell r="AS14"/>
          <cell r="AT14">
            <v>26972</v>
          </cell>
          <cell r="AU14"/>
          <cell r="AV14">
            <v>27186.6</v>
          </cell>
          <cell r="AW14"/>
          <cell r="AX14">
            <v>27380.95</v>
          </cell>
          <cell r="AY14"/>
          <cell r="AZ14">
            <v>27551.4</v>
          </cell>
          <cell r="BA14"/>
          <cell r="BB14">
            <v>27775.174999999999</v>
          </cell>
          <cell r="BC14"/>
          <cell r="BD14">
            <v>27961.724999999999</v>
          </cell>
          <cell r="BE14"/>
          <cell r="BF14">
            <v>28235.275000000001</v>
          </cell>
          <cell r="BG14"/>
          <cell r="BH14">
            <v>28346.55</v>
          </cell>
          <cell r="BI14"/>
          <cell r="BJ14" t="str">
            <v>..</v>
          </cell>
          <cell r="BK14"/>
          <cell r="BL14" t="str">
            <v>..</v>
          </cell>
          <cell r="BM14"/>
        </row>
        <row r="15">
          <cell r="A15" t="str">
            <v>Germany</v>
          </cell>
          <cell r="B15">
            <v>28305</v>
          </cell>
          <cell r="C15"/>
          <cell r="D15">
            <v>28558</v>
          </cell>
          <cell r="E15"/>
          <cell r="F15">
            <v>28605</v>
          </cell>
          <cell r="G15"/>
          <cell r="H15">
            <v>28298</v>
          </cell>
          <cell r="I15"/>
          <cell r="J15">
            <v>28434</v>
          </cell>
          <cell r="K15"/>
          <cell r="L15">
            <v>28768</v>
          </cell>
          <cell r="M15"/>
          <cell r="N15">
            <v>29036</v>
          </cell>
          <cell r="O15"/>
          <cell r="P15">
            <v>29220</v>
          </cell>
          <cell r="Q15"/>
          <cell r="R15">
            <v>29624</v>
          </cell>
          <cell r="S15"/>
          <cell r="T15">
            <v>30771</v>
          </cell>
          <cell r="U15"/>
          <cell r="V15">
            <v>39577</v>
          </cell>
          <cell r="W15" t="str">
            <v>A</v>
          </cell>
          <cell r="X15">
            <v>39490</v>
          </cell>
          <cell r="Y15"/>
          <cell r="Z15">
            <v>39557</v>
          </cell>
          <cell r="AA15"/>
          <cell r="AB15">
            <v>39492</v>
          </cell>
          <cell r="AC15"/>
          <cell r="AD15">
            <v>39376</v>
          </cell>
          <cell r="AE15"/>
          <cell r="AF15">
            <v>39550</v>
          </cell>
          <cell r="AG15"/>
          <cell r="AH15">
            <v>39804</v>
          </cell>
          <cell r="AI15"/>
          <cell r="AJ15">
            <v>40131</v>
          </cell>
          <cell r="AK15"/>
          <cell r="AL15">
            <v>39614</v>
          </cell>
          <cell r="AM15"/>
          <cell r="AN15">
            <v>39533</v>
          </cell>
          <cell r="AO15"/>
          <cell r="AP15">
            <v>39686</v>
          </cell>
          <cell r="AQ15"/>
          <cell r="AR15">
            <v>39641</v>
          </cell>
          <cell r="AS15"/>
          <cell r="AT15">
            <v>39507</v>
          </cell>
          <cell r="AU15"/>
          <cell r="AV15">
            <v>39948</v>
          </cell>
          <cell r="AW15"/>
          <cell r="AX15">
            <v>40928</v>
          </cell>
          <cell r="AY15"/>
          <cell r="AZ15">
            <v>41429</v>
          </cell>
          <cell r="BA15"/>
          <cell r="BB15">
            <v>41590</v>
          </cell>
          <cell r="BC15"/>
          <cell r="BD15">
            <v>41677</v>
          </cell>
          <cell r="BE15"/>
          <cell r="BF15">
            <v>41699</v>
          </cell>
          <cell r="BG15"/>
          <cell r="BH15">
            <v>41684</v>
          </cell>
          <cell r="BI15"/>
          <cell r="BJ15" t="str">
            <v>..</v>
          </cell>
          <cell r="BK15"/>
          <cell r="BL15" t="str">
            <v>..</v>
          </cell>
          <cell r="BM15"/>
        </row>
        <row r="16">
          <cell r="A16" t="str">
            <v>Greece</v>
          </cell>
          <cell r="B16">
            <v>3680</v>
          </cell>
          <cell r="C16"/>
          <cell r="D16">
            <v>3717</v>
          </cell>
          <cell r="E16"/>
          <cell r="F16">
            <v>3842</v>
          </cell>
          <cell r="G16"/>
          <cell r="H16">
            <v>3868</v>
          </cell>
          <cell r="I16"/>
          <cell r="J16">
            <v>3892</v>
          </cell>
          <cell r="K16"/>
          <cell r="L16">
            <v>3888</v>
          </cell>
          <cell r="M16"/>
          <cell r="N16">
            <v>3884</v>
          </cell>
          <cell r="O16"/>
          <cell r="P16">
            <v>3961</v>
          </cell>
          <cell r="Q16"/>
          <cell r="R16">
            <v>3967</v>
          </cell>
          <cell r="S16"/>
          <cell r="T16">
            <v>4000</v>
          </cell>
          <cell r="U16"/>
          <cell r="V16">
            <v>3934</v>
          </cell>
          <cell r="W16"/>
          <cell r="X16">
            <v>4034</v>
          </cell>
          <cell r="Y16"/>
          <cell r="Z16">
            <v>4112.4440000000004</v>
          </cell>
          <cell r="AA16"/>
          <cell r="AB16">
            <v>4188.893</v>
          </cell>
          <cell r="AC16"/>
          <cell r="AD16">
            <v>4244.4930000000004</v>
          </cell>
          <cell r="AE16"/>
          <cell r="AF16">
            <v>4313.9859999999999</v>
          </cell>
          <cell r="AG16"/>
          <cell r="AH16">
            <v>4292.74</v>
          </cell>
          <cell r="AI16"/>
          <cell r="AJ16">
            <v>4512.8</v>
          </cell>
          <cell r="AK16"/>
          <cell r="AL16">
            <v>4583.7</v>
          </cell>
          <cell r="AM16"/>
          <cell r="AN16">
            <v>4617.2</v>
          </cell>
          <cell r="AO16"/>
          <cell r="AP16">
            <v>4581.6000000000004</v>
          </cell>
          <cell r="AQ16"/>
          <cell r="AR16">
            <v>4652.2</v>
          </cell>
          <cell r="AS16"/>
          <cell r="AT16">
            <v>4728.3999999999996</v>
          </cell>
          <cell r="AU16"/>
          <cell r="AV16">
            <v>4823.2</v>
          </cell>
          <cell r="AW16"/>
          <cell r="AX16">
            <v>4849</v>
          </cell>
          <cell r="AY16"/>
          <cell r="AZ16">
            <v>4880</v>
          </cell>
          <cell r="BA16"/>
          <cell r="BB16">
            <v>4917.8600450000004</v>
          </cell>
          <cell r="BC16"/>
          <cell r="BD16">
            <v>4939.6868789999999</v>
          </cell>
          <cell r="BE16"/>
          <cell r="BF16">
            <v>4974.4771570000003</v>
          </cell>
          <cell r="BG16"/>
          <cell r="BH16">
            <v>5021.0246859999997</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v>4527</v>
          </cell>
          <cell r="Y17"/>
          <cell r="Z17">
            <v>4346</v>
          </cell>
          <cell r="AA17"/>
          <cell r="AB17">
            <v>4203</v>
          </cell>
          <cell r="AC17"/>
          <cell r="AD17">
            <v>4095</v>
          </cell>
          <cell r="AE17"/>
          <cell r="AF17">
            <v>4048</v>
          </cell>
          <cell r="AG17"/>
          <cell r="AH17">
            <v>3995</v>
          </cell>
          <cell r="AI17"/>
          <cell r="AJ17">
            <v>4011</v>
          </cell>
          <cell r="AK17"/>
          <cell r="AL17">
            <v>4096</v>
          </cell>
          <cell r="AM17"/>
          <cell r="AN17">
            <v>4120</v>
          </cell>
          <cell r="AO17"/>
          <cell r="AP17">
            <v>4102</v>
          </cell>
          <cell r="AQ17"/>
          <cell r="AR17">
            <v>4110</v>
          </cell>
          <cell r="AS17"/>
          <cell r="AT17">
            <v>4166</v>
          </cell>
          <cell r="AU17"/>
          <cell r="AV17">
            <v>4153</v>
          </cell>
          <cell r="AW17"/>
          <cell r="AX17">
            <v>4205</v>
          </cell>
          <cell r="AY17"/>
          <cell r="AZ17">
            <v>4247</v>
          </cell>
          <cell r="BA17"/>
          <cell r="BB17">
            <v>4238.1000000000004</v>
          </cell>
          <cell r="BC17"/>
          <cell r="BD17">
            <v>4208.6000000000004</v>
          </cell>
          <cell r="BE17"/>
          <cell r="BF17">
            <v>4202.6000000000004</v>
          </cell>
          <cell r="BG17"/>
          <cell r="BH17">
            <v>4256</v>
          </cell>
          <cell r="BI17"/>
          <cell r="BJ17" t="str">
            <v>..</v>
          </cell>
          <cell r="BK17"/>
          <cell r="BL17" t="str">
            <v>..</v>
          </cell>
          <cell r="BM17"/>
        </row>
        <row r="18">
          <cell r="A18" t="str">
            <v>Iceland</v>
          </cell>
          <cell r="B18">
            <v>121.99298519095908</v>
          </cell>
          <cell r="C18" t="str">
            <v>B</v>
          </cell>
          <cell r="D18">
            <v>125.60678098207308</v>
          </cell>
          <cell r="E18" t="str">
            <v>B</v>
          </cell>
          <cell r="F18">
            <v>127.13990646921224</v>
          </cell>
          <cell r="G18" t="str">
            <v>B</v>
          </cell>
          <cell r="H18">
            <v>129.33008573655482</v>
          </cell>
          <cell r="I18" t="str">
            <v>B</v>
          </cell>
          <cell r="J18">
            <v>133.49142634450445</v>
          </cell>
          <cell r="K18" t="str">
            <v>B</v>
          </cell>
          <cell r="L18">
            <v>137.21473109898719</v>
          </cell>
          <cell r="M18" t="str">
            <v>B</v>
          </cell>
          <cell r="N18">
            <v>144.88035853468409</v>
          </cell>
          <cell r="O18" t="str">
            <v>B</v>
          </cell>
          <cell r="P18">
            <v>141.04754481683565</v>
          </cell>
          <cell r="Q18" t="str">
            <v>B</v>
          </cell>
          <cell r="R18">
            <v>140.17147310989884</v>
          </cell>
          <cell r="S18" t="str">
            <v>B</v>
          </cell>
          <cell r="T18">
            <v>140.5</v>
          </cell>
          <cell r="U18" t="str">
            <v>B</v>
          </cell>
          <cell r="V18">
            <v>140.5</v>
          </cell>
          <cell r="W18"/>
          <cell r="X18">
            <v>143</v>
          </cell>
          <cell r="Y18"/>
          <cell r="Z18">
            <v>144.19999999999999</v>
          </cell>
          <cell r="AA18"/>
          <cell r="AB18">
            <v>145.4</v>
          </cell>
          <cell r="AC18"/>
          <cell r="AD18">
            <v>149</v>
          </cell>
          <cell r="AE18"/>
          <cell r="AF18">
            <v>147.52500000000001</v>
          </cell>
          <cell r="AG18"/>
          <cell r="AH18">
            <v>147.76499999999999</v>
          </cell>
          <cell r="AI18"/>
          <cell r="AJ18">
            <v>152.08600000000001</v>
          </cell>
          <cell r="AK18"/>
          <cell r="AL18">
            <v>156.488</v>
          </cell>
          <cell r="AM18"/>
          <cell r="AN18">
            <v>160.06100000000001</v>
          </cell>
          <cell r="AO18"/>
          <cell r="AP18">
            <v>162.721</v>
          </cell>
          <cell r="AQ18"/>
          <cell r="AR18">
            <v>161.994</v>
          </cell>
          <cell r="AS18"/>
          <cell r="AT18">
            <v>162.375372</v>
          </cell>
          <cell r="AU18"/>
          <cell r="AV18">
            <v>161.091825</v>
          </cell>
          <cell r="AW18"/>
          <cell r="AX18">
            <v>165.579138</v>
          </cell>
          <cell r="AY18"/>
          <cell r="AZ18">
            <v>174.61415199999999</v>
          </cell>
          <cell r="BA18"/>
          <cell r="BB18">
            <v>181.451896</v>
          </cell>
          <cell r="BC18"/>
          <cell r="BD18">
            <v>184.0783424</v>
          </cell>
          <cell r="BE18"/>
          <cell r="BF18">
            <v>180.8667418</v>
          </cell>
          <cell r="BG18"/>
          <cell r="BH18">
            <v>180.93916419999999</v>
          </cell>
          <cell r="BI18"/>
          <cell r="BJ18" t="str">
            <v>..</v>
          </cell>
          <cell r="BK18"/>
          <cell r="BL18" t="str">
            <v>..</v>
          </cell>
          <cell r="BM18"/>
        </row>
        <row r="19">
          <cell r="A19" t="str">
            <v>Ireland</v>
          </cell>
          <cell r="B19">
            <v>1286</v>
          </cell>
          <cell r="C19"/>
          <cell r="D19">
            <v>1296</v>
          </cell>
          <cell r="E19"/>
          <cell r="F19">
            <v>1321.4</v>
          </cell>
          <cell r="G19"/>
          <cell r="H19">
            <v>1320.8</v>
          </cell>
          <cell r="I19"/>
          <cell r="J19">
            <v>1331</v>
          </cell>
          <cell r="K19"/>
          <cell r="L19">
            <v>1331</v>
          </cell>
          <cell r="M19"/>
          <cell r="N19">
            <v>1336.5</v>
          </cell>
          <cell r="O19"/>
          <cell r="P19">
            <v>1327.7</v>
          </cell>
          <cell r="Q19"/>
          <cell r="R19">
            <v>1307.8</v>
          </cell>
          <cell r="S19"/>
          <cell r="T19">
            <v>1331.9</v>
          </cell>
          <cell r="U19"/>
          <cell r="V19">
            <v>1354.3</v>
          </cell>
          <cell r="W19"/>
          <cell r="X19">
            <v>1371.6</v>
          </cell>
          <cell r="Y19"/>
          <cell r="Z19">
            <v>1402.8</v>
          </cell>
          <cell r="AA19"/>
          <cell r="AB19">
            <v>1432</v>
          </cell>
          <cell r="AC19"/>
          <cell r="AD19">
            <v>1458.6</v>
          </cell>
          <cell r="AE19"/>
          <cell r="AF19">
            <v>1507.4</v>
          </cell>
          <cell r="AG19"/>
          <cell r="AH19">
            <v>1539</v>
          </cell>
          <cell r="AI19"/>
          <cell r="AJ19">
            <v>1633.3</v>
          </cell>
          <cell r="AK19"/>
          <cell r="AL19">
            <v>1706.9</v>
          </cell>
          <cell r="AM19"/>
          <cell r="AN19">
            <v>1763.7</v>
          </cell>
          <cell r="AO19"/>
          <cell r="AP19">
            <v>1807.4</v>
          </cell>
          <cell r="AQ19"/>
          <cell r="AR19">
            <v>1850.8</v>
          </cell>
          <cell r="AS19"/>
          <cell r="AT19">
            <v>1886.7</v>
          </cell>
          <cell r="AU19"/>
          <cell r="AV19">
            <v>1940</v>
          </cell>
          <cell r="AW19"/>
          <cell r="AX19">
            <v>2040.4</v>
          </cell>
          <cell r="AY19"/>
          <cell r="AZ19">
            <v>2132.8000000000002</v>
          </cell>
          <cell r="BA19"/>
          <cell r="BB19">
            <v>2217</v>
          </cell>
          <cell r="BC19"/>
          <cell r="BD19">
            <v>2239.6</v>
          </cell>
          <cell r="BE19"/>
          <cell r="BF19">
            <v>2203.1</v>
          </cell>
          <cell r="BG19"/>
          <cell r="BH19">
            <v>2152.6999999999998</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v>1471.9</v>
          </cell>
          <cell r="M20"/>
          <cell r="N20">
            <v>1494.1</v>
          </cell>
          <cell r="O20"/>
          <cell r="P20">
            <v>1553</v>
          </cell>
          <cell r="Q20"/>
          <cell r="R20">
            <v>1603.7</v>
          </cell>
          <cell r="S20"/>
          <cell r="T20">
            <v>1649.3</v>
          </cell>
          <cell r="U20"/>
          <cell r="V20">
            <v>1770.6</v>
          </cell>
          <cell r="W20"/>
          <cell r="X20">
            <v>1857.5</v>
          </cell>
          <cell r="Y20"/>
          <cell r="Z20">
            <v>1946.1</v>
          </cell>
          <cell r="AA20"/>
          <cell r="AB20">
            <v>2029.7</v>
          </cell>
          <cell r="AC20"/>
          <cell r="AD20">
            <v>2093.1999999999998</v>
          </cell>
          <cell r="AE20"/>
          <cell r="AF20">
            <v>2156.6999999999998</v>
          </cell>
          <cell r="AG20"/>
          <cell r="AH20">
            <v>2210</v>
          </cell>
          <cell r="AI20"/>
          <cell r="AJ20">
            <v>2266</v>
          </cell>
          <cell r="AK20"/>
          <cell r="AL20">
            <v>2345.2999999999902</v>
          </cell>
          <cell r="AM20"/>
          <cell r="AN20">
            <v>2434.9</v>
          </cell>
          <cell r="AO20"/>
          <cell r="AP20">
            <v>2503.3000000000002</v>
          </cell>
          <cell r="AQ20"/>
          <cell r="AR20">
            <v>2546.6999999999998</v>
          </cell>
          <cell r="AS20"/>
          <cell r="AT20">
            <v>2610.1</v>
          </cell>
          <cell r="AU20"/>
          <cell r="AV20">
            <v>2678.2999999999902</v>
          </cell>
          <cell r="AW20"/>
          <cell r="AX20">
            <v>2740.3</v>
          </cell>
          <cell r="AY20"/>
          <cell r="AZ20">
            <v>2809.5</v>
          </cell>
          <cell r="BA20"/>
          <cell r="BB20">
            <v>2894</v>
          </cell>
          <cell r="BC20"/>
          <cell r="BD20">
            <v>2957</v>
          </cell>
          <cell r="BE20"/>
          <cell r="BF20">
            <v>3061.5207595534421</v>
          </cell>
          <cell r="BG20" t="str">
            <v>B</v>
          </cell>
          <cell r="BH20">
            <v>3136.7946558062672</v>
          </cell>
          <cell r="BI20" t="str">
            <v>B</v>
          </cell>
          <cell r="BJ20" t="str">
            <v>..</v>
          </cell>
          <cell r="BK20"/>
          <cell r="BL20" t="str">
            <v>..</v>
          </cell>
          <cell r="BM20"/>
        </row>
        <row r="21">
          <cell r="A21" t="str">
            <v>Italy</v>
          </cell>
          <cell r="B21">
            <v>21978.900800371801</v>
          </cell>
          <cell r="C21"/>
          <cell r="D21">
            <v>22038.233281622997</v>
          </cell>
          <cell r="E21"/>
          <cell r="F21">
            <v>22250.284977494099</v>
          </cell>
          <cell r="G21"/>
          <cell r="H21">
            <v>22504.074560763402</v>
          </cell>
          <cell r="I21"/>
          <cell r="J21">
            <v>22590.7971458334</v>
          </cell>
          <cell r="K21"/>
          <cell r="L21">
            <v>23003.4511997103</v>
          </cell>
          <cell r="M21"/>
          <cell r="N21">
            <v>23029.6050041415</v>
          </cell>
          <cell r="O21"/>
          <cell r="P21">
            <v>23205.797818074599</v>
          </cell>
          <cell r="Q21"/>
          <cell r="R21">
            <v>23124.1135404181</v>
          </cell>
          <cell r="S21"/>
          <cell r="T21">
            <v>23130.912268980501</v>
          </cell>
          <cell r="U21"/>
          <cell r="V21">
            <v>23159.559647231003</v>
          </cell>
          <cell r="W21"/>
          <cell r="X21">
            <v>23077.9447580249</v>
          </cell>
          <cell r="Y21"/>
          <cell r="Z21">
            <v>23003.428</v>
          </cell>
          <cell r="AA21"/>
          <cell r="AB21">
            <v>22880.486000000001</v>
          </cell>
          <cell r="AC21"/>
          <cell r="AD21">
            <v>22870.592000000001</v>
          </cell>
          <cell r="AE21"/>
          <cell r="AF21">
            <v>22972.976999999999</v>
          </cell>
          <cell r="AG21"/>
          <cell r="AH21">
            <v>23101.031999999999</v>
          </cell>
          <cell r="AI21"/>
          <cell r="AJ21">
            <v>23362.776000000002</v>
          </cell>
          <cell r="AK21"/>
          <cell r="AL21">
            <v>23533.034</v>
          </cell>
          <cell r="AM21"/>
          <cell r="AN21">
            <v>23720</v>
          </cell>
          <cell r="AO21"/>
          <cell r="AP21">
            <v>23901</v>
          </cell>
          <cell r="AQ21"/>
          <cell r="AR21">
            <v>24085</v>
          </cell>
          <cell r="AS21"/>
          <cell r="AT21">
            <v>24229</v>
          </cell>
          <cell r="AU21"/>
          <cell r="AV21">
            <v>24365</v>
          </cell>
          <cell r="AW21"/>
          <cell r="AX21">
            <v>24451.39</v>
          </cell>
          <cell r="AY21"/>
          <cell r="AZ21">
            <v>24662</v>
          </cell>
          <cell r="BA21"/>
          <cell r="BB21">
            <v>24728</v>
          </cell>
          <cell r="BC21"/>
          <cell r="BD21">
            <v>25097</v>
          </cell>
          <cell r="BE21"/>
          <cell r="BF21">
            <v>24969.881000000001</v>
          </cell>
          <cell r="BG21"/>
          <cell r="BH21">
            <v>24974.716</v>
          </cell>
          <cell r="BI21"/>
          <cell r="BJ21" t="str">
            <v>..</v>
          </cell>
          <cell r="BK21"/>
          <cell r="BL21" t="str">
            <v>..</v>
          </cell>
          <cell r="BM21"/>
        </row>
        <row r="22">
          <cell r="A22" t="str">
            <v>Japan</v>
          </cell>
          <cell r="B22">
            <v>57070</v>
          </cell>
          <cell r="C22"/>
          <cell r="D22">
            <v>57740</v>
          </cell>
          <cell r="E22"/>
          <cell r="F22">
            <v>58890</v>
          </cell>
          <cell r="G22"/>
          <cell r="H22">
            <v>59270</v>
          </cell>
          <cell r="I22"/>
          <cell r="J22">
            <v>59630</v>
          </cell>
          <cell r="K22"/>
          <cell r="L22">
            <v>60200</v>
          </cell>
          <cell r="M22"/>
          <cell r="N22">
            <v>60840</v>
          </cell>
          <cell r="O22"/>
          <cell r="P22">
            <v>61660</v>
          </cell>
          <cell r="Q22"/>
          <cell r="R22">
            <v>62700</v>
          </cell>
          <cell r="S22"/>
          <cell r="T22">
            <v>63840</v>
          </cell>
          <cell r="U22"/>
          <cell r="V22">
            <v>65050</v>
          </cell>
          <cell r="W22"/>
          <cell r="X22">
            <v>65780</v>
          </cell>
          <cell r="Y22"/>
          <cell r="Z22">
            <v>66150</v>
          </cell>
          <cell r="AA22"/>
          <cell r="AB22">
            <v>66450</v>
          </cell>
          <cell r="AC22"/>
          <cell r="AD22">
            <v>66660</v>
          </cell>
          <cell r="AE22"/>
          <cell r="AF22">
            <v>67110</v>
          </cell>
          <cell r="AG22"/>
          <cell r="AH22">
            <v>67870</v>
          </cell>
          <cell r="AI22"/>
          <cell r="AJ22">
            <v>67930</v>
          </cell>
          <cell r="AK22"/>
          <cell r="AL22">
            <v>67790</v>
          </cell>
          <cell r="AM22"/>
          <cell r="AN22">
            <v>67660</v>
          </cell>
          <cell r="AO22"/>
          <cell r="AP22">
            <v>67520</v>
          </cell>
          <cell r="AQ22"/>
          <cell r="AR22">
            <v>66890</v>
          </cell>
          <cell r="AS22"/>
          <cell r="AT22">
            <v>66660</v>
          </cell>
          <cell r="AU22"/>
          <cell r="AV22">
            <v>66420</v>
          </cell>
          <cell r="AW22"/>
          <cell r="AX22">
            <v>66500</v>
          </cell>
          <cell r="AY22"/>
          <cell r="AZ22">
            <v>66570</v>
          </cell>
          <cell r="BA22"/>
          <cell r="BB22">
            <v>66690</v>
          </cell>
          <cell r="BC22"/>
          <cell r="BD22">
            <v>66500</v>
          </cell>
          <cell r="BE22"/>
          <cell r="BF22">
            <v>66170</v>
          </cell>
          <cell r="BG22"/>
          <cell r="BH22">
            <v>65900</v>
          </cell>
          <cell r="BI22"/>
          <cell r="BJ22" t="str">
            <v>..</v>
          </cell>
          <cell r="BK22"/>
          <cell r="BL22" t="str">
            <v>..</v>
          </cell>
          <cell r="BM22"/>
        </row>
        <row r="23">
          <cell r="A23" t="str">
            <v>Korea</v>
          </cell>
          <cell r="B23">
            <v>14683</v>
          </cell>
          <cell r="C23"/>
          <cell r="D23">
            <v>15032</v>
          </cell>
          <cell r="E23"/>
          <cell r="F23">
            <v>15118</v>
          </cell>
          <cell r="G23"/>
          <cell r="H23">
            <v>14997</v>
          </cell>
          <cell r="I23"/>
          <cell r="J23">
            <v>15592</v>
          </cell>
          <cell r="K23"/>
          <cell r="L23">
            <v>16116</v>
          </cell>
          <cell r="M23"/>
          <cell r="N23">
            <v>16873</v>
          </cell>
          <cell r="O23"/>
          <cell r="P23">
            <v>17305</v>
          </cell>
          <cell r="Q23"/>
          <cell r="R23">
            <v>18023</v>
          </cell>
          <cell r="S23"/>
          <cell r="T23">
            <v>18539</v>
          </cell>
          <cell r="U23"/>
          <cell r="V23">
            <v>19109</v>
          </cell>
          <cell r="W23"/>
          <cell r="X23">
            <v>19499</v>
          </cell>
          <cell r="Y23"/>
          <cell r="Z23">
            <v>19806</v>
          </cell>
          <cell r="AA23"/>
          <cell r="AB23">
            <v>20353</v>
          </cell>
          <cell r="AC23"/>
          <cell r="AD23">
            <v>20845</v>
          </cell>
          <cell r="AE23"/>
          <cell r="AF23">
            <v>21288</v>
          </cell>
          <cell r="AG23"/>
          <cell r="AH23">
            <v>21782</v>
          </cell>
          <cell r="AI23"/>
          <cell r="AJ23">
            <v>21428</v>
          </cell>
          <cell r="AK23"/>
          <cell r="AL23">
            <v>21666</v>
          </cell>
          <cell r="AM23"/>
          <cell r="AN23">
            <v>22134</v>
          </cell>
          <cell r="AO23"/>
          <cell r="AP23">
            <v>22471</v>
          </cell>
          <cell r="AQ23"/>
          <cell r="AR23">
            <v>22921</v>
          </cell>
          <cell r="AS23"/>
          <cell r="AT23">
            <v>22956.5</v>
          </cell>
          <cell r="AU23"/>
          <cell r="AV23">
            <v>23417</v>
          </cell>
          <cell r="AW23"/>
          <cell r="AX23">
            <v>23742.799999999999</v>
          </cell>
          <cell r="AY23"/>
          <cell r="AZ23">
            <v>23978</v>
          </cell>
          <cell r="BA23"/>
          <cell r="BB23">
            <v>24216</v>
          </cell>
          <cell r="BC23"/>
          <cell r="BD23">
            <v>24346.6</v>
          </cell>
          <cell r="BE23"/>
          <cell r="BF23">
            <v>24394.3</v>
          </cell>
          <cell r="BG23"/>
          <cell r="BH23">
            <v>24748</v>
          </cell>
          <cell r="BI23"/>
          <cell r="BJ23" t="str">
            <v>..</v>
          </cell>
          <cell r="BK23"/>
          <cell r="BL23" t="str">
            <v>..</v>
          </cell>
          <cell r="BM23"/>
        </row>
        <row r="24">
          <cell r="A24" t="str">
            <v>Luxembourg</v>
          </cell>
          <cell r="B24">
            <v>160.30000000000001</v>
          </cell>
          <cell r="C24"/>
          <cell r="D24">
            <v>160.30000000000001</v>
          </cell>
          <cell r="E24"/>
          <cell r="F24">
            <v>160.30000000000001</v>
          </cell>
          <cell r="G24"/>
          <cell r="H24">
            <v>161.4</v>
          </cell>
          <cell r="I24"/>
          <cell r="J24">
            <v>163.69999999999999</v>
          </cell>
          <cell r="K24"/>
          <cell r="L24">
            <v>167.2</v>
          </cell>
          <cell r="M24"/>
          <cell r="N24">
            <v>172.1</v>
          </cell>
          <cell r="O24"/>
          <cell r="P24">
            <v>177</v>
          </cell>
          <cell r="Q24"/>
          <cell r="R24">
            <v>182.8</v>
          </cell>
          <cell r="S24"/>
          <cell r="T24">
            <v>190.2</v>
          </cell>
          <cell r="U24"/>
          <cell r="V24">
            <v>197.9</v>
          </cell>
          <cell r="W24"/>
          <cell r="X24">
            <v>203.7</v>
          </cell>
          <cell r="Y24"/>
          <cell r="Z24">
            <v>208.1</v>
          </cell>
          <cell r="AA24"/>
          <cell r="AB24">
            <v>214.7</v>
          </cell>
          <cell r="AC24"/>
          <cell r="AD24">
            <v>220.6</v>
          </cell>
          <cell r="AE24"/>
          <cell r="AF24">
            <v>226.7</v>
          </cell>
          <cell r="AG24"/>
          <cell r="AH24">
            <v>234.2</v>
          </cell>
          <cell r="AI24"/>
          <cell r="AJ24">
            <v>243.5</v>
          </cell>
          <cell r="AK24"/>
          <cell r="AL24">
            <v>255.2</v>
          </cell>
          <cell r="AM24"/>
          <cell r="AN24">
            <v>268.8</v>
          </cell>
          <cell r="AO24"/>
          <cell r="AP24">
            <v>283.3</v>
          </cell>
          <cell r="AQ24"/>
          <cell r="AR24">
            <v>292.3</v>
          </cell>
          <cell r="AS24"/>
          <cell r="AT24">
            <v>299.39999999999998</v>
          </cell>
          <cell r="AU24"/>
          <cell r="AV24">
            <v>307.2</v>
          </cell>
          <cell r="AW24"/>
          <cell r="AX24">
            <v>317.10000000000002</v>
          </cell>
          <cell r="AY24"/>
          <cell r="AZ24">
            <v>329.7</v>
          </cell>
          <cell r="BA24"/>
          <cell r="BB24">
            <v>343.4</v>
          </cell>
          <cell r="BC24"/>
          <cell r="BD24">
            <v>360.3</v>
          </cell>
          <cell r="BE24"/>
          <cell r="BF24">
            <v>367.2</v>
          </cell>
          <cell r="BG24"/>
          <cell r="BH24">
            <v>375.29683370588009</v>
          </cell>
          <cell r="BI24" t="str">
            <v>B</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30143.964</v>
          </cell>
          <cell r="W25"/>
          <cell r="X25">
            <v>31231</v>
          </cell>
          <cell r="Y25"/>
          <cell r="Z25">
            <v>32381.18</v>
          </cell>
          <cell r="AA25"/>
          <cell r="AB25">
            <v>33606</v>
          </cell>
          <cell r="AC25"/>
          <cell r="AD25">
            <v>34537.997000000003</v>
          </cell>
          <cell r="AE25"/>
          <cell r="AF25">
            <v>35344.959999999999</v>
          </cell>
          <cell r="AG25"/>
          <cell r="AH25">
            <v>36917.656999999999</v>
          </cell>
          <cell r="AI25"/>
          <cell r="AJ25">
            <v>37702.722000000002</v>
          </cell>
          <cell r="AK25"/>
          <cell r="AL25">
            <v>37711.086000000003</v>
          </cell>
          <cell r="AM25"/>
          <cell r="AN25">
            <v>38579.313000000002</v>
          </cell>
          <cell r="AO25"/>
          <cell r="AP25">
            <v>38662.561999999998</v>
          </cell>
          <cell r="AQ25"/>
          <cell r="AR25">
            <v>39694.607000000004</v>
          </cell>
          <cell r="AS25"/>
          <cell r="AT25">
            <v>40061.555</v>
          </cell>
          <cell r="AU25"/>
          <cell r="AV25">
            <v>41738.01</v>
          </cell>
          <cell r="AW25"/>
          <cell r="AX25">
            <v>41940.843000000001</v>
          </cell>
          <cell r="AY25"/>
          <cell r="AZ25">
            <v>43234.142</v>
          </cell>
          <cell r="BA25"/>
          <cell r="BB25">
            <v>44063.161</v>
          </cell>
          <cell r="BC25"/>
          <cell r="BD25">
            <v>45121.485999999997</v>
          </cell>
          <cell r="BE25"/>
          <cell r="BF25">
            <v>45415.578000000001</v>
          </cell>
          <cell r="BG25"/>
          <cell r="BH25">
            <v>46847.548999999999</v>
          </cell>
          <cell r="BI25"/>
          <cell r="BJ25" t="str">
            <v>..</v>
          </cell>
          <cell r="BK25"/>
          <cell r="BL25" t="str">
            <v>..</v>
          </cell>
          <cell r="BM25"/>
        </row>
        <row r="26">
          <cell r="A26" t="str">
            <v>Netherlands</v>
          </cell>
          <cell r="B26">
            <v>6052.0040141127029</v>
          </cell>
          <cell r="C26" t="str">
            <v>B</v>
          </cell>
          <cell r="D26">
            <v>6130.6284952390606</v>
          </cell>
          <cell r="E26" t="str">
            <v>B</v>
          </cell>
          <cell r="F26">
            <v>6235.7784241971576</v>
          </cell>
          <cell r="G26" t="str">
            <v>B</v>
          </cell>
          <cell r="H26">
            <v>6259.5396469425186</v>
          </cell>
          <cell r="I26" t="str">
            <v>B</v>
          </cell>
          <cell r="J26">
            <v>6280.2206619841418</v>
          </cell>
          <cell r="K26" t="str">
            <v>B</v>
          </cell>
          <cell r="L26">
            <v>6376.9385125961699</v>
          </cell>
          <cell r="M26" t="str">
            <v>B</v>
          </cell>
          <cell r="N26">
            <v>6486</v>
          </cell>
          <cell r="O26"/>
          <cell r="P26">
            <v>6641</v>
          </cell>
          <cell r="Q26"/>
          <cell r="R26">
            <v>6713</v>
          </cell>
          <cell r="S26"/>
          <cell r="T26">
            <v>6872</v>
          </cell>
          <cell r="U26"/>
          <cell r="V26">
            <v>7011</v>
          </cell>
          <cell r="W26"/>
          <cell r="X26">
            <v>7133</v>
          </cell>
          <cell r="Y26"/>
          <cell r="Z26">
            <v>7085</v>
          </cell>
          <cell r="AA26"/>
          <cell r="AB26">
            <v>7184</v>
          </cell>
          <cell r="AC26"/>
          <cell r="AD26">
            <v>7410</v>
          </cell>
          <cell r="AE26"/>
          <cell r="AF26">
            <v>7517</v>
          </cell>
          <cell r="AG26"/>
          <cell r="AH26">
            <v>7673</v>
          </cell>
          <cell r="AI26"/>
          <cell r="AJ26">
            <v>7797</v>
          </cell>
          <cell r="AK26"/>
          <cell r="AL26">
            <v>7939</v>
          </cell>
          <cell r="AM26"/>
          <cell r="AN26">
            <v>8119.2</v>
          </cell>
          <cell r="AO26"/>
          <cell r="AP26">
            <v>8277.3000000000011</v>
          </cell>
          <cell r="AQ26"/>
          <cell r="AR26">
            <v>8430.7000000000007</v>
          </cell>
          <cell r="AS26"/>
          <cell r="AT26">
            <v>8466.6</v>
          </cell>
          <cell r="AU26"/>
          <cell r="AV26">
            <v>8533.2999999999993</v>
          </cell>
          <cell r="AW26"/>
          <cell r="AX26">
            <v>8550.2999999999993</v>
          </cell>
          <cell r="AY26"/>
          <cell r="AZ26">
            <v>8634.9</v>
          </cell>
          <cell r="BA26"/>
          <cell r="BB26">
            <v>8779.6</v>
          </cell>
          <cell r="BC26"/>
          <cell r="BD26">
            <v>8844.5903494851973</v>
          </cell>
          <cell r="BE26" t="str">
            <v>B</v>
          </cell>
          <cell r="BF26">
            <v>8849.6009961020936</v>
          </cell>
          <cell r="BG26" t="str">
            <v>B</v>
          </cell>
          <cell r="BH26">
            <v>8886.7687385253284</v>
          </cell>
          <cell r="BI26" t="str">
            <v>B</v>
          </cell>
          <cell r="BJ26" t="str">
            <v>..</v>
          </cell>
          <cell r="BK26"/>
          <cell r="BL26" t="str">
            <v>..</v>
          </cell>
          <cell r="BM26"/>
        </row>
        <row r="27">
          <cell r="A27" t="str">
            <v>New Zealand</v>
          </cell>
          <cell r="B27">
            <v>1599.2987916477234</v>
          </cell>
          <cell r="C27" t="str">
            <v>B</v>
          </cell>
          <cell r="D27">
            <v>1617.4077007395399</v>
          </cell>
          <cell r="E27" t="str">
            <v>B</v>
          </cell>
          <cell r="F27">
            <v>1630.6918402294839</v>
          </cell>
          <cell r="G27" t="str">
            <v>B</v>
          </cell>
          <cell r="H27">
            <v>1660.8056648389379</v>
          </cell>
          <cell r="I27" t="str">
            <v>B</v>
          </cell>
          <cell r="J27">
            <v>1701.5167425029706</v>
          </cell>
          <cell r="K27" t="str">
            <v>B</v>
          </cell>
          <cell r="L27">
            <v>1703.2</v>
          </cell>
          <cell r="M27"/>
          <cell r="N27">
            <v>1711.2</v>
          </cell>
          <cell r="O27"/>
          <cell r="P27">
            <v>1684.3</v>
          </cell>
          <cell r="Q27"/>
          <cell r="R27">
            <v>1662.1</v>
          </cell>
          <cell r="S27"/>
          <cell r="T27">
            <v>1679</v>
          </cell>
          <cell r="U27"/>
          <cell r="V27">
            <v>1699</v>
          </cell>
          <cell r="W27"/>
          <cell r="X27">
            <v>1705</v>
          </cell>
          <cell r="Y27"/>
          <cell r="Z27">
            <v>1723</v>
          </cell>
          <cell r="AA27"/>
          <cell r="AB27">
            <v>1769</v>
          </cell>
          <cell r="AC27"/>
          <cell r="AD27">
            <v>1813</v>
          </cell>
          <cell r="AE27"/>
          <cell r="AF27">
            <v>1867</v>
          </cell>
          <cell r="AG27"/>
          <cell r="AH27">
            <v>1889</v>
          </cell>
          <cell r="AI27"/>
          <cell r="AJ27">
            <v>1894</v>
          </cell>
          <cell r="AK27"/>
          <cell r="AL27">
            <v>1909</v>
          </cell>
          <cell r="AM27"/>
          <cell r="AN27">
            <v>1927</v>
          </cell>
          <cell r="AO27"/>
          <cell r="AP27">
            <v>1961</v>
          </cell>
          <cell r="AQ27"/>
          <cell r="AR27">
            <v>2021</v>
          </cell>
          <cell r="AS27"/>
          <cell r="AT27">
            <v>2062</v>
          </cell>
          <cell r="AU27"/>
          <cell r="AV27">
            <v>2118</v>
          </cell>
          <cell r="AW27"/>
          <cell r="AX27">
            <v>2176</v>
          </cell>
          <cell r="AY27"/>
          <cell r="AZ27">
            <v>2229</v>
          </cell>
          <cell r="BA27"/>
          <cell r="BB27">
            <v>2267</v>
          </cell>
          <cell r="BC27"/>
          <cell r="BD27">
            <v>2293</v>
          </cell>
          <cell r="BE27"/>
          <cell r="BF27">
            <v>2316</v>
          </cell>
          <cell r="BG27"/>
          <cell r="BH27">
            <v>2342</v>
          </cell>
          <cell r="BI27"/>
          <cell r="BJ27" t="str">
            <v>..</v>
          </cell>
          <cell r="BK27"/>
          <cell r="BL27" t="str">
            <v>..</v>
          </cell>
          <cell r="BM27"/>
        </row>
        <row r="28">
          <cell r="A28" t="str">
            <v>Norway</v>
          </cell>
          <cell r="B28">
            <v>1975</v>
          </cell>
          <cell r="C28"/>
          <cell r="D28">
            <v>1995</v>
          </cell>
          <cell r="E28"/>
          <cell r="F28">
            <v>2014</v>
          </cell>
          <cell r="G28"/>
          <cell r="H28">
            <v>2034</v>
          </cell>
          <cell r="I28"/>
          <cell r="J28">
            <v>2068</v>
          </cell>
          <cell r="K28"/>
          <cell r="L28">
            <v>2128</v>
          </cell>
          <cell r="M28"/>
          <cell r="N28">
            <v>2171</v>
          </cell>
          <cell r="O28"/>
          <cell r="P28">
            <v>2183</v>
          </cell>
          <cell r="Q28"/>
          <cell r="R28">
            <v>2155</v>
          </cell>
          <cell r="S28"/>
          <cell r="T28">
            <v>2142</v>
          </cell>
          <cell r="U28"/>
          <cell r="V28">
            <v>2126</v>
          </cell>
          <cell r="W28"/>
          <cell r="X28">
            <v>2130</v>
          </cell>
          <cell r="Y28"/>
          <cell r="Z28">
            <v>2131</v>
          </cell>
          <cell r="AA28"/>
          <cell r="AB28">
            <v>2151</v>
          </cell>
          <cell r="AC28"/>
          <cell r="AD28">
            <v>2186</v>
          </cell>
          <cell r="AE28"/>
          <cell r="AF28">
            <v>2239</v>
          </cell>
          <cell r="AG28"/>
          <cell r="AH28">
            <v>2287</v>
          </cell>
          <cell r="AI28"/>
          <cell r="AJ28">
            <v>2323</v>
          </cell>
          <cell r="AK28"/>
          <cell r="AL28">
            <v>2333</v>
          </cell>
          <cell r="AM28"/>
          <cell r="AN28">
            <v>2350</v>
          </cell>
          <cell r="AO28"/>
          <cell r="AP28">
            <v>2361</v>
          </cell>
          <cell r="AQ28"/>
          <cell r="AR28">
            <v>2378</v>
          </cell>
          <cell r="AS28"/>
          <cell r="AT28">
            <v>2375</v>
          </cell>
          <cell r="AU28"/>
          <cell r="AV28">
            <v>2382</v>
          </cell>
          <cell r="AW28"/>
          <cell r="AX28">
            <v>2399.5010000000002</v>
          </cell>
          <cell r="AY28"/>
          <cell r="AZ28">
            <v>2446</v>
          </cell>
          <cell r="BA28"/>
          <cell r="BB28">
            <v>2507</v>
          </cell>
          <cell r="BC28"/>
          <cell r="BD28">
            <v>2591</v>
          </cell>
          <cell r="BE28"/>
          <cell r="BF28">
            <v>2590</v>
          </cell>
          <cell r="BG28"/>
          <cell r="BH28">
            <v>2602</v>
          </cell>
          <cell r="BI28"/>
          <cell r="BJ28" t="str">
            <v>..</v>
          </cell>
          <cell r="BK28"/>
          <cell r="BL28" t="str">
            <v>..</v>
          </cell>
          <cell r="BM28"/>
        </row>
        <row r="29">
          <cell r="A29" t="str">
            <v>Poland</v>
          </cell>
          <cell r="B29">
            <v>17420</v>
          </cell>
          <cell r="C29"/>
          <cell r="D29">
            <v>16996</v>
          </cell>
          <cell r="E29"/>
          <cell r="F29">
            <v>16951</v>
          </cell>
          <cell r="G29"/>
          <cell r="H29">
            <v>16998</v>
          </cell>
          <cell r="I29"/>
          <cell r="J29">
            <v>17144</v>
          </cell>
          <cell r="K29"/>
          <cell r="L29">
            <v>17193</v>
          </cell>
          <cell r="M29"/>
          <cell r="N29">
            <v>17138</v>
          </cell>
          <cell r="O29"/>
          <cell r="P29">
            <v>17023</v>
          </cell>
          <cell r="Q29"/>
          <cell r="R29">
            <v>17002</v>
          </cell>
          <cell r="S29"/>
          <cell r="T29">
            <v>17406</v>
          </cell>
          <cell r="U29"/>
          <cell r="V29">
            <v>17482</v>
          </cell>
          <cell r="W29"/>
          <cell r="X29">
            <v>17516</v>
          </cell>
          <cell r="Y29"/>
          <cell r="Z29">
            <v>17321</v>
          </cell>
          <cell r="AA29"/>
          <cell r="AB29">
            <v>17276</v>
          </cell>
          <cell r="AC29"/>
          <cell r="AD29">
            <v>17205</v>
          </cell>
          <cell r="AE29"/>
          <cell r="AF29">
            <v>17199.8</v>
          </cell>
          <cell r="AG29"/>
          <cell r="AH29">
            <v>17225.3</v>
          </cell>
          <cell r="AI29"/>
          <cell r="AJ29">
            <v>17284.5</v>
          </cell>
          <cell r="AK29"/>
          <cell r="AL29">
            <v>17255.5</v>
          </cell>
          <cell r="AM29"/>
          <cell r="AN29">
            <v>17404.5</v>
          </cell>
          <cell r="AO29"/>
          <cell r="AP29">
            <v>17457</v>
          </cell>
          <cell r="AQ29"/>
          <cell r="AR29">
            <v>17277</v>
          </cell>
          <cell r="AS29"/>
          <cell r="AT29">
            <v>17014</v>
          </cell>
          <cell r="AU29"/>
          <cell r="AV29">
            <v>17085</v>
          </cell>
          <cell r="AW29"/>
          <cell r="AX29">
            <v>17218</v>
          </cell>
          <cell r="AY29"/>
          <cell r="AZ29">
            <v>16992</v>
          </cell>
          <cell r="BA29"/>
          <cell r="BB29">
            <v>16909</v>
          </cell>
          <cell r="BC29"/>
          <cell r="BD29">
            <v>17058</v>
          </cell>
          <cell r="BE29"/>
          <cell r="BF29">
            <v>17280</v>
          </cell>
          <cell r="BG29"/>
          <cell r="BH29">
            <v>17660.772035418715</v>
          </cell>
          <cell r="BI29" t="str">
            <v>B</v>
          </cell>
          <cell r="BJ29" t="str">
            <v>..</v>
          </cell>
          <cell r="BK29"/>
          <cell r="BL29" t="str">
            <v>..</v>
          </cell>
          <cell r="BM29"/>
        </row>
        <row r="30">
          <cell r="A30" t="str">
            <v>Portugal</v>
          </cell>
          <cell r="B30">
            <v>4334</v>
          </cell>
          <cell r="C30"/>
          <cell r="D30">
            <v>4330</v>
          </cell>
          <cell r="E30"/>
          <cell r="F30">
            <v>4555</v>
          </cell>
          <cell r="G30"/>
          <cell r="H30">
            <v>4529</v>
          </cell>
          <cell r="I30"/>
          <cell r="J30">
            <v>4514</v>
          </cell>
          <cell r="K30"/>
          <cell r="L30">
            <v>4520</v>
          </cell>
          <cell r="M30"/>
          <cell r="N30">
            <v>4567</v>
          </cell>
          <cell r="O30"/>
          <cell r="P30">
            <v>4616</v>
          </cell>
          <cell r="Q30"/>
          <cell r="R30">
            <v>4677</v>
          </cell>
          <cell r="S30"/>
          <cell r="T30">
            <v>4948</v>
          </cell>
          <cell r="U30"/>
          <cell r="V30">
            <v>4840</v>
          </cell>
          <cell r="W30"/>
          <cell r="X30">
            <v>4720.7</v>
          </cell>
          <cell r="Y30"/>
          <cell r="Z30">
            <v>4707.7</v>
          </cell>
          <cell r="AA30"/>
          <cell r="AB30">
            <v>4766.6000000000004</v>
          </cell>
          <cell r="AC30"/>
          <cell r="AD30">
            <v>4750.8999999999996</v>
          </cell>
          <cell r="AE30"/>
          <cell r="AF30">
            <v>4786.8</v>
          </cell>
          <cell r="AG30"/>
          <cell r="AH30">
            <v>4852.2</v>
          </cell>
          <cell r="AI30"/>
          <cell r="AJ30">
            <v>5095.7</v>
          </cell>
          <cell r="AK30"/>
          <cell r="AL30">
            <v>5136.1000000000004</v>
          </cell>
          <cell r="AM30"/>
          <cell r="AN30">
            <v>5226.3999999999996</v>
          </cell>
          <cell r="AO30"/>
          <cell r="AP30">
            <v>5325.2</v>
          </cell>
          <cell r="AQ30"/>
          <cell r="AR30">
            <v>5407.8</v>
          </cell>
          <cell r="AS30"/>
          <cell r="AT30">
            <v>5460.3</v>
          </cell>
          <cell r="AU30"/>
          <cell r="AV30">
            <v>5487.8</v>
          </cell>
          <cell r="AW30"/>
          <cell r="AX30">
            <v>5544.8</v>
          </cell>
          <cell r="AY30"/>
          <cell r="AZ30">
            <v>5587.3</v>
          </cell>
          <cell r="BA30"/>
          <cell r="BB30">
            <v>5618</v>
          </cell>
          <cell r="BC30"/>
          <cell r="BD30">
            <v>5624.9</v>
          </cell>
          <cell r="BE30"/>
          <cell r="BF30">
            <v>5582.7</v>
          </cell>
          <cell r="BG30"/>
          <cell r="BH30">
            <v>5580.7</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v>2390</v>
          </cell>
          <cell r="W31"/>
          <cell r="X31">
            <v>2409</v>
          </cell>
          <cell r="Y31"/>
          <cell r="Z31">
            <v>2411</v>
          </cell>
          <cell r="AA31"/>
          <cell r="AB31">
            <v>2443.6999999999998</v>
          </cell>
          <cell r="AC31"/>
          <cell r="AD31">
            <v>2470.5</v>
          </cell>
          <cell r="AE31"/>
          <cell r="AF31">
            <v>2509.1</v>
          </cell>
          <cell r="AG31"/>
          <cell r="AH31">
            <v>2521.9</v>
          </cell>
          <cell r="AI31"/>
          <cell r="AJ31">
            <v>2544.8000000000002</v>
          </cell>
          <cell r="AK31"/>
          <cell r="AL31">
            <v>2573</v>
          </cell>
          <cell r="AM31"/>
          <cell r="AN31">
            <v>2608.1999999999998</v>
          </cell>
          <cell r="AO31"/>
          <cell r="AP31">
            <v>2652.5</v>
          </cell>
          <cell r="AQ31"/>
          <cell r="AR31">
            <v>2628.2</v>
          </cell>
          <cell r="AS31"/>
          <cell r="AT31">
            <v>2634.3</v>
          </cell>
          <cell r="AU31"/>
          <cell r="AV31">
            <v>2658.6</v>
          </cell>
          <cell r="AW31"/>
          <cell r="AX31">
            <v>2645.7</v>
          </cell>
          <cell r="AY31"/>
          <cell r="AZ31">
            <v>2654.8</v>
          </cell>
          <cell r="BA31"/>
          <cell r="BB31">
            <v>2649.2</v>
          </cell>
          <cell r="BC31"/>
          <cell r="BD31">
            <v>2691.2</v>
          </cell>
          <cell r="BE31"/>
          <cell r="BF31">
            <v>2690</v>
          </cell>
          <cell r="BG31"/>
          <cell r="BH31">
            <v>2706.5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v>971</v>
          </cell>
          <cell r="Y32"/>
          <cell r="Z32">
            <v>930</v>
          </cell>
          <cell r="AA32"/>
          <cell r="AB32">
            <v>936</v>
          </cell>
          <cell r="AC32"/>
          <cell r="AD32">
            <v>948.2</v>
          </cell>
          <cell r="AE32"/>
          <cell r="AF32">
            <v>933.3</v>
          </cell>
          <cell r="AG32"/>
          <cell r="AH32">
            <v>955.5</v>
          </cell>
          <cell r="AI32"/>
          <cell r="AJ32">
            <v>967.3</v>
          </cell>
          <cell r="AK32"/>
          <cell r="AL32">
            <v>952.8</v>
          </cell>
          <cell r="AM32"/>
          <cell r="AN32">
            <v>965.4</v>
          </cell>
          <cell r="AO32"/>
          <cell r="AP32">
            <v>976.3</v>
          </cell>
          <cell r="AQ32"/>
          <cell r="AR32">
            <v>970.8</v>
          </cell>
          <cell r="AS32"/>
          <cell r="AT32">
            <v>961.2</v>
          </cell>
          <cell r="AU32"/>
          <cell r="AV32">
            <v>1006.7</v>
          </cell>
          <cell r="AW32"/>
          <cell r="AX32">
            <v>1015.5</v>
          </cell>
          <cell r="AY32"/>
          <cell r="AZ32">
            <v>1022</v>
          </cell>
          <cell r="BA32"/>
          <cell r="BB32">
            <v>1034.9000000000001</v>
          </cell>
          <cell r="BC32"/>
          <cell r="BD32">
            <v>1041.8</v>
          </cell>
          <cell r="BE32"/>
          <cell r="BF32">
            <v>1041.7</v>
          </cell>
          <cell r="BG32"/>
          <cell r="BH32">
            <v>1041.5</v>
          </cell>
          <cell r="BI32"/>
          <cell r="BJ32" t="str">
            <v>..</v>
          </cell>
          <cell r="BK32"/>
          <cell r="BL32" t="str">
            <v>..</v>
          </cell>
          <cell r="BM32"/>
        </row>
        <row r="33">
          <cell r="A33" t="str">
            <v>Spain</v>
          </cell>
          <cell r="B33">
            <v>13807.8</v>
          </cell>
          <cell r="C33"/>
          <cell r="D33">
            <v>13967.4</v>
          </cell>
          <cell r="E33"/>
          <cell r="F33">
            <v>14149.1</v>
          </cell>
          <cell r="G33"/>
          <cell r="H33">
            <v>14224.4</v>
          </cell>
          <cell r="I33"/>
          <cell r="J33">
            <v>14285.1</v>
          </cell>
          <cell r="K33"/>
          <cell r="L33">
            <v>14423.8</v>
          </cell>
          <cell r="M33"/>
          <cell r="N33">
            <v>14968.9</v>
          </cell>
          <cell r="O33"/>
          <cell r="P33">
            <v>15354.9</v>
          </cell>
          <cell r="Q33"/>
          <cell r="R33">
            <v>15516.8</v>
          </cell>
          <cell r="S33"/>
          <cell r="T33">
            <v>15688.4</v>
          </cell>
          <cell r="U33"/>
          <cell r="V33">
            <v>15822</v>
          </cell>
          <cell r="W33"/>
          <cell r="X33">
            <v>15894</v>
          </cell>
          <cell r="Y33"/>
          <cell r="Z33">
            <v>16047.7</v>
          </cell>
          <cell r="AA33"/>
          <cell r="AB33">
            <v>16244.9</v>
          </cell>
          <cell r="AC33"/>
          <cell r="AD33">
            <v>16385.3</v>
          </cell>
          <cell r="AE33"/>
          <cell r="AF33">
            <v>16671.2716</v>
          </cell>
          <cell r="AG33"/>
          <cell r="AH33">
            <v>16955.4365</v>
          </cell>
          <cell r="AI33"/>
          <cell r="AJ33">
            <v>17195.6613</v>
          </cell>
          <cell r="AK33"/>
          <cell r="AL33">
            <v>17529.067500000001</v>
          </cell>
          <cell r="AM33"/>
          <cell r="AN33">
            <v>18083.959900000002</v>
          </cell>
          <cell r="AO33"/>
          <cell r="AP33">
            <v>18090.2019</v>
          </cell>
          <cell r="AQ33"/>
          <cell r="AR33">
            <v>18785.624100000001</v>
          </cell>
          <cell r="AS33"/>
          <cell r="AT33">
            <v>19538.1453</v>
          </cell>
          <cell r="AU33"/>
          <cell r="AV33">
            <v>20184.491699999999</v>
          </cell>
          <cell r="AW33"/>
          <cell r="AX33">
            <v>20885.725699999999</v>
          </cell>
          <cell r="AY33"/>
          <cell r="AZ33">
            <v>21584.775699999998</v>
          </cell>
          <cell r="BA33"/>
          <cell r="BB33">
            <v>22189.886200000001</v>
          </cell>
          <cell r="BC33"/>
          <cell r="BD33">
            <v>22848.230100000001</v>
          </cell>
          <cell r="BE33"/>
          <cell r="BF33">
            <v>23037.473399999999</v>
          </cell>
          <cell r="BG33"/>
          <cell r="BH33">
            <v>23088.875400000001</v>
          </cell>
          <cell r="BI33"/>
          <cell r="BJ33" t="str">
            <v>..</v>
          </cell>
          <cell r="BK33"/>
          <cell r="BL33" t="str">
            <v>..</v>
          </cell>
          <cell r="BM33"/>
        </row>
        <row r="34">
          <cell r="A34" t="str">
            <v>Sweden</v>
          </cell>
          <cell r="B34">
            <v>4410.8453917942397</v>
          </cell>
          <cell r="C34"/>
          <cell r="D34">
            <v>4440.6045602703698</v>
          </cell>
          <cell r="E34"/>
          <cell r="F34">
            <v>4467.3515408376297</v>
          </cell>
          <cell r="G34"/>
          <cell r="H34">
            <v>4484.1930703562093</v>
          </cell>
          <cell r="I34"/>
          <cell r="J34">
            <v>4511.0215055917906</v>
          </cell>
          <cell r="K34"/>
          <cell r="L34">
            <v>4526.5923285256904</v>
          </cell>
          <cell r="M34"/>
          <cell r="N34">
            <v>4547.3192316384202</v>
          </cell>
          <cell r="O34"/>
          <cell r="P34">
            <v>4587.2198956109496</v>
          </cell>
          <cell r="Q34"/>
          <cell r="R34">
            <v>4642.5757894840199</v>
          </cell>
          <cell r="S34"/>
          <cell r="T34">
            <v>4694.5010305128299</v>
          </cell>
          <cell r="U34"/>
          <cell r="V34">
            <v>4676.1316420422399</v>
          </cell>
          <cell r="W34"/>
          <cell r="X34">
            <v>4611.0573410258603</v>
          </cell>
          <cell r="Y34"/>
          <cell r="Z34">
            <v>4534.2771780059802</v>
          </cell>
          <cell r="AA34"/>
          <cell r="AB34">
            <v>4523.7083683319206</v>
          </cell>
          <cell r="AC34"/>
          <cell r="AD34">
            <v>4552.3008331212195</v>
          </cell>
          <cell r="AE34"/>
          <cell r="AF34">
            <v>4572.6027885641297</v>
          </cell>
          <cell r="AG34"/>
          <cell r="AH34">
            <v>4543.3889878394602</v>
          </cell>
          <cell r="AI34"/>
          <cell r="AJ34">
            <v>4518.2917404109694</v>
          </cell>
          <cell r="AK34"/>
          <cell r="AL34">
            <v>4543.1008358398703</v>
          </cell>
          <cell r="AM34"/>
          <cell r="AN34">
            <v>4571.4453801071704</v>
          </cell>
          <cell r="AO34"/>
          <cell r="AP34">
            <v>4616.125</v>
          </cell>
          <cell r="AQ34"/>
          <cell r="AR34">
            <v>4635.5</v>
          </cell>
          <cell r="AS34"/>
          <cell r="AT34">
            <v>4654.7250000000004</v>
          </cell>
          <cell r="AU34"/>
          <cell r="AV34">
            <v>4677.8083333333307</v>
          </cell>
          <cell r="AW34"/>
          <cell r="AX34">
            <v>4709.1750000000002</v>
          </cell>
          <cell r="AY34"/>
          <cell r="AZ34">
            <v>4765.1166666666695</v>
          </cell>
          <cell r="BA34"/>
          <cell r="BB34">
            <v>4839.6000000000004</v>
          </cell>
          <cell r="BC34"/>
          <cell r="BD34">
            <v>4897.5333333333301</v>
          </cell>
          <cell r="BE34"/>
          <cell r="BF34">
            <v>4906.9750000000004</v>
          </cell>
          <cell r="BG34"/>
          <cell r="BH34">
            <v>4960.6750000000002</v>
          </cell>
          <cell r="BI34"/>
          <cell r="BJ34" t="str">
            <v>..</v>
          </cell>
          <cell r="BK34"/>
          <cell r="BL34" t="str">
            <v>..</v>
          </cell>
          <cell r="BM34"/>
        </row>
        <row r="35">
          <cell r="A35" t="str">
            <v>Switzerland</v>
          </cell>
          <cell r="B35">
            <v>3472.8505790668355</v>
          </cell>
          <cell r="C35" t="str">
            <v>B</v>
          </cell>
          <cell r="D35">
            <v>3522.6466904512999</v>
          </cell>
          <cell r="E35" t="str">
            <v>B</v>
          </cell>
          <cell r="F35">
            <v>3540.0179516147605</v>
          </cell>
          <cell r="G35" t="str">
            <v>B</v>
          </cell>
          <cell r="H35">
            <v>3570.3384219387358</v>
          </cell>
          <cell r="I35" t="str">
            <v>B</v>
          </cell>
          <cell r="J35">
            <v>3621.7473541268282</v>
          </cell>
          <cell r="K35" t="str">
            <v>B</v>
          </cell>
          <cell r="L35">
            <v>3691.4798462261197</v>
          </cell>
          <cell r="M35" t="str">
            <v>B</v>
          </cell>
          <cell r="N35">
            <v>3772.4006632133824</v>
          </cell>
          <cell r="O35" t="str">
            <v>B</v>
          </cell>
          <cell r="P35">
            <v>3849.1147793636464</v>
          </cell>
          <cell r="Q35" t="str">
            <v>B</v>
          </cell>
          <cell r="R35">
            <v>3927.7762871805535</v>
          </cell>
          <cell r="S35" t="str">
            <v>B</v>
          </cell>
          <cell r="T35">
            <v>4045.8728457717616</v>
          </cell>
          <cell r="U35" t="str">
            <v>B</v>
          </cell>
          <cell r="V35">
            <v>4204.6935949999997</v>
          </cell>
          <cell r="W35"/>
          <cell r="X35">
            <v>4182.2486159999999</v>
          </cell>
          <cell r="Y35"/>
          <cell r="Z35">
            <v>4176.419954</v>
          </cell>
          <cell r="AA35"/>
          <cell r="AB35">
            <v>4150.3589979999997</v>
          </cell>
          <cell r="AC35"/>
          <cell r="AD35">
            <v>4126.6504800000002</v>
          </cell>
          <cell r="AE35"/>
          <cell r="AF35">
            <v>4136.8877140000004</v>
          </cell>
          <cell r="AG35"/>
          <cell r="AH35">
            <v>4154.1377300000004</v>
          </cell>
          <cell r="AI35"/>
          <cell r="AJ35">
            <v>4182.6221729999997</v>
          </cell>
          <cell r="AK35"/>
          <cell r="AL35">
            <v>4193.1297709999999</v>
          </cell>
          <cell r="AM35"/>
          <cell r="AN35">
            <v>4223.0138399999996</v>
          </cell>
          <cell r="AO35"/>
          <cell r="AP35">
            <v>4278.9903180000001</v>
          </cell>
          <cell r="AQ35"/>
          <cell r="AR35">
            <v>4337.1084019999998</v>
          </cell>
          <cell r="AS35"/>
          <cell r="AT35">
            <v>4367.7842149999997</v>
          </cell>
          <cell r="AU35"/>
          <cell r="AV35">
            <v>4392.1045109999995</v>
          </cell>
          <cell r="AW35"/>
          <cell r="AX35">
            <v>4418.4322330000005</v>
          </cell>
          <cell r="AY35"/>
          <cell r="AZ35">
            <v>4497.8840380000001</v>
          </cell>
          <cell r="BA35"/>
          <cell r="BB35">
            <v>4597.5234929999997</v>
          </cell>
          <cell r="BC35"/>
          <cell r="BD35">
            <v>4685.5030150000002</v>
          </cell>
          <cell r="BE35"/>
          <cell r="BF35">
            <v>4761.1191509999999</v>
          </cell>
          <cell r="BG35"/>
          <cell r="BH35">
            <v>4782.9560902951962</v>
          </cell>
          <cell r="BI35" t="str">
            <v>B</v>
          </cell>
          <cell r="BJ35" t="str">
            <v>..</v>
          </cell>
          <cell r="BK35"/>
          <cell r="BL35" t="str">
            <v>..</v>
          </cell>
          <cell r="BM35"/>
        </row>
        <row r="36">
          <cell r="A36" t="str">
            <v>Turkey</v>
          </cell>
          <cell r="B36">
            <v>15719.573601161344</v>
          </cell>
          <cell r="C36" t="str">
            <v>B</v>
          </cell>
          <cell r="D36">
            <v>15861.26363532144</v>
          </cell>
          <cell r="E36" t="str">
            <v>B</v>
          </cell>
          <cell r="F36">
            <v>16137.514645319197</v>
          </cell>
          <cell r="G36" t="str">
            <v>B</v>
          </cell>
          <cell r="H36">
            <v>16362.079982478623</v>
          </cell>
          <cell r="I36" t="str">
            <v>B</v>
          </cell>
          <cell r="J36">
            <v>16550.108895735131</v>
          </cell>
          <cell r="K36" t="str">
            <v>B</v>
          </cell>
          <cell r="L36">
            <v>16989.437114860582</v>
          </cell>
          <cell r="M36" t="str">
            <v>B</v>
          </cell>
          <cell r="N36">
            <v>17448.370244372927</v>
          </cell>
          <cell r="O36" t="str">
            <v>B</v>
          </cell>
          <cell r="P36">
            <v>17725.512386660939</v>
          </cell>
          <cell r="Q36" t="str">
            <v>B</v>
          </cell>
          <cell r="R36">
            <v>18206.723823431228</v>
          </cell>
          <cell r="S36" t="str">
            <v>B</v>
          </cell>
          <cell r="T36">
            <v>18401.881795010268</v>
          </cell>
          <cell r="U36" t="str">
            <v>B</v>
          </cell>
          <cell r="V36">
            <v>19168.25556468136</v>
          </cell>
          <cell r="W36" t="str">
            <v>B</v>
          </cell>
          <cell r="X36">
            <v>19394.603166421493</v>
          </cell>
          <cell r="Y36" t="str">
            <v>B</v>
          </cell>
          <cell r="Z36">
            <v>18548.91862291229</v>
          </cell>
          <cell r="AA36" t="str">
            <v>B</v>
          </cell>
          <cell r="AB36">
            <v>19940.86726038473</v>
          </cell>
          <cell r="AC36" t="str">
            <v>B</v>
          </cell>
          <cell r="AD36">
            <v>20305.340367123641</v>
          </cell>
          <cell r="AE36" t="str">
            <v>B</v>
          </cell>
          <cell r="AF36">
            <v>20671.595738443255</v>
          </cell>
          <cell r="AG36" t="str">
            <v>B</v>
          </cell>
          <cell r="AH36">
            <v>20724.172543571847</v>
          </cell>
          <cell r="AI36" t="str">
            <v>B</v>
          </cell>
          <cell r="AJ36">
            <v>21284.694754180146</v>
          </cell>
          <cell r="AK36" t="str">
            <v>B</v>
          </cell>
          <cell r="AL36">
            <v>21724.022973305597</v>
          </cell>
          <cell r="AM36" t="str">
            <v>B</v>
          </cell>
          <cell r="AN36">
            <v>21011.11714105335</v>
          </cell>
          <cell r="AO36" t="str">
            <v>B</v>
          </cell>
          <cell r="AP36">
            <v>21411.756776516213</v>
          </cell>
          <cell r="AQ36" t="str">
            <v>B</v>
          </cell>
          <cell r="AR36">
            <v>21805.874339699745</v>
          </cell>
          <cell r="AS36" t="str">
            <v>B</v>
          </cell>
          <cell r="AT36">
            <v>21690.17375488019</v>
          </cell>
          <cell r="AU36" t="str">
            <v>B</v>
          </cell>
          <cell r="AV36">
            <v>22039.248920132126</v>
          </cell>
          <cell r="AW36" t="str">
            <v>B</v>
          </cell>
          <cell r="AX36">
            <v>22468.953586855256</v>
          </cell>
          <cell r="AY36" t="str">
            <v>B</v>
          </cell>
          <cell r="AZ36">
            <v>22758.686118404337</v>
          </cell>
          <cell r="BA36" t="str">
            <v>B</v>
          </cell>
          <cell r="BB36">
            <v>23114</v>
          </cell>
          <cell r="BC36"/>
          <cell r="BD36">
            <v>23805</v>
          </cell>
          <cell r="BE36"/>
          <cell r="BF36">
            <v>24728.60069944456</v>
          </cell>
          <cell r="BG36" t="str">
            <v>B</v>
          </cell>
          <cell r="BH36">
            <v>25603.22999382843</v>
          </cell>
          <cell r="BI36" t="str">
            <v>B</v>
          </cell>
          <cell r="BJ36" t="str">
            <v>..</v>
          </cell>
          <cell r="BK36"/>
          <cell r="BL36" t="str">
            <v>..</v>
          </cell>
          <cell r="BM36"/>
        </row>
        <row r="37">
          <cell r="A37" t="str">
            <v>United Kingdom</v>
          </cell>
          <cell r="B37">
            <v>26740</v>
          </cell>
          <cell r="C37"/>
          <cell r="D37">
            <v>26678</v>
          </cell>
          <cell r="E37"/>
          <cell r="F37">
            <v>26610</v>
          </cell>
          <cell r="G37"/>
          <cell r="H37">
            <v>27235</v>
          </cell>
          <cell r="I37"/>
          <cell r="J37">
            <v>27486</v>
          </cell>
          <cell r="K37"/>
          <cell r="L37">
            <v>27491</v>
          </cell>
          <cell r="M37"/>
          <cell r="N37">
            <v>27943</v>
          </cell>
          <cell r="O37"/>
          <cell r="P37">
            <v>28345</v>
          </cell>
          <cell r="Q37"/>
          <cell r="R37">
            <v>28764</v>
          </cell>
          <cell r="S37"/>
          <cell r="T37">
            <v>28909</v>
          </cell>
          <cell r="U37"/>
          <cell r="V37">
            <v>28545</v>
          </cell>
          <cell r="W37"/>
          <cell r="X37">
            <v>28306</v>
          </cell>
          <cell r="Y37"/>
          <cell r="Z37">
            <v>28103</v>
          </cell>
          <cell r="AA37"/>
          <cell r="AB37">
            <v>28052</v>
          </cell>
          <cell r="AC37"/>
          <cell r="AD37">
            <v>28024</v>
          </cell>
          <cell r="AE37"/>
          <cell r="AF37">
            <v>28134</v>
          </cell>
          <cell r="AG37"/>
          <cell r="AH37">
            <v>28252</v>
          </cell>
          <cell r="AI37"/>
          <cell r="AJ37">
            <v>28223</v>
          </cell>
          <cell r="AK37"/>
          <cell r="AL37">
            <v>28508</v>
          </cell>
          <cell r="AM37"/>
          <cell r="AN37">
            <v>28740</v>
          </cell>
          <cell r="AO37"/>
          <cell r="AP37">
            <v>28774</v>
          </cell>
          <cell r="AQ37"/>
          <cell r="AR37">
            <v>29030</v>
          </cell>
          <cell r="AS37"/>
          <cell r="AT37">
            <v>29235</v>
          </cell>
          <cell r="AU37"/>
          <cell r="AV37">
            <v>29369</v>
          </cell>
          <cell r="AW37"/>
          <cell r="AX37">
            <v>30062</v>
          </cell>
          <cell r="AY37"/>
          <cell r="AZ37">
            <v>30575</v>
          </cell>
          <cell r="BA37"/>
          <cell r="BB37">
            <v>30715</v>
          </cell>
          <cell r="BC37"/>
          <cell r="BD37">
            <v>31084</v>
          </cell>
          <cell r="BE37"/>
          <cell r="BF37">
            <v>31240</v>
          </cell>
          <cell r="BG37"/>
          <cell r="BH37">
            <v>31366</v>
          </cell>
          <cell r="BI37"/>
          <cell r="BJ37" t="str">
            <v>..</v>
          </cell>
          <cell r="BK37"/>
          <cell r="BL37" t="str">
            <v>..</v>
          </cell>
          <cell r="BM37"/>
        </row>
        <row r="38">
          <cell r="A38" t="str">
            <v>United States</v>
          </cell>
          <cell r="B38">
            <v>110812</v>
          </cell>
          <cell r="C38"/>
          <cell r="D38">
            <v>112383</v>
          </cell>
          <cell r="E38"/>
          <cell r="F38">
            <v>113749</v>
          </cell>
          <cell r="G38"/>
          <cell r="H38">
            <v>115763</v>
          </cell>
          <cell r="I38"/>
          <cell r="J38">
            <v>117695</v>
          </cell>
          <cell r="K38"/>
          <cell r="L38">
            <v>120078</v>
          </cell>
          <cell r="M38"/>
          <cell r="N38">
            <v>122122</v>
          </cell>
          <cell r="O38"/>
          <cell r="P38">
            <v>123893</v>
          </cell>
          <cell r="Q38"/>
          <cell r="R38">
            <v>126077</v>
          </cell>
          <cell r="S38"/>
          <cell r="T38">
            <v>128007</v>
          </cell>
          <cell r="U38"/>
          <cell r="V38">
            <v>128464</v>
          </cell>
          <cell r="W38"/>
          <cell r="X38">
            <v>130071</v>
          </cell>
          <cell r="Y38"/>
          <cell r="Z38">
            <v>130960</v>
          </cell>
          <cell r="AA38"/>
          <cell r="AB38">
            <v>132773</v>
          </cell>
          <cell r="AC38"/>
          <cell r="AD38">
            <v>133924</v>
          </cell>
          <cell r="AE38"/>
          <cell r="AF38">
            <v>135503</v>
          </cell>
          <cell r="AG38"/>
          <cell r="AH38">
            <v>137810</v>
          </cell>
          <cell r="AI38"/>
          <cell r="AJ38">
            <v>139163</v>
          </cell>
          <cell r="AK38"/>
          <cell r="AL38">
            <v>140825</v>
          </cell>
          <cell r="AM38"/>
          <cell r="AN38">
            <v>144016.592</v>
          </cell>
          <cell r="AO38"/>
          <cell r="AP38">
            <v>145176.359</v>
          </cell>
          <cell r="AQ38"/>
          <cell r="AR38">
            <v>146340.29699999999</v>
          </cell>
          <cell r="AS38"/>
          <cell r="AT38">
            <v>148000.177</v>
          </cell>
          <cell r="AU38"/>
          <cell r="AV38">
            <v>148893.228</v>
          </cell>
          <cell r="AW38"/>
          <cell r="AX38">
            <v>150711</v>
          </cell>
          <cell r="AY38"/>
          <cell r="AZ38">
            <v>152809</v>
          </cell>
          <cell r="BA38"/>
          <cell r="BB38">
            <v>154497</v>
          </cell>
          <cell r="BC38"/>
          <cell r="BD38">
            <v>155672</v>
          </cell>
          <cell r="BE38"/>
          <cell r="BF38">
            <v>155560</v>
          </cell>
          <cell r="BG38"/>
          <cell r="BH38">
            <v>155323.761</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57070</v>
          </cell>
          <cell r="C40"/>
          <cell r="D40">
            <v>57740</v>
          </cell>
          <cell r="E40"/>
          <cell r="F40">
            <v>58890</v>
          </cell>
          <cell r="G40"/>
          <cell r="H40">
            <v>59270</v>
          </cell>
          <cell r="I40"/>
          <cell r="J40">
            <v>59630</v>
          </cell>
          <cell r="K40"/>
          <cell r="L40">
            <v>60200</v>
          </cell>
          <cell r="M40"/>
          <cell r="N40">
            <v>60840</v>
          </cell>
          <cell r="O40"/>
          <cell r="P40">
            <v>61660</v>
          </cell>
          <cell r="Q40"/>
          <cell r="R40">
            <v>62700</v>
          </cell>
          <cell r="S40"/>
          <cell r="T40">
            <v>63840</v>
          </cell>
          <cell r="U40"/>
          <cell r="V40">
            <v>65050</v>
          </cell>
          <cell r="W40"/>
          <cell r="X40">
            <v>65780</v>
          </cell>
          <cell r="Y40"/>
          <cell r="Z40">
            <v>66150</v>
          </cell>
          <cell r="AA40"/>
          <cell r="AB40">
            <v>66450</v>
          </cell>
          <cell r="AC40"/>
          <cell r="AD40">
            <v>66660</v>
          </cell>
          <cell r="AE40"/>
          <cell r="AF40">
            <v>67110</v>
          </cell>
          <cell r="AG40"/>
          <cell r="AH40">
            <v>67870</v>
          </cell>
          <cell r="AI40"/>
          <cell r="AJ40">
            <v>67930</v>
          </cell>
          <cell r="AK40"/>
          <cell r="AL40">
            <v>67790</v>
          </cell>
          <cell r="AM40"/>
          <cell r="AN40">
            <v>67660</v>
          </cell>
          <cell r="AO40"/>
          <cell r="AP40">
            <v>67520</v>
          </cell>
          <cell r="AQ40"/>
          <cell r="AR40">
            <v>66890</v>
          </cell>
          <cell r="AS40"/>
          <cell r="AT40">
            <v>66660</v>
          </cell>
          <cell r="AU40"/>
          <cell r="AV40">
            <v>66420</v>
          </cell>
          <cell r="AW40"/>
          <cell r="AX40">
            <v>66500</v>
          </cell>
          <cell r="AY40"/>
          <cell r="AZ40">
            <v>66570</v>
          </cell>
          <cell r="BA40"/>
          <cell r="BB40">
            <v>66690</v>
          </cell>
          <cell r="BC40"/>
          <cell r="BD40">
            <v>66500</v>
          </cell>
          <cell r="BE40"/>
          <cell r="BF40">
            <v>66170</v>
          </cell>
          <cell r="BG40"/>
          <cell r="BH40">
            <v>65900</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357266.1026702887</v>
          </cell>
          <cell r="C42"/>
          <cell r="D42">
            <v>360855.74147796008</v>
          </cell>
          <cell r="E42"/>
          <cell r="F42">
            <v>364872.63268129958</v>
          </cell>
          <cell r="G42"/>
          <cell r="H42">
            <v>368869.11198814039</v>
          </cell>
          <cell r="I42"/>
          <cell r="J42">
            <v>372687.14850210777</v>
          </cell>
          <cell r="K42"/>
          <cell r="L42">
            <v>378129.00301141979</v>
          </cell>
          <cell r="M42"/>
          <cell r="N42">
            <v>383299.16901742882</v>
          </cell>
          <cell r="O42"/>
          <cell r="P42">
            <v>388246.50654595933</v>
          </cell>
          <cell r="Q42"/>
          <cell r="R42">
            <v>393824.67630088562</v>
          </cell>
          <cell r="S42"/>
          <cell r="T42">
            <v>399833.84200356645</v>
          </cell>
          <cell r="U42"/>
          <cell r="V42">
            <v>443008.25940649753</v>
          </cell>
          <cell r="W42" t="str">
            <v>A</v>
          </cell>
          <cell r="X42">
            <v>446756.07994751335</v>
          </cell>
          <cell r="Y42"/>
          <cell r="Z42">
            <v>448710.22464427399</v>
          </cell>
          <cell r="AA42"/>
          <cell r="AB42">
            <v>454117.22914365097</v>
          </cell>
          <cell r="AC42"/>
          <cell r="AD42">
            <v>509044.64498424489</v>
          </cell>
          <cell r="AE42" t="str">
            <v>A</v>
          </cell>
          <cell r="AF42">
            <v>514348.9928940073</v>
          </cell>
          <cell r="AG42"/>
          <cell r="AH42">
            <v>521003.54075641138</v>
          </cell>
          <cell r="AI42"/>
          <cell r="AJ42">
            <v>525657.67137759109</v>
          </cell>
          <cell r="AK42"/>
          <cell r="AL42">
            <v>529334.24314414547</v>
          </cell>
          <cell r="AM42"/>
          <cell r="AN42">
            <v>535712.04671316058</v>
          </cell>
          <cell r="AO42"/>
          <cell r="AP42">
            <v>539072.53422251623</v>
          </cell>
          <cell r="AQ42"/>
          <cell r="AR42">
            <v>543882.70333469973</v>
          </cell>
          <cell r="AS42"/>
          <cell r="AT42">
            <v>547537.56675888016</v>
          </cell>
          <cell r="AU42"/>
          <cell r="AV42">
            <v>553223.18171146535</v>
          </cell>
          <cell r="AW42"/>
          <cell r="AX42">
            <v>560042.69289385527</v>
          </cell>
          <cell r="AY42"/>
          <cell r="AZ42">
            <v>567221.821824071</v>
          </cell>
          <cell r="BA42"/>
          <cell r="BB42">
            <v>580028.77308299998</v>
          </cell>
          <cell r="BC42" t="str">
            <v>A</v>
          </cell>
          <cell r="BD42">
            <v>586254.79820521851</v>
          </cell>
          <cell r="BE42"/>
          <cell r="BF42">
            <v>588718.26094790013</v>
          </cell>
          <cell r="BG42"/>
          <cell r="BH42">
            <v>592626.43165063881</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217791.41513712125</v>
          </cell>
          <cell r="AE44"/>
          <cell r="AF44">
            <v>218394.04244156412</v>
          </cell>
          <cell r="AG44"/>
          <cell r="AH44">
            <v>219219.18348283943</v>
          </cell>
          <cell r="AI44"/>
          <cell r="AJ44">
            <v>220662.99345041096</v>
          </cell>
          <cell r="AK44"/>
          <cell r="AL44">
            <v>221587.46039983985</v>
          </cell>
          <cell r="AM44"/>
          <cell r="AN44">
            <v>223560.86973210718</v>
          </cell>
          <cell r="AO44"/>
          <cell r="AP44">
            <v>224380.14612800002</v>
          </cell>
          <cell r="AQ44"/>
          <cell r="AR44">
            <v>225170.24959299999</v>
          </cell>
          <cell r="AS44"/>
          <cell r="AT44">
            <v>225843.89941699998</v>
          </cell>
          <cell r="AU44"/>
          <cell r="AV44">
            <v>228003.40445533331</v>
          </cell>
          <cell r="AW44"/>
          <cell r="AX44">
            <v>231251.77093599999</v>
          </cell>
          <cell r="AY44"/>
          <cell r="AZ44">
            <v>234041.07951566667</v>
          </cell>
          <cell r="BA44"/>
          <cell r="BB44">
            <v>235839.22969400004</v>
          </cell>
          <cell r="BC44"/>
          <cell r="BD44">
            <v>238121.82584781852</v>
          </cell>
          <cell r="BE44"/>
          <cell r="BF44">
            <v>238859.12059610212</v>
          </cell>
          <cell r="BG44"/>
          <cell r="BH44">
            <v>239624.95774650882</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201851.71513712127</v>
          </cell>
          <cell r="AE45"/>
          <cell r="AF45">
            <v>203079.24244156413</v>
          </cell>
          <cell r="AG45"/>
          <cell r="AH45">
            <v>204148.68348283943</v>
          </cell>
          <cell r="AI45"/>
          <cell r="AJ45">
            <v>205739.89345041095</v>
          </cell>
          <cell r="AK45"/>
          <cell r="AL45">
            <v>206716.46039983985</v>
          </cell>
          <cell r="AM45"/>
          <cell r="AN45">
            <v>208760.86973210718</v>
          </cell>
          <cell r="AO45"/>
          <cell r="AP45">
            <v>209664.44612800001</v>
          </cell>
          <cell r="AQ45"/>
          <cell r="AR45">
            <v>211443.549593</v>
          </cell>
          <cell r="AS45"/>
          <cell r="AT45">
            <v>212718.49941699998</v>
          </cell>
          <cell r="AU45"/>
          <cell r="AV45">
            <v>214778.10445533329</v>
          </cell>
          <cell r="AW45"/>
          <cell r="AX45">
            <v>218116.070936</v>
          </cell>
          <cell r="AY45"/>
          <cell r="AZ45">
            <v>220606.07951566667</v>
          </cell>
          <cell r="BA45"/>
          <cell r="BB45">
            <v>222352.22969400004</v>
          </cell>
          <cell r="BC45"/>
          <cell r="BD45">
            <v>224616.82584781852</v>
          </cell>
          <cell r="BE45"/>
          <cell r="BF45">
            <v>225443.3205961021</v>
          </cell>
          <cell r="BG45"/>
          <cell r="BH45">
            <v>226259.55774650883</v>
          </cell>
          <cell r="BI45"/>
          <cell r="BJ45" t="str">
            <v>..</v>
          </cell>
          <cell r="BK45"/>
          <cell r="BL45" t="str">
            <v>..</v>
          </cell>
          <cell r="BM45"/>
        </row>
        <row r="46">
          <cell r="A46" t="str">
            <v>EU-15</v>
          </cell>
          <cell r="B46">
            <v>147304.24471322185</v>
          </cell>
          <cell r="C46"/>
          <cell r="D46">
            <v>148253.19967046572</v>
          </cell>
          <cell r="E46"/>
          <cell r="F46">
            <v>149112.25933766688</v>
          </cell>
          <cell r="G46"/>
          <cell r="H46">
            <v>150051.58983314753</v>
          </cell>
          <cell r="I46"/>
          <cell r="J46">
            <v>150828.59108339832</v>
          </cell>
          <cell r="K46"/>
          <cell r="L46">
            <v>152195.95931923416</v>
          </cell>
          <cell r="M46"/>
          <cell r="N46">
            <v>153658.72175130784</v>
          </cell>
          <cell r="O46"/>
          <cell r="P46">
            <v>155209.97083511794</v>
          </cell>
          <cell r="Q46"/>
          <cell r="R46">
            <v>156523.06771716394</v>
          </cell>
          <cell r="S46"/>
          <cell r="T46">
            <v>158742.36836278441</v>
          </cell>
          <cell r="U46"/>
          <cell r="V46">
            <v>167268.91224681615</v>
          </cell>
          <cell r="W46" t="str">
            <v>A</v>
          </cell>
          <cell r="X46">
            <v>167220.63016509186</v>
          </cell>
          <cell r="Y46"/>
          <cell r="Z46">
            <v>167357.68506736169</v>
          </cell>
          <cell r="AA46"/>
          <cell r="AB46">
            <v>167619.06188526633</v>
          </cell>
          <cell r="AC46"/>
          <cell r="AD46">
            <v>167994.18583312124</v>
          </cell>
          <cell r="AE46"/>
          <cell r="AF46">
            <v>169242.18738856414</v>
          </cell>
          <cell r="AG46"/>
          <cell r="AH46">
            <v>170235.84748783946</v>
          </cell>
          <cell r="AI46"/>
          <cell r="AJ46">
            <v>171877.62904041097</v>
          </cell>
          <cell r="AK46"/>
          <cell r="AL46">
            <v>172810.65233583987</v>
          </cell>
          <cell r="AM46"/>
          <cell r="AN46">
            <v>174726.25528010717</v>
          </cell>
          <cell r="AO46"/>
          <cell r="AP46">
            <v>175587.57689999999</v>
          </cell>
          <cell r="AQ46"/>
          <cell r="AR46">
            <v>177397.22409999999</v>
          </cell>
          <cell r="AS46"/>
          <cell r="AT46">
            <v>178883.1703</v>
          </cell>
          <cell r="AU46"/>
          <cell r="AV46">
            <v>180811.7000333333</v>
          </cell>
          <cell r="AW46"/>
          <cell r="AX46">
            <v>183926.60125899999</v>
          </cell>
          <cell r="AY46"/>
          <cell r="AZ46">
            <v>186510.02113666668</v>
          </cell>
          <cell r="BA46"/>
          <cell r="BB46">
            <v>188280.903425</v>
          </cell>
          <cell r="BC46"/>
          <cell r="BD46">
            <v>190291.39644181851</v>
          </cell>
          <cell r="BE46"/>
          <cell r="BF46">
            <v>190846.76288310208</v>
          </cell>
          <cell r="BG46"/>
          <cell r="BH46">
            <v>191258.01468109011</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11678</v>
          </cell>
          <cell r="C49"/>
          <cell r="D49">
            <v>11901</v>
          </cell>
          <cell r="E49"/>
          <cell r="F49">
            <v>12025</v>
          </cell>
          <cell r="G49"/>
          <cell r="H49">
            <v>12176</v>
          </cell>
          <cell r="I49"/>
          <cell r="J49">
            <v>12457</v>
          </cell>
          <cell r="K49"/>
          <cell r="L49">
            <v>12555</v>
          </cell>
          <cell r="M49"/>
          <cell r="N49">
            <v>12717</v>
          </cell>
          <cell r="O49"/>
          <cell r="P49">
            <v>12958</v>
          </cell>
          <cell r="Q49"/>
          <cell r="R49">
            <v>13273</v>
          </cell>
          <cell r="S49"/>
          <cell r="T49">
            <v>13531</v>
          </cell>
          <cell r="U49"/>
          <cell r="V49">
            <v>13619</v>
          </cell>
          <cell r="W49"/>
          <cell r="X49">
            <v>13712</v>
          </cell>
          <cell r="Y49"/>
          <cell r="Z49">
            <v>13884</v>
          </cell>
          <cell r="AA49"/>
          <cell r="AB49">
            <v>14062</v>
          </cell>
          <cell r="AC49"/>
          <cell r="AD49">
            <v>14381</v>
          </cell>
          <cell r="AE49"/>
          <cell r="AF49">
            <v>14746</v>
          </cell>
          <cell r="AG49"/>
          <cell r="AH49">
            <v>15122</v>
          </cell>
          <cell r="AI49"/>
          <cell r="AJ49">
            <v>15506</v>
          </cell>
          <cell r="AK49"/>
          <cell r="AL49">
            <v>15894</v>
          </cell>
          <cell r="AM49"/>
          <cell r="AN49">
            <v>16283</v>
          </cell>
          <cell r="AO49"/>
          <cell r="AP49">
            <v>16671</v>
          </cell>
          <cell r="AQ49"/>
          <cell r="AR49">
            <v>17060</v>
          </cell>
          <cell r="AS49"/>
          <cell r="AT49">
            <v>17451</v>
          </cell>
          <cell r="AU49"/>
          <cell r="AV49">
            <v>17851</v>
          </cell>
          <cell r="AW49"/>
          <cell r="AX49">
            <v>18261</v>
          </cell>
          <cell r="AY49"/>
          <cell r="AZ49">
            <v>18683</v>
          </cell>
          <cell r="BA49"/>
          <cell r="BB49">
            <v>18866</v>
          </cell>
          <cell r="BC49"/>
          <cell r="BD49">
            <v>19073</v>
          </cell>
          <cell r="BE49"/>
          <cell r="BF49">
            <v>19596</v>
          </cell>
          <cell r="BG49"/>
          <cell r="BH49">
            <v>19924</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v>651320</v>
          </cell>
          <cell r="U50"/>
          <cell r="V50">
            <v>658430</v>
          </cell>
          <cell r="W50"/>
          <cell r="X50">
            <v>665160</v>
          </cell>
          <cell r="Y50"/>
          <cell r="Z50">
            <v>672280</v>
          </cell>
          <cell r="AA50"/>
          <cell r="AB50">
            <v>679310</v>
          </cell>
          <cell r="AC50"/>
          <cell r="AD50">
            <v>685850</v>
          </cell>
          <cell r="AE50"/>
          <cell r="AF50">
            <v>695030</v>
          </cell>
          <cell r="AG50"/>
          <cell r="AH50">
            <v>703970</v>
          </cell>
          <cell r="AI50"/>
          <cell r="AJ50">
            <v>712080</v>
          </cell>
          <cell r="AK50"/>
          <cell r="AL50">
            <v>719690</v>
          </cell>
          <cell r="AM50"/>
          <cell r="AN50">
            <v>726800</v>
          </cell>
          <cell r="AO50"/>
          <cell r="AP50">
            <v>737060</v>
          </cell>
          <cell r="AQ50"/>
          <cell r="AR50">
            <v>745100</v>
          </cell>
          <cell r="AS50"/>
          <cell r="AT50">
            <v>752320</v>
          </cell>
          <cell r="AU50"/>
          <cell r="AV50">
            <v>760270</v>
          </cell>
          <cell r="AW50"/>
          <cell r="AX50">
            <v>766640</v>
          </cell>
          <cell r="AY50"/>
          <cell r="AZ50">
            <v>772470</v>
          </cell>
          <cell r="BA50"/>
          <cell r="BB50">
            <v>778200</v>
          </cell>
          <cell r="BC50"/>
          <cell r="BD50">
            <v>783660</v>
          </cell>
          <cell r="BE50"/>
          <cell r="BF50">
            <v>788810</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11193</v>
          </cell>
          <cell r="AA51"/>
          <cell r="AB51">
            <v>11885.1</v>
          </cell>
          <cell r="AC51"/>
          <cell r="AD51">
            <v>12314.9</v>
          </cell>
          <cell r="AE51"/>
          <cell r="AF51">
            <v>11699.9</v>
          </cell>
          <cell r="AG51"/>
          <cell r="AH51">
            <v>11496.7</v>
          </cell>
          <cell r="AI51"/>
          <cell r="AJ51">
            <v>11407.7</v>
          </cell>
          <cell r="AK51"/>
          <cell r="AL51">
            <v>11381.1</v>
          </cell>
          <cell r="AM51"/>
          <cell r="AN51">
            <v>11444.6</v>
          </cell>
          <cell r="AO51"/>
          <cell r="AP51">
            <v>11349.7</v>
          </cell>
          <cell r="AQ51"/>
          <cell r="AR51">
            <v>10377.4</v>
          </cell>
          <cell r="AS51"/>
          <cell r="AT51">
            <v>9841.4</v>
          </cell>
          <cell r="AU51"/>
          <cell r="AV51">
            <v>9902.7000000000007</v>
          </cell>
          <cell r="AW51"/>
          <cell r="AX51">
            <v>9819.2999999999993</v>
          </cell>
          <cell r="AY51"/>
          <cell r="AZ51">
            <v>10019.5</v>
          </cell>
          <cell r="BA51"/>
          <cell r="BB51">
            <v>9994.1</v>
          </cell>
          <cell r="BC51"/>
          <cell r="BD51">
            <v>9944.6</v>
          </cell>
          <cell r="BE51"/>
          <cell r="BF51">
            <v>9924.2000000000007</v>
          </cell>
          <cell r="BG51"/>
          <cell r="BH51">
            <v>9964.6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v>75060</v>
          </cell>
          <cell r="Y52"/>
          <cell r="Z52">
            <v>72851</v>
          </cell>
          <cell r="AA52"/>
          <cell r="AB52">
            <v>70598</v>
          </cell>
          <cell r="AC52"/>
          <cell r="AD52">
            <v>70739</v>
          </cell>
          <cell r="AE52"/>
          <cell r="AF52">
            <v>69740</v>
          </cell>
          <cell r="AG52"/>
          <cell r="AH52">
            <v>68273</v>
          </cell>
          <cell r="AI52"/>
          <cell r="AJ52">
            <v>67402</v>
          </cell>
          <cell r="AK52"/>
          <cell r="AL52">
            <v>72381</v>
          </cell>
          <cell r="AM52"/>
          <cell r="AN52">
            <v>72770</v>
          </cell>
          <cell r="AO52"/>
          <cell r="AP52">
            <v>71547</v>
          </cell>
          <cell r="AQ52"/>
          <cell r="AR52">
            <v>72358</v>
          </cell>
          <cell r="AS52"/>
          <cell r="AT52">
            <v>72391</v>
          </cell>
          <cell r="AU52"/>
          <cell r="AV52">
            <v>72950</v>
          </cell>
          <cell r="AW52"/>
          <cell r="AX52">
            <v>73432</v>
          </cell>
          <cell r="AY52"/>
          <cell r="AZ52">
            <v>74167</v>
          </cell>
          <cell r="BA52"/>
          <cell r="BB52">
            <v>75158</v>
          </cell>
          <cell r="BC52"/>
          <cell r="BD52">
            <v>75756</v>
          </cell>
          <cell r="BE52"/>
          <cell r="BF52">
            <v>75658</v>
          </cell>
          <cell r="BG52"/>
          <cell r="BH52">
            <v>75440</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1842.2</v>
          </cell>
          <cell r="AC53"/>
          <cell r="AD53">
            <v>1921.3</v>
          </cell>
          <cell r="AE53"/>
          <cell r="AF53">
            <v>2024.9</v>
          </cell>
          <cell r="AG53"/>
          <cell r="AH53">
            <v>2116</v>
          </cell>
          <cell r="AI53"/>
          <cell r="AJ53">
            <v>2187.9</v>
          </cell>
          <cell r="AK53"/>
          <cell r="AL53">
            <v>2208.6999999999998</v>
          </cell>
          <cell r="AM53"/>
          <cell r="AN53">
            <v>2257.6999999999998</v>
          </cell>
          <cell r="AO53"/>
          <cell r="AP53">
            <v>2330.5</v>
          </cell>
          <cell r="AQ53"/>
          <cell r="AR53">
            <v>2320.6</v>
          </cell>
          <cell r="AS53"/>
          <cell r="AT53">
            <v>2312.3000000000002</v>
          </cell>
          <cell r="AU53"/>
          <cell r="AV53">
            <v>2341.9</v>
          </cell>
          <cell r="AW53"/>
          <cell r="AX53">
            <v>2594.1</v>
          </cell>
          <cell r="AY53"/>
          <cell r="AZ53">
            <v>2750.5</v>
          </cell>
          <cell r="BA53"/>
          <cell r="BB53">
            <v>2710.3</v>
          </cell>
          <cell r="BC53"/>
          <cell r="BD53">
            <v>2939.9</v>
          </cell>
          <cell r="BE53"/>
          <cell r="BF53">
            <v>3030</v>
          </cell>
          <cell r="BG53"/>
          <cell r="BH53">
            <v>3135.9</v>
          </cell>
          <cell r="BI53"/>
          <cell r="BJ53" t="str">
            <v>..</v>
          </cell>
          <cell r="BK53"/>
          <cell r="BL53" t="str">
            <v>..</v>
          </cell>
          <cell r="BM53"/>
        </row>
        <row r="54">
          <cell r="A54" t="str">
            <v>South Africa</v>
          </cell>
          <cell r="B54">
            <v>8156</v>
          </cell>
          <cell r="C54"/>
          <cell r="D54">
            <v>8438</v>
          </cell>
          <cell r="E54"/>
          <cell r="F54">
            <v>8740</v>
          </cell>
          <cell r="G54"/>
          <cell r="H54">
            <v>9014</v>
          </cell>
          <cell r="I54"/>
          <cell r="J54">
            <v>9315</v>
          </cell>
          <cell r="K54"/>
          <cell r="L54">
            <v>9602</v>
          </cell>
          <cell r="M54"/>
          <cell r="N54">
            <v>9875</v>
          </cell>
          <cell r="O54"/>
          <cell r="P54">
            <v>10150</v>
          </cell>
          <cell r="Q54"/>
          <cell r="R54">
            <v>10472</v>
          </cell>
          <cell r="S54"/>
          <cell r="T54">
            <v>10862</v>
          </cell>
          <cell r="U54"/>
          <cell r="V54">
            <v>11320</v>
          </cell>
          <cell r="W54"/>
          <cell r="X54">
            <v>11841</v>
          </cell>
          <cell r="Y54"/>
          <cell r="Z54">
            <v>12377</v>
          </cell>
          <cell r="AA54"/>
          <cell r="AB54">
            <v>12901</v>
          </cell>
          <cell r="AC54"/>
          <cell r="AD54">
            <v>13401</v>
          </cell>
          <cell r="AE54"/>
          <cell r="AF54">
            <v>13857</v>
          </cell>
          <cell r="AG54"/>
          <cell r="AH54">
            <v>14294</v>
          </cell>
          <cell r="AI54"/>
          <cell r="AJ54">
            <v>14731</v>
          </cell>
          <cell r="AK54"/>
          <cell r="AL54">
            <v>15172</v>
          </cell>
          <cell r="AM54"/>
          <cell r="AN54">
            <v>15595</v>
          </cell>
          <cell r="AO54"/>
          <cell r="AP54">
            <v>16028</v>
          </cell>
          <cell r="AQ54"/>
          <cell r="AR54">
            <v>16450</v>
          </cell>
          <cell r="AS54"/>
          <cell r="AT54">
            <v>16875</v>
          </cell>
          <cell r="AU54"/>
          <cell r="AV54">
            <v>17218</v>
          </cell>
          <cell r="AW54"/>
          <cell r="AX54">
            <v>17587</v>
          </cell>
          <cell r="AY54"/>
          <cell r="AZ54">
            <v>17975</v>
          </cell>
          <cell r="BA54"/>
          <cell r="BB54">
            <v>18372</v>
          </cell>
          <cell r="BC54"/>
          <cell r="BD54">
            <v>19024</v>
          </cell>
          <cell r="BE54"/>
          <cell r="BF54">
            <v>19153</v>
          </cell>
          <cell r="BG54"/>
          <cell r="BH54">
            <v>19419</v>
          </cell>
          <cell r="BI54"/>
          <cell r="BJ54" t="str">
            <v>..</v>
          </cell>
          <cell r="BK54"/>
          <cell r="BL54" t="str">
            <v>..</v>
          </cell>
          <cell r="BM54"/>
        </row>
        <row r="55">
          <cell r="A55" t="str">
            <v>Chinese Taipei</v>
          </cell>
          <cell r="B55">
            <v>6764</v>
          </cell>
          <cell r="C55"/>
          <cell r="D55">
            <v>6959</v>
          </cell>
          <cell r="E55"/>
          <cell r="F55">
            <v>7266</v>
          </cell>
          <cell r="G55"/>
          <cell r="H55">
            <v>7491</v>
          </cell>
          <cell r="I55"/>
          <cell r="J55">
            <v>7651</v>
          </cell>
          <cell r="K55"/>
          <cell r="L55">
            <v>7945</v>
          </cell>
          <cell r="M55"/>
          <cell r="N55">
            <v>8183</v>
          </cell>
          <cell r="O55"/>
          <cell r="P55">
            <v>8247</v>
          </cell>
          <cell r="Q55"/>
          <cell r="R55">
            <v>8390</v>
          </cell>
          <cell r="S55"/>
          <cell r="T55">
            <v>8423</v>
          </cell>
          <cell r="U55"/>
          <cell r="V55">
            <v>8569</v>
          </cell>
          <cell r="W55"/>
          <cell r="X55">
            <v>8765</v>
          </cell>
          <cell r="Y55"/>
          <cell r="Z55">
            <v>8874</v>
          </cell>
          <cell r="AA55"/>
          <cell r="AB55">
            <v>9081</v>
          </cell>
          <cell r="AC55"/>
          <cell r="AD55">
            <v>9210</v>
          </cell>
          <cell r="AE55"/>
          <cell r="AF55">
            <v>9310</v>
          </cell>
          <cell r="AG55"/>
          <cell r="AH55">
            <v>9432</v>
          </cell>
          <cell r="AI55"/>
          <cell r="AJ55">
            <v>9546</v>
          </cell>
          <cell r="AK55"/>
          <cell r="AL55">
            <v>9668</v>
          </cell>
          <cell r="AM55"/>
          <cell r="AN55">
            <v>9784</v>
          </cell>
          <cell r="AO55"/>
          <cell r="AP55">
            <v>9832</v>
          </cell>
          <cell r="AQ55"/>
          <cell r="AR55">
            <v>9969</v>
          </cell>
          <cell r="AS55"/>
          <cell r="AT55">
            <v>10076</v>
          </cell>
          <cell r="AU55"/>
          <cell r="AV55">
            <v>10240</v>
          </cell>
          <cell r="AW55"/>
          <cell r="AX55">
            <v>10371</v>
          </cell>
          <cell r="AY55"/>
          <cell r="AZ55">
            <v>10522</v>
          </cell>
          <cell r="BA55"/>
          <cell r="BB55">
            <v>10713</v>
          </cell>
          <cell r="BC55"/>
          <cell r="BD55">
            <v>10853</v>
          </cell>
          <cell r="BE55"/>
          <cell r="BF55">
            <v>10917</v>
          </cell>
          <cell r="BG55"/>
          <cell r="BH55">
            <v>11070</v>
          </cell>
          <cell r="BI55"/>
          <cell r="BJ55" t="str">
            <v>..</v>
          </cell>
          <cell r="BK55"/>
          <cell r="BL55" t="str">
            <v>..</v>
          </cell>
          <cell r="BM55"/>
        </row>
      </sheetData>
      <sheetData sheetId="150">
        <row r="5">
          <cell r="A5" t="str">
            <v>Australia</v>
          </cell>
          <cell r="B5">
            <v>0.87020999999999993</v>
          </cell>
          <cell r="C5"/>
          <cell r="D5">
            <v>0.98585999999999985</v>
          </cell>
          <cell r="E5"/>
          <cell r="F5">
            <v>1.1100099999999997</v>
          </cell>
          <cell r="G5"/>
          <cell r="H5">
            <v>1.1395200000000001</v>
          </cell>
          <cell r="I5"/>
          <cell r="J5">
            <v>1.4319</v>
          </cell>
          <cell r="K5"/>
          <cell r="L5">
            <v>1.49597</v>
          </cell>
          <cell r="M5"/>
          <cell r="N5">
            <v>1.42818</v>
          </cell>
          <cell r="O5"/>
          <cell r="P5">
            <v>1.2799099999999999</v>
          </cell>
          <cell r="Q5"/>
          <cell r="R5">
            <v>1.2645999999999997</v>
          </cell>
          <cell r="S5"/>
          <cell r="T5">
            <v>1.2810600000000001</v>
          </cell>
          <cell r="U5"/>
          <cell r="V5">
            <v>1.28376</v>
          </cell>
          <cell r="W5"/>
          <cell r="X5">
            <v>1.36165</v>
          </cell>
          <cell r="Y5"/>
          <cell r="Z5">
            <v>1.4705600000000001</v>
          </cell>
          <cell r="AA5"/>
          <cell r="AB5">
            <v>1.36775</v>
          </cell>
          <cell r="AC5"/>
          <cell r="AD5">
            <v>1.34903</v>
          </cell>
          <cell r="AE5"/>
          <cell r="AF5">
            <v>1.27786</v>
          </cell>
          <cell r="AG5"/>
          <cell r="AH5">
            <v>1.34738</v>
          </cell>
          <cell r="AI5"/>
          <cell r="AJ5">
            <v>1.5918299999999999</v>
          </cell>
          <cell r="AK5"/>
          <cell r="AL5">
            <v>1.5499499999999999</v>
          </cell>
          <cell r="AM5"/>
          <cell r="AN5">
            <v>1.7248300000000001</v>
          </cell>
          <cell r="AO5"/>
          <cell r="AP5">
            <v>1.93344</v>
          </cell>
          <cell r="AQ5"/>
          <cell r="AR5">
            <v>1.84056</v>
          </cell>
          <cell r="AS5"/>
          <cell r="AT5">
            <v>1.5419099999999999</v>
          </cell>
          <cell r="AU5"/>
          <cell r="AV5">
            <v>1.35975</v>
          </cell>
          <cell r="AW5"/>
          <cell r="AX5">
            <v>1.3094699999999999</v>
          </cell>
          <cell r="AY5"/>
          <cell r="AZ5">
            <v>1.3279700000000001</v>
          </cell>
          <cell r="BA5"/>
          <cell r="BB5">
            <v>1.1950700000000001</v>
          </cell>
          <cell r="BC5"/>
          <cell r="BD5">
            <v>1.19218</v>
          </cell>
          <cell r="BE5"/>
          <cell r="BF5">
            <v>1.2821899999999999</v>
          </cell>
          <cell r="BG5"/>
          <cell r="BH5">
            <v>1.09016</v>
          </cell>
          <cell r="BI5"/>
          <cell r="BJ5" t="str">
            <v>..</v>
          </cell>
          <cell r="BK5"/>
          <cell r="BL5" t="str">
            <v>..</v>
          </cell>
          <cell r="BM5"/>
        </row>
        <row r="6">
          <cell r="A6" t="str">
            <v>Austria</v>
          </cell>
          <cell r="B6">
            <v>1.1574456952246679</v>
          </cell>
          <cell r="C6"/>
          <cell r="D6">
            <v>1.2397476799197691</v>
          </cell>
          <cell r="E6"/>
          <cell r="F6">
            <v>1.3054439220075142</v>
          </cell>
          <cell r="G6"/>
          <cell r="H6">
            <v>1.4541180061481216</v>
          </cell>
          <cell r="I6"/>
          <cell r="J6">
            <v>1.503564602515933</v>
          </cell>
          <cell r="K6"/>
          <cell r="L6">
            <v>1.1095034265241308</v>
          </cell>
          <cell r="M6"/>
          <cell r="N6">
            <v>0.91876630596716635</v>
          </cell>
          <cell r="O6"/>
          <cell r="P6">
            <v>0.89734235445448129</v>
          </cell>
          <cell r="Q6"/>
          <cell r="R6">
            <v>0.9615124670247015</v>
          </cell>
          <cell r="S6"/>
          <cell r="T6">
            <v>0.82627558992173133</v>
          </cell>
          <cell r="U6"/>
          <cell r="V6">
            <v>0.84852074446051318</v>
          </cell>
          <cell r="W6"/>
          <cell r="X6">
            <v>0.79862357652086069</v>
          </cell>
          <cell r="Y6"/>
          <cell r="Z6">
            <v>0.8453449416073775</v>
          </cell>
          <cell r="AA6"/>
          <cell r="AB6">
            <v>0.83005457729845999</v>
          </cell>
          <cell r="AC6"/>
          <cell r="AD6">
            <v>0.7326511776632777</v>
          </cell>
          <cell r="AE6"/>
          <cell r="AF6">
            <v>0.76935822620146366</v>
          </cell>
          <cell r="AG6"/>
          <cell r="AH6">
            <v>0.88691380275139342</v>
          </cell>
          <cell r="AI6"/>
          <cell r="AJ6">
            <v>0.89962428144735196</v>
          </cell>
          <cell r="AK6"/>
          <cell r="AL6">
            <v>0.93862699999999999</v>
          </cell>
          <cell r="AM6"/>
          <cell r="AN6">
            <v>1.0853999999999999</v>
          </cell>
          <cell r="AO6"/>
          <cell r="AP6">
            <v>1.11751</v>
          </cell>
          <cell r="AQ6"/>
          <cell r="AR6">
            <v>1.0625500000000001</v>
          </cell>
          <cell r="AS6"/>
          <cell r="AT6">
            <v>0.88603399999999999</v>
          </cell>
          <cell r="AU6"/>
          <cell r="AV6">
            <v>0.805365</v>
          </cell>
          <cell r="AW6"/>
          <cell r="AX6">
            <v>0.80411999999999995</v>
          </cell>
          <cell r="AY6"/>
          <cell r="AZ6">
            <v>0.79714099999999999</v>
          </cell>
          <cell r="BA6"/>
          <cell r="BB6">
            <v>0.73063800000000001</v>
          </cell>
          <cell r="BC6"/>
          <cell r="BD6">
            <v>0.68267500000000003</v>
          </cell>
          <cell r="BE6"/>
          <cell r="BF6">
            <v>0.71984300000000001</v>
          </cell>
          <cell r="BG6"/>
          <cell r="BH6">
            <v>0.75504499999999997</v>
          </cell>
          <cell r="BI6"/>
          <cell r="BJ6" t="str">
            <v>..</v>
          </cell>
          <cell r="BK6"/>
          <cell r="BL6" t="str">
            <v>..</v>
          </cell>
          <cell r="BM6"/>
        </row>
        <row r="7">
          <cell r="A7" t="str">
            <v>Belgium</v>
          </cell>
          <cell r="B7">
            <v>0.92041130493630374</v>
          </cell>
          <cell r="C7"/>
          <cell r="D7">
            <v>1.132640388300417</v>
          </cell>
          <cell r="E7"/>
          <cell r="F7">
            <v>1.2675217340647844</v>
          </cell>
          <cell r="G7"/>
          <cell r="H7">
            <v>1.4324254646144388</v>
          </cell>
          <cell r="I7"/>
          <cell r="J7">
            <v>1.471942171398541</v>
          </cell>
          <cell r="K7"/>
          <cell r="L7">
            <v>1.1073874749317674</v>
          </cell>
          <cell r="M7"/>
          <cell r="N7">
            <v>0.92548816432365966</v>
          </cell>
          <cell r="O7"/>
          <cell r="P7">
            <v>0.91146234869198994</v>
          </cell>
          <cell r="Q7"/>
          <cell r="R7">
            <v>0.97679964501647265</v>
          </cell>
          <cell r="S7"/>
          <cell r="T7">
            <v>0.82840810215196381</v>
          </cell>
          <cell r="U7"/>
          <cell r="V7">
            <v>0.84651424520140106</v>
          </cell>
          <cell r="W7"/>
          <cell r="X7">
            <v>0.79696528746972595</v>
          </cell>
          <cell r="Y7"/>
          <cell r="Z7">
            <v>0.85762483298173764</v>
          </cell>
          <cell r="AA7"/>
          <cell r="AB7">
            <v>0.82936497115758823</v>
          </cell>
          <cell r="AC7"/>
          <cell r="AD7">
            <v>0.7307901110315097</v>
          </cell>
          <cell r="AE7"/>
          <cell r="AF7">
            <v>0.76751553672666506</v>
          </cell>
          <cell r="AG7"/>
          <cell r="AH7">
            <v>0.8868118165885388</v>
          </cell>
          <cell r="AI7"/>
          <cell r="AJ7">
            <v>0.89981878983339081</v>
          </cell>
          <cell r="AK7"/>
          <cell r="AL7">
            <v>0.93862699999999999</v>
          </cell>
          <cell r="AM7"/>
          <cell r="AN7">
            <v>1.0853999999999999</v>
          </cell>
          <cell r="AO7"/>
          <cell r="AP7">
            <v>1.11751</v>
          </cell>
          <cell r="AQ7"/>
          <cell r="AR7">
            <v>1.0625500000000001</v>
          </cell>
          <cell r="AS7"/>
          <cell r="AT7">
            <v>0.88603399999999999</v>
          </cell>
          <cell r="AU7"/>
          <cell r="AV7">
            <v>0.805365</v>
          </cell>
          <cell r="AW7"/>
          <cell r="AX7">
            <v>0.80411999999999995</v>
          </cell>
          <cell r="AY7"/>
          <cell r="AZ7">
            <v>0.79714099999999999</v>
          </cell>
          <cell r="BA7"/>
          <cell r="BB7">
            <v>0.73063800000000001</v>
          </cell>
          <cell r="BC7"/>
          <cell r="BD7">
            <v>0.68267500000000003</v>
          </cell>
          <cell r="BE7"/>
          <cell r="BF7">
            <v>0.71984300000000001</v>
          </cell>
          <cell r="BG7"/>
          <cell r="BH7">
            <v>0.75504499999999997</v>
          </cell>
          <cell r="BI7"/>
          <cell r="BJ7" t="str">
            <v>..</v>
          </cell>
          <cell r="BK7"/>
          <cell r="BL7" t="str">
            <v>..</v>
          </cell>
          <cell r="BM7"/>
        </row>
        <row r="8">
          <cell r="A8" t="str">
            <v>Canada</v>
          </cell>
          <cell r="B8">
            <v>1.1989099999999997</v>
          </cell>
          <cell r="C8"/>
          <cell r="D8">
            <v>1.23373</v>
          </cell>
          <cell r="E8"/>
          <cell r="F8">
            <v>1.2324200000000001</v>
          </cell>
          <cell r="G8"/>
          <cell r="H8">
            <v>1.2950699999999997</v>
          </cell>
          <cell r="I8"/>
          <cell r="J8">
            <v>1.36548</v>
          </cell>
          <cell r="K8"/>
          <cell r="L8">
            <v>1.3895</v>
          </cell>
          <cell r="M8"/>
          <cell r="N8">
            <v>1.32599</v>
          </cell>
          <cell r="O8"/>
          <cell r="P8">
            <v>1.23071</v>
          </cell>
          <cell r="Q8"/>
          <cell r="R8">
            <v>1.1839900000000001</v>
          </cell>
          <cell r="S8"/>
          <cell r="T8">
            <v>1.1667799999999999</v>
          </cell>
          <cell r="U8"/>
          <cell r="V8">
            <v>1.1457200000000001</v>
          </cell>
          <cell r="W8"/>
          <cell r="X8">
            <v>1.2087299999999999</v>
          </cell>
          <cell r="Y8"/>
          <cell r="Z8">
            <v>1.2900699999999998</v>
          </cell>
          <cell r="AA8"/>
          <cell r="AB8">
            <v>1.36564</v>
          </cell>
          <cell r="AC8"/>
          <cell r="AD8">
            <v>1.3724399999999999</v>
          </cell>
          <cell r="AE8"/>
          <cell r="AF8">
            <v>1.36347</v>
          </cell>
          <cell r="AG8"/>
          <cell r="AH8">
            <v>1.38462</v>
          </cell>
          <cell r="AI8"/>
          <cell r="AJ8">
            <v>1.48346</v>
          </cell>
          <cell r="AK8"/>
          <cell r="AL8">
            <v>1.48573</v>
          </cell>
          <cell r="AM8"/>
          <cell r="AN8">
            <v>1.4851099999999999</v>
          </cell>
          <cell r="AO8"/>
          <cell r="AP8">
            <v>1.5487599999999999</v>
          </cell>
          <cell r="AQ8"/>
          <cell r="AR8">
            <v>1.56932</v>
          </cell>
          <cell r="AS8"/>
          <cell r="AT8">
            <v>1.4010499999999999</v>
          </cell>
          <cell r="AU8"/>
          <cell r="AV8">
            <v>1.3010200000000001</v>
          </cell>
          <cell r="AW8"/>
          <cell r="AX8">
            <v>1.2117599999999999</v>
          </cell>
          <cell r="AY8"/>
          <cell r="AZ8">
            <v>1.13436</v>
          </cell>
          <cell r="BA8"/>
          <cell r="BB8">
            <v>1.0741000000000001</v>
          </cell>
          <cell r="BC8"/>
          <cell r="BD8">
            <v>1.06704</v>
          </cell>
          <cell r="BE8"/>
          <cell r="BF8">
            <v>1.1431</v>
          </cell>
          <cell r="BG8"/>
          <cell r="BH8">
            <v>1.03016</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v>396.77300000000002</v>
          </cell>
          <cell r="AE9"/>
          <cell r="AF9">
            <v>412.267</v>
          </cell>
          <cell r="AG9"/>
          <cell r="AH9">
            <v>419.29500000000002</v>
          </cell>
          <cell r="AI9"/>
          <cell r="AJ9">
            <v>460.28800000000001</v>
          </cell>
          <cell r="AK9"/>
          <cell r="AL9">
            <v>508.77699999999999</v>
          </cell>
          <cell r="AM9"/>
          <cell r="AN9">
            <v>539.58799999999997</v>
          </cell>
          <cell r="AO9"/>
          <cell r="AP9">
            <v>634.93799999999999</v>
          </cell>
          <cell r="AQ9"/>
          <cell r="AR9">
            <v>688.93700000000001</v>
          </cell>
          <cell r="AS9"/>
          <cell r="AT9">
            <v>691.39800000000002</v>
          </cell>
          <cell r="AU9"/>
          <cell r="AV9">
            <v>609.529</v>
          </cell>
          <cell r="AW9"/>
          <cell r="AX9">
            <v>559.76800000000003</v>
          </cell>
          <cell r="AY9"/>
          <cell r="AZ9">
            <v>530.27499999999998</v>
          </cell>
          <cell r="BA9"/>
          <cell r="BB9">
            <v>522.46400000000006</v>
          </cell>
          <cell r="BC9"/>
          <cell r="BD9">
            <v>522.46100000000001</v>
          </cell>
          <cell r="BE9"/>
          <cell r="BF9">
            <v>560.86</v>
          </cell>
          <cell r="BG9"/>
          <cell r="BH9">
            <v>510.24900000000002</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21.145</v>
          </cell>
          <cell r="U10"/>
          <cell r="V10">
            <v>27.92</v>
          </cell>
          <cell r="W10"/>
          <cell r="X10">
            <v>28.369999999999997</v>
          </cell>
          <cell r="Y10"/>
          <cell r="Z10">
            <v>29.152799999999999</v>
          </cell>
          <cell r="AA10"/>
          <cell r="AB10">
            <v>28.7851</v>
          </cell>
          <cell r="AC10"/>
          <cell r="AD10">
            <v>26.540700000000001</v>
          </cell>
          <cell r="AE10"/>
          <cell r="AF10">
            <v>27.1449</v>
          </cell>
          <cell r="AG10"/>
          <cell r="AH10">
            <v>31.698399999999999</v>
          </cell>
          <cell r="AI10"/>
          <cell r="AJ10">
            <v>32.281199999999998</v>
          </cell>
          <cell r="AK10"/>
          <cell r="AL10">
            <v>34.569200000000002</v>
          </cell>
          <cell r="AM10"/>
          <cell r="AN10">
            <v>38.598399999999998</v>
          </cell>
          <cell r="AO10"/>
          <cell r="AP10">
            <v>38.035299999999999</v>
          </cell>
          <cell r="AQ10"/>
          <cell r="AR10">
            <v>32.738500000000002</v>
          </cell>
          <cell r="AS10"/>
          <cell r="AT10">
            <v>28.209</v>
          </cell>
          <cell r="AU10"/>
          <cell r="AV10">
            <v>25.6998</v>
          </cell>
          <cell r="AW10"/>
          <cell r="AX10">
            <v>23.9574</v>
          </cell>
          <cell r="AY10"/>
          <cell r="AZ10">
            <v>22.595600000000001</v>
          </cell>
          <cell r="BA10"/>
          <cell r="BB10">
            <v>20.293700000000001</v>
          </cell>
          <cell r="BC10"/>
          <cell r="BD10">
            <v>17.0717</v>
          </cell>
          <cell r="BE10"/>
          <cell r="BF10">
            <v>19.062999999999999</v>
          </cell>
          <cell r="BG10"/>
          <cell r="BH10">
            <v>19.098299999999998</v>
          </cell>
          <cell r="BI10"/>
          <cell r="BJ10" t="str">
            <v>..</v>
          </cell>
          <cell r="BK10"/>
          <cell r="BL10" t="str">
            <v>..</v>
          </cell>
          <cell r="BM10"/>
        </row>
        <row r="11">
          <cell r="A11" t="str">
            <v>Denmark</v>
          </cell>
          <cell r="B11">
            <v>7.1233999999999993</v>
          </cell>
          <cell r="C11"/>
          <cell r="D11">
            <v>8.332399999999998</v>
          </cell>
          <cell r="E11"/>
          <cell r="F11">
            <v>9.1449999999999978</v>
          </cell>
          <cell r="G11"/>
          <cell r="H11">
            <v>10.3566</v>
          </cell>
          <cell r="I11"/>
          <cell r="J11">
            <v>10.596399999999999</v>
          </cell>
          <cell r="K11"/>
          <cell r="L11">
            <v>8.0909999999999993</v>
          </cell>
          <cell r="M11"/>
          <cell r="N11">
            <v>6.8403</v>
          </cell>
          <cell r="O11"/>
          <cell r="P11">
            <v>6.7314999999999987</v>
          </cell>
          <cell r="Q11"/>
          <cell r="R11">
            <v>7.3102</v>
          </cell>
          <cell r="S11"/>
          <cell r="T11">
            <v>6.1885599999999998</v>
          </cell>
          <cell r="U11"/>
          <cell r="V11">
            <v>6.3964600000000003</v>
          </cell>
          <cell r="W11"/>
          <cell r="X11">
            <v>6.03613</v>
          </cell>
          <cell r="Y11"/>
          <cell r="Z11">
            <v>6.4839399999999996</v>
          </cell>
          <cell r="AA11"/>
          <cell r="AB11">
            <v>6.3605499999999999</v>
          </cell>
          <cell r="AC11"/>
          <cell r="AD11">
            <v>5.6023699999999996</v>
          </cell>
          <cell r="AE11"/>
          <cell r="AF11">
            <v>5.7986700000000004</v>
          </cell>
          <cell r="AG11"/>
          <cell r="AH11">
            <v>6.6044600000000004</v>
          </cell>
          <cell r="AI11"/>
          <cell r="AJ11">
            <v>6.7008299999999998</v>
          </cell>
          <cell r="AK11"/>
          <cell r="AL11">
            <v>6.9762399999999998</v>
          </cell>
          <cell r="AM11"/>
          <cell r="AN11">
            <v>8.0831400000000002</v>
          </cell>
          <cell r="AO11"/>
          <cell r="AP11">
            <v>8.3228200000000001</v>
          </cell>
          <cell r="AQ11"/>
          <cell r="AR11">
            <v>7.8947099999999999</v>
          </cell>
          <cell r="AS11"/>
          <cell r="AT11">
            <v>6.5876700000000001</v>
          </cell>
          <cell r="AU11"/>
          <cell r="AV11">
            <v>5.9910600000000001</v>
          </cell>
          <cell r="AW11"/>
          <cell r="AX11">
            <v>5.9969099999999997</v>
          </cell>
          <cell r="AY11"/>
          <cell r="AZ11">
            <v>5.9467800000000004</v>
          </cell>
          <cell r="BA11"/>
          <cell r="BB11">
            <v>5.4436999999999998</v>
          </cell>
          <cell r="BC11"/>
          <cell r="BD11">
            <v>5.0981300000000003</v>
          </cell>
          <cell r="BE11"/>
          <cell r="BF11">
            <v>5.3608700000000002</v>
          </cell>
          <cell r="BG11"/>
          <cell r="BH11">
            <v>5.6240800000000002</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0.84509094627586823</v>
          </cell>
          <cell r="AA12"/>
          <cell r="AB12">
            <v>0.83028900847468456</v>
          </cell>
          <cell r="AC12"/>
          <cell r="AD12">
            <v>0.73272787698285891</v>
          </cell>
          <cell r="AE12"/>
          <cell r="AF12">
            <v>0.76936842508915682</v>
          </cell>
          <cell r="AG12"/>
          <cell r="AH12">
            <v>0.88720233149693872</v>
          </cell>
          <cell r="AI12"/>
          <cell r="AJ12">
            <v>0.89953727966459174</v>
          </cell>
          <cell r="AK12"/>
          <cell r="AL12">
            <v>0.93806961256758659</v>
          </cell>
          <cell r="AM12"/>
          <cell r="AN12">
            <v>1.0844911993659965</v>
          </cell>
          <cell r="AO12"/>
          <cell r="AP12">
            <v>1.1170541842956299</v>
          </cell>
          <cell r="AQ12"/>
          <cell r="AR12">
            <v>1.0616875231679725</v>
          </cell>
          <cell r="AS12"/>
          <cell r="AT12">
            <v>0.88558536678895106</v>
          </cell>
          <cell r="AU12"/>
          <cell r="AV12">
            <v>0.80500556031342274</v>
          </cell>
          <cell r="AW12"/>
          <cell r="AX12">
            <v>0.80425140286068542</v>
          </cell>
          <cell r="AY12"/>
          <cell r="AZ12">
            <v>0.79669065483875101</v>
          </cell>
          <cell r="BA12"/>
          <cell r="BB12">
            <v>0.73075939820791735</v>
          </cell>
          <cell r="BC12"/>
          <cell r="BD12">
            <v>0.68349673411475975</v>
          </cell>
          <cell r="BE12"/>
          <cell r="BF12">
            <v>0.71947899224112588</v>
          </cell>
          <cell r="BG12"/>
          <cell r="BH12">
            <v>0.75459200000000004</v>
          </cell>
          <cell r="BI12"/>
          <cell r="BJ12" t="str">
            <v>..</v>
          </cell>
          <cell r="BK12"/>
          <cell r="BL12" t="str">
            <v>..</v>
          </cell>
          <cell r="BM12"/>
        </row>
        <row r="13">
          <cell r="A13" t="str">
            <v>Finland</v>
          </cell>
          <cell r="B13">
            <v>0.72577294966303529</v>
          </cell>
          <cell r="C13"/>
          <cell r="D13">
            <v>0.81073644447359705</v>
          </cell>
          <cell r="E13"/>
          <cell r="F13">
            <v>0.93682020542473321</v>
          </cell>
          <cell r="G13"/>
          <cell r="H13">
            <v>1.0108094380336812</v>
          </cell>
          <cell r="I13"/>
          <cell r="J13">
            <v>1.0424119494157991</v>
          </cell>
          <cell r="K13"/>
          <cell r="L13">
            <v>0.85263205695515931</v>
          </cell>
          <cell r="M13"/>
          <cell r="N13">
            <v>0.73928180391642395</v>
          </cell>
          <cell r="O13"/>
          <cell r="P13">
            <v>0.70350150444100223</v>
          </cell>
          <cell r="Q13"/>
          <cell r="R13">
            <v>0.72173139379016538</v>
          </cell>
          <cell r="S13"/>
          <cell r="T13">
            <v>0.64306653682558745</v>
          </cell>
          <cell r="U13"/>
          <cell r="V13">
            <v>0.68014861085182132</v>
          </cell>
          <cell r="W13"/>
          <cell r="X13">
            <v>0.75338772530875087</v>
          </cell>
          <cell r="Y13"/>
          <cell r="Z13">
            <v>0.96073821044682473</v>
          </cell>
          <cell r="AA13"/>
          <cell r="AB13">
            <v>0.87853131575096732</v>
          </cell>
          <cell r="AC13"/>
          <cell r="AD13">
            <v>0.7344211728416864</v>
          </cell>
          <cell r="AE13"/>
          <cell r="AF13">
            <v>0.77257964959727388</v>
          </cell>
          <cell r="AG13"/>
          <cell r="AH13">
            <v>0.87313584707008207</v>
          </cell>
          <cell r="AI13"/>
          <cell r="AJ13">
            <v>0.89880805216516735</v>
          </cell>
          <cell r="AK13"/>
          <cell r="AL13">
            <v>0.93862699999999999</v>
          </cell>
          <cell r="AM13"/>
          <cell r="AN13">
            <v>1.0853999999999999</v>
          </cell>
          <cell r="AO13"/>
          <cell r="AP13">
            <v>1.11751</v>
          </cell>
          <cell r="AQ13"/>
          <cell r="AR13">
            <v>1.0625500000000001</v>
          </cell>
          <cell r="AS13"/>
          <cell r="AT13">
            <v>0.88603399999999999</v>
          </cell>
          <cell r="AU13"/>
          <cell r="AV13">
            <v>0.805365</v>
          </cell>
          <cell r="AW13"/>
          <cell r="AX13">
            <v>0.80411999999999995</v>
          </cell>
          <cell r="AY13"/>
          <cell r="AZ13">
            <v>0.79714099999999999</v>
          </cell>
          <cell r="BA13"/>
          <cell r="BB13">
            <v>0.73063800000000001</v>
          </cell>
          <cell r="BC13"/>
          <cell r="BD13">
            <v>0.68267500000000003</v>
          </cell>
          <cell r="BE13"/>
          <cell r="BF13">
            <v>0.71984300000000001</v>
          </cell>
          <cell r="BG13"/>
          <cell r="BH13">
            <v>0.75504499999999997</v>
          </cell>
          <cell r="BI13"/>
          <cell r="BJ13" t="str">
            <v>..</v>
          </cell>
          <cell r="BK13"/>
          <cell r="BL13" t="str">
            <v>..</v>
          </cell>
          <cell r="BM13"/>
        </row>
        <row r="14">
          <cell r="A14" t="str">
            <v>France</v>
          </cell>
          <cell r="B14">
            <v>0.82849942907843022</v>
          </cell>
          <cell r="C14"/>
          <cell r="D14">
            <v>1.0019101861859847</v>
          </cell>
          <cell r="E14"/>
          <cell r="F14">
            <v>1.1618596950714755</v>
          </cell>
          <cell r="G14"/>
          <cell r="H14">
            <v>1.332267206539453</v>
          </cell>
          <cell r="I14"/>
          <cell r="J14">
            <v>1.36978490968158</v>
          </cell>
          <cell r="K14"/>
          <cell r="L14">
            <v>1.0558771382880279</v>
          </cell>
          <cell r="M14"/>
          <cell r="N14">
            <v>0.91632530790890243</v>
          </cell>
          <cell r="O14"/>
          <cell r="P14">
            <v>0.90812355078152973</v>
          </cell>
          <cell r="Q14"/>
          <cell r="R14">
            <v>0.97263997487640197</v>
          </cell>
          <cell r="S14"/>
          <cell r="T14">
            <v>0.83012606009235357</v>
          </cell>
          <cell r="U14"/>
          <cell r="V14">
            <v>0.86013564913553786</v>
          </cell>
          <cell r="W14"/>
          <cell r="X14">
            <v>0.80703765643174785</v>
          </cell>
          <cell r="Y14"/>
          <cell r="Z14">
            <v>0.86335384788941971</v>
          </cell>
          <cell r="AA14"/>
          <cell r="AB14">
            <v>0.8464030416627919</v>
          </cell>
          <cell r="AC14"/>
          <cell r="AD14">
            <v>0.76094622056018923</v>
          </cell>
          <cell r="AE14"/>
          <cell r="AF14">
            <v>0.77985599665831762</v>
          </cell>
          <cell r="AG14"/>
          <cell r="AH14">
            <v>0.88979765441942082</v>
          </cell>
          <cell r="AI14"/>
          <cell r="AJ14">
            <v>0.89937602617244727</v>
          </cell>
          <cell r="AK14"/>
          <cell r="AL14">
            <v>0.93862699999999999</v>
          </cell>
          <cell r="AM14"/>
          <cell r="AN14">
            <v>1.0853999999999999</v>
          </cell>
          <cell r="AO14"/>
          <cell r="AP14">
            <v>1.11751</v>
          </cell>
          <cell r="AQ14"/>
          <cell r="AR14">
            <v>1.0625500000000001</v>
          </cell>
          <cell r="AS14"/>
          <cell r="AT14">
            <v>0.88603399999999999</v>
          </cell>
          <cell r="AU14"/>
          <cell r="AV14">
            <v>0.805365</v>
          </cell>
          <cell r="AW14"/>
          <cell r="AX14">
            <v>0.80411999999999995</v>
          </cell>
          <cell r="AY14"/>
          <cell r="AZ14">
            <v>0.79714099999999999</v>
          </cell>
          <cell r="BA14"/>
          <cell r="BB14">
            <v>0.73063800000000001</v>
          </cell>
          <cell r="BC14"/>
          <cell r="BD14">
            <v>0.68267500000000003</v>
          </cell>
          <cell r="BE14"/>
          <cell r="BF14">
            <v>0.71984300000000001</v>
          </cell>
          <cell r="BG14"/>
          <cell r="BH14">
            <v>0.75504499999999997</v>
          </cell>
          <cell r="BI14"/>
          <cell r="BJ14" t="str">
            <v>..</v>
          </cell>
          <cell r="BK14"/>
          <cell r="BL14" t="str">
            <v>..</v>
          </cell>
          <cell r="BM14"/>
        </row>
        <row r="15">
          <cell r="A15" t="str">
            <v>Germany</v>
          </cell>
          <cell r="B15">
            <v>1.1555196515034534</v>
          </cell>
          <cell r="C15"/>
          <cell r="D15">
            <v>1.2406957659919318</v>
          </cell>
          <cell r="E15"/>
          <cell r="F15">
            <v>1.3054611085830565</v>
          </cell>
          <cell r="G15"/>
          <cell r="H15">
            <v>1.4551060163715661</v>
          </cell>
          <cell r="I15"/>
          <cell r="J15">
            <v>1.5052279594852311</v>
          </cell>
          <cell r="K15"/>
          <cell r="L15">
            <v>1.1102600941799645</v>
          </cell>
          <cell r="M15"/>
          <cell r="N15">
            <v>0.91899091434327118</v>
          </cell>
          <cell r="O15"/>
          <cell r="P15">
            <v>0.89794614051323474</v>
          </cell>
          <cell r="Q15"/>
          <cell r="R15">
            <v>0.96124918832413853</v>
          </cell>
          <cell r="S15"/>
          <cell r="T15">
            <v>0.82610963120516601</v>
          </cell>
          <cell r="U15"/>
          <cell r="V15">
            <v>0.84850932852037242</v>
          </cell>
          <cell r="W15"/>
          <cell r="X15">
            <v>0.79845896627007462</v>
          </cell>
          <cell r="Y15"/>
          <cell r="Z15">
            <v>0.84532909301933179</v>
          </cell>
          <cell r="AA15"/>
          <cell r="AB15">
            <v>0.82971935188641144</v>
          </cell>
          <cell r="AC15"/>
          <cell r="AD15">
            <v>0.73274773369873658</v>
          </cell>
          <cell r="AE15"/>
          <cell r="AF15">
            <v>0.76937668406763371</v>
          </cell>
          <cell r="AG15"/>
          <cell r="AH15">
            <v>0.88661079950711452</v>
          </cell>
          <cell r="AI15"/>
          <cell r="AJ15">
            <v>0.89970498458454984</v>
          </cell>
          <cell r="AK15"/>
          <cell r="AL15">
            <v>0.93862699999999999</v>
          </cell>
          <cell r="AM15"/>
          <cell r="AN15">
            <v>1.0853999999999999</v>
          </cell>
          <cell r="AO15"/>
          <cell r="AP15">
            <v>1.11751</v>
          </cell>
          <cell r="AQ15"/>
          <cell r="AR15">
            <v>1.0625500000000001</v>
          </cell>
          <cell r="AS15"/>
          <cell r="AT15">
            <v>0.88603399999999999</v>
          </cell>
          <cell r="AU15"/>
          <cell r="AV15">
            <v>0.805365</v>
          </cell>
          <cell r="AW15"/>
          <cell r="AX15">
            <v>0.80411999999999995</v>
          </cell>
          <cell r="AY15"/>
          <cell r="AZ15">
            <v>0.79714099999999999</v>
          </cell>
          <cell r="BA15"/>
          <cell r="BB15">
            <v>0.73063800000000001</v>
          </cell>
          <cell r="BC15"/>
          <cell r="BD15">
            <v>0.68267500000000003</v>
          </cell>
          <cell r="BE15"/>
          <cell r="BF15">
            <v>0.71984300000000001</v>
          </cell>
          <cell r="BG15"/>
          <cell r="BH15">
            <v>0.75504499999999997</v>
          </cell>
          <cell r="BI15"/>
          <cell r="BJ15" t="str">
            <v>..</v>
          </cell>
          <cell r="BK15"/>
          <cell r="BL15" t="str">
            <v>..</v>
          </cell>
          <cell r="BM15"/>
        </row>
        <row r="16">
          <cell r="A16" t="str">
            <v>Greece</v>
          </cell>
          <cell r="B16">
            <v>0.16260719002201027</v>
          </cell>
          <cell r="C16"/>
          <cell r="D16">
            <v>0.19604754218635365</v>
          </cell>
          <cell r="E16"/>
          <cell r="F16">
            <v>0.25844225972120322</v>
          </cell>
          <cell r="G16"/>
          <cell r="H16">
            <v>0.33079090242112985</v>
          </cell>
          <cell r="I16"/>
          <cell r="J16">
            <v>0.40533822450476892</v>
          </cell>
          <cell r="K16"/>
          <cell r="L16">
            <v>0.41080264123257509</v>
          </cell>
          <cell r="M16"/>
          <cell r="N16">
            <v>0.39744680851063824</v>
          </cell>
          <cell r="O16"/>
          <cell r="P16">
            <v>0.41631988261188552</v>
          </cell>
          <cell r="Q16"/>
          <cell r="R16">
            <v>0.47664563462949378</v>
          </cell>
          <cell r="S16"/>
          <cell r="T16">
            <v>0.46519148936170207</v>
          </cell>
          <cell r="U16"/>
          <cell r="V16">
            <v>0.53489655172413786</v>
          </cell>
          <cell r="W16"/>
          <cell r="X16">
            <v>0.55942479823917823</v>
          </cell>
          <cell r="Y16"/>
          <cell r="Z16">
            <v>0.67278063096111518</v>
          </cell>
          <cell r="AA16"/>
          <cell r="AB16">
            <v>0.71196771826852534</v>
          </cell>
          <cell r="AC16"/>
          <cell r="AD16">
            <v>0.67986206896551715</v>
          </cell>
          <cell r="AE16"/>
          <cell r="AF16">
            <v>0.70641819515774029</v>
          </cell>
          <cell r="AG16"/>
          <cell r="AH16">
            <v>0.80134409391049155</v>
          </cell>
          <cell r="AI16"/>
          <cell r="AJ16">
            <v>0.86728980190755689</v>
          </cell>
          <cell r="AK16"/>
          <cell r="AL16">
            <v>0.8969831254585473</v>
          </cell>
          <cell r="AM16"/>
          <cell r="AN16">
            <v>1.0723374908290535</v>
          </cell>
          <cell r="AO16"/>
          <cell r="AP16">
            <v>1.11751</v>
          </cell>
          <cell r="AQ16"/>
          <cell r="AR16">
            <v>1.0625500000000001</v>
          </cell>
          <cell r="AS16"/>
          <cell r="AT16">
            <v>0.88603399999999999</v>
          </cell>
          <cell r="AU16"/>
          <cell r="AV16">
            <v>0.805365</v>
          </cell>
          <cell r="AW16"/>
          <cell r="AX16">
            <v>0.80411999999999995</v>
          </cell>
          <cell r="AY16"/>
          <cell r="AZ16">
            <v>0.79714099999999999</v>
          </cell>
          <cell r="BA16"/>
          <cell r="BB16">
            <v>0.73063800000000001</v>
          </cell>
          <cell r="BC16"/>
          <cell r="BD16">
            <v>0.68267500000000003</v>
          </cell>
          <cell r="BE16"/>
          <cell r="BF16">
            <v>0.71984300000000001</v>
          </cell>
          <cell r="BG16"/>
          <cell r="BH16">
            <v>0.75504499999999997</v>
          </cell>
          <cell r="BI16"/>
          <cell r="BJ16" t="str">
            <v>..</v>
          </cell>
          <cell r="BK16"/>
          <cell r="BL16" t="str">
            <v>..</v>
          </cell>
          <cell r="BM16"/>
        </row>
        <row r="17">
          <cell r="A17" t="str">
            <v>Hungary</v>
          </cell>
          <cell r="B17">
            <v>34.314</v>
          </cell>
          <cell r="C17"/>
          <cell r="D17">
            <v>36.631</v>
          </cell>
          <cell r="E17"/>
          <cell r="F17">
            <v>42.670999999999992</v>
          </cell>
          <cell r="G17"/>
          <cell r="H17">
            <v>48.041999999999994</v>
          </cell>
          <cell r="I17"/>
          <cell r="J17">
            <v>50.119</v>
          </cell>
          <cell r="K17"/>
          <cell r="L17">
            <v>45.832000000000001</v>
          </cell>
          <cell r="M17"/>
          <cell r="N17">
            <v>46.970999999999997</v>
          </cell>
          <cell r="O17"/>
          <cell r="P17">
            <v>50.412999999999997</v>
          </cell>
          <cell r="Q17"/>
          <cell r="R17">
            <v>59.065999999999995</v>
          </cell>
          <cell r="S17"/>
          <cell r="T17">
            <v>63.2059</v>
          </cell>
          <cell r="U17"/>
          <cell r="V17">
            <v>74.735399999999998</v>
          </cell>
          <cell r="W17"/>
          <cell r="X17">
            <v>78.988399999999999</v>
          </cell>
          <cell r="Y17"/>
          <cell r="Z17">
            <v>91.933199999999999</v>
          </cell>
          <cell r="AA17"/>
          <cell r="AB17">
            <v>105.16</v>
          </cell>
          <cell r="AC17"/>
          <cell r="AD17">
            <v>125.681</v>
          </cell>
          <cell r="AE17"/>
          <cell r="AF17">
            <v>152.64699999999999</v>
          </cell>
          <cell r="AG17"/>
          <cell r="AH17">
            <v>186.78899999999996</v>
          </cell>
          <cell r="AI17"/>
          <cell r="AJ17">
            <v>214.40199999999996</v>
          </cell>
          <cell r="AK17"/>
          <cell r="AL17">
            <v>237.14599999999999</v>
          </cell>
          <cell r="AM17"/>
          <cell r="AN17">
            <v>282.17899999999997</v>
          </cell>
          <cell r="AO17"/>
          <cell r="AP17">
            <v>286.49</v>
          </cell>
          <cell r="AQ17"/>
          <cell r="AR17">
            <v>257.887</v>
          </cell>
          <cell r="AS17"/>
          <cell r="AT17">
            <v>224.30699999999999</v>
          </cell>
          <cell r="AU17"/>
          <cell r="AV17">
            <v>202.74600000000001</v>
          </cell>
          <cell r="AW17"/>
          <cell r="AX17">
            <v>199.58199999999999</v>
          </cell>
          <cell r="AY17"/>
          <cell r="AZ17">
            <v>210.39</v>
          </cell>
          <cell r="BA17"/>
          <cell r="BB17">
            <v>183.626</v>
          </cell>
          <cell r="BC17"/>
          <cell r="BD17">
            <v>172.113</v>
          </cell>
          <cell r="BE17"/>
          <cell r="BF17">
            <v>202.34200000000001</v>
          </cell>
          <cell r="BG17"/>
          <cell r="BH17">
            <v>207.94399999999999</v>
          </cell>
          <cell r="BI17"/>
          <cell r="BJ17" t="str">
            <v>..</v>
          </cell>
          <cell r="BK17"/>
          <cell r="BL17" t="str">
            <v>..</v>
          </cell>
          <cell r="BM17"/>
        </row>
        <row r="18">
          <cell r="A18" t="str">
            <v>Iceland</v>
          </cell>
          <cell r="B18">
            <v>7.2241999999999988</v>
          </cell>
          <cell r="C18"/>
          <cell r="D18">
            <v>12.3515</v>
          </cell>
          <cell r="E18"/>
          <cell r="F18">
            <v>24.8428</v>
          </cell>
          <cell r="G18"/>
          <cell r="H18">
            <v>31.6937</v>
          </cell>
          <cell r="I18"/>
          <cell r="J18">
            <v>41.5077</v>
          </cell>
          <cell r="K18"/>
          <cell r="L18">
            <v>41.104199999999992</v>
          </cell>
          <cell r="M18"/>
          <cell r="N18">
            <v>38.677199999999999</v>
          </cell>
          <cell r="O18"/>
          <cell r="P18">
            <v>43.013999999999996</v>
          </cell>
          <cell r="Q18"/>
          <cell r="R18">
            <v>57.041799999999995</v>
          </cell>
          <cell r="S18"/>
          <cell r="T18">
            <v>58.283799999999992</v>
          </cell>
          <cell r="U18"/>
          <cell r="V18">
            <v>58.996299999999998</v>
          </cell>
          <cell r="W18"/>
          <cell r="X18">
            <v>57.545900000000003</v>
          </cell>
          <cell r="Y18"/>
          <cell r="Z18">
            <v>67.603200000000001</v>
          </cell>
          <cell r="AA18"/>
          <cell r="AB18">
            <v>69.944399999999987</v>
          </cell>
          <cell r="AC18"/>
          <cell r="AD18">
            <v>64.691699999999983</v>
          </cell>
          <cell r="AE18"/>
          <cell r="AF18">
            <v>66.5</v>
          </cell>
          <cell r="AG18"/>
          <cell r="AH18">
            <v>70.904299999999992</v>
          </cell>
          <cell r="AI18"/>
          <cell r="AJ18">
            <v>70.95829999999998</v>
          </cell>
          <cell r="AK18"/>
          <cell r="AL18">
            <v>72.335300000000004</v>
          </cell>
          <cell r="AM18"/>
          <cell r="AN18">
            <v>78.615899999999996</v>
          </cell>
          <cell r="AO18"/>
          <cell r="AP18">
            <v>97.424599999999998</v>
          </cell>
          <cell r="AQ18"/>
          <cell r="AR18">
            <v>91.661699999999996</v>
          </cell>
          <cell r="AS18"/>
          <cell r="AT18">
            <v>76.709000000000003</v>
          </cell>
          <cell r="AU18"/>
          <cell r="AV18">
            <v>70.191699999999997</v>
          </cell>
          <cell r="AW18"/>
          <cell r="AX18">
            <v>62.981699999999996</v>
          </cell>
          <cell r="AY18"/>
          <cell r="AZ18">
            <v>70.180000000000007</v>
          </cell>
          <cell r="BA18"/>
          <cell r="BB18">
            <v>64.055000000000007</v>
          </cell>
          <cell r="BC18"/>
          <cell r="BD18">
            <v>87.947900000000004</v>
          </cell>
          <cell r="BE18"/>
          <cell r="BF18">
            <v>123.63800000000001</v>
          </cell>
          <cell r="BG18"/>
          <cell r="BH18">
            <v>122.242</v>
          </cell>
          <cell r="BI18"/>
          <cell r="BJ18" t="str">
            <v>..</v>
          </cell>
          <cell r="BK18"/>
          <cell r="BL18" t="str">
            <v>..</v>
          </cell>
          <cell r="BM18"/>
        </row>
        <row r="19">
          <cell r="A19" t="str">
            <v>Ireland</v>
          </cell>
          <cell r="B19">
            <v>0.78888826812805046</v>
          </cell>
          <cell r="C19"/>
          <cell r="D19">
            <v>0.89460666053806392</v>
          </cell>
          <cell r="E19"/>
          <cell r="F19">
            <v>1.0217328369503935</v>
          </cell>
          <cell r="G19"/>
          <cell r="H19">
            <v>1.1713968642548414</v>
          </cell>
          <cell r="I19"/>
          <cell r="J19">
            <v>1.2006770243434182</v>
          </cell>
          <cell r="K19"/>
          <cell r="L19">
            <v>0.94358045822307746</v>
          </cell>
          <cell r="M19"/>
          <cell r="N19">
            <v>0.85443214773656484</v>
          </cell>
          <cell r="O19"/>
          <cell r="P19">
            <v>0.8335449563464048</v>
          </cell>
          <cell r="Q19"/>
          <cell r="R19">
            <v>0.89585100385492467</v>
          </cell>
          <cell r="S19"/>
          <cell r="T19">
            <v>0.76766840536134207</v>
          </cell>
          <cell r="U19"/>
          <cell r="V19">
            <v>0.7888844589138152</v>
          </cell>
          <cell r="W19"/>
          <cell r="X19">
            <v>0.74625173319247706</v>
          </cell>
          <cell r="Y19"/>
          <cell r="Z19">
            <v>0.85992884387808477</v>
          </cell>
          <cell r="AA19"/>
          <cell r="AB19">
            <v>0.84898243190394684</v>
          </cell>
          <cell r="AC19"/>
          <cell r="AD19">
            <v>0.79197754087286865</v>
          </cell>
          <cell r="AE19"/>
          <cell r="AF19">
            <v>0.79362185168443455</v>
          </cell>
          <cell r="AG19"/>
          <cell r="AH19">
            <v>0.83757383526926055</v>
          </cell>
          <cell r="AI19"/>
          <cell r="AJ19">
            <v>0.89170023007653976</v>
          </cell>
          <cell r="AK19"/>
          <cell r="AL19">
            <v>0.93862699999999999</v>
          </cell>
          <cell r="AM19"/>
          <cell r="AN19">
            <v>1.0853999999999999</v>
          </cell>
          <cell r="AO19"/>
          <cell r="AP19">
            <v>1.11751</v>
          </cell>
          <cell r="AQ19"/>
          <cell r="AR19">
            <v>1.0625500000000001</v>
          </cell>
          <cell r="AS19"/>
          <cell r="AT19">
            <v>0.88603399999999999</v>
          </cell>
          <cell r="AU19"/>
          <cell r="AV19">
            <v>0.805365</v>
          </cell>
          <cell r="AW19"/>
          <cell r="AX19">
            <v>0.80411999999999995</v>
          </cell>
          <cell r="AY19"/>
          <cell r="AZ19">
            <v>0.79714099999999999</v>
          </cell>
          <cell r="BA19"/>
          <cell r="BB19">
            <v>0.73063800000000001</v>
          </cell>
          <cell r="BC19"/>
          <cell r="BD19">
            <v>0.68267500000000003</v>
          </cell>
          <cell r="BE19"/>
          <cell r="BF19">
            <v>0.71984300000000001</v>
          </cell>
          <cell r="BG19"/>
          <cell r="BH19">
            <v>0.75504499999999997</v>
          </cell>
          <cell r="BI19"/>
          <cell r="BJ19" t="str">
            <v>..</v>
          </cell>
          <cell r="BK19"/>
          <cell r="BL19" t="str">
            <v>..</v>
          </cell>
          <cell r="BM19"/>
        </row>
        <row r="20">
          <cell r="A20" t="str">
            <v>Israel</v>
          </cell>
          <cell r="B20">
            <v>1.1430575E-2</v>
          </cell>
          <cell r="C20"/>
          <cell r="D20">
            <v>2.4267E-2</v>
          </cell>
          <cell r="E20"/>
          <cell r="F20">
            <v>5.6214491666666672E-2</v>
          </cell>
          <cell r="G20"/>
          <cell r="H20">
            <v>0.29320966666666665</v>
          </cell>
          <cell r="I20"/>
          <cell r="J20">
            <v>1.1788666666666667</v>
          </cell>
          <cell r="K20"/>
          <cell r="L20">
            <v>1.4878333333333333</v>
          </cell>
          <cell r="M20"/>
          <cell r="N20">
            <v>1.594641666666667</v>
          </cell>
          <cell r="O20"/>
          <cell r="P20">
            <v>1.5989416666666667</v>
          </cell>
          <cell r="Q20"/>
          <cell r="R20">
            <v>1.9164166666666667</v>
          </cell>
          <cell r="S20"/>
          <cell r="T20">
            <v>2.0161833333333337</v>
          </cell>
          <cell r="U20"/>
          <cell r="V20">
            <v>2.2791166666666669</v>
          </cell>
          <cell r="W20"/>
          <cell r="X20">
            <v>2.45905</v>
          </cell>
          <cell r="Y20"/>
          <cell r="Z20">
            <v>2.8300416666666663</v>
          </cell>
          <cell r="AA20"/>
          <cell r="AB20">
            <v>3.0111833333333333</v>
          </cell>
          <cell r="AC20"/>
          <cell r="AD20">
            <v>3.0112899999999998</v>
          </cell>
          <cell r="AE20"/>
          <cell r="AF20">
            <v>3.1916500000000001</v>
          </cell>
          <cell r="AG20"/>
          <cell r="AH20">
            <v>3.4493499999999999</v>
          </cell>
          <cell r="AI20"/>
          <cell r="AJ20">
            <v>3.8000799999999999</v>
          </cell>
          <cell r="AK20"/>
          <cell r="AL20">
            <v>4.1397199999999996</v>
          </cell>
          <cell r="AM20"/>
          <cell r="AN20">
            <v>4.0773299999999999</v>
          </cell>
          <cell r="AO20"/>
          <cell r="AP20">
            <v>4.2056500000000003</v>
          </cell>
          <cell r="AQ20"/>
          <cell r="AR20">
            <v>4.7378200000000001</v>
          </cell>
          <cell r="AS20"/>
          <cell r="AT20">
            <v>4.5541299999999998</v>
          </cell>
          <cell r="AU20"/>
          <cell r="AV20">
            <v>4.4819800000000001</v>
          </cell>
          <cell r="AW20"/>
          <cell r="AX20">
            <v>4.4877000000000002</v>
          </cell>
          <cell r="AY20"/>
          <cell r="AZ20">
            <v>4.4558099999999996</v>
          </cell>
          <cell r="BA20"/>
          <cell r="BB20">
            <v>4.1080800000000002</v>
          </cell>
          <cell r="BC20"/>
          <cell r="BD20">
            <v>3.5880200000000002</v>
          </cell>
          <cell r="BE20"/>
          <cell r="BF20">
            <v>3.9323399999999999</v>
          </cell>
          <cell r="BG20"/>
          <cell r="BH20">
            <v>3.7389800000000002</v>
          </cell>
          <cell r="BI20"/>
          <cell r="BJ20" t="str">
            <v>..</v>
          </cell>
          <cell r="BK20"/>
          <cell r="BL20" t="str">
            <v>..</v>
          </cell>
          <cell r="BM20"/>
        </row>
        <row r="21">
          <cell r="A21" t="str">
            <v>Italy</v>
          </cell>
          <cell r="B21">
            <v>0.58708754460896462</v>
          </cell>
          <cell r="C21"/>
          <cell r="D21">
            <v>0.69851312058752135</v>
          </cell>
          <cell r="E21"/>
          <cell r="F21">
            <v>0.78442056118206649</v>
          </cell>
          <cell r="G21"/>
          <cell r="H21">
            <v>0.90739411342426424</v>
          </cell>
          <cell r="I21"/>
          <cell r="J21">
            <v>0.98614346139742914</v>
          </cell>
          <cell r="K21"/>
          <cell r="L21">
            <v>0.76993910973159729</v>
          </cell>
          <cell r="M21"/>
          <cell r="N21">
            <v>0.66936429320291069</v>
          </cell>
          <cell r="O21"/>
          <cell r="P21">
            <v>0.67223062899285735</v>
          </cell>
          <cell r="Q21"/>
          <cell r="R21">
            <v>0.70862534667169352</v>
          </cell>
          <cell r="S21"/>
          <cell r="T21">
            <v>0.61876701079911367</v>
          </cell>
          <cell r="U21"/>
          <cell r="V21">
            <v>0.64072159357940783</v>
          </cell>
          <cell r="W21"/>
          <cell r="X21">
            <v>0.63648664700687407</v>
          </cell>
          <cell r="Y21"/>
          <cell r="Z21">
            <v>0.8127327283901522</v>
          </cell>
          <cell r="AA21"/>
          <cell r="AB21">
            <v>0.83275576236785165</v>
          </cell>
          <cell r="AC21"/>
          <cell r="AD21">
            <v>0.84127213663383726</v>
          </cell>
          <cell r="AE21"/>
          <cell r="AF21">
            <v>0.79686717245012317</v>
          </cell>
          <cell r="AG21"/>
          <cell r="AH21">
            <v>0.8795777448393044</v>
          </cell>
          <cell r="AI21"/>
          <cell r="AJ21">
            <v>0.89667763276815737</v>
          </cell>
          <cell r="AK21"/>
          <cell r="AL21">
            <v>0.93862699999999999</v>
          </cell>
          <cell r="AM21"/>
          <cell r="AN21">
            <v>1.0853999999999999</v>
          </cell>
          <cell r="AO21"/>
          <cell r="AP21">
            <v>1.11751</v>
          </cell>
          <cell r="AQ21"/>
          <cell r="AR21">
            <v>1.0625500000000001</v>
          </cell>
          <cell r="AS21"/>
          <cell r="AT21">
            <v>0.88603399999999999</v>
          </cell>
          <cell r="AU21"/>
          <cell r="AV21">
            <v>0.805365</v>
          </cell>
          <cell r="AW21"/>
          <cell r="AX21">
            <v>0.80411999999999995</v>
          </cell>
          <cell r="AY21"/>
          <cell r="AZ21">
            <v>0.79714099999999999</v>
          </cell>
          <cell r="BA21"/>
          <cell r="BB21">
            <v>0.73063800000000001</v>
          </cell>
          <cell r="BC21"/>
          <cell r="BD21">
            <v>0.68267500000000003</v>
          </cell>
          <cell r="BE21"/>
          <cell r="BF21">
            <v>0.71984300000000001</v>
          </cell>
          <cell r="BG21"/>
          <cell r="BH21">
            <v>0.75504499999999997</v>
          </cell>
          <cell r="BI21"/>
          <cell r="BJ21" t="str">
            <v>..</v>
          </cell>
          <cell r="BK21"/>
          <cell r="BL21" t="str">
            <v>..</v>
          </cell>
          <cell r="BM21"/>
        </row>
        <row r="22">
          <cell r="A22" t="str">
            <v>Japan</v>
          </cell>
          <cell r="B22">
            <v>220.53999999999996</v>
          </cell>
          <cell r="C22"/>
          <cell r="D22">
            <v>249.07999999999996</v>
          </cell>
          <cell r="E22"/>
          <cell r="F22">
            <v>237.50999999999996</v>
          </cell>
          <cell r="G22"/>
          <cell r="H22">
            <v>237.51999999999998</v>
          </cell>
          <cell r="I22"/>
          <cell r="J22">
            <v>238.53999999999996</v>
          </cell>
          <cell r="K22"/>
          <cell r="L22">
            <v>168.51999999999998</v>
          </cell>
          <cell r="M22"/>
          <cell r="N22">
            <v>144.63999999999996</v>
          </cell>
          <cell r="O22"/>
          <cell r="P22">
            <v>128.14999999999998</v>
          </cell>
          <cell r="Q22"/>
          <cell r="R22">
            <v>137.96</v>
          </cell>
          <cell r="S22"/>
          <cell r="T22">
            <v>144.792</v>
          </cell>
          <cell r="U22"/>
          <cell r="V22">
            <v>134.70699999999999</v>
          </cell>
          <cell r="W22"/>
          <cell r="X22">
            <v>126.651</v>
          </cell>
          <cell r="Y22"/>
          <cell r="Z22">
            <v>111.19799999999999</v>
          </cell>
          <cell r="AA22"/>
          <cell r="AB22">
            <v>102.208</v>
          </cell>
          <cell r="AC22"/>
          <cell r="AD22">
            <v>94.059600000000003</v>
          </cell>
          <cell r="AE22"/>
          <cell r="AF22">
            <v>108.779</v>
          </cell>
          <cell r="AG22"/>
          <cell r="AH22">
            <v>120.991</v>
          </cell>
          <cell r="AI22"/>
          <cell r="AJ22">
            <v>130.905</v>
          </cell>
          <cell r="AK22"/>
          <cell r="AL22">
            <v>113.907</v>
          </cell>
          <cell r="AM22"/>
          <cell r="AN22">
            <v>107.765</v>
          </cell>
          <cell r="AO22"/>
          <cell r="AP22">
            <v>121.529</v>
          </cell>
          <cell r="AQ22"/>
          <cell r="AR22">
            <v>125.38800000000001</v>
          </cell>
          <cell r="AS22"/>
          <cell r="AT22">
            <v>115.93300000000001</v>
          </cell>
          <cell r="AU22"/>
          <cell r="AV22">
            <v>108.193</v>
          </cell>
          <cell r="AW22"/>
          <cell r="AX22">
            <v>110.218</v>
          </cell>
          <cell r="AY22"/>
          <cell r="AZ22">
            <v>116.29900000000001</v>
          </cell>
          <cell r="BA22"/>
          <cell r="BB22">
            <v>117.754</v>
          </cell>
          <cell r="BC22"/>
          <cell r="BD22">
            <v>103.35899999999999</v>
          </cell>
          <cell r="BE22"/>
          <cell r="BF22">
            <v>93.570099999999996</v>
          </cell>
          <cell r="BG22"/>
          <cell r="BH22">
            <v>87.779899999999998</v>
          </cell>
          <cell r="BI22"/>
          <cell r="BJ22" t="str">
            <v>..</v>
          </cell>
          <cell r="BK22"/>
          <cell r="BL22" t="str">
            <v>..</v>
          </cell>
          <cell r="BM22"/>
        </row>
        <row r="23">
          <cell r="A23" t="str">
            <v>Korea</v>
          </cell>
          <cell r="B23">
            <v>681.03</v>
          </cell>
          <cell r="C23"/>
          <cell r="D23">
            <v>731.07999999999993</v>
          </cell>
          <cell r="E23"/>
          <cell r="F23">
            <v>775.75</v>
          </cell>
          <cell r="G23"/>
          <cell r="H23">
            <v>805.9799999999999</v>
          </cell>
          <cell r="I23"/>
          <cell r="J23">
            <v>870.01999999999987</v>
          </cell>
          <cell r="K23"/>
          <cell r="L23">
            <v>881.44999999999993</v>
          </cell>
          <cell r="M23"/>
          <cell r="N23">
            <v>822.56999999999994</v>
          </cell>
          <cell r="O23"/>
          <cell r="P23">
            <v>731.46999999999991</v>
          </cell>
          <cell r="Q23"/>
          <cell r="R23">
            <v>671.45999999999992</v>
          </cell>
          <cell r="S23"/>
          <cell r="T23">
            <v>707.76400000000001</v>
          </cell>
          <cell r="U23"/>
          <cell r="V23">
            <v>733.35299999999995</v>
          </cell>
          <cell r="W23"/>
          <cell r="X23">
            <v>780.65099999999995</v>
          </cell>
          <cell r="Y23"/>
          <cell r="Z23">
            <v>802.67100000000005</v>
          </cell>
          <cell r="AA23"/>
          <cell r="AB23">
            <v>803.44600000000003</v>
          </cell>
          <cell r="AC23"/>
          <cell r="AD23">
            <v>771.27300000000002</v>
          </cell>
          <cell r="AE23"/>
          <cell r="AF23">
            <v>804.45299999999997</v>
          </cell>
          <cell r="AG23"/>
          <cell r="AH23">
            <v>951.28899999999999</v>
          </cell>
          <cell r="AI23"/>
          <cell r="AJ23">
            <v>1401.44</v>
          </cell>
          <cell r="AK23"/>
          <cell r="AL23">
            <v>1188.82</v>
          </cell>
          <cell r="AM23"/>
          <cell r="AN23">
            <v>1130.96</v>
          </cell>
          <cell r="AO23"/>
          <cell r="AP23">
            <v>1290.99</v>
          </cell>
          <cell r="AQ23"/>
          <cell r="AR23">
            <v>1251.0899999999999</v>
          </cell>
          <cell r="AS23"/>
          <cell r="AT23">
            <v>1191.6099999999999</v>
          </cell>
          <cell r="AU23"/>
          <cell r="AV23">
            <v>1145.32</v>
          </cell>
          <cell r="AW23"/>
          <cell r="AX23">
            <v>1024.1199999999999</v>
          </cell>
          <cell r="AY23"/>
          <cell r="AZ23">
            <v>954.79100000000005</v>
          </cell>
          <cell r="BA23"/>
          <cell r="BB23">
            <v>929.25699999999995</v>
          </cell>
          <cell r="BC23"/>
          <cell r="BD23">
            <v>1102.05</v>
          </cell>
          <cell r="BE23"/>
          <cell r="BF23">
            <v>1276.93</v>
          </cell>
          <cell r="BG23"/>
          <cell r="BH23">
            <v>1156.06</v>
          </cell>
          <cell r="BI23"/>
          <cell r="BJ23" t="str">
            <v>..</v>
          </cell>
          <cell r="BK23"/>
          <cell r="BL23" t="str">
            <v>..</v>
          </cell>
          <cell r="BM23"/>
        </row>
        <row r="24">
          <cell r="A24" t="str">
            <v>Luxembourg</v>
          </cell>
          <cell r="B24">
            <v>0.92041130493630374</v>
          </cell>
          <cell r="C24"/>
          <cell r="D24">
            <v>1.132640388300417</v>
          </cell>
          <cell r="E24"/>
          <cell r="F24">
            <v>1.2675217340647844</v>
          </cell>
          <cell r="G24"/>
          <cell r="H24">
            <v>1.4324254646144388</v>
          </cell>
          <cell r="I24"/>
          <cell r="J24">
            <v>1.471942171398541</v>
          </cell>
          <cell r="K24"/>
          <cell r="L24">
            <v>1.1073874749317674</v>
          </cell>
          <cell r="M24"/>
          <cell r="N24">
            <v>0.92548816432365966</v>
          </cell>
          <cell r="O24"/>
          <cell r="P24">
            <v>0.91146234869198994</v>
          </cell>
          <cell r="Q24"/>
          <cell r="R24">
            <v>0.97679964501647265</v>
          </cell>
          <cell r="S24"/>
          <cell r="T24">
            <v>0.82840810215196381</v>
          </cell>
          <cell r="U24"/>
          <cell r="V24">
            <v>0.84651424520140106</v>
          </cell>
          <cell r="W24"/>
          <cell r="X24">
            <v>0.79696528746972595</v>
          </cell>
          <cell r="Y24"/>
          <cell r="Z24">
            <v>0.85762483298173764</v>
          </cell>
          <cell r="AA24"/>
          <cell r="AB24">
            <v>0.82936497115758823</v>
          </cell>
          <cell r="AC24"/>
          <cell r="AD24">
            <v>0.7307901110315097</v>
          </cell>
          <cell r="AE24"/>
          <cell r="AF24">
            <v>0.76751553672666506</v>
          </cell>
          <cell r="AG24"/>
          <cell r="AH24">
            <v>0.8868118165885388</v>
          </cell>
          <cell r="AI24"/>
          <cell r="AJ24">
            <v>0.89981878983339081</v>
          </cell>
          <cell r="AK24"/>
          <cell r="AL24">
            <v>0.93862699999999999</v>
          </cell>
          <cell r="AM24"/>
          <cell r="AN24">
            <v>1.0853999999999999</v>
          </cell>
          <cell r="AO24"/>
          <cell r="AP24">
            <v>1.11751</v>
          </cell>
          <cell r="AQ24"/>
          <cell r="AR24">
            <v>1.0625500000000001</v>
          </cell>
          <cell r="AS24"/>
          <cell r="AT24">
            <v>0.88603399999999999</v>
          </cell>
          <cell r="AU24"/>
          <cell r="AV24">
            <v>0.805365</v>
          </cell>
          <cell r="AW24"/>
          <cell r="AX24">
            <v>0.80411999999999995</v>
          </cell>
          <cell r="AY24"/>
          <cell r="AZ24">
            <v>0.79714099999999999</v>
          </cell>
          <cell r="BA24"/>
          <cell r="BB24">
            <v>0.73063800000000001</v>
          </cell>
          <cell r="BC24"/>
          <cell r="BD24">
            <v>0.68267500000000003</v>
          </cell>
          <cell r="BE24"/>
          <cell r="BF24">
            <v>0.71984300000000001</v>
          </cell>
          <cell r="BG24"/>
          <cell r="BH24">
            <v>0.75504499999999997</v>
          </cell>
          <cell r="BI24"/>
          <cell r="BJ24" t="str">
            <v>..</v>
          </cell>
          <cell r="BK24"/>
          <cell r="BL24" t="str">
            <v>..</v>
          </cell>
          <cell r="BM24"/>
        </row>
        <row r="25">
          <cell r="A25" t="str">
            <v>Mexico</v>
          </cell>
          <cell r="B25">
            <v>2.4500000000000001E-2</v>
          </cell>
          <cell r="C25"/>
          <cell r="D25">
            <v>5.6399999999999999E-2</v>
          </cell>
          <cell r="E25"/>
          <cell r="F25">
            <v>0.1201</v>
          </cell>
          <cell r="G25"/>
          <cell r="H25">
            <v>0.1678</v>
          </cell>
          <cell r="I25"/>
          <cell r="J25">
            <v>0.25690000000000002</v>
          </cell>
          <cell r="K25"/>
          <cell r="L25">
            <v>0.61180000000000001</v>
          </cell>
          <cell r="M25"/>
          <cell r="N25">
            <v>1.3782000000000001</v>
          </cell>
          <cell r="O25"/>
          <cell r="P25">
            <v>2.2730999999999995</v>
          </cell>
          <cell r="Q25"/>
          <cell r="R25">
            <v>2.4615</v>
          </cell>
          <cell r="S25"/>
          <cell r="T25">
            <v>2.8126000000000002</v>
          </cell>
          <cell r="U25"/>
          <cell r="V25">
            <v>3.0184299999999999</v>
          </cell>
          <cell r="W25"/>
          <cell r="X25">
            <v>3.0949</v>
          </cell>
          <cell r="Y25"/>
          <cell r="Z25">
            <v>3.1156199999999998</v>
          </cell>
          <cell r="AA25"/>
          <cell r="AB25">
            <v>3.3751199999999999</v>
          </cell>
          <cell r="AC25"/>
          <cell r="AD25">
            <v>6.4194199999999997</v>
          </cell>
          <cell r="AE25"/>
          <cell r="AF25">
            <v>7.59945</v>
          </cell>
          <cell r="AG25"/>
          <cell r="AH25">
            <v>7.9184599999999996</v>
          </cell>
          <cell r="AI25"/>
          <cell r="AJ25">
            <v>9.1360399999999995</v>
          </cell>
          <cell r="AK25"/>
          <cell r="AL25">
            <v>9.5603999999999996</v>
          </cell>
          <cell r="AM25"/>
          <cell r="AN25">
            <v>9.4555600000000002</v>
          </cell>
          <cell r="AO25"/>
          <cell r="AP25">
            <v>9.3423400000000001</v>
          </cell>
          <cell r="AQ25"/>
          <cell r="AR25">
            <v>9.6559600000000003</v>
          </cell>
          <cell r="AS25"/>
          <cell r="AT25">
            <v>10.789</v>
          </cell>
          <cell r="AU25"/>
          <cell r="AV25">
            <v>11.286</v>
          </cell>
          <cell r="AW25"/>
          <cell r="AX25">
            <v>10.8979</v>
          </cell>
          <cell r="AY25"/>
          <cell r="AZ25">
            <v>10.8992</v>
          </cell>
          <cell r="BA25"/>
          <cell r="BB25">
            <v>10.9282</v>
          </cell>
          <cell r="BC25"/>
          <cell r="BD25">
            <v>11.1297</v>
          </cell>
          <cell r="BE25"/>
          <cell r="BF25">
            <v>13.513500000000001</v>
          </cell>
          <cell r="BG25"/>
          <cell r="BH25">
            <v>12.635999999999999</v>
          </cell>
          <cell r="BI25"/>
          <cell r="BJ25" t="str">
            <v>..</v>
          </cell>
          <cell r="BK25"/>
          <cell r="BL25" t="str">
            <v>..</v>
          </cell>
          <cell r="BM25"/>
        </row>
        <row r="26">
          <cell r="A26" t="str">
            <v>Netherlands</v>
          </cell>
          <cell r="B26">
            <v>1.1322723951881144</v>
          </cell>
          <cell r="C26"/>
          <cell r="D26">
            <v>1.2116884708060498</v>
          </cell>
          <cell r="E26"/>
          <cell r="F26">
            <v>1.295147728149348</v>
          </cell>
          <cell r="G26"/>
          <cell r="H26">
            <v>1.4560355037641068</v>
          </cell>
          <cell r="I26"/>
          <cell r="J26">
            <v>1.5071856097217873</v>
          </cell>
          <cell r="K26"/>
          <cell r="L26">
            <v>1.1117706050251619</v>
          </cell>
          <cell r="M26"/>
          <cell r="N26">
            <v>0.91922258373379417</v>
          </cell>
          <cell r="O26"/>
          <cell r="P26">
            <v>0.89693289951944677</v>
          </cell>
          <cell r="Q26"/>
          <cell r="R26">
            <v>0.96234985547100116</v>
          </cell>
          <cell r="S26"/>
          <cell r="T26">
            <v>0.82630654668717751</v>
          </cell>
          <cell r="U26"/>
          <cell r="V26">
            <v>0.84841925661724982</v>
          </cell>
          <cell r="W26"/>
          <cell r="X26">
            <v>0.79795889658802654</v>
          </cell>
          <cell r="Y26"/>
          <cell r="Z26">
            <v>0.84281053314637588</v>
          </cell>
          <cell r="AA26"/>
          <cell r="AB26">
            <v>0.8258754554818919</v>
          </cell>
          <cell r="AC26"/>
          <cell r="AD26">
            <v>0.72862581737161425</v>
          </cell>
          <cell r="AE26"/>
          <cell r="AF26">
            <v>0.76502806630636511</v>
          </cell>
          <cell r="AG26"/>
          <cell r="AH26">
            <v>0.88544772225020529</v>
          </cell>
          <cell r="AI26"/>
          <cell r="AJ26">
            <v>0.90017742806449119</v>
          </cell>
          <cell r="AK26"/>
          <cell r="AL26">
            <v>0.93862699999999999</v>
          </cell>
          <cell r="AM26"/>
          <cell r="AN26">
            <v>1.0853999999999999</v>
          </cell>
          <cell r="AO26"/>
          <cell r="AP26">
            <v>1.11751</v>
          </cell>
          <cell r="AQ26"/>
          <cell r="AR26">
            <v>1.0625500000000001</v>
          </cell>
          <cell r="AS26"/>
          <cell r="AT26">
            <v>0.88603399999999999</v>
          </cell>
          <cell r="AU26"/>
          <cell r="AV26">
            <v>0.805365</v>
          </cell>
          <cell r="AW26"/>
          <cell r="AX26">
            <v>0.80411999999999995</v>
          </cell>
          <cell r="AY26"/>
          <cell r="AZ26">
            <v>0.79714099999999999</v>
          </cell>
          <cell r="BA26"/>
          <cell r="BB26">
            <v>0.73063800000000001</v>
          </cell>
          <cell r="BC26"/>
          <cell r="BD26">
            <v>0.68267500000000003</v>
          </cell>
          <cell r="BE26"/>
          <cell r="BF26">
            <v>0.71984300000000001</v>
          </cell>
          <cell r="BG26"/>
          <cell r="BH26">
            <v>0.75504499999999997</v>
          </cell>
          <cell r="BI26"/>
          <cell r="BJ26" t="str">
            <v>..</v>
          </cell>
          <cell r="BK26"/>
          <cell r="BL26" t="str">
            <v>..</v>
          </cell>
          <cell r="BM26"/>
        </row>
        <row r="27">
          <cell r="A27" t="str">
            <v>New Zealand</v>
          </cell>
          <cell r="B27">
            <v>1.15279</v>
          </cell>
          <cell r="C27"/>
          <cell r="D27">
            <v>1.3326100000000001</v>
          </cell>
          <cell r="E27"/>
          <cell r="F27">
            <v>1.4967699999999997</v>
          </cell>
          <cell r="G27"/>
          <cell r="H27">
            <v>1.7639899999999997</v>
          </cell>
          <cell r="I27"/>
          <cell r="J27">
            <v>2.0233699999999999</v>
          </cell>
          <cell r="K27"/>
          <cell r="L27">
            <v>1.91316</v>
          </cell>
          <cell r="M27"/>
          <cell r="N27">
            <v>1.6945600000000001</v>
          </cell>
          <cell r="O27"/>
          <cell r="P27">
            <v>1.5264</v>
          </cell>
          <cell r="Q27"/>
          <cell r="R27">
            <v>1.67215</v>
          </cell>
          <cell r="S27"/>
          <cell r="T27">
            <v>1.6761999999999997</v>
          </cell>
          <cell r="U27"/>
          <cell r="V27">
            <v>1.7335099999999999</v>
          </cell>
          <cell r="W27"/>
          <cell r="X27">
            <v>1.8617899999999998</v>
          </cell>
          <cell r="Y27"/>
          <cell r="Z27">
            <v>1.8505099999999999</v>
          </cell>
          <cell r="AA27"/>
          <cell r="AB27">
            <v>1.68652</v>
          </cell>
          <cell r="AC27"/>
          <cell r="AD27">
            <v>1.5238799999999999</v>
          </cell>
          <cell r="AE27"/>
          <cell r="AF27">
            <v>1.45485</v>
          </cell>
          <cell r="AG27"/>
          <cell r="AH27">
            <v>1.5124200000000001</v>
          </cell>
          <cell r="AI27"/>
          <cell r="AJ27">
            <v>1.86825</v>
          </cell>
          <cell r="AK27"/>
          <cell r="AL27">
            <v>1.88961</v>
          </cell>
          <cell r="AM27"/>
          <cell r="AN27">
            <v>2.2011500000000002</v>
          </cell>
          <cell r="AO27"/>
          <cell r="AP27">
            <v>2.3787500000000001</v>
          </cell>
          <cell r="AQ27"/>
          <cell r="AR27">
            <v>2.1621899999999998</v>
          </cell>
          <cell r="AS27"/>
          <cell r="AT27">
            <v>1.7221</v>
          </cell>
          <cell r="AU27"/>
          <cell r="AV27">
            <v>1.50868</v>
          </cell>
          <cell r="AW27"/>
          <cell r="AX27">
            <v>1.4202699999999999</v>
          </cell>
          <cell r="AY27"/>
          <cell r="AZ27">
            <v>1.54206</v>
          </cell>
          <cell r="BA27"/>
          <cell r="BB27">
            <v>1.3606799999999999</v>
          </cell>
          <cell r="BC27"/>
          <cell r="BD27">
            <v>1.4227300000000001</v>
          </cell>
          <cell r="BE27"/>
          <cell r="BF27">
            <v>1.60016</v>
          </cell>
          <cell r="BG27"/>
          <cell r="BH27">
            <v>1.3874299999999999</v>
          </cell>
          <cell r="BI27"/>
          <cell r="BJ27" t="str">
            <v>..</v>
          </cell>
          <cell r="BK27"/>
          <cell r="BL27" t="str">
            <v>..</v>
          </cell>
          <cell r="BM27"/>
        </row>
        <row r="28">
          <cell r="A28" t="str">
            <v>Norway</v>
          </cell>
          <cell r="B28">
            <v>5.7395099999999992</v>
          </cell>
          <cell r="C28"/>
          <cell r="D28">
            <v>6.4540299999999995</v>
          </cell>
          <cell r="E28"/>
          <cell r="F28">
            <v>7.2963699999999987</v>
          </cell>
          <cell r="G28"/>
          <cell r="H28">
            <v>8.1614599999999999</v>
          </cell>
          <cell r="I28"/>
          <cell r="J28">
            <v>8.5972299999999997</v>
          </cell>
          <cell r="K28"/>
          <cell r="L28">
            <v>7.3947399999999988</v>
          </cell>
          <cell r="M28"/>
          <cell r="N28">
            <v>6.7374499999999999</v>
          </cell>
          <cell r="O28"/>
          <cell r="P28">
            <v>6.5169799999999993</v>
          </cell>
          <cell r="Q28"/>
          <cell r="R28">
            <v>6.9044999999999987</v>
          </cell>
          <cell r="S28"/>
          <cell r="T28">
            <v>6.259739999999999</v>
          </cell>
          <cell r="U28"/>
          <cell r="V28">
            <v>6.4829399999999993</v>
          </cell>
          <cell r="W28"/>
          <cell r="X28">
            <v>6.2144999999999992</v>
          </cell>
          <cell r="Y28"/>
          <cell r="Z28">
            <v>7.0941299999999989</v>
          </cell>
          <cell r="AA28"/>
          <cell r="AB28">
            <v>7.0575799999999989</v>
          </cell>
          <cell r="AC28"/>
          <cell r="AD28">
            <v>6.3351600000000001</v>
          </cell>
          <cell r="AE28"/>
          <cell r="AF28">
            <v>6.4498099999999994</v>
          </cell>
          <cell r="AG28"/>
          <cell r="AH28">
            <v>7.0734000000000004</v>
          </cell>
          <cell r="AI28"/>
          <cell r="AJ28">
            <v>7.5450999999999988</v>
          </cell>
          <cell r="AK28"/>
          <cell r="AL28">
            <v>7.7991700000000002</v>
          </cell>
          <cell r="AM28"/>
          <cell r="AN28">
            <v>8.8018400000000003</v>
          </cell>
          <cell r="AO28"/>
          <cell r="AP28">
            <v>8.9916499999999999</v>
          </cell>
          <cell r="AQ28"/>
          <cell r="AR28">
            <v>7.9837800000000003</v>
          </cell>
          <cell r="AS28"/>
          <cell r="AT28">
            <v>7.0802199999999997</v>
          </cell>
          <cell r="AU28"/>
          <cell r="AV28">
            <v>6.7408299999999999</v>
          </cell>
          <cell r="AW28"/>
          <cell r="AX28">
            <v>6.4424999999999999</v>
          </cell>
          <cell r="AY28"/>
          <cell r="AZ28">
            <v>6.4133300000000002</v>
          </cell>
          <cell r="BA28"/>
          <cell r="BB28">
            <v>5.8616700000000002</v>
          </cell>
          <cell r="BC28"/>
          <cell r="BD28">
            <v>5.64</v>
          </cell>
          <cell r="BE28"/>
          <cell r="BF28">
            <v>6.2883300000000002</v>
          </cell>
          <cell r="BG28"/>
          <cell r="BH28">
            <v>6.0441700000000003</v>
          </cell>
          <cell r="BI28"/>
          <cell r="BJ28" t="str">
            <v>..</v>
          </cell>
          <cell r="BK28"/>
          <cell r="BL28" t="str">
            <v>..</v>
          </cell>
          <cell r="BM28"/>
        </row>
        <row r="29">
          <cell r="A29" t="str">
            <v>Poland</v>
          </cell>
          <cell r="B29">
            <v>5.1000000000000004E-3</v>
          </cell>
          <cell r="C29"/>
          <cell r="D29">
            <v>8.5000000000000006E-3</v>
          </cell>
          <cell r="E29"/>
          <cell r="F29">
            <v>9.1999999999999998E-3</v>
          </cell>
          <cell r="G29"/>
          <cell r="H29">
            <v>1.1299999999999999E-2</v>
          </cell>
          <cell r="I29"/>
          <cell r="J29">
            <v>1.47E-2</v>
          </cell>
          <cell r="K29"/>
          <cell r="L29">
            <v>1.7500000000000002E-2</v>
          </cell>
          <cell r="M29"/>
          <cell r="N29">
            <v>2.6499999999999999E-2</v>
          </cell>
          <cell r="O29"/>
          <cell r="P29">
            <v>4.3099999999999999E-2</v>
          </cell>
          <cell r="Q29"/>
          <cell r="R29">
            <v>0.1439</v>
          </cell>
          <cell r="S29"/>
          <cell r="T29">
            <v>0.95</v>
          </cell>
          <cell r="U29"/>
          <cell r="V29">
            <v>1.0576099999999999</v>
          </cell>
          <cell r="W29"/>
          <cell r="X29">
            <v>1.3626400000000001</v>
          </cell>
          <cell r="Y29"/>
          <cell r="Z29">
            <v>1.8114999999999999</v>
          </cell>
          <cell r="AA29"/>
          <cell r="AB29">
            <v>2.2722799999999999</v>
          </cell>
          <cell r="AC29"/>
          <cell r="AD29">
            <v>2.4249800000000001</v>
          </cell>
          <cell r="AE29"/>
          <cell r="AF29">
            <v>2.6960999999999999</v>
          </cell>
          <cell r="AG29"/>
          <cell r="AH29">
            <v>3.27929</v>
          </cell>
          <cell r="AI29"/>
          <cell r="AJ29">
            <v>3.4754</v>
          </cell>
          <cell r="AK29"/>
          <cell r="AL29">
            <v>3.9671099999999999</v>
          </cell>
          <cell r="AM29"/>
          <cell r="AN29">
            <v>4.3460700000000001</v>
          </cell>
          <cell r="AO29"/>
          <cell r="AP29">
            <v>4.0938999999999997</v>
          </cell>
          <cell r="AQ29"/>
          <cell r="AR29">
            <v>4.0800299999999998</v>
          </cell>
          <cell r="AS29"/>
          <cell r="AT29">
            <v>3.8890799999999999</v>
          </cell>
          <cell r="AU29"/>
          <cell r="AV29">
            <v>3.6576399999999998</v>
          </cell>
          <cell r="AW29"/>
          <cell r="AX29">
            <v>3.2354799999999999</v>
          </cell>
          <cell r="AY29"/>
          <cell r="AZ29">
            <v>3.1031599999999999</v>
          </cell>
          <cell r="BA29"/>
          <cell r="BB29">
            <v>2.7679499999999999</v>
          </cell>
          <cell r="BC29"/>
          <cell r="BD29">
            <v>2.40924</v>
          </cell>
          <cell r="BE29"/>
          <cell r="BF29">
            <v>3.1201400000000001</v>
          </cell>
          <cell r="BG29"/>
          <cell r="BH29">
            <v>3.0152999999999999</v>
          </cell>
          <cell r="BI29"/>
          <cell r="BJ29" t="str">
            <v>..</v>
          </cell>
          <cell r="BK29"/>
          <cell r="BL29" t="str">
            <v>..</v>
          </cell>
          <cell r="BM29"/>
        </row>
        <row r="30">
          <cell r="A30" t="str">
            <v>Portugal</v>
          </cell>
          <cell r="B30">
            <v>0.30699015372951183</v>
          </cell>
          <cell r="C30"/>
          <cell r="D30">
            <v>0.39640965273690398</v>
          </cell>
          <cell r="E30"/>
          <cell r="F30">
            <v>0.55256831037200349</v>
          </cell>
          <cell r="G30"/>
          <cell r="H30">
            <v>0.73019024151794154</v>
          </cell>
          <cell r="I30"/>
          <cell r="J30">
            <v>0.84992667670913102</v>
          </cell>
          <cell r="K30"/>
          <cell r="L30">
            <v>0.74613681028720769</v>
          </cell>
          <cell r="M30"/>
          <cell r="N30">
            <v>0.7027164533474326</v>
          </cell>
          <cell r="O30"/>
          <cell r="P30">
            <v>0.7180395247453637</v>
          </cell>
          <cell r="Q30"/>
          <cell r="R30">
            <v>0.78539719276543529</v>
          </cell>
          <cell r="S30"/>
          <cell r="T30">
            <v>0.71106134216538142</v>
          </cell>
          <cell r="U30"/>
          <cell r="V30">
            <v>0.7206731776418831</v>
          </cell>
          <cell r="W30"/>
          <cell r="X30">
            <v>0.67336718508394755</v>
          </cell>
          <cell r="Y30"/>
          <cell r="Z30">
            <v>0.80206701848545014</v>
          </cell>
          <cell r="AA30"/>
          <cell r="AB30">
            <v>0.8279695932801947</v>
          </cell>
          <cell r="AC30"/>
          <cell r="AD30">
            <v>0.7537135503436716</v>
          </cell>
          <cell r="AE30"/>
          <cell r="AF30">
            <v>0.76936582835366762</v>
          </cell>
          <cell r="AG30"/>
          <cell r="AH30">
            <v>0.87445256930796789</v>
          </cell>
          <cell r="AI30"/>
          <cell r="AJ30">
            <v>0.89835496453546948</v>
          </cell>
          <cell r="AK30"/>
          <cell r="AL30">
            <v>0.93862699999999999</v>
          </cell>
          <cell r="AM30"/>
          <cell r="AN30">
            <v>1.0853999999999999</v>
          </cell>
          <cell r="AO30"/>
          <cell r="AP30">
            <v>1.11751</v>
          </cell>
          <cell r="AQ30"/>
          <cell r="AR30">
            <v>1.0625500000000001</v>
          </cell>
          <cell r="AS30"/>
          <cell r="AT30">
            <v>0.88603399999999999</v>
          </cell>
          <cell r="AU30"/>
          <cell r="AV30">
            <v>0.805365</v>
          </cell>
          <cell r="AW30"/>
          <cell r="AX30">
            <v>0.80411999999999995</v>
          </cell>
          <cell r="AY30"/>
          <cell r="AZ30">
            <v>0.79714099999999999</v>
          </cell>
          <cell r="BA30"/>
          <cell r="BB30">
            <v>0.73063800000000001</v>
          </cell>
          <cell r="BC30"/>
          <cell r="BD30">
            <v>0.68267500000000003</v>
          </cell>
          <cell r="BE30"/>
          <cell r="BF30">
            <v>0.71984300000000001</v>
          </cell>
          <cell r="BG30"/>
          <cell r="BH30">
            <v>0.75504499999999997</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1.0213636061873466</v>
          </cell>
          <cell r="AA31"/>
          <cell r="AB31">
            <v>1.0636924915355508</v>
          </cell>
          <cell r="AC31"/>
          <cell r="AD31">
            <v>0.9863041890725619</v>
          </cell>
          <cell r="AE31"/>
          <cell r="AF31">
            <v>1.0175164309898426</v>
          </cell>
          <cell r="AG31"/>
          <cell r="AH31">
            <v>1.1158534156542521</v>
          </cell>
          <cell r="AI31"/>
          <cell r="AJ31">
            <v>1.1695346212573856</v>
          </cell>
          <cell r="AK31"/>
          <cell r="AL31">
            <v>1.372993427604063</v>
          </cell>
          <cell r="AM31"/>
          <cell r="AN31">
            <v>1.5280886941512315</v>
          </cell>
          <cell r="AO31"/>
          <cell r="AP31">
            <v>1.6050853083715062</v>
          </cell>
          <cell r="AQ31"/>
          <cell r="AR31">
            <v>1.5045708026289584</v>
          </cell>
          <cell r="AS31"/>
          <cell r="AT31">
            <v>1.2206366593640046</v>
          </cell>
          <cell r="AU31"/>
          <cell r="AV31">
            <v>1.0707329217287394</v>
          </cell>
          <cell r="AW31"/>
          <cell r="AX31">
            <v>1.0296189338113257</v>
          </cell>
          <cell r="AY31"/>
          <cell r="AZ31">
            <v>0.98576976697868945</v>
          </cell>
          <cell r="BA31"/>
          <cell r="BB31">
            <v>0.81970059085175584</v>
          </cell>
          <cell r="BC31"/>
          <cell r="BD31">
            <v>0.70906857863639372</v>
          </cell>
          <cell r="BE31"/>
          <cell r="BF31">
            <v>0.71984300000000001</v>
          </cell>
          <cell r="BG31"/>
          <cell r="BH31">
            <v>0.75504499999999997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v>0.115052578868302</v>
          </cell>
          <cell r="W32"/>
          <cell r="X32">
            <v>0.33920464029377401</v>
          </cell>
          <cell r="Y32"/>
          <cell r="Z32">
            <v>0.47255049240527502</v>
          </cell>
          <cell r="AA32"/>
          <cell r="AB32">
            <v>0.53751043231513895</v>
          </cell>
          <cell r="AC32"/>
          <cell r="AD32">
            <v>0.49456685027541297</v>
          </cell>
          <cell r="AE32"/>
          <cell r="AF32">
            <v>0.56486396261058303</v>
          </cell>
          <cell r="AG32"/>
          <cell r="AH32">
            <v>0.66636621599065304</v>
          </cell>
          <cell r="AI32"/>
          <cell r="AJ32">
            <v>0.69326489734601904</v>
          </cell>
          <cell r="AK32"/>
          <cell r="AL32">
            <v>0.75850859622767497</v>
          </cell>
          <cell r="AM32"/>
          <cell r="AN32">
            <v>0.92912702386913704</v>
          </cell>
          <cell r="AO32"/>
          <cell r="AP32">
            <v>1.01297362710733</v>
          </cell>
          <cell r="AQ32"/>
          <cell r="AR32">
            <v>1.0025371390419</v>
          </cell>
          <cell r="AS32"/>
          <cell r="AT32">
            <v>0.86427140711066597</v>
          </cell>
          <cell r="AU32"/>
          <cell r="AV32">
            <v>0.80279168753129704</v>
          </cell>
          <cell r="AW32"/>
          <cell r="AX32">
            <v>0.80414371557335995</v>
          </cell>
          <cell r="AY32"/>
          <cell r="AZ32">
            <v>0.79714571857786698</v>
          </cell>
          <cell r="BA32"/>
          <cell r="BB32">
            <v>0.73063800000000001</v>
          </cell>
          <cell r="BC32"/>
          <cell r="BD32">
            <v>0.68267500000000003</v>
          </cell>
          <cell r="BE32"/>
          <cell r="BF32">
            <v>0.71984300000000001</v>
          </cell>
          <cell r="BG32"/>
          <cell r="BH32">
            <v>0.75504499999999997</v>
          </cell>
          <cell r="BI32"/>
          <cell r="BJ32" t="str">
            <v>..</v>
          </cell>
          <cell r="BK32"/>
          <cell r="BL32" t="str">
            <v>..</v>
          </cell>
          <cell r="BM32"/>
        </row>
        <row r="33">
          <cell r="A33" t="str">
            <v>Spain</v>
          </cell>
          <cell r="B33">
            <v>0.55486639500919555</v>
          </cell>
          <cell r="C33"/>
          <cell r="D33">
            <v>0.6602658877549793</v>
          </cell>
          <cell r="E33"/>
          <cell r="F33">
            <v>0.86203166131765885</v>
          </cell>
          <cell r="G33"/>
          <cell r="H33">
            <v>0.9661930691284123</v>
          </cell>
          <cell r="I33"/>
          <cell r="J33">
            <v>1.0219850227783589</v>
          </cell>
          <cell r="K33"/>
          <cell r="L33">
            <v>0.84170543194739944</v>
          </cell>
          <cell r="M33"/>
          <cell r="N33">
            <v>0.74211772625100658</v>
          </cell>
          <cell r="O33"/>
          <cell r="P33">
            <v>0.70010097003353633</v>
          </cell>
          <cell r="Q33"/>
          <cell r="R33">
            <v>0.71146610892743378</v>
          </cell>
          <cell r="S33"/>
          <cell r="T33">
            <v>0.61263567848256462</v>
          </cell>
          <cell r="U33"/>
          <cell r="V33">
            <v>0.6245236979072758</v>
          </cell>
          <cell r="W33"/>
          <cell r="X33">
            <v>0.61531018234707247</v>
          </cell>
          <cell r="Y33"/>
          <cell r="Z33">
            <v>0.76484800403880127</v>
          </cell>
          <cell r="AA33"/>
          <cell r="AB33">
            <v>0.80510379479042704</v>
          </cell>
          <cell r="AC33"/>
          <cell r="AD33">
            <v>0.74939598283509423</v>
          </cell>
          <cell r="AE33"/>
          <cell r="AF33">
            <v>0.76125395165458642</v>
          </cell>
          <cell r="AG33"/>
          <cell r="AH33">
            <v>0.87996586251247078</v>
          </cell>
          <cell r="AI33"/>
          <cell r="AJ33">
            <v>0.89788203334415162</v>
          </cell>
          <cell r="AK33"/>
          <cell r="AL33">
            <v>0.93862699999999999</v>
          </cell>
          <cell r="AM33"/>
          <cell r="AN33">
            <v>1.0853999999999999</v>
          </cell>
          <cell r="AO33"/>
          <cell r="AP33">
            <v>1.11751</v>
          </cell>
          <cell r="AQ33"/>
          <cell r="AR33">
            <v>1.0625500000000001</v>
          </cell>
          <cell r="AS33"/>
          <cell r="AT33">
            <v>0.88603399999999999</v>
          </cell>
          <cell r="AU33"/>
          <cell r="AV33">
            <v>0.805365</v>
          </cell>
          <cell r="AW33"/>
          <cell r="AX33">
            <v>0.80411999999999995</v>
          </cell>
          <cell r="AY33"/>
          <cell r="AZ33">
            <v>0.79714099999999999</v>
          </cell>
          <cell r="BA33"/>
          <cell r="BB33">
            <v>0.73063800000000001</v>
          </cell>
          <cell r="BC33"/>
          <cell r="BD33">
            <v>0.68267500000000003</v>
          </cell>
          <cell r="BE33"/>
          <cell r="BF33">
            <v>0.71984300000000001</v>
          </cell>
          <cell r="BG33"/>
          <cell r="BH33">
            <v>0.75504499999999997</v>
          </cell>
          <cell r="BI33"/>
          <cell r="BJ33" t="str">
            <v>..</v>
          </cell>
          <cell r="BK33"/>
          <cell r="BL33" t="str">
            <v>..</v>
          </cell>
          <cell r="BM33"/>
        </row>
        <row r="34">
          <cell r="A34" t="str">
            <v>Sweden</v>
          </cell>
          <cell r="B34">
            <v>5.0634399999999991</v>
          </cell>
          <cell r="C34"/>
          <cell r="D34">
            <v>6.28261</v>
          </cell>
          <cell r="E34"/>
          <cell r="F34">
            <v>7.6671099999999992</v>
          </cell>
          <cell r="G34"/>
          <cell r="H34">
            <v>8.2717999999999989</v>
          </cell>
          <cell r="I34"/>
          <cell r="J34">
            <v>8.6039299999999983</v>
          </cell>
          <cell r="K34"/>
          <cell r="L34">
            <v>7.1235799999999987</v>
          </cell>
          <cell r="M34"/>
          <cell r="N34">
            <v>6.3404400000000001</v>
          </cell>
          <cell r="O34"/>
          <cell r="P34">
            <v>6.1271499999999994</v>
          </cell>
          <cell r="Q34"/>
          <cell r="R34">
            <v>6.4468799999999993</v>
          </cell>
          <cell r="S34"/>
          <cell r="T34">
            <v>5.9187900000000004</v>
          </cell>
          <cell r="U34"/>
          <cell r="V34">
            <v>6.0474699999999988</v>
          </cell>
          <cell r="W34"/>
          <cell r="X34">
            <v>5.8238300000000001</v>
          </cell>
          <cell r="Y34"/>
          <cell r="Z34">
            <v>7.7834300000000001</v>
          </cell>
          <cell r="AA34"/>
          <cell r="AB34">
            <v>7.7159700000000004</v>
          </cell>
          <cell r="AC34"/>
          <cell r="AD34">
            <v>7.1332700000000004</v>
          </cell>
          <cell r="AE34"/>
          <cell r="AF34">
            <v>6.7059600000000001</v>
          </cell>
          <cell r="AG34"/>
          <cell r="AH34">
            <v>7.6348900000000004</v>
          </cell>
          <cell r="AI34"/>
          <cell r="AJ34">
            <v>7.9498699999999989</v>
          </cell>
          <cell r="AK34"/>
          <cell r="AL34">
            <v>8.2624300000000002</v>
          </cell>
          <cell r="AM34"/>
          <cell r="AN34">
            <v>9.1622400000000006</v>
          </cell>
          <cell r="AO34"/>
          <cell r="AP34">
            <v>10.3291</v>
          </cell>
          <cell r="AQ34"/>
          <cell r="AR34">
            <v>9.7371200000000009</v>
          </cell>
          <cell r="AS34"/>
          <cell r="AT34">
            <v>8.0862999999999996</v>
          </cell>
          <cell r="AU34"/>
          <cell r="AV34">
            <v>7.3488899999999999</v>
          </cell>
          <cell r="AW34"/>
          <cell r="AX34">
            <v>7.47309</v>
          </cell>
          <cell r="AY34"/>
          <cell r="AZ34">
            <v>7.3782500000000004</v>
          </cell>
          <cell r="BA34"/>
          <cell r="BB34">
            <v>6.7587700000000002</v>
          </cell>
          <cell r="BC34"/>
          <cell r="BD34">
            <v>6.5911</v>
          </cell>
          <cell r="BE34"/>
          <cell r="BF34">
            <v>7.6538199999999996</v>
          </cell>
          <cell r="BG34"/>
          <cell r="BH34">
            <v>7.2075199999999997</v>
          </cell>
          <cell r="BI34"/>
          <cell r="BJ34" t="str">
            <v>..</v>
          </cell>
          <cell r="BK34"/>
          <cell r="BL34" t="str">
            <v>..</v>
          </cell>
          <cell r="BM34"/>
        </row>
        <row r="35">
          <cell r="A35" t="str">
            <v>Switzerland</v>
          </cell>
          <cell r="B35">
            <v>1.9641999999999997</v>
          </cell>
          <cell r="C35"/>
          <cell r="D35">
            <v>2.0303</v>
          </cell>
          <cell r="E35"/>
          <cell r="F35">
            <v>2.0991</v>
          </cell>
          <cell r="G35"/>
          <cell r="H35">
            <v>2.3496999999999995</v>
          </cell>
          <cell r="I35"/>
          <cell r="J35">
            <v>2.4571000000000001</v>
          </cell>
          <cell r="K35"/>
          <cell r="L35">
            <v>1.7988999999999997</v>
          </cell>
          <cell r="M35"/>
          <cell r="N35">
            <v>1.4911999999999999</v>
          </cell>
          <cell r="O35"/>
          <cell r="P35">
            <v>1.4633</v>
          </cell>
          <cell r="Q35"/>
          <cell r="R35">
            <v>1.6358999999999997</v>
          </cell>
          <cell r="S35"/>
          <cell r="T35">
            <v>1.38916</v>
          </cell>
          <cell r="U35"/>
          <cell r="V35">
            <v>1.4339900000000001</v>
          </cell>
          <cell r="W35"/>
          <cell r="X35">
            <v>1.40622</v>
          </cell>
          <cell r="Y35"/>
          <cell r="Z35">
            <v>1.4776199999999999</v>
          </cell>
          <cell r="AA35"/>
          <cell r="AB35">
            <v>1.3676900000000001</v>
          </cell>
          <cell r="AC35"/>
          <cell r="AD35">
            <v>1.1824699999999999</v>
          </cell>
          <cell r="AE35"/>
          <cell r="AF35">
            <v>1.2360100000000001</v>
          </cell>
          <cell r="AG35"/>
          <cell r="AH35">
            <v>1.4513100000000001</v>
          </cell>
          <cell r="AI35"/>
          <cell r="AJ35">
            <v>1.44981</v>
          </cell>
          <cell r="AK35"/>
          <cell r="AL35">
            <v>1.5021500000000001</v>
          </cell>
          <cell r="AM35"/>
          <cell r="AN35">
            <v>1.6888399999999999</v>
          </cell>
          <cell r="AO35"/>
          <cell r="AP35">
            <v>1.6876100000000001</v>
          </cell>
          <cell r="AQ35"/>
          <cell r="AR35">
            <v>1.5586100000000001</v>
          </cell>
          <cell r="AS35"/>
          <cell r="AT35">
            <v>1.3466499999999999</v>
          </cell>
          <cell r="AU35"/>
          <cell r="AV35">
            <v>1.2435</v>
          </cell>
          <cell r="AW35"/>
          <cell r="AX35">
            <v>1.24518</v>
          </cell>
          <cell r="AY35"/>
          <cell r="AZ35">
            <v>1.2538400000000001</v>
          </cell>
          <cell r="BA35"/>
          <cell r="BB35">
            <v>1.2003699999999999</v>
          </cell>
          <cell r="BC35"/>
          <cell r="BD35">
            <v>1.0830900000000001</v>
          </cell>
          <cell r="BE35"/>
          <cell r="BF35">
            <v>1.0881400000000001</v>
          </cell>
          <cell r="BG35"/>
          <cell r="BH35">
            <v>1.04291</v>
          </cell>
          <cell r="BI35"/>
          <cell r="BJ35" t="str">
            <v>..</v>
          </cell>
          <cell r="BK35"/>
          <cell r="BL35" t="str">
            <v>..</v>
          </cell>
          <cell r="BM35"/>
        </row>
        <row r="36">
          <cell r="A36" t="str">
            <v>Turkey</v>
          </cell>
          <cell r="B36">
            <v>1.1121899999999998E-4</v>
          </cell>
          <cell r="C36"/>
          <cell r="D36">
            <v>1.6255299999999999E-4</v>
          </cell>
          <cell r="E36"/>
          <cell r="F36">
            <v>2.2545699999999995E-4</v>
          </cell>
          <cell r="G36"/>
          <cell r="H36">
            <v>3.66678E-4</v>
          </cell>
          <cell r="I36"/>
          <cell r="J36">
            <v>5.2198299999999995E-4</v>
          </cell>
          <cell r="K36"/>
          <cell r="L36">
            <v>6.7451199999999983E-4</v>
          </cell>
          <cell r="M36"/>
          <cell r="N36">
            <v>8.5721600000000005E-4</v>
          </cell>
          <cell r="O36"/>
          <cell r="P36">
            <v>1.42235E-3</v>
          </cell>
          <cell r="Q36"/>
          <cell r="R36">
            <v>2.1216799999999999E-3</v>
          </cell>
          <cell r="S36"/>
          <cell r="T36">
            <v>2.6086399999999997E-3</v>
          </cell>
          <cell r="U36"/>
          <cell r="V36">
            <v>4.1718199999999997E-3</v>
          </cell>
          <cell r="W36"/>
          <cell r="X36">
            <v>6.8724199999999997E-3</v>
          </cell>
          <cell r="Y36"/>
          <cell r="Z36">
            <v>1.0984600000000001E-2</v>
          </cell>
          <cell r="AA36"/>
          <cell r="AB36">
            <v>2.9608700000000002E-2</v>
          </cell>
          <cell r="AC36"/>
          <cell r="AD36">
            <v>4.58451E-2</v>
          </cell>
          <cell r="AE36"/>
          <cell r="AF36">
            <v>8.1404899999999988E-2</v>
          </cell>
          <cell r="AG36"/>
          <cell r="AH36">
            <v>0.151865</v>
          </cell>
          <cell r="AI36"/>
          <cell r="AJ36">
            <v>0.26072400000000001</v>
          </cell>
          <cell r="AK36"/>
          <cell r="AL36">
            <v>0.41878300000000002</v>
          </cell>
          <cell r="AM36"/>
          <cell r="AN36">
            <v>0.62521800000000005</v>
          </cell>
          <cell r="AO36"/>
          <cell r="AP36">
            <v>1.22559</v>
          </cell>
          <cell r="AQ36"/>
          <cell r="AR36">
            <v>1.5072300000000001</v>
          </cell>
          <cell r="AS36"/>
          <cell r="AT36">
            <v>1.5008900000000001</v>
          </cell>
          <cell r="AU36"/>
          <cell r="AV36">
            <v>1.42554</v>
          </cell>
          <cell r="AW36"/>
          <cell r="AX36">
            <v>1.34358</v>
          </cell>
          <cell r="AY36"/>
          <cell r="AZ36">
            <v>1.42845</v>
          </cell>
          <cell r="BA36"/>
          <cell r="BB36">
            <v>1.3029299999999999</v>
          </cell>
          <cell r="BC36"/>
          <cell r="BD36">
            <v>1.30152</v>
          </cell>
          <cell r="BE36"/>
          <cell r="BF36">
            <v>1.54996</v>
          </cell>
          <cell r="BG36"/>
          <cell r="BH36">
            <v>1.50284</v>
          </cell>
          <cell r="BI36"/>
          <cell r="BJ36" t="str">
            <v>..</v>
          </cell>
          <cell r="BK36"/>
          <cell r="BL36" t="str">
            <v>..</v>
          </cell>
          <cell r="BM36"/>
        </row>
        <row r="37">
          <cell r="A37" t="str">
            <v>United Kingdom</v>
          </cell>
          <cell r="B37">
            <v>0.497641</v>
          </cell>
          <cell r="C37"/>
          <cell r="D37">
            <v>0.57244700000000004</v>
          </cell>
          <cell r="E37"/>
          <cell r="F37">
            <v>0.65972500000000001</v>
          </cell>
          <cell r="G37"/>
          <cell r="H37">
            <v>0.751807</v>
          </cell>
          <cell r="I37"/>
          <cell r="J37">
            <v>0.77924599999999999</v>
          </cell>
          <cell r="K37"/>
          <cell r="L37">
            <v>0.68219699999999994</v>
          </cell>
          <cell r="M37"/>
          <cell r="N37">
            <v>0.611927</v>
          </cell>
          <cell r="O37"/>
          <cell r="P37">
            <v>0.56216999999999984</v>
          </cell>
          <cell r="Q37"/>
          <cell r="R37">
            <v>0.61117299999999986</v>
          </cell>
          <cell r="S37"/>
          <cell r="T37">
            <v>0.56317700000000004</v>
          </cell>
          <cell r="U37"/>
          <cell r="V37">
            <v>0.56701500000000005</v>
          </cell>
          <cell r="W37"/>
          <cell r="X37">
            <v>0.569774</v>
          </cell>
          <cell r="Y37"/>
          <cell r="Z37">
            <v>0.66675699999999993</v>
          </cell>
          <cell r="AA37"/>
          <cell r="AB37">
            <v>0.65342699999999998</v>
          </cell>
          <cell r="AC37"/>
          <cell r="AD37">
            <v>0.6336679999999999</v>
          </cell>
          <cell r="AE37"/>
          <cell r="AF37">
            <v>0.64095799999999992</v>
          </cell>
          <cell r="AG37"/>
          <cell r="AH37">
            <v>0.61083600000000005</v>
          </cell>
          <cell r="AI37"/>
          <cell r="AJ37">
            <v>0.60382399999999992</v>
          </cell>
          <cell r="AK37"/>
          <cell r="AL37">
            <v>0.61805699999999997</v>
          </cell>
          <cell r="AM37"/>
          <cell r="AN37">
            <v>0.66093100000000005</v>
          </cell>
          <cell r="AO37"/>
          <cell r="AP37">
            <v>0.69465500000000002</v>
          </cell>
          <cell r="AQ37"/>
          <cell r="AR37">
            <v>0.66722300000000001</v>
          </cell>
          <cell r="AS37"/>
          <cell r="AT37">
            <v>0.61247200000000002</v>
          </cell>
          <cell r="AU37"/>
          <cell r="AV37">
            <v>0.54618</v>
          </cell>
          <cell r="AW37"/>
          <cell r="AX37">
            <v>0.54999799999999999</v>
          </cell>
          <cell r="AY37"/>
          <cell r="AZ37">
            <v>0.54348700000000005</v>
          </cell>
          <cell r="BA37"/>
          <cell r="BB37">
            <v>0.49977199999999999</v>
          </cell>
          <cell r="BC37"/>
          <cell r="BD37">
            <v>0.54396599999999995</v>
          </cell>
          <cell r="BE37"/>
          <cell r="BF37">
            <v>0.64191900000000002</v>
          </cell>
          <cell r="BG37"/>
          <cell r="BH37">
            <v>0.64717899999999995</v>
          </cell>
          <cell r="BI37"/>
          <cell r="BJ37" t="str">
            <v>..</v>
          </cell>
          <cell r="BK37"/>
          <cell r="BL37" t="str">
            <v>..</v>
          </cell>
          <cell r="BM37"/>
        </row>
        <row r="38">
          <cell r="A38" t="str">
            <v>United States</v>
          </cell>
          <cell r="B38">
            <v>1</v>
          </cell>
          <cell r="C38"/>
          <cell r="D38">
            <v>1</v>
          </cell>
          <cell r="E38"/>
          <cell r="F38">
            <v>1</v>
          </cell>
          <cell r="G38"/>
          <cell r="H38">
            <v>1</v>
          </cell>
          <cell r="I38"/>
          <cell r="J38">
            <v>1</v>
          </cell>
          <cell r="K38"/>
          <cell r="L38">
            <v>1</v>
          </cell>
          <cell r="M38"/>
          <cell r="N38">
            <v>1</v>
          </cell>
          <cell r="O38"/>
          <cell r="P38">
            <v>1</v>
          </cell>
          <cell r="Q38"/>
          <cell r="R38">
            <v>1</v>
          </cell>
          <cell r="S38"/>
          <cell r="T38">
            <v>1</v>
          </cell>
          <cell r="U38"/>
          <cell r="V38">
            <v>1</v>
          </cell>
          <cell r="W38"/>
          <cell r="X38">
            <v>1</v>
          </cell>
          <cell r="Y38"/>
          <cell r="Z38">
            <v>1</v>
          </cell>
          <cell r="AA38"/>
          <cell r="AB38">
            <v>1</v>
          </cell>
          <cell r="AC38"/>
          <cell r="AD38">
            <v>1</v>
          </cell>
          <cell r="AE38"/>
          <cell r="AF38">
            <v>1</v>
          </cell>
          <cell r="AG38"/>
          <cell r="AH38">
            <v>1</v>
          </cell>
          <cell r="AI38"/>
          <cell r="AJ38">
            <v>1</v>
          </cell>
          <cell r="AK38"/>
          <cell r="AL38">
            <v>1</v>
          </cell>
          <cell r="AM38"/>
          <cell r="AN38">
            <v>1</v>
          </cell>
          <cell r="AO38"/>
          <cell r="AP38">
            <v>1</v>
          </cell>
          <cell r="AQ38"/>
          <cell r="AR38">
            <v>1</v>
          </cell>
          <cell r="AS38"/>
          <cell r="AT38">
            <v>1</v>
          </cell>
          <cell r="AU38"/>
          <cell r="AV38">
            <v>1</v>
          </cell>
          <cell r="AW38"/>
          <cell r="AX38">
            <v>1</v>
          </cell>
          <cell r="AY38"/>
          <cell r="AZ38">
            <v>1</v>
          </cell>
          <cell r="BA38"/>
          <cell r="BB38">
            <v>1</v>
          </cell>
          <cell r="BC38"/>
          <cell r="BD38">
            <v>1</v>
          </cell>
          <cell r="BE38"/>
          <cell r="BF38">
            <v>1</v>
          </cell>
          <cell r="BG38"/>
          <cell r="BH38">
            <v>1</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220.53999999999996</v>
          </cell>
          <cell r="C40"/>
          <cell r="D40">
            <v>249.07999999999996</v>
          </cell>
          <cell r="E40"/>
          <cell r="F40">
            <v>237.50999999999996</v>
          </cell>
          <cell r="G40"/>
          <cell r="H40">
            <v>237.51999999999998</v>
          </cell>
          <cell r="I40"/>
          <cell r="J40">
            <v>238.53999999999996</v>
          </cell>
          <cell r="K40"/>
          <cell r="L40">
            <v>168.51999999999998</v>
          </cell>
          <cell r="M40"/>
          <cell r="N40">
            <v>144.63999999999996</v>
          </cell>
          <cell r="O40"/>
          <cell r="P40">
            <v>128.14999999999998</v>
          </cell>
          <cell r="Q40"/>
          <cell r="R40">
            <v>137.96</v>
          </cell>
          <cell r="S40"/>
          <cell r="T40">
            <v>144.792</v>
          </cell>
          <cell r="U40"/>
          <cell r="V40">
            <v>134.70699999999999</v>
          </cell>
          <cell r="W40"/>
          <cell r="X40">
            <v>126.651</v>
          </cell>
          <cell r="Y40"/>
          <cell r="Z40">
            <v>111.19799999999999</v>
          </cell>
          <cell r="AA40"/>
          <cell r="AB40">
            <v>102.208</v>
          </cell>
          <cell r="AC40"/>
          <cell r="AD40">
            <v>94.059600000000003</v>
          </cell>
          <cell r="AE40"/>
          <cell r="AF40">
            <v>108.779</v>
          </cell>
          <cell r="AG40"/>
          <cell r="AH40">
            <v>120.991</v>
          </cell>
          <cell r="AI40"/>
          <cell r="AJ40">
            <v>130.905</v>
          </cell>
          <cell r="AK40"/>
          <cell r="AL40">
            <v>113.907</v>
          </cell>
          <cell r="AM40"/>
          <cell r="AN40">
            <v>107.765</v>
          </cell>
          <cell r="AO40"/>
          <cell r="AP40">
            <v>121.529</v>
          </cell>
          <cell r="AQ40"/>
          <cell r="AR40">
            <v>125.38800000000001</v>
          </cell>
          <cell r="AS40"/>
          <cell r="AT40">
            <v>115.93300000000001</v>
          </cell>
          <cell r="AU40"/>
          <cell r="AV40">
            <v>108.193</v>
          </cell>
          <cell r="AW40"/>
          <cell r="AX40">
            <v>110.218</v>
          </cell>
          <cell r="AY40"/>
          <cell r="AZ40">
            <v>116.29900000000001</v>
          </cell>
          <cell r="BA40"/>
          <cell r="BB40">
            <v>117.754</v>
          </cell>
          <cell r="BC40"/>
          <cell r="BD40">
            <v>103.35899999999999</v>
          </cell>
          <cell r="BE40"/>
          <cell r="BF40">
            <v>93.570099999999996</v>
          </cell>
          <cell r="BG40"/>
          <cell r="BH40">
            <v>87.779899999999998</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4.4026899999999996E-8</v>
          </cell>
          <cell r="C49"/>
          <cell r="D49">
            <v>2.5922499999999999E-7</v>
          </cell>
          <cell r="E49"/>
          <cell r="F49">
            <v>1.0529999999999999E-6</v>
          </cell>
          <cell r="G49"/>
          <cell r="H49">
            <v>6.7649100000000001E-6</v>
          </cell>
          <cell r="I49"/>
          <cell r="J49">
            <v>6.0180900000000005E-5</v>
          </cell>
          <cell r="K49"/>
          <cell r="L49">
            <v>9.4303200000000009E-5</v>
          </cell>
          <cell r="M49"/>
          <cell r="N49">
            <v>2.1442999999999999E-4</v>
          </cell>
          <cell r="O49"/>
          <cell r="P49">
            <v>8.7525999999999999E-4</v>
          </cell>
          <cell r="Q49"/>
          <cell r="R49">
            <v>4.2333999999999997E-2</v>
          </cell>
          <cell r="S49"/>
          <cell r="T49">
            <v>0.48758900000000005</v>
          </cell>
          <cell r="U49"/>
          <cell r="V49">
            <v>0.95355400000000001</v>
          </cell>
          <cell r="W49"/>
          <cell r="X49">
            <v>0.99064200000000013</v>
          </cell>
          <cell r="Y49"/>
          <cell r="Z49">
            <v>0.998946</v>
          </cell>
          <cell r="AA49"/>
          <cell r="AB49">
            <v>0.99900800000000012</v>
          </cell>
          <cell r="AC49"/>
          <cell r="AD49">
            <v>0.99975000000000014</v>
          </cell>
          <cell r="AE49"/>
          <cell r="AF49">
            <v>0.99966200000000005</v>
          </cell>
          <cell r="AG49"/>
          <cell r="AH49">
            <v>0.99949999999999994</v>
          </cell>
          <cell r="AI49"/>
          <cell r="AJ49">
            <v>0.99949999999999994</v>
          </cell>
          <cell r="AK49"/>
          <cell r="AL49">
            <v>0.99949999999999994</v>
          </cell>
          <cell r="AM49"/>
          <cell r="AN49">
            <v>0.99949999999999994</v>
          </cell>
          <cell r="AO49"/>
          <cell r="AP49">
            <v>0.99949999999999994</v>
          </cell>
          <cell r="AQ49"/>
          <cell r="AR49">
            <v>3.0632600000000001</v>
          </cell>
          <cell r="AS49"/>
          <cell r="AT49">
            <v>2.90063</v>
          </cell>
          <cell r="AU49"/>
          <cell r="AV49">
            <v>2.9232999999999998</v>
          </cell>
          <cell r="AW49"/>
          <cell r="AX49">
            <v>2.9036599999999999</v>
          </cell>
          <cell r="AY49"/>
          <cell r="AZ49">
            <v>3.0543100000000001</v>
          </cell>
          <cell r="BA49"/>
          <cell r="BB49">
            <v>3.09565</v>
          </cell>
          <cell r="BC49"/>
          <cell r="BD49">
            <v>3.1441599999999998</v>
          </cell>
          <cell r="BE49"/>
          <cell r="BF49">
            <v>3.7101099999999998</v>
          </cell>
          <cell r="BG49"/>
          <cell r="BH49">
            <v>3.8963000000000001</v>
          </cell>
          <cell r="BI49"/>
          <cell r="BJ49" t="str">
            <v>..</v>
          </cell>
          <cell r="BK49"/>
          <cell r="BL49" t="str">
            <v>..</v>
          </cell>
          <cell r="BM49"/>
        </row>
        <row r="50">
          <cell r="A50" t="str">
            <v>China</v>
          </cell>
          <cell r="B50">
            <v>1.7045300000000001</v>
          </cell>
          <cell r="C50"/>
          <cell r="D50">
            <v>1.8925399999999999</v>
          </cell>
          <cell r="E50"/>
          <cell r="F50">
            <v>1.97567</v>
          </cell>
          <cell r="G50"/>
          <cell r="H50">
            <v>2.3200400000000001</v>
          </cell>
          <cell r="I50"/>
          <cell r="J50">
            <v>2.9366599999999998</v>
          </cell>
          <cell r="K50"/>
          <cell r="L50">
            <v>3.4527899999999998</v>
          </cell>
          <cell r="M50"/>
          <cell r="N50">
            <v>3.7221000000000002</v>
          </cell>
          <cell r="O50"/>
          <cell r="P50">
            <v>3.7221000000000002</v>
          </cell>
          <cell r="Q50"/>
          <cell r="R50">
            <v>3.76511</v>
          </cell>
          <cell r="S50"/>
          <cell r="T50">
            <v>4.7832100000000004</v>
          </cell>
          <cell r="U50"/>
          <cell r="V50">
            <v>5.3233899999999998</v>
          </cell>
          <cell r="W50"/>
          <cell r="X50">
            <v>5.5145900000000001</v>
          </cell>
          <cell r="Y50"/>
          <cell r="Z50">
            <v>5.7619600000000002</v>
          </cell>
          <cell r="AA50"/>
          <cell r="AB50">
            <v>8.6187400000000007</v>
          </cell>
          <cell r="AC50"/>
          <cell r="AD50">
            <v>8.3514199999999992</v>
          </cell>
          <cell r="AE50"/>
          <cell r="AF50">
            <v>8.3141700000000007</v>
          </cell>
          <cell r="AG50"/>
          <cell r="AH50">
            <v>8.2898200000000006</v>
          </cell>
          <cell r="AI50"/>
          <cell r="AJ50">
            <v>8.2789599999999997</v>
          </cell>
          <cell r="AK50"/>
          <cell r="AL50">
            <v>8.2782499999999999</v>
          </cell>
          <cell r="AM50"/>
          <cell r="AN50">
            <v>8.2784999999999993</v>
          </cell>
          <cell r="AO50"/>
          <cell r="AP50">
            <v>8.2770700000000001</v>
          </cell>
          <cell r="AQ50"/>
          <cell r="AR50">
            <v>8.2769600000000008</v>
          </cell>
          <cell r="AS50"/>
          <cell r="AT50">
            <v>8.2770399999999995</v>
          </cell>
          <cell r="AU50"/>
          <cell r="AV50">
            <v>8.2767999999999997</v>
          </cell>
          <cell r="AW50"/>
          <cell r="AX50">
            <v>8.1943199999999994</v>
          </cell>
          <cell r="AY50"/>
          <cell r="AZ50">
            <v>7.9734400000000001</v>
          </cell>
          <cell r="BA50"/>
          <cell r="BB50">
            <v>7.6075299999999997</v>
          </cell>
          <cell r="BC50"/>
          <cell r="BD50">
            <v>6.9486499999999998</v>
          </cell>
          <cell r="BE50"/>
          <cell r="BF50">
            <v>6.8314199999999996</v>
          </cell>
          <cell r="BG50"/>
          <cell r="BH50">
            <v>6.77027</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2.2432099999999998E-3</v>
          </cell>
          <cell r="U51"/>
          <cell r="V51">
            <v>7.6387299999999998E-3</v>
          </cell>
          <cell r="W51"/>
          <cell r="X51">
            <v>3.0795300000000001E-2</v>
          </cell>
          <cell r="Y51"/>
          <cell r="Z51">
            <v>7.6005100000000006E-2</v>
          </cell>
          <cell r="AA51"/>
          <cell r="AB51">
            <v>0.16550900000000002</v>
          </cell>
          <cell r="AC51"/>
          <cell r="AD51">
            <v>0.20332800000000001</v>
          </cell>
          <cell r="AE51"/>
          <cell r="AF51">
            <v>0.30842200000000003</v>
          </cell>
          <cell r="AG51"/>
          <cell r="AH51">
            <v>0.71679400000000004</v>
          </cell>
          <cell r="AI51"/>
          <cell r="AJ51">
            <v>0.88755799999999996</v>
          </cell>
          <cell r="AK51"/>
          <cell r="AL51">
            <v>1.53328</v>
          </cell>
          <cell r="AM51"/>
          <cell r="AN51">
            <v>2.1708699999999999</v>
          </cell>
          <cell r="AO51"/>
          <cell r="AP51">
            <v>2.9060800000000002</v>
          </cell>
          <cell r="AQ51"/>
          <cell r="AR51">
            <v>3.3055400000000001</v>
          </cell>
          <cell r="AS51"/>
          <cell r="AT51">
            <v>3.3200099999999999</v>
          </cell>
          <cell r="AU51"/>
          <cell r="AV51">
            <v>3.2636599999999998</v>
          </cell>
          <cell r="AW51"/>
          <cell r="AX51">
            <v>2.9136500000000001</v>
          </cell>
          <cell r="AY51"/>
          <cell r="AZ51">
            <v>2.80898</v>
          </cell>
          <cell r="BA51"/>
          <cell r="BB51">
            <v>2.43825</v>
          </cell>
          <cell r="BC51"/>
          <cell r="BD51">
            <v>2.5188600000000001</v>
          </cell>
          <cell r="BE51"/>
          <cell r="BF51">
            <v>3.0493299999999999</v>
          </cell>
          <cell r="BG51"/>
          <cell r="BH51">
            <v>3.1779000000000002</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v>0.99166700000000008</v>
          </cell>
          <cell r="AA52"/>
          <cell r="AB52">
            <v>2.19075</v>
          </cell>
          <cell r="AC52"/>
          <cell r="AD52">
            <v>4.5591499999999998</v>
          </cell>
          <cell r="AE52"/>
          <cell r="AF52">
            <v>5.1208299999999998</v>
          </cell>
          <cell r="AG52"/>
          <cell r="AH52">
            <v>5.7848300000000004</v>
          </cell>
          <cell r="AI52"/>
          <cell r="AJ52">
            <v>9.7050800000000006</v>
          </cell>
          <cell r="AK52"/>
          <cell r="AL52">
            <v>24.619900000000001</v>
          </cell>
          <cell r="AM52"/>
          <cell r="AN52">
            <v>28.129200000000001</v>
          </cell>
          <cell r="AO52"/>
          <cell r="AP52">
            <v>29.168500000000002</v>
          </cell>
          <cell r="AQ52"/>
          <cell r="AR52">
            <v>31.348500000000001</v>
          </cell>
          <cell r="AS52"/>
          <cell r="AT52">
            <v>30.692</v>
          </cell>
          <cell r="AU52"/>
          <cell r="AV52">
            <v>28.813700000000001</v>
          </cell>
          <cell r="AW52"/>
          <cell r="AX52">
            <v>28.284400000000002</v>
          </cell>
          <cell r="AY52"/>
          <cell r="AZ52">
            <v>27.191000000000003</v>
          </cell>
          <cell r="BA52"/>
          <cell r="BB52">
            <v>25.5808</v>
          </cell>
          <cell r="BC52"/>
          <cell r="BD52">
            <v>24.852899999999998</v>
          </cell>
          <cell r="BE52"/>
          <cell r="BF52">
            <v>31.740400000000001</v>
          </cell>
          <cell r="BG52"/>
          <cell r="BH52">
            <v>30.367899999999999</v>
          </cell>
          <cell r="BI52"/>
          <cell r="BJ52" t="str">
            <v>..</v>
          </cell>
          <cell r="BK52"/>
          <cell r="BL52" t="str">
            <v>..</v>
          </cell>
          <cell r="BM52"/>
        </row>
        <row r="53">
          <cell r="A53" t="str">
            <v>Singapore</v>
          </cell>
          <cell r="B53">
            <v>2.1126900000000002</v>
          </cell>
          <cell r="C53"/>
          <cell r="D53">
            <v>2.1400199999999998</v>
          </cell>
          <cell r="E53"/>
          <cell r="F53">
            <v>2.1130499999999999</v>
          </cell>
          <cell r="G53"/>
          <cell r="H53">
            <v>2.1330800000000001</v>
          </cell>
          <cell r="I53"/>
          <cell r="J53">
            <v>2.2001499999999998</v>
          </cell>
          <cell r="K53"/>
          <cell r="L53">
            <v>2.1774200000000001</v>
          </cell>
          <cell r="M53"/>
          <cell r="N53">
            <v>2.1059800000000002</v>
          </cell>
          <cell r="O53"/>
          <cell r="P53">
            <v>2.0124200000000001</v>
          </cell>
          <cell r="Q53"/>
          <cell r="R53">
            <v>1.9502600000000001</v>
          </cell>
          <cell r="S53"/>
          <cell r="T53">
            <v>1.81253</v>
          </cell>
          <cell r="U53"/>
          <cell r="V53">
            <v>1.7275499999999999</v>
          </cell>
          <cell r="W53"/>
          <cell r="X53">
            <v>1.62897</v>
          </cell>
          <cell r="Y53"/>
          <cell r="Z53">
            <v>1.6157900000000001</v>
          </cell>
          <cell r="AA53"/>
          <cell r="AB53">
            <v>1.5274399999999999</v>
          </cell>
          <cell r="AC53"/>
          <cell r="AD53">
            <v>1.4173800000000001</v>
          </cell>
          <cell r="AE53"/>
          <cell r="AF53">
            <v>1.41004</v>
          </cell>
          <cell r="AG53"/>
          <cell r="AH53">
            <v>1.48481</v>
          </cell>
          <cell r="AI53"/>
          <cell r="AJ53">
            <v>1.6736</v>
          </cell>
          <cell r="AK53"/>
          <cell r="AL53">
            <v>1.69496</v>
          </cell>
          <cell r="AM53"/>
          <cell r="AN53">
            <v>1.7239599999999999</v>
          </cell>
          <cell r="AO53"/>
          <cell r="AP53">
            <v>1.79172</v>
          </cell>
          <cell r="AQ53"/>
          <cell r="AR53">
            <v>1.7905899999999999</v>
          </cell>
          <cell r="AS53"/>
          <cell r="AT53">
            <v>1.7421800000000001</v>
          </cell>
          <cell r="AU53"/>
          <cell r="AV53">
            <v>1.6902299999999999</v>
          </cell>
          <cell r="AW53"/>
          <cell r="AX53">
            <v>1.6644000000000001</v>
          </cell>
          <cell r="AY53"/>
          <cell r="AZ53">
            <v>1.58893</v>
          </cell>
          <cell r="BA53"/>
          <cell r="BB53">
            <v>1.5071000000000001</v>
          </cell>
          <cell r="BC53"/>
          <cell r="BD53">
            <v>1.41486</v>
          </cell>
          <cell r="BE53"/>
          <cell r="BF53">
            <v>1.45451</v>
          </cell>
          <cell r="BG53"/>
          <cell r="BH53">
            <v>1.36351</v>
          </cell>
          <cell r="BI53"/>
          <cell r="BJ53" t="str">
            <v>..</v>
          </cell>
          <cell r="BK53"/>
          <cell r="BL53" t="str">
            <v>..</v>
          </cell>
          <cell r="BM53"/>
        </row>
        <row r="54">
          <cell r="A54" t="str">
            <v>South Africa</v>
          </cell>
          <cell r="B54">
            <v>0.87757900000000011</v>
          </cell>
          <cell r="C54"/>
          <cell r="D54">
            <v>1.08582</v>
          </cell>
          <cell r="E54"/>
          <cell r="F54">
            <v>1.1141000000000001</v>
          </cell>
          <cell r="G54"/>
          <cell r="H54">
            <v>1.4752799999999999</v>
          </cell>
          <cell r="I54"/>
          <cell r="J54">
            <v>2.2286700000000002</v>
          </cell>
          <cell r="K54"/>
          <cell r="L54">
            <v>2.2850299999999999</v>
          </cell>
          <cell r="M54"/>
          <cell r="N54">
            <v>2.0360299999999998</v>
          </cell>
          <cell r="O54"/>
          <cell r="P54">
            <v>2.2734700000000001</v>
          </cell>
          <cell r="Q54"/>
          <cell r="R54">
            <v>2.6226799999999999</v>
          </cell>
          <cell r="S54"/>
          <cell r="T54">
            <v>2.5873200000000001</v>
          </cell>
          <cell r="U54"/>
          <cell r="V54">
            <v>2.76132</v>
          </cell>
          <cell r="W54"/>
          <cell r="X54">
            <v>2.8520099999999999</v>
          </cell>
          <cell r="Y54"/>
          <cell r="Z54">
            <v>3.2677399999999999</v>
          </cell>
          <cell r="AA54"/>
          <cell r="AB54">
            <v>3.5508000000000002</v>
          </cell>
          <cell r="AC54"/>
          <cell r="AD54">
            <v>3.6270899999999999</v>
          </cell>
          <cell r="AE54"/>
          <cell r="AF54">
            <v>4.2993499999999996</v>
          </cell>
          <cell r="AG54"/>
          <cell r="AH54">
            <v>4.6079600000000003</v>
          </cell>
          <cell r="AI54"/>
          <cell r="AJ54">
            <v>5.5282799999999996</v>
          </cell>
          <cell r="AK54"/>
          <cell r="AL54">
            <v>6.1094799999999996</v>
          </cell>
          <cell r="AM54"/>
          <cell r="AN54">
            <v>6.9398299999999997</v>
          </cell>
          <cell r="AO54"/>
          <cell r="AP54">
            <v>8.6091800000000003</v>
          </cell>
          <cell r="AQ54"/>
          <cell r="AR54">
            <v>10.540700000000001</v>
          </cell>
          <cell r="AS54"/>
          <cell r="AT54">
            <v>7.5647500000000001</v>
          </cell>
          <cell r="AU54"/>
          <cell r="AV54">
            <v>6.4596900000000002</v>
          </cell>
          <cell r="AW54"/>
          <cell r="AX54">
            <v>6.3593299999999999</v>
          </cell>
          <cell r="AY54"/>
          <cell r="AZ54">
            <v>6.7715500000000004</v>
          </cell>
          <cell r="BA54"/>
          <cell r="BB54">
            <v>7.0453599999999996</v>
          </cell>
          <cell r="BC54"/>
          <cell r="BD54">
            <v>8.2612199999999998</v>
          </cell>
          <cell r="BE54"/>
          <cell r="BF54">
            <v>8.4736700000000003</v>
          </cell>
          <cell r="BG54"/>
          <cell r="BH54">
            <v>7.3212200000000003</v>
          </cell>
          <cell r="BI54"/>
          <cell r="BJ54" t="str">
            <v>..</v>
          </cell>
          <cell r="BK54"/>
          <cell r="BL54" t="str">
            <v>..</v>
          </cell>
          <cell r="BM54"/>
        </row>
        <row r="55">
          <cell r="A55" t="str">
            <v>Chinese Taipei</v>
          </cell>
          <cell r="B55">
            <v>36.840000000000003</v>
          </cell>
          <cell r="C55"/>
          <cell r="D55">
            <v>39.11</v>
          </cell>
          <cell r="E55"/>
          <cell r="F55">
            <v>40.06</v>
          </cell>
          <cell r="G55"/>
          <cell r="H55">
            <v>39.6</v>
          </cell>
          <cell r="I55"/>
          <cell r="J55">
            <v>39.85</v>
          </cell>
          <cell r="K55"/>
          <cell r="L55">
            <v>37.82</v>
          </cell>
          <cell r="M55"/>
          <cell r="N55">
            <v>31.77</v>
          </cell>
          <cell r="O55"/>
          <cell r="P55">
            <v>28.59</v>
          </cell>
          <cell r="Q55"/>
          <cell r="R55">
            <v>26.4</v>
          </cell>
          <cell r="S55"/>
          <cell r="T55">
            <v>26.89</v>
          </cell>
          <cell r="U55"/>
          <cell r="V55">
            <v>26.8094</v>
          </cell>
          <cell r="W55"/>
          <cell r="X55">
            <v>25.1629</v>
          </cell>
          <cell r="Y55"/>
          <cell r="Z55">
            <v>26.381900000000002</v>
          </cell>
          <cell r="AA55"/>
          <cell r="AB55">
            <v>26.455200000000001</v>
          </cell>
          <cell r="AC55"/>
          <cell r="AD55">
            <v>26.476299999999998</v>
          </cell>
          <cell r="AE55"/>
          <cell r="AF55">
            <v>27.457599999999999</v>
          </cell>
          <cell r="AG55"/>
          <cell r="AH55">
            <v>28.661799999999999</v>
          </cell>
          <cell r="AI55"/>
          <cell r="AJ55">
            <v>33.444699999999997</v>
          </cell>
          <cell r="AK55"/>
          <cell r="AL55">
            <v>32.266100000000002</v>
          </cell>
          <cell r="AM55"/>
          <cell r="AN55">
            <v>31.225200000000001</v>
          </cell>
          <cell r="AO55"/>
          <cell r="AP55">
            <v>33.8003</v>
          </cell>
          <cell r="AQ55"/>
          <cell r="AR55">
            <v>34.575000000000003</v>
          </cell>
          <cell r="AS55"/>
          <cell r="AT55">
            <v>34.417999999999999</v>
          </cell>
          <cell r="AU55"/>
          <cell r="AV55">
            <v>33.421999999999997</v>
          </cell>
          <cell r="AW55"/>
          <cell r="AX55">
            <v>32.167000000000002</v>
          </cell>
          <cell r="AY55"/>
          <cell r="AZ55">
            <v>32.530999999999999</v>
          </cell>
          <cell r="BA55"/>
          <cell r="BB55">
            <v>32.841999999999999</v>
          </cell>
          <cell r="BC55"/>
          <cell r="BD55">
            <v>31.516999999999999</v>
          </cell>
          <cell r="BE55"/>
          <cell r="BF55">
            <v>33.048999999999999</v>
          </cell>
          <cell r="BG55"/>
          <cell r="BH55">
            <v>31.641999999999999</v>
          </cell>
          <cell r="BI55"/>
          <cell r="BJ55" t="str">
            <v>..</v>
          </cell>
          <cell r="BK55"/>
          <cell r="BL55" t="str">
            <v>..</v>
          </cell>
          <cell r="BM55"/>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AERO"/>
      <sheetName val="39A-B_XAERO"/>
      <sheetName val="40-B_ELEC"/>
      <sheetName val="40A-B_XELEC"/>
      <sheetName val="41-B_MACH"/>
      <sheetName val="41A-B_XMACH"/>
      <sheetName val="42-B_DRUG"/>
      <sheetName val="42A-B_XDRUG"/>
      <sheetName val="43-B_INST"/>
      <sheetName val="43A-B_XINST"/>
      <sheetName val="44-B_SERV"/>
      <sheetName val="44A-B_XSERV"/>
      <sheetName val="45-H_PPP"/>
      <sheetName val="45A-H_NC"/>
      <sheetName val="46-H_XGDP"/>
      <sheetName val="47-H_PPPCT"/>
      <sheetName val="47A-H_GRO"/>
      <sheetName val="48-H_XFB"/>
      <sheetName val="49-HP_RS"/>
      <sheetName val="49A-HP_RSGRO"/>
      <sheetName val="50-HP_RSXRS"/>
      <sheetName val="51-HP_TT"/>
      <sheetName val="51A-HP_TTGRO"/>
      <sheetName val="52-GV_PPP"/>
      <sheetName val="52A-GV_NC"/>
      <sheetName val="53-GV_XGDP"/>
      <sheetName val="54-GV_PPPCT"/>
      <sheetName val="54A-GV_GRO"/>
      <sheetName val="55-GV_XFB"/>
      <sheetName val="56-GP_RS"/>
      <sheetName val="56A-GP_RSGRO"/>
      <sheetName val="57-GP_RSXRS"/>
      <sheetName val="58-GP_TT"/>
      <sheetName val="58A-GP_TTGRO"/>
      <sheetName val="59-C_PPP"/>
      <sheetName val="59A-C_NC"/>
      <sheetName val="60-C_DFXTT"/>
      <sheetName val="61-C_CVXTT"/>
      <sheetName val="62A1-C_ECOPPP"/>
      <sheetName val="62A2-C_ECOXCV"/>
      <sheetName val="62B1-C_HEAPPP"/>
      <sheetName val="62B2-C_HEAXCV"/>
      <sheetName val="62C1-C_EDUPPP"/>
      <sheetName val="62C2-C_EDUXCV"/>
      <sheetName val="62D1-C_SPAPPP"/>
      <sheetName val="62D2-C_SPAXCV"/>
      <sheetName val="62E1-C_NORPPP"/>
      <sheetName val="62E2-C_NORXCV"/>
      <sheetName val="62F1-C_GUFPPP"/>
      <sheetName val="62F2-C_GUFXCV"/>
      <sheetName val="63-AFA_PPP"/>
      <sheetName val="63A-AFA_NC"/>
      <sheetName val="64-AFA_XB"/>
      <sheetName val="65-P_TRIAD"/>
      <sheetName val="65A-P_PCT"/>
      <sheetName val="66-P_XTRIAD"/>
      <sheetName val="67-P_ICTPCT"/>
      <sheetName val="68-P_BIOPCT"/>
      <sheetName val="69-TBP_RUSD"/>
      <sheetName val="69A-TBP_RNC"/>
      <sheetName val="70-TBP_PUSD"/>
      <sheetName val="70A-TBP_PNC"/>
      <sheetName val="71-TBP_PXG"/>
      <sheetName val="72-TD_XAERO"/>
      <sheetName val="72A-TD_IAERO"/>
      <sheetName val="72B-TD_EAERO"/>
      <sheetName val="73-TD_XELEC"/>
      <sheetName val="73A-TD_IELEC"/>
      <sheetName val="73B-TD_EELEC"/>
      <sheetName val="74-TD_XMACH"/>
      <sheetName val="74A-TD_IMACH"/>
      <sheetName val="74B-TD_EMACH"/>
      <sheetName val="75-TD_XDRUG"/>
      <sheetName val="75A-TD_IDRUG"/>
      <sheetName val="75B-TD_EDRUG"/>
      <sheetName val="76-TD_XINST"/>
      <sheetName val="76A-TD_IINST"/>
      <sheetName val="76B-TD_EINST"/>
      <sheetName val="A1-GDP"/>
      <sheetName val="A2-GDP_PPP"/>
      <sheetName val="B-PI"/>
      <sheetName val="C-PPP-C"/>
      <sheetName val="D1-VA"/>
      <sheetName val="D2-VA_PPP"/>
      <sheetName val="E-TOTPOP"/>
      <sheetName val="F-TOTEMP"/>
      <sheetName val="G-INDEMP"/>
      <sheetName val="H-ALF"/>
      <sheetName val="I-EX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Prisindekser SSB"/>
      <sheetName val="Basistall FoU"/>
      <sheetName val="Basistall - rel. ford. løp. pr"/>
      <sheetName val="Basistall - rel. ford. faste pr"/>
      <sheetName val="Basisindekser"/>
      <sheetName val="Beregnede FoU-indekser"/>
      <sheetName val="Veiet indeks for statlig FoU"/>
      <sheetName val="Veiet indeks for FoU i nær.liv"/>
      <sheetName val="Veiet indeks for total FoU"/>
      <sheetName val="Konsumprisindeksen"/>
      <sheetName val="Total FoU"/>
      <sheetName val="BNP1"/>
      <sheetName val="BNP2"/>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Per capita"/>
      <sheetName val="Folketall"/>
      <sheetName val="Årsv per pers"/>
      <sheetName val="Eldre basistall næringslivet"/>
      <sheetName val="Prisindekser SSB per aug 2011"/>
      <sheetName val="Prisindekser SSB per nov 2011"/>
      <sheetName val="Prisindekser SSB per des 2012"/>
      <sheetName val="Prisindekser SSB per feb 2013"/>
      <sheetName val="Prisindekser SSB per okt 2013"/>
      <sheetName val="Prisindekser SSB per nov 2013"/>
      <sheetName val="Basistall FoU universitetene"/>
      <sheetName val="Pivot universitetene"/>
      <sheetName val="Basistall - relativ fordeling"/>
      <sheetName val="Tabeller SSB statistikkbanken"/>
      <sheetName val="Ark2"/>
    </sheetNames>
    <sheetDataSet>
      <sheetData sheetId="0"/>
      <sheetData sheetId="1"/>
      <sheetData sheetId="2">
        <row r="16">
          <cell r="E16">
            <v>2000</v>
          </cell>
        </row>
      </sheetData>
      <sheetData sheetId="3"/>
      <sheetData sheetId="4"/>
      <sheetData sheetId="5"/>
      <sheetData sheetId="6"/>
      <sheetData sheetId="7">
        <row r="3">
          <cell r="B3" t="str">
            <v>Lønn og sos. utg.</v>
          </cell>
        </row>
        <row r="46">
          <cell r="A46">
            <v>2010</v>
          </cell>
          <cell r="B46">
            <v>1</v>
          </cell>
          <cell r="C46">
            <v>1</v>
          </cell>
          <cell r="D46">
            <v>1</v>
          </cell>
          <cell r="E46">
            <v>1</v>
          </cell>
          <cell r="F46">
            <v>0</v>
          </cell>
          <cell r="G46">
            <v>1</v>
          </cell>
          <cell r="H46">
            <v>1</v>
          </cell>
          <cell r="I46">
            <v>1</v>
          </cell>
          <cell r="J46">
            <v>1</v>
          </cell>
          <cell r="K46">
            <v>0</v>
          </cell>
          <cell r="L46">
            <v>1</v>
          </cell>
          <cell r="M46">
            <v>1</v>
          </cell>
          <cell r="N46">
            <v>1</v>
          </cell>
          <cell r="O46">
            <v>1</v>
          </cell>
          <cell r="P46">
            <v>0</v>
          </cell>
          <cell r="Q46">
            <v>1</v>
          </cell>
          <cell r="R46">
            <v>1</v>
          </cell>
          <cell r="S46">
            <v>1</v>
          </cell>
          <cell r="T46">
            <v>1</v>
          </cell>
        </row>
        <row r="47">
          <cell r="A47">
            <v>2011</v>
          </cell>
          <cell r="B47">
            <v>1.0401</v>
          </cell>
          <cell r="C47">
            <v>1.0408999999999999</v>
          </cell>
          <cell r="D47">
            <v>1.012</v>
          </cell>
          <cell r="E47">
            <v>1.046</v>
          </cell>
          <cell r="F47">
            <v>0</v>
          </cell>
          <cell r="G47">
            <v>1.0357000000000001</v>
          </cell>
          <cell r="H47">
            <v>1.0469999999999999</v>
          </cell>
          <cell r="I47">
            <v>1.012</v>
          </cell>
          <cell r="J47">
            <v>1.046</v>
          </cell>
          <cell r="K47">
            <v>0</v>
          </cell>
          <cell r="L47">
            <v>1.0606</v>
          </cell>
          <cell r="M47">
            <v>1.0155000000000001</v>
          </cell>
          <cell r="N47">
            <v>1.012</v>
          </cell>
          <cell r="O47">
            <v>1.046</v>
          </cell>
          <cell r="P47">
            <v>0</v>
          </cell>
          <cell r="Q47">
            <v>1.0535000000000001</v>
          </cell>
          <cell r="R47">
            <v>1.0155000000000001</v>
          </cell>
          <cell r="S47">
            <v>1.014</v>
          </cell>
          <cell r="T47">
            <v>1.046</v>
          </cell>
        </row>
      </sheetData>
      <sheetData sheetId="8"/>
      <sheetData sheetId="9"/>
      <sheetData sheetId="10"/>
      <sheetData sheetId="11"/>
      <sheetData sheetId="12"/>
      <sheetData sheetId="13"/>
      <sheetData sheetId="14"/>
      <sheetData sheetId="15"/>
      <sheetData sheetId="16"/>
      <sheetData sheetId="17">
        <row r="3">
          <cell r="A3">
            <v>1970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394">
          <cell r="A394" t="str">
            <v>TOTAL TABLE 6.1 (T. 6.1)</v>
          </cell>
        </row>
      </sheetData>
      <sheetData sheetId="3">
        <row r="8">
          <cell r="A8" t="str">
            <v>TABLE M. 1</v>
          </cell>
        </row>
        <row r="142">
          <cell r="A142" t="str">
            <v>TABLE M. 3</v>
          </cell>
          <cell r="B142" t="str">
            <v xml:space="preserve"> </v>
          </cell>
          <cell r="C142" t="str">
            <v xml:space="preserve"> </v>
          </cell>
          <cell r="D142" t="str">
            <v>COUNTRY : NORWAY</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row>
        <row r="143">
          <cell r="A143" t="str">
            <v xml:space="preserve"> </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row>
        <row r="144">
          <cell r="A144" t="str">
            <v>TOTAL R&amp;D PERSONNEL</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 xml:space="preserve"> </v>
          </cell>
        </row>
        <row r="145">
          <cell r="A145" t="str">
            <v>BY SECTOR OF EMPLOYMENT AND FORMAL QUALIFICATION</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row>
        <row r="146">
          <cell r="A146" t="str">
            <v xml:space="preserve"> </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t="str">
            <v xml:space="preserve"> </v>
          </cell>
        </row>
        <row r="147">
          <cell r="A147" t="str">
            <v>UNITS: Full time equivalent</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row>
        <row r="148">
          <cell r="A148" t="str">
            <v xml:space="preserve"> </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row>
        <row r="150">
          <cell r="A150" t="str">
            <v xml:space="preserve"> </v>
          </cell>
          <cell r="B150" t="str">
            <v>1995</v>
          </cell>
          <cell r="C150" t="str">
            <v xml:space="preserve"> </v>
          </cell>
          <cell r="D150" t="str">
            <v>1996</v>
          </cell>
          <cell r="E150" t="str">
            <v xml:space="preserve"> </v>
          </cell>
          <cell r="F150" t="str">
            <v>1997</v>
          </cell>
          <cell r="G150" t="str">
            <v xml:space="preserve"> </v>
          </cell>
          <cell r="H150" t="str">
            <v>1998</v>
          </cell>
          <cell r="I150" t="str">
            <v xml:space="preserve"> </v>
          </cell>
          <cell r="J150" t="str">
            <v>1999</v>
          </cell>
          <cell r="K150" t="str">
            <v xml:space="preserve"> </v>
          </cell>
          <cell r="L150" t="str">
            <v>2000</v>
          </cell>
          <cell r="M150" t="str">
            <v xml:space="preserve"> </v>
          </cell>
          <cell r="N150" t="str">
            <v>2001</v>
          </cell>
          <cell r="O150" t="str">
            <v xml:space="preserve"> </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row>
        <row r="152">
          <cell r="A152" t="str">
            <v>BUSINESS ENTERPRISE SECTOR</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row>
        <row r="153">
          <cell r="A153" t="str">
            <v xml:space="preserve">  QUALIFICATION</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 xml:space="preserve"> </v>
          </cell>
        </row>
        <row r="154">
          <cell r="A154" t="str">
            <v xml:space="preserve">   1. UNIVERSITY PhD LEVEL DEGREES</v>
          </cell>
          <cell r="B154" t="str">
            <v>..</v>
          </cell>
          <cell r="C154" t="str">
            <v xml:space="preserve"> </v>
          </cell>
          <cell r="D154" t="str">
            <v>..</v>
          </cell>
          <cell r="E154" t="str">
            <v xml:space="preserve"> </v>
          </cell>
          <cell r="F154" t="str">
            <v>..</v>
          </cell>
          <cell r="G154" t="str">
            <v xml:space="preserve"> </v>
          </cell>
          <cell r="H154" t="str">
            <v>..</v>
          </cell>
          <cell r="I154" t="str">
            <v xml:space="preserve"> </v>
          </cell>
          <cell r="J154" t="str">
            <v>..</v>
          </cell>
          <cell r="K154" t="str">
            <v xml:space="preserve"> </v>
          </cell>
          <cell r="L154" t="str">
            <v>..</v>
          </cell>
          <cell r="M154" t="str">
            <v xml:space="preserve"> </v>
          </cell>
          <cell r="N154" t="str">
            <v>..</v>
          </cell>
          <cell r="O154" t="str">
            <v xml:space="preserve"> </v>
          </cell>
        </row>
        <row r="155">
          <cell r="A155" t="str">
            <v xml:space="preserve">   2. OTHER UNIVERSITY DEGREES</v>
          </cell>
          <cell r="B155" t="str">
            <v>..</v>
          </cell>
          <cell r="C155" t="str">
            <v xml:space="preserve"> </v>
          </cell>
          <cell r="D155" t="str">
            <v>..</v>
          </cell>
          <cell r="E155" t="str">
            <v xml:space="preserve"> </v>
          </cell>
          <cell r="F155" t="str">
            <v>..</v>
          </cell>
          <cell r="G155" t="str">
            <v xml:space="preserve"> </v>
          </cell>
          <cell r="H155" t="str">
            <v>..</v>
          </cell>
          <cell r="I155" t="str">
            <v xml:space="preserve"> </v>
          </cell>
          <cell r="J155" t="str">
            <v>..</v>
          </cell>
          <cell r="K155" t="str">
            <v xml:space="preserve"> </v>
          </cell>
          <cell r="L155" t="str">
            <v>..</v>
          </cell>
          <cell r="M155" t="str">
            <v xml:space="preserve"> </v>
          </cell>
          <cell r="N155" t="str">
            <v>..</v>
          </cell>
          <cell r="O155" t="str">
            <v xml:space="preserve"> </v>
          </cell>
        </row>
        <row r="156">
          <cell r="A156" t="str">
            <v>*  3. SUB-TOTAL UNIVERSITY DEGREES</v>
          </cell>
          <cell r="B156">
            <v>7921</v>
          </cell>
          <cell r="C156" t="str">
            <v>A</v>
          </cell>
          <cell r="D156" t="str">
            <v>..</v>
          </cell>
          <cell r="E156" t="str">
            <v xml:space="preserve"> </v>
          </cell>
          <cell r="F156">
            <v>9348</v>
          </cell>
          <cell r="G156" t="str">
            <v xml:space="preserve"> </v>
          </cell>
          <cell r="H156" t="str">
            <v>..</v>
          </cell>
          <cell r="I156" t="str">
            <v xml:space="preserve"> </v>
          </cell>
          <cell r="J156">
            <v>9737</v>
          </cell>
          <cell r="K156" t="str">
            <v xml:space="preserve"> </v>
          </cell>
          <cell r="L156" t="str">
            <v>..</v>
          </cell>
          <cell r="M156" t="str">
            <v xml:space="preserve"> </v>
          </cell>
          <cell r="N156" t="str">
            <v>..</v>
          </cell>
          <cell r="O156" t="str">
            <v xml:space="preserve"> </v>
          </cell>
        </row>
        <row r="157">
          <cell r="A157" t="str">
            <v xml:space="preserve">   4. OTHER POST-SECONDARY</v>
          </cell>
          <cell r="B157" t="str">
            <v>..</v>
          </cell>
          <cell r="C157" t="str">
            <v xml:space="preserve"> </v>
          </cell>
          <cell r="D157" t="str">
            <v>..</v>
          </cell>
          <cell r="E157" t="str">
            <v xml:space="preserve"> </v>
          </cell>
          <cell r="F157" t="str">
            <v>..</v>
          </cell>
          <cell r="G157" t="str">
            <v xml:space="preserve"> </v>
          </cell>
          <cell r="H157" t="str">
            <v>..</v>
          </cell>
          <cell r="I157" t="str">
            <v xml:space="preserve"> </v>
          </cell>
          <cell r="J157" t="str">
            <v>..</v>
          </cell>
          <cell r="K157" t="str">
            <v xml:space="preserve"> </v>
          </cell>
          <cell r="L157" t="str">
            <v>..</v>
          </cell>
          <cell r="M157" t="str">
            <v xml:space="preserve"> </v>
          </cell>
          <cell r="N157" t="str">
            <v>..</v>
          </cell>
          <cell r="O157" t="str">
            <v xml:space="preserve"> </v>
          </cell>
        </row>
        <row r="158">
          <cell r="A158" t="str">
            <v xml:space="preserve">   5. SECONDARY</v>
          </cell>
          <cell r="B158" t="str">
            <v>..</v>
          </cell>
          <cell r="C158" t="str">
            <v xml:space="preserve"> </v>
          </cell>
          <cell r="D158" t="str">
            <v>..</v>
          </cell>
          <cell r="E158" t="str">
            <v xml:space="preserve"> </v>
          </cell>
          <cell r="F158" t="str">
            <v>..</v>
          </cell>
          <cell r="G158" t="str">
            <v xml:space="preserve"> </v>
          </cell>
          <cell r="H158" t="str">
            <v>..</v>
          </cell>
          <cell r="I158" t="str">
            <v xml:space="preserve"> </v>
          </cell>
          <cell r="J158" t="str">
            <v>..</v>
          </cell>
          <cell r="K158" t="str">
            <v xml:space="preserve"> </v>
          </cell>
          <cell r="L158" t="str">
            <v>..</v>
          </cell>
          <cell r="M158" t="str">
            <v xml:space="preserve"> </v>
          </cell>
          <cell r="N158" t="str">
            <v>..</v>
          </cell>
          <cell r="O158" t="str">
            <v xml:space="preserve"> </v>
          </cell>
        </row>
        <row r="159">
          <cell r="A159" t="str">
            <v xml:space="preserve">   6. OTHER</v>
          </cell>
          <cell r="B159" t="str">
            <v>..</v>
          </cell>
          <cell r="C159" t="str">
            <v xml:space="preserve"> </v>
          </cell>
          <cell r="D159" t="str">
            <v>..</v>
          </cell>
          <cell r="E159" t="str">
            <v xml:space="preserve"> </v>
          </cell>
          <cell r="F159" t="str">
            <v>..</v>
          </cell>
          <cell r="G159" t="str">
            <v xml:space="preserve"> </v>
          </cell>
          <cell r="H159" t="str">
            <v>..</v>
          </cell>
          <cell r="I159" t="str">
            <v xml:space="preserve"> </v>
          </cell>
          <cell r="J159" t="str">
            <v>..</v>
          </cell>
          <cell r="K159" t="str">
            <v xml:space="preserve"> </v>
          </cell>
          <cell r="L159" t="str">
            <v>..</v>
          </cell>
          <cell r="M159" t="str">
            <v xml:space="preserve"> </v>
          </cell>
          <cell r="N159" t="str">
            <v>..</v>
          </cell>
          <cell r="O159" t="str">
            <v xml:space="preserve"> </v>
          </cell>
        </row>
        <row r="160">
          <cell r="A160" t="str">
            <v xml:space="preserve">   7. NOT SPECIFIED</v>
          </cell>
          <cell r="B160">
            <v>4169</v>
          </cell>
          <cell r="C160" t="str">
            <v>A</v>
          </cell>
          <cell r="D160" t="str">
            <v>..</v>
          </cell>
          <cell r="E160" t="str">
            <v xml:space="preserve"> </v>
          </cell>
          <cell r="F160">
            <v>3594</v>
          </cell>
          <cell r="G160" t="str">
            <v xml:space="preserve"> </v>
          </cell>
          <cell r="H160" t="str">
            <v>..</v>
          </cell>
          <cell r="I160" t="str">
            <v xml:space="preserve"> </v>
          </cell>
          <cell r="J160">
            <v>3571</v>
          </cell>
          <cell r="K160" t="str">
            <v xml:space="preserve"> </v>
          </cell>
          <cell r="L160" t="str">
            <v>..</v>
          </cell>
          <cell r="M160" t="str">
            <v xml:space="preserve"> </v>
          </cell>
          <cell r="N160" t="str">
            <v>..</v>
          </cell>
          <cell r="O160" t="str">
            <v xml:space="preserve"> </v>
          </cell>
        </row>
        <row r="161">
          <cell r="A161" t="str">
            <v>*  8. TOTAL BEMP</v>
          </cell>
          <cell r="B161">
            <v>12090</v>
          </cell>
          <cell r="C161" t="str">
            <v>A</v>
          </cell>
          <cell r="D161" t="str">
            <v>..</v>
          </cell>
          <cell r="E161" t="str">
            <v xml:space="preserve"> </v>
          </cell>
          <cell r="F161">
            <v>12942</v>
          </cell>
          <cell r="G161" t="str">
            <v xml:space="preserve"> </v>
          </cell>
          <cell r="H161" t="str">
            <v>..</v>
          </cell>
          <cell r="I161" t="str">
            <v xml:space="preserve"> </v>
          </cell>
          <cell r="J161">
            <v>13308</v>
          </cell>
          <cell r="K161" t="str">
            <v xml:space="preserve"> </v>
          </cell>
          <cell r="L161" t="str">
            <v>..</v>
          </cell>
          <cell r="M161" t="str">
            <v xml:space="preserve"> </v>
          </cell>
          <cell r="N161" t="str">
            <v>..</v>
          </cell>
          <cell r="O161" t="str">
            <v xml:space="preserve"> </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row>
        <row r="163">
          <cell r="A163" t="str">
            <v>GOVERNMENT SECTOR</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 xml:space="preserve"> </v>
          </cell>
        </row>
        <row r="164">
          <cell r="A164" t="str">
            <v xml:space="preserve">  QUALIFICATION</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row>
        <row r="165">
          <cell r="A165" t="str">
            <v xml:space="preserve">   9. UNIVERSITY PhD LEVEL DEGREES</v>
          </cell>
          <cell r="B165" t="str">
            <v>..</v>
          </cell>
          <cell r="C165" t="str">
            <v xml:space="preserve"> </v>
          </cell>
          <cell r="D165" t="str">
            <v>..</v>
          </cell>
          <cell r="E165" t="str">
            <v xml:space="preserve"> </v>
          </cell>
          <cell r="F165" t="str">
            <v>..</v>
          </cell>
          <cell r="G165" t="str">
            <v xml:space="preserve"> </v>
          </cell>
          <cell r="H165" t="str">
            <v>..</v>
          </cell>
          <cell r="I165" t="str">
            <v xml:space="preserve"> </v>
          </cell>
          <cell r="J165" t="str">
            <v>..</v>
          </cell>
          <cell r="K165" t="str">
            <v xml:space="preserve"> </v>
          </cell>
          <cell r="L165" t="str">
            <v>..</v>
          </cell>
          <cell r="M165" t="str">
            <v xml:space="preserve"> </v>
          </cell>
          <cell r="N165" t="str">
            <v>..</v>
          </cell>
          <cell r="O165" t="str">
            <v xml:space="preserve"> </v>
          </cell>
        </row>
        <row r="166">
          <cell r="A166" t="str">
            <v xml:space="preserve">  10. OTHER UNIVERSITY DEGREES</v>
          </cell>
          <cell r="B166" t="str">
            <v>..</v>
          </cell>
          <cell r="C166" t="str">
            <v xml:space="preserve"> </v>
          </cell>
          <cell r="D166" t="str">
            <v>..</v>
          </cell>
          <cell r="E166" t="str">
            <v xml:space="preserve"> </v>
          </cell>
          <cell r="F166" t="str">
            <v>..</v>
          </cell>
          <cell r="G166" t="str">
            <v xml:space="preserve"> </v>
          </cell>
          <cell r="H166" t="str">
            <v>..</v>
          </cell>
          <cell r="I166" t="str">
            <v xml:space="preserve"> </v>
          </cell>
          <cell r="J166" t="str">
            <v>..</v>
          </cell>
          <cell r="K166" t="str">
            <v xml:space="preserve"> </v>
          </cell>
          <cell r="L166" t="str">
            <v>..</v>
          </cell>
          <cell r="M166" t="str">
            <v xml:space="preserve"> </v>
          </cell>
          <cell r="N166" t="str">
            <v>..</v>
          </cell>
          <cell r="O166" t="str">
            <v xml:space="preserve"> </v>
          </cell>
        </row>
        <row r="167">
          <cell r="A167" t="str">
            <v>* 11. SUB-TOTAL UNIVERSITY DEGREES</v>
          </cell>
          <cell r="B167">
            <v>3017</v>
          </cell>
          <cell r="C167" t="str">
            <v xml:space="preserve"> </v>
          </cell>
          <cell r="D167" t="str">
            <v>..</v>
          </cell>
          <cell r="E167" t="str">
            <v xml:space="preserve"> </v>
          </cell>
          <cell r="F167">
            <v>3051</v>
          </cell>
          <cell r="G167" t="str">
            <v xml:space="preserve"> </v>
          </cell>
          <cell r="H167" t="str">
            <v>..</v>
          </cell>
          <cell r="I167" t="str">
            <v xml:space="preserve"> </v>
          </cell>
          <cell r="J167">
            <v>3037</v>
          </cell>
          <cell r="K167" t="str">
            <v xml:space="preserve"> </v>
          </cell>
          <cell r="L167" t="str">
            <v>..</v>
          </cell>
          <cell r="M167" t="str">
            <v xml:space="preserve"> </v>
          </cell>
          <cell r="N167" t="str">
            <v>..</v>
          </cell>
          <cell r="O167" t="str">
            <v xml:space="preserve"> </v>
          </cell>
        </row>
        <row r="168">
          <cell r="A168" t="str">
            <v xml:space="preserve">  12. OTHER POST-SECONDARY</v>
          </cell>
          <cell r="B168" t="str">
            <v>..</v>
          </cell>
          <cell r="C168" t="str">
            <v xml:space="preserve"> </v>
          </cell>
          <cell r="D168" t="str">
            <v>..</v>
          </cell>
          <cell r="E168" t="str">
            <v xml:space="preserve"> </v>
          </cell>
          <cell r="F168" t="str">
            <v>..</v>
          </cell>
          <cell r="G168" t="str">
            <v xml:space="preserve"> </v>
          </cell>
          <cell r="H168" t="str">
            <v>..</v>
          </cell>
          <cell r="I168" t="str">
            <v xml:space="preserve"> </v>
          </cell>
          <cell r="J168" t="str">
            <v>..</v>
          </cell>
          <cell r="K168" t="str">
            <v xml:space="preserve"> </v>
          </cell>
          <cell r="L168" t="str">
            <v>..</v>
          </cell>
          <cell r="M168" t="str">
            <v xml:space="preserve"> </v>
          </cell>
          <cell r="N168" t="str">
            <v>..</v>
          </cell>
          <cell r="O168" t="str">
            <v xml:space="preserve"> </v>
          </cell>
        </row>
        <row r="169">
          <cell r="A169" t="str">
            <v xml:space="preserve">  13. SECONDARY</v>
          </cell>
          <cell r="B169" t="str">
            <v>..</v>
          </cell>
          <cell r="C169" t="str">
            <v xml:space="preserve"> </v>
          </cell>
          <cell r="D169" t="str">
            <v>..</v>
          </cell>
          <cell r="E169" t="str">
            <v xml:space="preserve"> </v>
          </cell>
          <cell r="F169" t="str">
            <v>..</v>
          </cell>
          <cell r="G169" t="str">
            <v xml:space="preserve"> </v>
          </cell>
          <cell r="H169" t="str">
            <v>..</v>
          </cell>
          <cell r="I169" t="str">
            <v xml:space="preserve"> </v>
          </cell>
          <cell r="J169" t="str">
            <v>..</v>
          </cell>
          <cell r="K169" t="str">
            <v xml:space="preserve"> </v>
          </cell>
          <cell r="L169" t="str">
            <v>..</v>
          </cell>
          <cell r="M169" t="str">
            <v xml:space="preserve"> </v>
          </cell>
          <cell r="N169" t="str">
            <v>..</v>
          </cell>
          <cell r="O169" t="str">
            <v xml:space="preserve"> </v>
          </cell>
        </row>
        <row r="170">
          <cell r="A170" t="str">
            <v xml:space="preserve">  14. OTHER</v>
          </cell>
          <cell r="B170" t="str">
            <v>..</v>
          </cell>
          <cell r="C170" t="str">
            <v xml:space="preserve"> </v>
          </cell>
          <cell r="D170" t="str">
            <v>..</v>
          </cell>
          <cell r="E170" t="str">
            <v xml:space="preserve"> </v>
          </cell>
          <cell r="F170" t="str">
            <v>..</v>
          </cell>
          <cell r="G170" t="str">
            <v xml:space="preserve"> </v>
          </cell>
          <cell r="H170" t="str">
            <v>..</v>
          </cell>
          <cell r="I170" t="str">
            <v xml:space="preserve"> </v>
          </cell>
          <cell r="J170" t="str">
            <v>..</v>
          </cell>
          <cell r="K170" t="str">
            <v xml:space="preserve"> </v>
          </cell>
          <cell r="L170" t="str">
            <v>..</v>
          </cell>
          <cell r="M170" t="str">
            <v xml:space="preserve"> </v>
          </cell>
          <cell r="N170" t="str">
            <v>..</v>
          </cell>
          <cell r="O170" t="str">
            <v xml:space="preserve"> </v>
          </cell>
        </row>
        <row r="171">
          <cell r="A171" t="str">
            <v xml:space="preserve">  15. NOT SPECIFIED</v>
          </cell>
          <cell r="B171">
            <v>1876</v>
          </cell>
          <cell r="C171" t="str">
            <v xml:space="preserve"> </v>
          </cell>
          <cell r="D171" t="str">
            <v>..</v>
          </cell>
          <cell r="E171" t="str">
            <v xml:space="preserve"> </v>
          </cell>
          <cell r="F171">
            <v>1822</v>
          </cell>
          <cell r="G171" t="str">
            <v xml:space="preserve"> </v>
          </cell>
          <cell r="H171" t="str">
            <v>..</v>
          </cell>
          <cell r="I171" t="str">
            <v xml:space="preserve"> </v>
          </cell>
          <cell r="J171">
            <v>1742</v>
          </cell>
          <cell r="K171" t="str">
            <v xml:space="preserve"> </v>
          </cell>
          <cell r="L171" t="str">
            <v>..</v>
          </cell>
          <cell r="M171" t="str">
            <v xml:space="preserve"> </v>
          </cell>
          <cell r="N171" t="str">
            <v>..</v>
          </cell>
          <cell r="O171" t="str">
            <v xml:space="preserve"> </v>
          </cell>
        </row>
        <row r="172">
          <cell r="A172" t="str">
            <v>* 16. TOTAL GOVEMP</v>
          </cell>
          <cell r="B172">
            <v>4893</v>
          </cell>
          <cell r="C172" t="str">
            <v xml:space="preserve"> </v>
          </cell>
          <cell r="D172" t="str">
            <v>..</v>
          </cell>
          <cell r="E172" t="str">
            <v xml:space="preserve"> </v>
          </cell>
          <cell r="F172">
            <v>4873</v>
          </cell>
          <cell r="G172" t="str">
            <v xml:space="preserve"> </v>
          </cell>
          <cell r="H172" t="str">
            <v>..</v>
          </cell>
          <cell r="I172" t="str">
            <v xml:space="preserve"> </v>
          </cell>
          <cell r="J172">
            <v>4779</v>
          </cell>
          <cell r="K172" t="str">
            <v xml:space="preserve"> </v>
          </cell>
          <cell r="L172" t="str">
            <v>..</v>
          </cell>
          <cell r="M172" t="str">
            <v xml:space="preserve"> </v>
          </cell>
          <cell r="N172" t="str">
            <v>..</v>
          </cell>
          <cell r="O172" t="str">
            <v xml:space="preserve"> </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row>
        <row r="174">
          <cell r="A174" t="str">
            <v>HIGHER EDUCATION SECTOR</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t="str">
            <v xml:space="preserve"> </v>
          </cell>
        </row>
        <row r="175">
          <cell r="A175" t="str">
            <v xml:space="preserve">  QUALIFICATION</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 xml:space="preserve"> </v>
          </cell>
        </row>
        <row r="176">
          <cell r="A176" t="str">
            <v xml:space="preserve">  17. UNIVERSITY PhD LEVEL DEGREES</v>
          </cell>
          <cell r="B176" t="str">
            <v>..</v>
          </cell>
          <cell r="C176" t="str">
            <v xml:space="preserve"> </v>
          </cell>
          <cell r="D176" t="str">
            <v>..</v>
          </cell>
          <cell r="E176" t="str">
            <v xml:space="preserve"> </v>
          </cell>
          <cell r="F176" t="str">
            <v>..</v>
          </cell>
          <cell r="G176" t="str">
            <v xml:space="preserve"> </v>
          </cell>
          <cell r="H176" t="str">
            <v>..</v>
          </cell>
          <cell r="I176" t="str">
            <v xml:space="preserve"> </v>
          </cell>
          <cell r="J176" t="str">
            <v>..</v>
          </cell>
          <cell r="K176" t="str">
            <v xml:space="preserve"> </v>
          </cell>
          <cell r="L176" t="str">
            <v>..</v>
          </cell>
          <cell r="M176" t="str">
            <v xml:space="preserve"> </v>
          </cell>
          <cell r="N176" t="str">
            <v>..</v>
          </cell>
          <cell r="O176" t="str">
            <v xml:space="preserve"> </v>
          </cell>
        </row>
        <row r="177">
          <cell r="A177" t="str">
            <v xml:space="preserve">  18. OTHER UNIVERSITY DEGREES</v>
          </cell>
          <cell r="B177" t="str">
            <v>..</v>
          </cell>
          <cell r="C177" t="str">
            <v xml:space="preserve"> </v>
          </cell>
          <cell r="D177" t="str">
            <v>..</v>
          </cell>
          <cell r="E177" t="str">
            <v xml:space="preserve"> </v>
          </cell>
          <cell r="F177" t="str">
            <v>..</v>
          </cell>
          <cell r="G177" t="str">
            <v xml:space="preserve"> </v>
          </cell>
          <cell r="H177" t="str">
            <v>..</v>
          </cell>
          <cell r="I177" t="str">
            <v xml:space="preserve"> </v>
          </cell>
          <cell r="J177" t="str">
            <v>..</v>
          </cell>
          <cell r="K177" t="str">
            <v xml:space="preserve"> </v>
          </cell>
          <cell r="L177" t="str">
            <v>..</v>
          </cell>
          <cell r="M177" t="str">
            <v xml:space="preserve"> </v>
          </cell>
          <cell r="N177" t="str">
            <v>..</v>
          </cell>
          <cell r="O177" t="str">
            <v xml:space="preserve"> </v>
          </cell>
        </row>
        <row r="178">
          <cell r="A178" t="str">
            <v>* 19. SUB-TOTAL UNIVERSITY DEGREES</v>
          </cell>
          <cell r="B178" t="str">
            <v>..</v>
          </cell>
          <cell r="C178" t="str">
            <v xml:space="preserve"> </v>
          </cell>
          <cell r="D178" t="str">
            <v>..</v>
          </cell>
          <cell r="E178" t="str">
            <v xml:space="preserve"> </v>
          </cell>
          <cell r="F178" t="str">
            <v>..</v>
          </cell>
          <cell r="G178" t="str">
            <v xml:space="preserve"> </v>
          </cell>
          <cell r="H178" t="str">
            <v>..</v>
          </cell>
          <cell r="I178" t="str">
            <v xml:space="preserve"> </v>
          </cell>
          <cell r="J178" t="str">
            <v>..</v>
          </cell>
          <cell r="K178" t="str">
            <v xml:space="preserve"> </v>
          </cell>
          <cell r="L178" t="str">
            <v>..</v>
          </cell>
          <cell r="M178" t="str">
            <v xml:space="preserve"> </v>
          </cell>
          <cell r="N178" t="str">
            <v>..</v>
          </cell>
          <cell r="O178" t="str">
            <v xml:space="preserve"> </v>
          </cell>
        </row>
        <row r="179">
          <cell r="A179" t="str">
            <v xml:space="preserve">  20. OTHER POST-SECONDARY</v>
          </cell>
          <cell r="B179" t="str">
            <v>..</v>
          </cell>
          <cell r="C179" t="str">
            <v xml:space="preserve"> </v>
          </cell>
          <cell r="D179" t="str">
            <v>..</v>
          </cell>
          <cell r="E179" t="str">
            <v xml:space="preserve"> </v>
          </cell>
          <cell r="F179" t="str">
            <v>..</v>
          </cell>
          <cell r="G179" t="str">
            <v xml:space="preserve"> </v>
          </cell>
          <cell r="H179" t="str">
            <v>..</v>
          </cell>
          <cell r="I179" t="str">
            <v xml:space="preserve"> </v>
          </cell>
          <cell r="J179" t="str">
            <v>..</v>
          </cell>
          <cell r="K179" t="str">
            <v xml:space="preserve"> </v>
          </cell>
          <cell r="L179" t="str">
            <v>..</v>
          </cell>
          <cell r="M179" t="str">
            <v xml:space="preserve"> </v>
          </cell>
          <cell r="N179" t="str">
            <v>..</v>
          </cell>
          <cell r="O179" t="str">
            <v xml:space="preserve"> </v>
          </cell>
        </row>
        <row r="180">
          <cell r="A180" t="str">
            <v xml:space="preserve">  21. SECONDARY</v>
          </cell>
          <cell r="B180" t="str">
            <v>..</v>
          </cell>
          <cell r="C180" t="str">
            <v xml:space="preserve"> </v>
          </cell>
          <cell r="D180" t="str">
            <v>..</v>
          </cell>
          <cell r="E180" t="str">
            <v xml:space="preserve"> </v>
          </cell>
          <cell r="F180" t="str">
            <v>..</v>
          </cell>
          <cell r="G180" t="str">
            <v xml:space="preserve"> </v>
          </cell>
          <cell r="H180" t="str">
            <v>..</v>
          </cell>
          <cell r="I180" t="str">
            <v xml:space="preserve"> </v>
          </cell>
          <cell r="J180" t="str">
            <v>..</v>
          </cell>
          <cell r="K180" t="str">
            <v xml:space="preserve"> </v>
          </cell>
          <cell r="L180" t="str">
            <v>..</v>
          </cell>
          <cell r="M180" t="str">
            <v xml:space="preserve"> </v>
          </cell>
          <cell r="N180" t="str">
            <v>..</v>
          </cell>
          <cell r="O180" t="str">
            <v xml:space="preserve"> </v>
          </cell>
        </row>
        <row r="181">
          <cell r="A181" t="str">
            <v xml:space="preserve">  22. OTHER</v>
          </cell>
          <cell r="B181" t="str">
            <v>..</v>
          </cell>
          <cell r="C181" t="str">
            <v xml:space="preserve"> </v>
          </cell>
          <cell r="D181" t="str">
            <v>..</v>
          </cell>
          <cell r="E181" t="str">
            <v xml:space="preserve"> </v>
          </cell>
          <cell r="F181" t="str">
            <v>..</v>
          </cell>
          <cell r="G181" t="str">
            <v xml:space="preserve"> </v>
          </cell>
          <cell r="H181" t="str">
            <v>..</v>
          </cell>
          <cell r="I181" t="str">
            <v xml:space="preserve"> </v>
          </cell>
          <cell r="J181" t="str">
            <v>..</v>
          </cell>
          <cell r="K181" t="str">
            <v xml:space="preserve"> </v>
          </cell>
          <cell r="L181" t="str">
            <v>..</v>
          </cell>
          <cell r="M181" t="str">
            <v xml:space="preserve"> </v>
          </cell>
          <cell r="N181" t="str">
            <v>..</v>
          </cell>
          <cell r="O181" t="str">
            <v xml:space="preserve"> </v>
          </cell>
        </row>
        <row r="182">
          <cell r="A182" t="str">
            <v xml:space="preserve">  23. NOT SPECIFIED</v>
          </cell>
          <cell r="B182" t="str">
            <v>..</v>
          </cell>
          <cell r="C182" t="str">
            <v xml:space="preserve"> </v>
          </cell>
          <cell r="D182" t="str">
            <v>..</v>
          </cell>
          <cell r="E182" t="str">
            <v xml:space="preserve"> </v>
          </cell>
          <cell r="F182" t="str">
            <v>..</v>
          </cell>
          <cell r="G182" t="str">
            <v xml:space="preserve"> </v>
          </cell>
          <cell r="H182" t="str">
            <v>..</v>
          </cell>
          <cell r="I182" t="str">
            <v xml:space="preserve"> </v>
          </cell>
          <cell r="J182" t="str">
            <v>..</v>
          </cell>
          <cell r="K182" t="str">
            <v xml:space="preserve"> </v>
          </cell>
          <cell r="L182" t="str">
            <v>..</v>
          </cell>
          <cell r="M182" t="str">
            <v xml:space="preserve"> </v>
          </cell>
          <cell r="N182" t="str">
            <v>..</v>
          </cell>
          <cell r="O182" t="str">
            <v xml:space="preserve"> </v>
          </cell>
        </row>
        <row r="183">
          <cell r="A183" t="str">
            <v>* 24. TOTAL HEMP</v>
          </cell>
          <cell r="B183">
            <v>6955</v>
          </cell>
          <cell r="C183" t="str">
            <v xml:space="preserve"> </v>
          </cell>
          <cell r="D183" t="str">
            <v>..</v>
          </cell>
          <cell r="E183" t="str">
            <v xml:space="preserve"> </v>
          </cell>
          <cell r="F183">
            <v>7062</v>
          </cell>
          <cell r="G183" t="str">
            <v xml:space="preserve"> </v>
          </cell>
          <cell r="H183" t="str">
            <v>..</v>
          </cell>
          <cell r="I183" t="str">
            <v xml:space="preserve"> </v>
          </cell>
          <cell r="J183">
            <v>7313</v>
          </cell>
          <cell r="K183" t="str">
            <v xml:space="preserve"> </v>
          </cell>
          <cell r="L183" t="str">
            <v>..</v>
          </cell>
          <cell r="M183" t="str">
            <v xml:space="preserve"> </v>
          </cell>
          <cell r="N183" t="str">
            <v>..</v>
          </cell>
          <cell r="O183" t="str">
            <v xml:space="preserve"> </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row>
        <row r="185">
          <cell r="A185" t="str">
            <v>PRIVATE NON-PROFIT SECTOR</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 xml:space="preserve"> </v>
          </cell>
          <cell r="K185" t="str">
            <v xml:space="preserve"> </v>
          </cell>
          <cell r="L185" t="str">
            <v xml:space="preserve"> </v>
          </cell>
          <cell r="M185" t="str">
            <v xml:space="preserve"> </v>
          </cell>
          <cell r="N185" t="str">
            <v xml:space="preserve"> </v>
          </cell>
          <cell r="O185" t="str">
            <v xml:space="preserve"> </v>
          </cell>
        </row>
        <row r="186">
          <cell r="A186" t="str">
            <v xml:space="preserve">  QUALIFICATION</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row>
        <row r="187">
          <cell r="A187" t="str">
            <v xml:space="preserve">  25. UNIVERSITY PhD LEVEL DEGREES</v>
          </cell>
          <cell r="B187" t="str">
            <v>..</v>
          </cell>
          <cell r="C187" t="str">
            <v xml:space="preserve"> </v>
          </cell>
          <cell r="D187" t="str">
            <v>..</v>
          </cell>
          <cell r="E187" t="str">
            <v xml:space="preserve"> </v>
          </cell>
          <cell r="F187" t="str">
            <v>..</v>
          </cell>
          <cell r="G187" t="str">
            <v xml:space="preserve"> </v>
          </cell>
          <cell r="H187" t="str">
            <v>..</v>
          </cell>
          <cell r="I187" t="str">
            <v xml:space="preserve"> </v>
          </cell>
          <cell r="J187" t="str">
            <v>..</v>
          </cell>
          <cell r="K187" t="str">
            <v xml:space="preserve"> </v>
          </cell>
          <cell r="L187" t="str">
            <v>..</v>
          </cell>
          <cell r="M187" t="str">
            <v xml:space="preserve"> </v>
          </cell>
          <cell r="N187" t="str">
            <v>..</v>
          </cell>
          <cell r="O187" t="str">
            <v xml:space="preserve"> </v>
          </cell>
        </row>
        <row r="188">
          <cell r="A188" t="str">
            <v xml:space="preserve">  26. OTHER UNIVERSITY DEGREES</v>
          </cell>
          <cell r="B188" t="str">
            <v>..</v>
          </cell>
          <cell r="C188" t="str">
            <v xml:space="preserve"> </v>
          </cell>
          <cell r="D188" t="str">
            <v>..</v>
          </cell>
          <cell r="E188" t="str">
            <v xml:space="preserve"> </v>
          </cell>
          <cell r="F188" t="str">
            <v>..</v>
          </cell>
          <cell r="G188" t="str">
            <v xml:space="preserve"> </v>
          </cell>
          <cell r="H188" t="str">
            <v>..</v>
          </cell>
          <cell r="I188" t="str">
            <v xml:space="preserve"> </v>
          </cell>
          <cell r="J188" t="str">
            <v>..</v>
          </cell>
          <cell r="K188" t="str">
            <v xml:space="preserve"> </v>
          </cell>
          <cell r="L188" t="str">
            <v>..</v>
          </cell>
          <cell r="M188" t="str">
            <v xml:space="preserve"> </v>
          </cell>
          <cell r="N188" t="str">
            <v>..</v>
          </cell>
          <cell r="O188" t="str">
            <v xml:space="preserve"> </v>
          </cell>
        </row>
        <row r="189">
          <cell r="A189" t="str">
            <v xml:space="preserve">  27. SUB-TOTAL UNIVERSITY DEGREES</v>
          </cell>
          <cell r="B189" t="str">
            <v>..</v>
          </cell>
          <cell r="C189" t="str">
            <v xml:space="preserve"> </v>
          </cell>
          <cell r="D189" t="str">
            <v>..</v>
          </cell>
          <cell r="E189" t="str">
            <v xml:space="preserve"> </v>
          </cell>
          <cell r="F189" t="str">
            <v>..</v>
          </cell>
          <cell r="G189" t="str">
            <v xml:space="preserve"> </v>
          </cell>
          <cell r="H189" t="str">
            <v>..</v>
          </cell>
          <cell r="I189" t="str">
            <v xml:space="preserve"> </v>
          </cell>
          <cell r="J189" t="str">
            <v>..</v>
          </cell>
          <cell r="K189" t="str">
            <v xml:space="preserve"> </v>
          </cell>
          <cell r="L189" t="str">
            <v>..</v>
          </cell>
          <cell r="M189" t="str">
            <v xml:space="preserve"> </v>
          </cell>
          <cell r="N189" t="str">
            <v>..</v>
          </cell>
          <cell r="O189" t="str">
            <v xml:space="preserve"> </v>
          </cell>
        </row>
        <row r="190">
          <cell r="A190" t="str">
            <v xml:space="preserve">  28. OTHER POST-SECONDARY</v>
          </cell>
          <cell r="B190" t="str">
            <v>..</v>
          </cell>
          <cell r="C190" t="str">
            <v xml:space="preserve"> </v>
          </cell>
          <cell r="D190" t="str">
            <v>..</v>
          </cell>
          <cell r="E190" t="str">
            <v xml:space="preserve"> </v>
          </cell>
          <cell r="F190" t="str">
            <v>..</v>
          </cell>
          <cell r="G190" t="str">
            <v xml:space="preserve"> </v>
          </cell>
          <cell r="H190" t="str">
            <v>..</v>
          </cell>
          <cell r="I190" t="str">
            <v xml:space="preserve"> </v>
          </cell>
          <cell r="J190" t="str">
            <v>..</v>
          </cell>
          <cell r="K190" t="str">
            <v xml:space="preserve"> </v>
          </cell>
          <cell r="L190" t="str">
            <v>..</v>
          </cell>
          <cell r="M190" t="str">
            <v xml:space="preserve"> </v>
          </cell>
          <cell r="N190" t="str">
            <v>..</v>
          </cell>
          <cell r="O190" t="str">
            <v xml:space="preserve"> </v>
          </cell>
        </row>
        <row r="191">
          <cell r="A191" t="str">
            <v xml:space="preserve">  29. SECONDARY</v>
          </cell>
          <cell r="B191" t="str">
            <v>..</v>
          </cell>
          <cell r="C191" t="str">
            <v xml:space="preserve"> </v>
          </cell>
          <cell r="D191" t="str">
            <v>..</v>
          </cell>
          <cell r="E191" t="str">
            <v xml:space="preserve"> </v>
          </cell>
          <cell r="F191" t="str">
            <v>..</v>
          </cell>
          <cell r="G191" t="str">
            <v xml:space="preserve"> </v>
          </cell>
          <cell r="H191" t="str">
            <v>..</v>
          </cell>
          <cell r="I191" t="str">
            <v xml:space="preserve"> </v>
          </cell>
          <cell r="J191" t="str">
            <v>..</v>
          </cell>
          <cell r="K191" t="str">
            <v xml:space="preserve"> </v>
          </cell>
          <cell r="L191" t="str">
            <v>..</v>
          </cell>
          <cell r="M191" t="str">
            <v xml:space="preserve"> </v>
          </cell>
          <cell r="N191" t="str">
            <v>..</v>
          </cell>
          <cell r="O191" t="str">
            <v xml:space="preserve"> </v>
          </cell>
        </row>
        <row r="192">
          <cell r="A192" t="str">
            <v xml:space="preserve">  30. OTHER</v>
          </cell>
          <cell r="B192" t="str">
            <v>..</v>
          </cell>
          <cell r="C192" t="str">
            <v xml:space="preserve"> </v>
          </cell>
          <cell r="D192" t="str">
            <v>..</v>
          </cell>
          <cell r="E192" t="str">
            <v xml:space="preserve"> </v>
          </cell>
          <cell r="F192" t="str">
            <v>..</v>
          </cell>
          <cell r="G192" t="str">
            <v xml:space="preserve"> </v>
          </cell>
          <cell r="H192" t="str">
            <v>..</v>
          </cell>
          <cell r="I192" t="str">
            <v xml:space="preserve"> </v>
          </cell>
          <cell r="J192" t="str">
            <v>..</v>
          </cell>
          <cell r="K192" t="str">
            <v xml:space="preserve"> </v>
          </cell>
          <cell r="L192" t="str">
            <v>..</v>
          </cell>
          <cell r="M192" t="str">
            <v xml:space="preserve"> </v>
          </cell>
          <cell r="N192" t="str">
            <v>..</v>
          </cell>
          <cell r="O192" t="str">
            <v xml:space="preserve"> </v>
          </cell>
        </row>
        <row r="193">
          <cell r="A193" t="str">
            <v xml:space="preserve">  31. NOT SPECIFIED</v>
          </cell>
          <cell r="B193" t="str">
            <v>..</v>
          </cell>
          <cell r="C193" t="str">
            <v xml:space="preserve"> </v>
          </cell>
          <cell r="D193" t="str">
            <v>..</v>
          </cell>
          <cell r="E193" t="str">
            <v xml:space="preserve"> </v>
          </cell>
          <cell r="F193" t="str">
            <v>..</v>
          </cell>
          <cell r="G193" t="str">
            <v xml:space="preserve"> </v>
          </cell>
          <cell r="H193" t="str">
            <v>..</v>
          </cell>
          <cell r="I193" t="str">
            <v xml:space="preserve"> </v>
          </cell>
          <cell r="J193" t="str">
            <v>..</v>
          </cell>
          <cell r="K193" t="str">
            <v xml:space="preserve"> </v>
          </cell>
          <cell r="L193" t="str">
            <v>..</v>
          </cell>
          <cell r="M193" t="str">
            <v xml:space="preserve"> </v>
          </cell>
          <cell r="N193" t="str">
            <v>..</v>
          </cell>
          <cell r="O193" t="str">
            <v xml:space="preserve"> </v>
          </cell>
        </row>
        <row r="194">
          <cell r="A194" t="str">
            <v xml:space="preserve">  32. TOTAL</v>
          </cell>
          <cell r="B194" t="str">
            <v>..</v>
          </cell>
          <cell r="C194" t="str">
            <v xml:space="preserve"> </v>
          </cell>
          <cell r="D194" t="str">
            <v>..</v>
          </cell>
          <cell r="E194" t="str">
            <v xml:space="preserve"> </v>
          </cell>
          <cell r="F194" t="str">
            <v>..</v>
          </cell>
          <cell r="G194" t="str">
            <v xml:space="preserve"> </v>
          </cell>
          <cell r="H194" t="str">
            <v>..</v>
          </cell>
          <cell r="I194" t="str">
            <v xml:space="preserve"> </v>
          </cell>
          <cell r="J194" t="str">
            <v>..</v>
          </cell>
          <cell r="K194" t="str">
            <v xml:space="preserve"> </v>
          </cell>
          <cell r="L194" t="str">
            <v>..</v>
          </cell>
          <cell r="M194" t="str">
            <v xml:space="preserve"> </v>
          </cell>
          <cell r="N194" t="str">
            <v>..</v>
          </cell>
          <cell r="O194" t="str">
            <v xml:space="preserve"> </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row>
        <row r="196">
          <cell r="A196" t="str">
            <v>NATIONAL TOTAL</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row>
        <row r="197">
          <cell r="A197" t="str">
            <v xml:space="preserve">  QUALIFICATION</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 xml:space="preserve"> </v>
          </cell>
        </row>
        <row r="198">
          <cell r="A198" t="str">
            <v xml:space="preserve">  33. UNIVERSITY PhD LEVEL DEGREES</v>
          </cell>
          <cell r="B198" t="str">
            <v>..</v>
          </cell>
          <cell r="C198" t="str">
            <v xml:space="preserve"> </v>
          </cell>
          <cell r="D198" t="str">
            <v>..</v>
          </cell>
          <cell r="E198" t="str">
            <v xml:space="preserve"> </v>
          </cell>
          <cell r="F198" t="str">
            <v>..</v>
          </cell>
          <cell r="G198" t="str">
            <v xml:space="preserve"> </v>
          </cell>
          <cell r="H198" t="str">
            <v>..</v>
          </cell>
          <cell r="I198" t="str">
            <v xml:space="preserve"> </v>
          </cell>
          <cell r="J198" t="str">
            <v>..</v>
          </cell>
          <cell r="K198" t="str">
            <v xml:space="preserve"> </v>
          </cell>
          <cell r="L198" t="str">
            <v>..</v>
          </cell>
          <cell r="M198" t="str">
            <v xml:space="preserve"> </v>
          </cell>
          <cell r="N198" t="str">
            <v>..</v>
          </cell>
          <cell r="O198" t="str">
            <v xml:space="preserve"> </v>
          </cell>
        </row>
        <row r="199">
          <cell r="A199" t="str">
            <v xml:space="preserve">  34. OTHER UNIVERSITY DEGREES</v>
          </cell>
          <cell r="B199" t="str">
            <v>..</v>
          </cell>
          <cell r="C199" t="str">
            <v xml:space="preserve"> </v>
          </cell>
          <cell r="D199" t="str">
            <v>..</v>
          </cell>
          <cell r="E199" t="str">
            <v xml:space="preserve"> </v>
          </cell>
          <cell r="F199" t="str">
            <v>..</v>
          </cell>
          <cell r="G199" t="str">
            <v xml:space="preserve"> </v>
          </cell>
          <cell r="H199" t="str">
            <v>..</v>
          </cell>
          <cell r="I199" t="str">
            <v xml:space="preserve"> </v>
          </cell>
          <cell r="J199" t="str">
            <v>..</v>
          </cell>
          <cell r="K199" t="str">
            <v xml:space="preserve"> </v>
          </cell>
          <cell r="L199" t="str">
            <v>..</v>
          </cell>
          <cell r="M199" t="str">
            <v xml:space="preserve"> </v>
          </cell>
          <cell r="N199" t="str">
            <v>..</v>
          </cell>
          <cell r="O199" t="str">
            <v xml:space="preserve"> </v>
          </cell>
        </row>
        <row r="200">
          <cell r="A200" t="str">
            <v>* 35. SUB-TOTAL UNIVERSITY DEGREES</v>
          </cell>
          <cell r="B200">
            <v>15931</v>
          </cell>
          <cell r="C200" t="str">
            <v>A</v>
          </cell>
          <cell r="D200" t="str">
            <v>..</v>
          </cell>
          <cell r="E200" t="str">
            <v xml:space="preserve"> </v>
          </cell>
          <cell r="F200">
            <v>17490</v>
          </cell>
          <cell r="G200" t="str">
            <v xml:space="preserve"> </v>
          </cell>
          <cell r="H200" t="str">
            <v>..</v>
          </cell>
          <cell r="I200" t="str">
            <v xml:space="preserve"> </v>
          </cell>
          <cell r="J200">
            <v>18295</v>
          </cell>
          <cell r="K200" t="str">
            <v xml:space="preserve"> </v>
          </cell>
          <cell r="L200" t="str">
            <v>..</v>
          </cell>
          <cell r="M200" t="str">
            <v xml:space="preserve"> </v>
          </cell>
          <cell r="N200" t="str">
            <v>..</v>
          </cell>
          <cell r="O200" t="str">
            <v xml:space="preserve"> </v>
          </cell>
        </row>
        <row r="201">
          <cell r="A201" t="str">
            <v xml:space="preserve">  36 OTHER POST-SECONDARY</v>
          </cell>
          <cell r="B201" t="str">
            <v>..</v>
          </cell>
          <cell r="C201" t="str">
            <v xml:space="preserve"> </v>
          </cell>
          <cell r="D201" t="str">
            <v>..</v>
          </cell>
          <cell r="E201" t="str">
            <v xml:space="preserve"> </v>
          </cell>
          <cell r="F201" t="str">
            <v>..</v>
          </cell>
          <cell r="G201" t="str">
            <v xml:space="preserve"> </v>
          </cell>
          <cell r="H201" t="str">
            <v>..</v>
          </cell>
          <cell r="I201" t="str">
            <v xml:space="preserve"> </v>
          </cell>
          <cell r="J201" t="str">
            <v>..</v>
          </cell>
          <cell r="K201" t="str">
            <v xml:space="preserve"> </v>
          </cell>
          <cell r="L201" t="str">
            <v>..</v>
          </cell>
          <cell r="M201" t="str">
            <v xml:space="preserve"> </v>
          </cell>
          <cell r="N201" t="str">
            <v>..</v>
          </cell>
          <cell r="O201" t="str">
            <v xml:space="preserve"> </v>
          </cell>
        </row>
        <row r="202">
          <cell r="A202" t="str">
            <v xml:space="preserve">  37. SECONDARY</v>
          </cell>
          <cell r="B202" t="str">
            <v>..</v>
          </cell>
          <cell r="C202" t="str">
            <v xml:space="preserve"> </v>
          </cell>
          <cell r="D202" t="str">
            <v>..</v>
          </cell>
          <cell r="E202" t="str">
            <v xml:space="preserve"> </v>
          </cell>
          <cell r="F202" t="str">
            <v>..</v>
          </cell>
          <cell r="G202" t="str">
            <v xml:space="preserve"> </v>
          </cell>
          <cell r="H202" t="str">
            <v>..</v>
          </cell>
          <cell r="I202" t="str">
            <v xml:space="preserve"> </v>
          </cell>
          <cell r="J202" t="str">
            <v>..</v>
          </cell>
          <cell r="K202" t="str">
            <v xml:space="preserve"> </v>
          </cell>
          <cell r="L202" t="str">
            <v>..</v>
          </cell>
          <cell r="M202" t="str">
            <v xml:space="preserve"> </v>
          </cell>
          <cell r="N202" t="str">
            <v>..</v>
          </cell>
          <cell r="O202" t="str">
            <v xml:space="preserve"> </v>
          </cell>
        </row>
        <row r="203">
          <cell r="A203" t="str">
            <v xml:space="preserve">  38. OTHER</v>
          </cell>
          <cell r="B203" t="str">
            <v>..</v>
          </cell>
          <cell r="C203" t="str">
            <v xml:space="preserve"> </v>
          </cell>
          <cell r="D203" t="str">
            <v>..</v>
          </cell>
          <cell r="E203" t="str">
            <v xml:space="preserve"> </v>
          </cell>
          <cell r="F203" t="str">
            <v>..</v>
          </cell>
          <cell r="G203" t="str">
            <v xml:space="preserve"> </v>
          </cell>
          <cell r="H203" t="str">
            <v>..</v>
          </cell>
          <cell r="I203" t="str">
            <v xml:space="preserve"> </v>
          </cell>
          <cell r="J203" t="str">
            <v>..</v>
          </cell>
          <cell r="K203" t="str">
            <v xml:space="preserve"> </v>
          </cell>
          <cell r="L203" t="str">
            <v>..</v>
          </cell>
          <cell r="M203" t="str">
            <v xml:space="preserve"> </v>
          </cell>
          <cell r="N203" t="str">
            <v>..</v>
          </cell>
          <cell r="O203" t="str">
            <v xml:space="preserve"> </v>
          </cell>
        </row>
        <row r="204">
          <cell r="A204" t="str">
            <v xml:space="preserve">  39. NOT SPECIFIED</v>
          </cell>
          <cell r="B204">
            <v>8007</v>
          </cell>
          <cell r="C204" t="str">
            <v>A</v>
          </cell>
          <cell r="D204" t="str">
            <v>..</v>
          </cell>
          <cell r="E204" t="str">
            <v xml:space="preserve"> </v>
          </cell>
          <cell r="F204">
            <v>7387</v>
          </cell>
          <cell r="G204" t="str">
            <v xml:space="preserve"> </v>
          </cell>
          <cell r="H204" t="str">
            <v>..</v>
          </cell>
          <cell r="I204" t="str">
            <v xml:space="preserve"> </v>
          </cell>
          <cell r="J204">
            <v>7105</v>
          </cell>
          <cell r="K204" t="str">
            <v xml:space="preserve"> </v>
          </cell>
          <cell r="L204" t="str">
            <v>..</v>
          </cell>
          <cell r="M204" t="str">
            <v xml:space="preserve"> </v>
          </cell>
          <cell r="N204" t="str">
            <v>..</v>
          </cell>
          <cell r="O204" t="str">
            <v xml:space="preserve"> </v>
          </cell>
        </row>
        <row r="205">
          <cell r="A205" t="str">
            <v>* 40. TOTAL R&amp;D PERSONNEL</v>
          </cell>
          <cell r="B205">
            <v>23938</v>
          </cell>
          <cell r="C205" t="str">
            <v>A</v>
          </cell>
          <cell r="D205" t="str">
            <v>..</v>
          </cell>
          <cell r="E205" t="str">
            <v xml:space="preserve"> </v>
          </cell>
          <cell r="F205">
            <v>24877</v>
          </cell>
          <cell r="G205" t="str">
            <v xml:space="preserve"> </v>
          </cell>
          <cell r="H205" t="str">
            <v>..</v>
          </cell>
          <cell r="I205" t="str">
            <v xml:space="preserve"> </v>
          </cell>
          <cell r="J205">
            <v>25400</v>
          </cell>
          <cell r="L205" t="str">
            <v>..</v>
          </cell>
          <cell r="M205" t="str">
            <v xml:space="preserve"> </v>
          </cell>
          <cell r="N205" t="str">
            <v>..</v>
          </cell>
          <cell r="O205" t="str">
            <v xml:space="preserve"> </v>
          </cell>
        </row>
        <row r="206">
          <cell r="A206" t="str">
            <v>-</v>
          </cell>
          <cell r="B206" t="str">
            <v>-</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asistall FoU universitetene"/>
      <sheetName val="Pivot universitetene"/>
      <sheetName val="Sekt. totalt - beløp, endringer"/>
      <sheetName val="Basisind. næringsl. t.o.m 2004"/>
      <sheetName val="Basistall FoU"/>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Folketall"/>
      <sheetName val="Per capita"/>
    </sheetNames>
    <sheetDataSet>
      <sheetData sheetId="0" refreshError="1"/>
      <sheetData sheetId="1" refreshError="1"/>
      <sheetData sheetId="2">
        <row r="16">
          <cell r="E16">
            <v>2000</v>
          </cell>
        </row>
      </sheetData>
      <sheetData sheetId="3" refreshError="1"/>
      <sheetData sheetId="4">
        <row r="3">
          <cell r="B3" t="str">
            <v>Lønn og sos. utg.</v>
          </cell>
          <cell r="C3" t="str">
            <v>Andre driftsutg.</v>
          </cell>
          <cell r="D3" t="str">
            <v>Mask./ vit. utstyr</v>
          </cell>
          <cell r="E3" t="str">
            <v>Bygn./ tomter/ anlegg</v>
          </cell>
          <cell r="G3" t="str">
            <v>Lønn og sos. utg.</v>
          </cell>
          <cell r="H3" t="str">
            <v>Andre driftsutg.</v>
          </cell>
          <cell r="I3" t="str">
            <v>Mask./ vit. utstyr</v>
          </cell>
          <cell r="J3" t="str">
            <v>Bygn./ tomter/ anlegg</v>
          </cell>
          <cell r="L3" t="str">
            <v>Lønn og sos. utg.</v>
          </cell>
          <cell r="M3" t="str">
            <v>Andre driftsutg.</v>
          </cell>
          <cell r="N3" t="str">
            <v>Mask./ vit. utstyr</v>
          </cell>
          <cell r="O3" t="str">
            <v>Bygn./ tomter/ anlegg</v>
          </cell>
          <cell r="Q3" t="str">
            <v>Lønn og sos. utg.</v>
          </cell>
          <cell r="R3" t="str">
            <v>Andre driftsutg.</v>
          </cell>
          <cell r="S3" t="str">
            <v>Mask./ vit. utstyr</v>
          </cell>
          <cell r="T3" t="str">
            <v>Bygn./ tomter/ anlegg</v>
          </cell>
        </row>
        <row r="4">
          <cell r="B4" t="str">
            <v>SSB-indekser</v>
          </cell>
          <cell r="G4" t="str">
            <v>SSB-indekser</v>
          </cell>
          <cell r="L4" t="str">
            <v>SSB-indekser</v>
          </cell>
          <cell r="Q4" t="str">
            <v>SSB-indekser</v>
          </cell>
        </row>
        <row r="5">
          <cell r="B5" t="str">
            <v>Lønn per sysselsatt normalårsverk i statlig undervisning</v>
          </cell>
          <cell r="C5" t="str">
            <v>Produktinnsats i statlig Undervisning</v>
          </cell>
          <cell r="D5" t="str">
            <v>Bruttoinvestering i maskiner og utstyr - alle næringer</v>
          </cell>
          <cell r="E5" t="str">
            <v>Bruttoinvestering i kontor- og forretningsbygg</v>
          </cell>
          <cell r="G5" t="str">
            <v>Lønn per sysselsatt normalårsverk i statlig FoU</v>
          </cell>
          <cell r="H5" t="str">
            <v>Produktinnsats i statlig FoU</v>
          </cell>
          <cell r="I5" t="str">
            <v>Bruttoinvestering i maskiner og utstyr - alle næringer</v>
          </cell>
          <cell r="J5" t="str">
            <v>Bruttoinvestering i kontor- og forretningsbygg</v>
          </cell>
          <cell r="L5" t="str">
            <v>Lønn per sysselsatt normalårsverk i markedsrettet FoU</v>
          </cell>
          <cell r="M5" t="str">
            <v>Produktinnsats i markedsrettet FoU</v>
          </cell>
          <cell r="N5" t="str">
            <v>Bruttoinvestering i maskiner og utstyr - alle næringer</v>
          </cell>
          <cell r="O5" t="str">
            <v>Bruttoinvestering i kontor- og forretningsbygg</v>
          </cell>
          <cell r="Q5" t="str">
            <v>Lønn og sos. utg. i markedsrettet FoU - timeverksbasert</v>
          </cell>
          <cell r="R5" t="str">
            <v>Produktinnsats i markedsrettet FoU</v>
          </cell>
          <cell r="S5" t="str">
            <v>Bruttoinvestering i maskiner og utstyr til andre næringer</v>
          </cell>
          <cell r="T5" t="str">
            <v>Bruttoinvestering i kontor- og forretningsbygg</v>
          </cell>
        </row>
        <row r="6">
          <cell r="B6">
            <v>0.12143825285222615</v>
          </cell>
          <cell r="C6">
            <v>0.31528284849503319</v>
          </cell>
          <cell r="D6">
            <v>0.45681020387276228</v>
          </cell>
          <cell r="E6">
            <v>0.1857867500845552</v>
          </cell>
          <cell r="G6">
            <v>0.13084392233445627</v>
          </cell>
          <cell r="H6">
            <v>0.47546014209025944</v>
          </cell>
          <cell r="I6">
            <v>0.45681020387276228</v>
          </cell>
          <cell r="J6">
            <v>0.1857867500845552</v>
          </cell>
          <cell r="L6">
            <v>0.1133638252033817</v>
          </cell>
          <cell r="M6">
            <v>0.18646886766712839</v>
          </cell>
          <cell r="N6">
            <v>0.45681020387276228</v>
          </cell>
          <cell r="O6">
            <v>0.1857867500845552</v>
          </cell>
          <cell r="Q6">
            <v>9.2126850343858049E-2</v>
          </cell>
          <cell r="R6">
            <v>0.18646886766712836</v>
          </cell>
          <cell r="S6">
            <v>0.32570410595820093</v>
          </cell>
          <cell r="T6">
            <v>0.18578675008455531</v>
          </cell>
        </row>
        <row r="7">
          <cell r="A7">
            <v>1971</v>
          </cell>
          <cell r="B7">
            <v>0.13564652843593661</v>
          </cell>
          <cell r="C7">
            <v>0.32064265691944871</v>
          </cell>
          <cell r="D7">
            <v>0.46914407937732683</v>
          </cell>
          <cell r="E7">
            <v>0.19711974183971306</v>
          </cell>
          <cell r="G7">
            <v>0.14445169025723972</v>
          </cell>
          <cell r="H7">
            <v>0.48782210578460622</v>
          </cell>
          <cell r="I7">
            <v>0.46914407937732683</v>
          </cell>
          <cell r="J7">
            <v>0.19711974183971306</v>
          </cell>
          <cell r="L7">
            <v>0.126514028926974</v>
          </cell>
          <cell r="M7">
            <v>0.20306459688950282</v>
          </cell>
          <cell r="N7">
            <v>0.46914407937732683</v>
          </cell>
          <cell r="O7">
            <v>0.19711974183971306</v>
          </cell>
          <cell r="Q7">
            <v>0.10594587789543676</v>
          </cell>
          <cell r="R7">
            <v>0.20306459688950279</v>
          </cell>
          <cell r="S7">
            <v>0.33873227019652896</v>
          </cell>
          <cell r="T7">
            <v>0.19711974183971318</v>
          </cell>
        </row>
        <row r="8">
          <cell r="B8">
            <v>0.14853294863735059</v>
          </cell>
          <cell r="C8">
            <v>0.30525180938731517</v>
          </cell>
          <cell r="D8">
            <v>0.48321840175864667</v>
          </cell>
          <cell r="E8">
            <v>0.20677860918985899</v>
          </cell>
          <cell r="G8">
            <v>0.15586337378756165</v>
          </cell>
          <cell r="H8">
            <v>0.48782210578460622</v>
          </cell>
          <cell r="I8">
            <v>0.48321840175864667</v>
          </cell>
          <cell r="J8">
            <v>0.20677860918985899</v>
          </cell>
          <cell r="L8">
            <v>0.13929194584859836</v>
          </cell>
          <cell r="M8">
            <v>0.20753201802107188</v>
          </cell>
          <cell r="N8">
            <v>0.48321840175864667</v>
          </cell>
          <cell r="O8">
            <v>0.20677860918985899</v>
          </cell>
          <cell r="Q8">
            <v>0.12067235492290247</v>
          </cell>
          <cell r="R8">
            <v>0.20753201802107185</v>
          </cell>
          <cell r="S8">
            <v>0.34753930922163873</v>
          </cell>
          <cell r="T8">
            <v>0.2067786091898591</v>
          </cell>
        </row>
        <row r="9">
          <cell r="A9">
            <v>1973</v>
          </cell>
          <cell r="B9">
            <v>0.16264357875789889</v>
          </cell>
          <cell r="C9">
            <v>0.31318835643138537</v>
          </cell>
          <cell r="D9">
            <v>0.48563449376743983</v>
          </cell>
          <cell r="E9">
            <v>0.22352767653423755</v>
          </cell>
          <cell r="G9">
            <v>0.17082625767116758</v>
          </cell>
          <cell r="H9">
            <v>0.46928486576479117</v>
          </cell>
          <cell r="I9">
            <v>0.48563449376743983</v>
          </cell>
          <cell r="J9">
            <v>0.22352767653423755</v>
          </cell>
          <cell r="L9">
            <v>0.15419618405439839</v>
          </cell>
          <cell r="M9">
            <v>0.23015300798536872</v>
          </cell>
          <cell r="N9">
            <v>0.48563449376743983</v>
          </cell>
          <cell r="O9">
            <v>0.22352767653423755</v>
          </cell>
          <cell r="Q9">
            <v>0.13551505457841947</v>
          </cell>
          <cell r="R9">
            <v>0.23015300798536867</v>
          </cell>
          <cell r="S9">
            <v>0.35275239885996329</v>
          </cell>
          <cell r="T9">
            <v>0.22352767653423766</v>
          </cell>
        </row>
        <row r="10">
          <cell r="B10">
            <v>0.18427517473269944</v>
          </cell>
          <cell r="C10">
            <v>0.34231487357950419</v>
          </cell>
          <cell r="D10">
            <v>0.54002555706939315</v>
          </cell>
          <cell r="E10">
            <v>0.2577274110439759</v>
          </cell>
          <cell r="G10">
            <v>0.19098375607636536</v>
          </cell>
          <cell r="H10">
            <v>0.49884981230797298</v>
          </cell>
          <cell r="I10">
            <v>0.54002555706939315</v>
          </cell>
          <cell r="J10">
            <v>0.2577274110439759</v>
          </cell>
          <cell r="L10">
            <v>0.17501266890174216</v>
          </cell>
          <cell r="M10">
            <v>0.26536641820713014</v>
          </cell>
          <cell r="N10">
            <v>0.54002555706939315</v>
          </cell>
          <cell r="O10">
            <v>0.2577274110439759</v>
          </cell>
          <cell r="Q10">
            <v>0.15516473749229032</v>
          </cell>
          <cell r="R10">
            <v>0.26536641820713008</v>
          </cell>
          <cell r="S10">
            <v>0.38344185756078009</v>
          </cell>
          <cell r="T10">
            <v>0.25772741104397601</v>
          </cell>
        </row>
        <row r="11">
          <cell r="A11">
            <v>1975</v>
          </cell>
          <cell r="B11">
            <v>0.21320637716573326</v>
          </cell>
          <cell r="C11">
            <v>0.3611421916263769</v>
          </cell>
          <cell r="D11">
            <v>0.59510816389047128</v>
          </cell>
          <cell r="E11">
            <v>0.28401560697046146</v>
          </cell>
          <cell r="G11">
            <v>0.2203952545121256</v>
          </cell>
          <cell r="H11">
            <v>0.53277159954491515</v>
          </cell>
          <cell r="I11">
            <v>0.59510816389047128</v>
          </cell>
          <cell r="J11">
            <v>0.28401560697046146</v>
          </cell>
          <cell r="L11">
            <v>0.20301469592602089</v>
          </cell>
          <cell r="M11">
            <v>0.29535282346453584</v>
          </cell>
          <cell r="N11">
            <v>0.59510816389047128</v>
          </cell>
          <cell r="O11">
            <v>0.28401560697046146</v>
          </cell>
          <cell r="Q11">
            <v>0.17906010706610301</v>
          </cell>
          <cell r="R11">
            <v>0.29535282346453579</v>
          </cell>
          <cell r="S11">
            <v>0.42753767118026981</v>
          </cell>
          <cell r="T11">
            <v>0.28401560697046163</v>
          </cell>
        </row>
        <row r="12">
          <cell r="A12">
            <v>1976</v>
          </cell>
          <cell r="B12">
            <v>0.23751190416262688</v>
          </cell>
          <cell r="C12">
            <v>0.38533871846534412</v>
          </cell>
          <cell r="D12">
            <v>0.6587847374267517</v>
          </cell>
          <cell r="E12">
            <v>0.31099708963265532</v>
          </cell>
          <cell r="G12">
            <v>0.24728347556260491</v>
          </cell>
          <cell r="H12">
            <v>0.51891953795674739</v>
          </cell>
          <cell r="I12">
            <v>0.6587847374267517</v>
          </cell>
          <cell r="J12">
            <v>0.31099708963265532</v>
          </cell>
          <cell r="L12">
            <v>0.23001565048418168</v>
          </cell>
          <cell r="M12">
            <v>0.32606951710484761</v>
          </cell>
          <cell r="N12">
            <v>0.6587847374267517</v>
          </cell>
          <cell r="O12">
            <v>0.31099708963265532</v>
          </cell>
          <cell r="Q12">
            <v>0.20215886087763027</v>
          </cell>
          <cell r="R12">
            <v>0.32606951710484755</v>
          </cell>
          <cell r="S12">
            <v>0.47200158898301786</v>
          </cell>
          <cell r="T12">
            <v>0.31099708963265543</v>
          </cell>
        </row>
        <row r="13">
          <cell r="B13">
            <v>0.26126309457888958</v>
          </cell>
          <cell r="C13">
            <v>0.40499099310707665</v>
          </cell>
          <cell r="D13">
            <v>0.70226453009691736</v>
          </cell>
          <cell r="E13">
            <v>0.33712084516179841</v>
          </cell>
          <cell r="G13">
            <v>0.27028083878992715</v>
          </cell>
          <cell r="H13">
            <v>0.51891953795674739</v>
          </cell>
          <cell r="I13">
            <v>0.70226453009691736</v>
          </cell>
          <cell r="J13">
            <v>0.33712084516179841</v>
          </cell>
          <cell r="L13">
            <v>0.2537072624840524</v>
          </cell>
          <cell r="M13">
            <v>0.35280721750744515</v>
          </cell>
          <cell r="N13">
            <v>0.70226453009691736</v>
          </cell>
          <cell r="O13">
            <v>0.33712084516179841</v>
          </cell>
          <cell r="Q13">
            <v>0.22560928873943542</v>
          </cell>
          <cell r="R13">
            <v>0.35280721750744509</v>
          </cell>
          <cell r="S13">
            <v>0.50126568749996503</v>
          </cell>
          <cell r="T13">
            <v>0.33712084516179852</v>
          </cell>
        </row>
        <row r="14">
          <cell r="A14">
            <v>1978</v>
          </cell>
          <cell r="B14">
            <v>0.28059656357772744</v>
          </cell>
          <cell r="C14">
            <v>0.4236205787900022</v>
          </cell>
          <cell r="D14">
            <v>0.75072078267360465</v>
          </cell>
          <cell r="E14">
            <v>0.34925719558762314</v>
          </cell>
          <cell r="G14">
            <v>0.29190330589312136</v>
          </cell>
          <cell r="H14">
            <v>0.51891953795674739</v>
          </cell>
          <cell r="I14">
            <v>0.75072078267360465</v>
          </cell>
          <cell r="J14">
            <v>0.34925719558762314</v>
          </cell>
          <cell r="L14">
            <v>0.27451125800774473</v>
          </cell>
          <cell r="M14">
            <v>0.37926775882050351</v>
          </cell>
          <cell r="N14">
            <v>0.75072078267360465</v>
          </cell>
          <cell r="O14">
            <v>0.34925719558762314</v>
          </cell>
          <cell r="Q14">
            <v>0.24862143619085786</v>
          </cell>
          <cell r="R14">
            <v>0.37926775882050345</v>
          </cell>
          <cell r="S14">
            <v>0.53084036306246285</v>
          </cell>
          <cell r="T14">
            <v>0.3492571955876233</v>
          </cell>
        </row>
        <row r="15">
          <cell r="B15">
            <v>0.28845326735790383</v>
          </cell>
          <cell r="C15">
            <v>0.44225988425676233</v>
          </cell>
          <cell r="D15">
            <v>0.76798736067509754</v>
          </cell>
          <cell r="E15">
            <v>0.3670693125625919</v>
          </cell>
          <cell r="G15">
            <v>0.29511424225794564</v>
          </cell>
          <cell r="H15">
            <v>0.50957898627352594</v>
          </cell>
          <cell r="I15">
            <v>0.76798736067509754</v>
          </cell>
          <cell r="J15">
            <v>0.3670693125625919</v>
          </cell>
          <cell r="L15">
            <v>0.28549170832805454</v>
          </cell>
          <cell r="M15">
            <v>0.39936895003799017</v>
          </cell>
          <cell r="N15">
            <v>0.76798736067509754</v>
          </cell>
          <cell r="O15">
            <v>0.3670693125625919</v>
          </cell>
          <cell r="Q15">
            <v>0.26279285805373676</v>
          </cell>
          <cell r="R15">
            <v>0.39936895003799011</v>
          </cell>
          <cell r="S15">
            <v>0.52818616124715057</v>
          </cell>
          <cell r="T15">
            <v>0.36706931256259201</v>
          </cell>
        </row>
        <row r="16">
          <cell r="A16">
            <v>1980</v>
          </cell>
          <cell r="B16">
            <v>0.31556787448954682</v>
          </cell>
          <cell r="C16">
            <v>0.47498711569176277</v>
          </cell>
          <cell r="D16">
            <v>0.83787421049653144</v>
          </cell>
          <cell r="E16">
            <v>0.4096493528198526</v>
          </cell>
          <cell r="G16">
            <v>0.3072139261905214</v>
          </cell>
          <cell r="H16">
            <v>0.53505793558720227</v>
          </cell>
          <cell r="I16">
            <v>0.83787421049653144</v>
          </cell>
          <cell r="J16">
            <v>0.4096493528198526</v>
          </cell>
          <cell r="L16">
            <v>0.31232792891089167</v>
          </cell>
          <cell r="M16">
            <v>0.43730900029159925</v>
          </cell>
          <cell r="N16">
            <v>0.83787421049653144</v>
          </cell>
          <cell r="O16">
            <v>0.4096493528198526</v>
          </cell>
          <cell r="Q16">
            <v>0.28802097242689551</v>
          </cell>
          <cell r="R16">
            <v>0.43730900029159908</v>
          </cell>
          <cell r="S16">
            <v>0.57625110192064133</v>
          </cell>
          <cell r="T16">
            <v>0.40964935281985271</v>
          </cell>
        </row>
        <row r="17">
          <cell r="B17">
            <v>0.34775579768748061</v>
          </cell>
          <cell r="C17">
            <v>0.52343580149232261</v>
          </cell>
          <cell r="D17">
            <v>0.8755785499688753</v>
          </cell>
          <cell r="E17">
            <v>0.4481563919849188</v>
          </cell>
          <cell r="G17">
            <v>0.344079597333384</v>
          </cell>
          <cell r="H17">
            <v>0.60194017753560258</v>
          </cell>
          <cell r="I17">
            <v>0.8755785499688753</v>
          </cell>
          <cell r="J17">
            <v>0.4481563919849188</v>
          </cell>
          <cell r="L17">
            <v>0.34481003351762446</v>
          </cell>
          <cell r="M17">
            <v>0.47885335531930118</v>
          </cell>
          <cell r="N17">
            <v>0.8755785499688753</v>
          </cell>
          <cell r="O17">
            <v>0.4481563919849188</v>
          </cell>
          <cell r="Q17">
            <v>0.32229546814569604</v>
          </cell>
          <cell r="R17">
            <v>0.47885335531930107</v>
          </cell>
          <cell r="S17">
            <v>0.59987739709938748</v>
          </cell>
          <cell r="T17">
            <v>0.44815639198491891</v>
          </cell>
        </row>
        <row r="18">
          <cell r="A18">
            <v>1982</v>
          </cell>
          <cell r="B18">
            <v>0.39087751660072823</v>
          </cell>
          <cell r="C18">
            <v>0.56112317919976984</v>
          </cell>
          <cell r="D18">
            <v>0.91673074181741243</v>
          </cell>
          <cell r="E18">
            <v>0.48983493643951626</v>
          </cell>
          <cell r="G18">
            <v>0.38227243263738964</v>
          </cell>
          <cell r="H18">
            <v>0.66574583635437645</v>
          </cell>
          <cell r="I18">
            <v>0.91673074181741243</v>
          </cell>
          <cell r="J18">
            <v>0.48983493643951626</v>
          </cell>
          <cell r="L18">
            <v>0.38653204757325699</v>
          </cell>
          <cell r="M18">
            <v>0.5281752509171892</v>
          </cell>
          <cell r="N18">
            <v>0.91673074181741243</v>
          </cell>
          <cell r="O18">
            <v>0.48983493643951626</v>
          </cell>
          <cell r="Q18">
            <v>0.3706397883675504</v>
          </cell>
          <cell r="R18">
            <v>0.52817525091718909</v>
          </cell>
          <cell r="S18">
            <v>0.61427445462977281</v>
          </cell>
          <cell r="T18">
            <v>0.48983493643951637</v>
          </cell>
        </row>
        <row r="19">
          <cell r="B19">
            <v>0.41941157531258139</v>
          </cell>
          <cell r="C19">
            <v>0.60937977261095011</v>
          </cell>
          <cell r="D19">
            <v>0.96715093261737006</v>
          </cell>
          <cell r="E19">
            <v>0.52020470249876627</v>
          </cell>
          <cell r="G19">
            <v>0.41514786184420516</v>
          </cell>
          <cell r="H19">
            <v>0.73564914917158597</v>
          </cell>
          <cell r="I19">
            <v>0.96715093261737006</v>
          </cell>
          <cell r="J19">
            <v>0.52020470249876627</v>
          </cell>
          <cell r="L19">
            <v>0.41784114342669076</v>
          </cell>
          <cell r="M19">
            <v>0.57676737400157063</v>
          </cell>
          <cell r="N19">
            <v>0.96715093261737006</v>
          </cell>
          <cell r="O19">
            <v>0.52020470249876627</v>
          </cell>
          <cell r="Q19">
            <v>0.39324881545797097</v>
          </cell>
          <cell r="R19">
            <v>0.57676737400157052</v>
          </cell>
          <cell r="S19">
            <v>0.66341641100015469</v>
          </cell>
          <cell r="T19">
            <v>0.52020470249876638</v>
          </cell>
        </row>
        <row r="20">
          <cell r="A20">
            <v>1984</v>
          </cell>
          <cell r="B20">
            <v>0.44038215407821046</v>
          </cell>
          <cell r="C20">
            <v>0.64777069828543998</v>
          </cell>
          <cell r="D20">
            <v>1.0029355171242127</v>
          </cell>
          <cell r="E20">
            <v>0.54829575643369965</v>
          </cell>
          <cell r="G20">
            <v>0.44835969079174159</v>
          </cell>
          <cell r="H20">
            <v>0.73564914917158597</v>
          </cell>
          <cell r="I20">
            <v>1.0029355171242127</v>
          </cell>
          <cell r="J20">
            <v>0.54829575643369965</v>
          </cell>
          <cell r="L20">
            <v>0.44667218232313238</v>
          </cell>
          <cell r="M20">
            <v>0.60906634694565864</v>
          </cell>
          <cell r="N20">
            <v>1.0029355171242127</v>
          </cell>
          <cell r="O20">
            <v>0.54829575643369965</v>
          </cell>
          <cell r="Q20">
            <v>0.43807918042017968</v>
          </cell>
          <cell r="R20">
            <v>0.60906634694565853</v>
          </cell>
          <cell r="S20">
            <v>0.69526039872816214</v>
          </cell>
          <cell r="T20">
            <v>0.54829575643369988</v>
          </cell>
        </row>
        <row r="21">
          <cell r="B21">
            <v>0.47517234425038907</v>
          </cell>
          <cell r="C21">
            <v>0.68534139878599554</v>
          </cell>
          <cell r="D21">
            <v>1.0440558733263052</v>
          </cell>
          <cell r="E21">
            <v>0.58064520606328796</v>
          </cell>
          <cell r="G21">
            <v>0.48557354512745615</v>
          </cell>
          <cell r="H21">
            <v>0.75698297449756191</v>
          </cell>
          <cell r="I21">
            <v>1.0440558733263052</v>
          </cell>
          <cell r="J21">
            <v>0.58064520606328796</v>
          </cell>
          <cell r="L21">
            <v>0.48240595690898302</v>
          </cell>
          <cell r="M21">
            <v>0.65291912392574614</v>
          </cell>
          <cell r="N21">
            <v>1.0440558733263052</v>
          </cell>
          <cell r="O21">
            <v>0.58064520606328796</v>
          </cell>
          <cell r="Q21">
            <v>0.47487783157547481</v>
          </cell>
          <cell r="R21">
            <v>0.65291912392574591</v>
          </cell>
          <cell r="S21">
            <v>0.7175087314874633</v>
          </cell>
          <cell r="T21">
            <v>0.58064520606328807</v>
          </cell>
        </row>
        <row r="22">
          <cell r="A22">
            <v>1986</v>
          </cell>
          <cell r="B22">
            <v>0.51841302757717445</v>
          </cell>
          <cell r="C22">
            <v>0.71412573753500741</v>
          </cell>
          <cell r="D22">
            <v>1.1004348904859258</v>
          </cell>
          <cell r="E22">
            <v>0.62593553213622444</v>
          </cell>
          <cell r="G22">
            <v>0.5253905758279076</v>
          </cell>
          <cell r="H22">
            <v>0.79634608917143512</v>
          </cell>
          <cell r="I22">
            <v>1.1004348904859258</v>
          </cell>
          <cell r="J22">
            <v>0.62593553213622444</v>
          </cell>
          <cell r="L22">
            <v>0.52726971090151842</v>
          </cell>
          <cell r="M22">
            <v>0.69535886698091964</v>
          </cell>
          <cell r="N22">
            <v>1.1004348904859258</v>
          </cell>
          <cell r="O22">
            <v>0.62593553213622444</v>
          </cell>
          <cell r="Q22">
            <v>0.50954391328048443</v>
          </cell>
          <cell r="R22">
            <v>0.69535886698091942</v>
          </cell>
          <cell r="S22">
            <v>0.74836160694142417</v>
          </cell>
          <cell r="T22">
            <v>0.62593553213622466</v>
          </cell>
        </row>
        <row r="23">
          <cell r="B23">
            <v>0.56299654794881149</v>
          </cell>
          <cell r="C23">
            <v>0.7755405509630181</v>
          </cell>
          <cell r="D23">
            <v>1.1884696817247999</v>
          </cell>
          <cell r="E23">
            <v>0.68727721428557453</v>
          </cell>
          <cell r="G23">
            <v>0.56794721246996815</v>
          </cell>
          <cell r="H23">
            <v>0.83297800927332122</v>
          </cell>
          <cell r="I23">
            <v>1.1884696817247999</v>
          </cell>
          <cell r="J23">
            <v>0.68727721428557453</v>
          </cell>
          <cell r="L23">
            <v>0.57261490603904908</v>
          </cell>
          <cell r="M23">
            <v>0.76489475367901172</v>
          </cell>
          <cell r="N23">
            <v>1.1884696817247999</v>
          </cell>
          <cell r="O23">
            <v>0.68727721428557453</v>
          </cell>
          <cell r="Q23">
            <v>0.55183605808276459</v>
          </cell>
          <cell r="R23">
            <v>0.76489475367901139</v>
          </cell>
          <cell r="S23">
            <v>0.81870759799391801</v>
          </cell>
          <cell r="T23">
            <v>0.68727721428557464</v>
          </cell>
        </row>
        <row r="24">
          <cell r="A24">
            <v>1988</v>
          </cell>
          <cell r="B24">
            <v>0.59114637534625214</v>
          </cell>
          <cell r="C24">
            <v>0.81586865961309507</v>
          </cell>
          <cell r="D24">
            <v>1.2383854083572416</v>
          </cell>
          <cell r="E24">
            <v>0.75463038128556092</v>
          </cell>
          <cell r="G24">
            <v>0.59748046751840655</v>
          </cell>
          <cell r="H24">
            <v>0.83630992131041448</v>
          </cell>
          <cell r="I24">
            <v>1.2383854083572416</v>
          </cell>
          <cell r="J24">
            <v>0.75463038128556092</v>
          </cell>
          <cell r="L24">
            <v>0.6023908811530797</v>
          </cell>
          <cell r="M24">
            <v>0.8077288598850364</v>
          </cell>
          <cell r="N24">
            <v>1.2383854083572416</v>
          </cell>
          <cell r="O24">
            <v>0.75463038128556092</v>
          </cell>
          <cell r="Q24">
            <v>0.57556500858032345</v>
          </cell>
          <cell r="R24">
            <v>0.80772885988503618</v>
          </cell>
          <cell r="S24">
            <v>0.85063719431568074</v>
          </cell>
          <cell r="T24">
            <v>0.75463038128556104</v>
          </cell>
        </row>
        <row r="25">
          <cell r="B25">
            <v>0.6242505723656423</v>
          </cell>
          <cell r="C25">
            <v>0.83218603280535697</v>
          </cell>
          <cell r="D25">
            <v>1.2482924916240996</v>
          </cell>
          <cell r="E25">
            <v>0.7712322496738433</v>
          </cell>
          <cell r="G25">
            <v>0.61659984247899557</v>
          </cell>
          <cell r="H25">
            <v>0.86976231816283112</v>
          </cell>
          <cell r="I25">
            <v>1.2482924916240996</v>
          </cell>
          <cell r="J25">
            <v>0.7712322496738433</v>
          </cell>
          <cell r="L25">
            <v>0.61805304406305983</v>
          </cell>
          <cell r="M25">
            <v>0.82953753910193229</v>
          </cell>
          <cell r="N25">
            <v>1.2482924916240996</v>
          </cell>
          <cell r="O25">
            <v>0.7712322496738433</v>
          </cell>
          <cell r="Q25">
            <v>0.60376769400075914</v>
          </cell>
          <cell r="R25">
            <v>0.82953753910193206</v>
          </cell>
          <cell r="S25">
            <v>0.85744229187020615</v>
          </cell>
          <cell r="T25">
            <v>0.7712322496738433</v>
          </cell>
        </row>
        <row r="26">
          <cell r="A26">
            <v>1990</v>
          </cell>
          <cell r="B26">
            <v>0.66607536071414031</v>
          </cell>
          <cell r="C26">
            <v>0.84383663726463198</v>
          </cell>
          <cell r="D26">
            <v>1.2258232267748659</v>
          </cell>
          <cell r="E26">
            <v>0.74501035318493258</v>
          </cell>
          <cell r="G26">
            <v>0.64064723633567633</v>
          </cell>
          <cell r="H26">
            <v>0.87237160511731948</v>
          </cell>
          <cell r="I26">
            <v>1.2258232267748659</v>
          </cell>
          <cell r="J26">
            <v>0.74501035318493258</v>
          </cell>
          <cell r="L26">
            <v>0.66749728758810467</v>
          </cell>
          <cell r="M26">
            <v>0.84198060218846116</v>
          </cell>
          <cell r="N26">
            <v>1.2258232267748659</v>
          </cell>
          <cell r="O26">
            <v>0.74501035318493258</v>
          </cell>
          <cell r="Q26">
            <v>0.63395607870079718</v>
          </cell>
          <cell r="R26">
            <v>0.84198060218846105</v>
          </cell>
          <cell r="S26">
            <v>0.84543809978402329</v>
          </cell>
          <cell r="T26">
            <v>0.74501035318493258</v>
          </cell>
        </row>
        <row r="27">
          <cell r="B27">
            <v>0.69471660122484824</v>
          </cell>
          <cell r="C27">
            <v>0.84805582045095507</v>
          </cell>
          <cell r="D27">
            <v>1.2037584086929183</v>
          </cell>
          <cell r="E27">
            <v>0.74128530141900795</v>
          </cell>
          <cell r="G27">
            <v>0.64769435593536873</v>
          </cell>
          <cell r="H27">
            <v>0.84183859893821322</v>
          </cell>
          <cell r="I27">
            <v>1.2037584086929183</v>
          </cell>
          <cell r="J27">
            <v>0.74128530141900795</v>
          </cell>
          <cell r="L27">
            <v>0.71021711399374343</v>
          </cell>
          <cell r="M27">
            <v>0.84787446640378028</v>
          </cell>
          <cell r="N27">
            <v>1.2037584086929183</v>
          </cell>
          <cell r="O27">
            <v>0.74128530141900795</v>
          </cell>
          <cell r="Q27">
            <v>0.68911025754776656</v>
          </cell>
          <cell r="R27">
            <v>0.84787446640378017</v>
          </cell>
          <cell r="S27">
            <v>0.86995580467775979</v>
          </cell>
          <cell r="T27">
            <v>0.74128530141900795</v>
          </cell>
        </row>
        <row r="28">
          <cell r="A28">
            <v>1992</v>
          </cell>
          <cell r="B28">
            <v>0.72319998187506696</v>
          </cell>
          <cell r="C28">
            <v>0.84466359716915129</v>
          </cell>
          <cell r="D28">
            <v>1.1748682068842882</v>
          </cell>
          <cell r="E28">
            <v>0.74573301322752195</v>
          </cell>
          <cell r="G28">
            <v>0.69044218342710306</v>
          </cell>
          <cell r="H28">
            <v>0.84015492174033679</v>
          </cell>
          <cell r="I28">
            <v>1.1748682068842882</v>
          </cell>
          <cell r="J28">
            <v>0.74573301322752195</v>
          </cell>
          <cell r="L28">
            <v>0.74288710123745572</v>
          </cell>
          <cell r="M28">
            <v>0.85465746213501048</v>
          </cell>
          <cell r="N28">
            <v>1.1748682068842882</v>
          </cell>
          <cell r="O28">
            <v>0.74573301322752195</v>
          </cell>
          <cell r="Q28">
            <v>0.71943110887986828</v>
          </cell>
          <cell r="R28">
            <v>0.85465746213501037</v>
          </cell>
          <cell r="S28">
            <v>0.8716957162871154</v>
          </cell>
          <cell r="T28">
            <v>0.74573301322752195</v>
          </cell>
        </row>
        <row r="29">
          <cell r="B29">
            <v>0.74634238129506913</v>
          </cell>
          <cell r="C29">
            <v>0.85395489673801184</v>
          </cell>
          <cell r="D29">
            <v>1.186616888953131</v>
          </cell>
          <cell r="E29">
            <v>0.74349581418783939</v>
          </cell>
          <cell r="G29">
            <v>0.70148925836193676</v>
          </cell>
          <cell r="H29">
            <v>0.85779817509688383</v>
          </cell>
          <cell r="I29">
            <v>1.186616888953131</v>
          </cell>
          <cell r="J29">
            <v>0.74349581418783939</v>
          </cell>
          <cell r="L29">
            <v>0.76665948847705434</v>
          </cell>
          <cell r="M29">
            <v>0.86320403675636059</v>
          </cell>
          <cell r="N29">
            <v>1.186616888953131</v>
          </cell>
          <cell r="O29">
            <v>0.74349581418783939</v>
          </cell>
          <cell r="Q29">
            <v>0.73</v>
          </cell>
          <cell r="R29">
            <v>0.86299999999999999</v>
          </cell>
          <cell r="S29">
            <v>0.90900000000000003</v>
          </cell>
          <cell r="T29">
            <v>0.74299999999999999</v>
          </cell>
        </row>
        <row r="30">
          <cell r="A30">
            <v>1994</v>
          </cell>
          <cell r="B30">
            <v>0.77246436464039647</v>
          </cell>
          <cell r="C30">
            <v>0.86591026529234405</v>
          </cell>
          <cell r="D30">
            <v>1.1676310187298808</v>
          </cell>
          <cell r="E30">
            <v>0.76654418442766237</v>
          </cell>
          <cell r="G30">
            <v>0.72042946833770904</v>
          </cell>
          <cell r="H30">
            <v>0.87924312947430583</v>
          </cell>
          <cell r="I30">
            <v>1.1676310187298808</v>
          </cell>
          <cell r="J30">
            <v>0.76654418442766237</v>
          </cell>
          <cell r="L30">
            <v>0.79042593261984295</v>
          </cell>
          <cell r="M30">
            <v>0.88046811749148779</v>
          </cell>
          <cell r="N30">
            <v>1.1676310187298808</v>
          </cell>
          <cell r="O30">
            <v>0.76654418442766237</v>
          </cell>
          <cell r="Q30">
            <v>0.75600000000000001</v>
          </cell>
          <cell r="R30">
            <v>0.88</v>
          </cell>
          <cell r="S30">
            <v>0.91800000000000004</v>
          </cell>
          <cell r="T30">
            <v>0.76700000000000002</v>
          </cell>
        </row>
        <row r="31">
          <cell r="B31">
            <v>0.80027308176745082</v>
          </cell>
          <cell r="C31">
            <v>0.88582620139406787</v>
          </cell>
          <cell r="D31">
            <v>1.1454460293740132</v>
          </cell>
          <cell r="E31">
            <v>0.81253683549332212</v>
          </cell>
          <cell r="G31">
            <v>0.77950468474140122</v>
          </cell>
          <cell r="H31">
            <v>0.88539783138062589</v>
          </cell>
          <cell r="I31">
            <v>1.1454460293740132</v>
          </cell>
          <cell r="J31">
            <v>0.81253683549332212</v>
          </cell>
          <cell r="L31">
            <v>0.81413871059843823</v>
          </cell>
          <cell r="M31">
            <v>0.90071888419379198</v>
          </cell>
          <cell r="N31">
            <v>1.1454460293740132</v>
          </cell>
          <cell r="O31">
            <v>0.81253683549332212</v>
          </cell>
          <cell r="Q31">
            <v>0.78400000000000003</v>
          </cell>
          <cell r="R31">
            <v>0.90100000000000002</v>
          </cell>
          <cell r="S31">
            <v>0.91200000000000003</v>
          </cell>
          <cell r="T31">
            <v>0.81299999999999994</v>
          </cell>
        </row>
        <row r="32">
          <cell r="A32">
            <v>1996</v>
          </cell>
          <cell r="B32">
            <v>0.83628537044698603</v>
          </cell>
          <cell r="C32">
            <v>0.90354272542194924</v>
          </cell>
          <cell r="D32">
            <v>1.0893191739346866</v>
          </cell>
          <cell r="E32">
            <v>0.84747591941953493</v>
          </cell>
          <cell r="G32">
            <v>0.81614140492424703</v>
          </cell>
          <cell r="H32">
            <v>0.92966772294965727</v>
          </cell>
          <cell r="I32">
            <v>1.0893191739346866</v>
          </cell>
          <cell r="J32">
            <v>0.84747591941953493</v>
          </cell>
          <cell r="L32">
            <v>0.84589012031177724</v>
          </cell>
          <cell r="M32">
            <v>0.91603110522508635</v>
          </cell>
          <cell r="N32">
            <v>1.0893191739346866</v>
          </cell>
          <cell r="O32">
            <v>0.84747591941953493</v>
          </cell>
          <cell r="Q32">
            <v>0.82399999999999995</v>
          </cell>
          <cell r="R32">
            <v>0.91600000000000004</v>
          </cell>
          <cell r="S32">
            <v>0.92300000000000004</v>
          </cell>
          <cell r="T32">
            <v>0.84699999999999998</v>
          </cell>
        </row>
        <row r="33">
          <cell r="B33">
            <v>0.87140935600575953</v>
          </cell>
          <cell r="C33">
            <v>0.9225171226558101</v>
          </cell>
          <cell r="D33">
            <v>1.0261386618464747</v>
          </cell>
          <cell r="E33">
            <v>0.87713757659921854</v>
          </cell>
          <cell r="G33">
            <v>0.86919059624432304</v>
          </cell>
          <cell r="H33">
            <v>0.94175340334800273</v>
          </cell>
          <cell r="I33">
            <v>1.0261386618464747</v>
          </cell>
          <cell r="J33">
            <v>0.87713757659921854</v>
          </cell>
          <cell r="L33">
            <v>0.88057161524456007</v>
          </cell>
          <cell r="M33">
            <v>0.93068760290868779</v>
          </cell>
          <cell r="N33">
            <v>1.0261386618464747</v>
          </cell>
          <cell r="O33">
            <v>0.87713757659921854</v>
          </cell>
          <cell r="Q33">
            <v>0.86199999999999999</v>
          </cell>
          <cell r="R33">
            <v>0.93100000000000005</v>
          </cell>
          <cell r="S33">
            <v>0.94299999999999995</v>
          </cell>
          <cell r="T33">
            <v>0.877</v>
          </cell>
        </row>
        <row r="34">
          <cell r="A34">
            <v>1998</v>
          </cell>
          <cell r="B34">
            <v>0.92282250801009924</v>
          </cell>
          <cell r="C34">
            <v>0.93727739661830312</v>
          </cell>
          <cell r="D34">
            <v>1.0374261871267858</v>
          </cell>
          <cell r="E34">
            <v>0.91485449239298489</v>
          </cell>
          <cell r="G34">
            <v>0.93351070036640305</v>
          </cell>
          <cell r="H34">
            <v>0.95305444418817875</v>
          </cell>
          <cell r="I34">
            <v>1.0374261871267858</v>
          </cell>
          <cell r="J34">
            <v>0.91485449239298489</v>
          </cell>
          <cell r="L34">
            <v>0.9281224824677663</v>
          </cell>
          <cell r="M34">
            <v>0.95488548058431366</v>
          </cell>
          <cell r="N34">
            <v>1.0374261871267858</v>
          </cell>
          <cell r="O34">
            <v>0.91485449239298489</v>
          </cell>
          <cell r="Q34">
            <v>0.91700000000000004</v>
          </cell>
          <cell r="R34">
            <v>0.95499999999999996</v>
          </cell>
          <cell r="S34">
            <v>0.99</v>
          </cell>
          <cell r="T34">
            <v>0.91500000000000004</v>
          </cell>
        </row>
        <row r="35">
          <cell r="B35">
            <v>0.96711798839458407</v>
          </cell>
          <cell r="C35">
            <v>0.95602294455066916</v>
          </cell>
          <cell r="D35">
            <v>0.99800399201596801</v>
          </cell>
          <cell r="E35">
            <v>0.95602294455066916</v>
          </cell>
          <cell r="G35">
            <v>0.96618357487922713</v>
          </cell>
          <cell r="H35">
            <v>0.95877277085330781</v>
          </cell>
          <cell r="I35">
            <v>0.99800399201596801</v>
          </cell>
          <cell r="J35">
            <v>0.95602294455066916</v>
          </cell>
          <cell r="L35">
            <v>0.96339113680154143</v>
          </cell>
          <cell r="M35">
            <v>0.96061479346781953</v>
          </cell>
          <cell r="N35">
            <v>0.99800399201596801</v>
          </cell>
          <cell r="O35">
            <v>0.95602294455066916</v>
          </cell>
          <cell r="Q35">
            <v>0.94599999999999995</v>
          </cell>
          <cell r="R35">
            <v>0.96099999999999997</v>
          </cell>
          <cell r="S35">
            <v>0.98199999999999998</v>
          </cell>
          <cell r="T35">
            <v>0.95599999999999996</v>
          </cell>
        </row>
        <row r="36">
          <cell r="A36">
            <v>2000</v>
          </cell>
          <cell r="B36">
            <v>1</v>
          </cell>
          <cell r="C36">
            <v>1</v>
          </cell>
          <cell r="D36">
            <v>1</v>
          </cell>
          <cell r="E36">
            <v>1</v>
          </cell>
          <cell r="G36">
            <v>1</v>
          </cell>
          <cell r="H36">
            <v>1</v>
          </cell>
          <cell r="I36">
            <v>1</v>
          </cell>
          <cell r="J36">
            <v>1</v>
          </cell>
          <cell r="L36">
            <v>1</v>
          </cell>
          <cell r="M36">
            <v>1</v>
          </cell>
          <cell r="N36">
            <v>1</v>
          </cell>
          <cell r="O36">
            <v>1</v>
          </cell>
          <cell r="Q36">
            <v>1</v>
          </cell>
          <cell r="R36">
            <v>1</v>
          </cell>
          <cell r="S36">
            <v>1</v>
          </cell>
          <cell r="T36">
            <v>1</v>
          </cell>
        </row>
        <row r="37">
          <cell r="B37">
            <v>1.0629999999999999</v>
          </cell>
          <cell r="C37">
            <v>1.028</v>
          </cell>
          <cell r="D37">
            <v>0.98799999999999999</v>
          </cell>
          <cell r="E37">
            <v>1.014</v>
          </cell>
          <cell r="G37">
            <v>1.0529999999999999</v>
          </cell>
          <cell r="H37">
            <v>1.0369999999999999</v>
          </cell>
          <cell r="I37">
            <v>0.98799999999999999</v>
          </cell>
          <cell r="J37">
            <v>1.014</v>
          </cell>
          <cell r="L37">
            <v>1.0580000000000001</v>
          </cell>
          <cell r="M37">
            <v>0.95599999999999996</v>
          </cell>
          <cell r="N37">
            <v>0.98799999999999999</v>
          </cell>
          <cell r="O37">
            <v>1.014</v>
          </cell>
          <cell r="Q37">
            <v>1.0680000000000001</v>
          </cell>
          <cell r="R37">
            <v>0.95599999999999996</v>
          </cell>
          <cell r="S37">
            <v>1.0089999999999999</v>
          </cell>
          <cell r="T37">
            <v>1.014</v>
          </cell>
        </row>
        <row r="38">
          <cell r="A38">
            <v>2002</v>
          </cell>
          <cell r="B38">
            <v>1.1129609999999999</v>
          </cell>
          <cell r="C38">
            <v>1.0382800000000001</v>
          </cell>
          <cell r="D38">
            <v>0.9366239999999999</v>
          </cell>
          <cell r="E38">
            <v>1.026168</v>
          </cell>
          <cell r="G38">
            <v>1.1203920000000001</v>
          </cell>
          <cell r="H38">
            <v>1.0069269999999999</v>
          </cell>
          <cell r="I38">
            <v>0.9366239999999999</v>
          </cell>
          <cell r="J38">
            <v>1.026168</v>
          </cell>
          <cell r="L38">
            <v>1.11619</v>
          </cell>
          <cell r="M38">
            <v>0.90533199999999991</v>
          </cell>
          <cell r="N38">
            <v>0.9366239999999999</v>
          </cell>
          <cell r="O38">
            <v>1.026168</v>
          </cell>
          <cell r="Q38">
            <v>1.1399999999999999</v>
          </cell>
          <cell r="R38">
            <v>0.90500000000000003</v>
          </cell>
          <cell r="S38">
            <v>0.98299999999999998</v>
          </cell>
          <cell r="T38">
            <v>1.026</v>
          </cell>
        </row>
        <row r="39">
          <cell r="B39">
            <v>1.1875293869999999</v>
          </cell>
          <cell r="C39">
            <v>1.06527528</v>
          </cell>
          <cell r="D39">
            <v>0.88698292799999989</v>
          </cell>
          <cell r="E39">
            <v>1.080554904</v>
          </cell>
          <cell r="G39">
            <v>1.1719300320000001</v>
          </cell>
          <cell r="H39">
            <v>1.03713481</v>
          </cell>
          <cell r="I39">
            <v>0.88698292799999989</v>
          </cell>
          <cell r="J39">
            <v>1.080554904</v>
          </cell>
          <cell r="L39">
            <v>1.1552566499999999</v>
          </cell>
          <cell r="M39">
            <v>0.91981731199999994</v>
          </cell>
          <cell r="N39">
            <v>0.88698292799999989</v>
          </cell>
          <cell r="O39">
            <v>1.080554904</v>
          </cell>
          <cell r="Q39">
            <v>1.1910000000000001</v>
          </cell>
          <cell r="R39">
            <v>0.92</v>
          </cell>
          <cell r="S39">
            <v>0.995</v>
          </cell>
          <cell r="T39">
            <v>1.081</v>
          </cell>
        </row>
        <row r="40">
          <cell r="B40">
            <v>1.2219677392229997</v>
          </cell>
          <cell r="C40">
            <v>1.0706016563999998</v>
          </cell>
          <cell r="D40">
            <v>0.89319180849599977</v>
          </cell>
          <cell r="E40">
            <v>1.1248576550639999</v>
          </cell>
          <cell r="G40">
            <v>1.196540562672</v>
          </cell>
          <cell r="H40">
            <v>1.0475061581</v>
          </cell>
          <cell r="I40">
            <v>0.89319180849599977</v>
          </cell>
          <cell r="J40">
            <v>1.1248576550639999</v>
          </cell>
          <cell r="L40">
            <v>1.2095537125499998</v>
          </cell>
          <cell r="M40">
            <v>0.9317749370559999</v>
          </cell>
          <cell r="N40">
            <v>0.89319180849599977</v>
          </cell>
          <cell r="O40">
            <v>1.1248576550639999</v>
          </cell>
          <cell r="Q40">
            <v>1.2270000000000001</v>
          </cell>
          <cell r="R40">
            <v>0.93200000000000005</v>
          </cell>
          <cell r="S40">
            <v>1.0209999999999999</v>
          </cell>
          <cell r="T40">
            <v>1.125</v>
          </cell>
        </row>
        <row r="41">
          <cell r="A41">
            <v>2005</v>
          </cell>
          <cell r="B41">
            <v>1.2635146423565817</v>
          </cell>
          <cell r="C41">
            <v>1.0984372994663998</v>
          </cell>
          <cell r="D41">
            <v>0.86728924604961577</v>
          </cell>
          <cell r="E41">
            <v>1.1698519612665599</v>
          </cell>
          <cell r="G41">
            <v>1.24440218517888</v>
          </cell>
          <cell r="H41">
            <v>1.0757888243686999</v>
          </cell>
          <cell r="I41">
            <v>0.86728924604961577</v>
          </cell>
          <cell r="J41">
            <v>1.1698519612665599</v>
          </cell>
          <cell r="L41">
            <v>1.2240683571005997</v>
          </cell>
          <cell r="M41">
            <v>0.94761511098595186</v>
          </cell>
          <cell r="N41">
            <v>0.86728924604961577</v>
          </cell>
          <cell r="O41">
            <v>1.1698519612665599</v>
          </cell>
          <cell r="Q41">
            <v>1.262583</v>
          </cell>
          <cell r="R41">
            <v>0.94784399999999991</v>
          </cell>
          <cell r="S41">
            <v>1.0220209999999998</v>
          </cell>
          <cell r="T41">
            <v>1.17</v>
          </cell>
        </row>
        <row r="42">
          <cell r="A42">
            <v>2006</v>
          </cell>
          <cell r="B42">
            <v>1.307737654839062</v>
          </cell>
          <cell r="C42">
            <v>1.1269966692525262</v>
          </cell>
          <cell r="D42">
            <v>0.86815653529566528</v>
          </cell>
          <cell r="E42">
            <v>1.2388732269812868</v>
          </cell>
          <cell r="G42">
            <v>1.3165775119192551</v>
          </cell>
          <cell r="H42">
            <v>1.0994561785048114</v>
          </cell>
          <cell r="I42">
            <v>0.86815653529566528</v>
          </cell>
          <cell r="J42">
            <v>1.2388732269812868</v>
          </cell>
          <cell r="L42">
            <v>1.2730310913846237</v>
          </cell>
          <cell r="M42">
            <v>0.96467218298369906</v>
          </cell>
          <cell r="N42">
            <v>0.86815653529566528</v>
          </cell>
          <cell r="O42">
            <v>1.2388732269812868</v>
          </cell>
          <cell r="Q42">
            <v>1.3231869840000001</v>
          </cell>
          <cell r="R42">
            <v>0.96490519199999991</v>
          </cell>
          <cell r="S42">
            <v>1.04246142</v>
          </cell>
          <cell r="T42">
            <v>1.2390299999999999</v>
          </cell>
        </row>
        <row r="43">
          <cell r="A43" t="str">
            <v>2007*</v>
          </cell>
          <cell r="B43">
            <v>1.3692013246164978</v>
          </cell>
          <cell r="C43">
            <v>1.1574255793223442</v>
          </cell>
          <cell r="D43">
            <v>0.88117888332510019</v>
          </cell>
          <cell r="E43">
            <v>1.3342664654588459</v>
          </cell>
          <cell r="G43">
            <v>1.3863561200509755</v>
          </cell>
          <cell r="H43">
            <v>1.118146933539393</v>
          </cell>
          <cell r="I43">
            <v>0.88117888332510019</v>
          </cell>
          <cell r="J43">
            <v>1.3342664654588459</v>
          </cell>
          <cell r="L43">
            <v>1.336682645953855</v>
          </cell>
          <cell r="M43">
            <v>0.99747103720514485</v>
          </cell>
          <cell r="N43">
            <v>0.88117888332510019</v>
          </cell>
          <cell r="O43">
            <v>1.3342664654588459</v>
          </cell>
          <cell r="Q43">
            <v>1.388023146216</v>
          </cell>
          <cell r="R43">
            <v>0.99771196852799993</v>
          </cell>
          <cell r="S43">
            <v>1.0580983412999998</v>
          </cell>
          <cell r="T43">
            <v>1.3344353099999997</v>
          </cell>
        </row>
        <row r="44">
          <cell r="B44">
            <v>1.4568302093919536</v>
          </cell>
          <cell r="C44">
            <v>1.2083523048125275</v>
          </cell>
          <cell r="D44">
            <v>0.9014459976415774</v>
          </cell>
          <cell r="E44">
            <v>1.4156567198518353</v>
          </cell>
          <cell r="G44">
            <v>1.4806283362144419</v>
          </cell>
          <cell r="H44">
            <v>1.1539276354126535</v>
          </cell>
          <cell r="I44">
            <v>0.9014459976415774</v>
          </cell>
          <cell r="J44">
            <v>1.4156567198518353</v>
          </cell>
          <cell r="L44">
            <v>1.4035167782515479</v>
          </cell>
          <cell r="M44">
            <v>1.040362291804966</v>
          </cell>
          <cell r="N44">
            <v>0.9014459976415774</v>
          </cell>
          <cell r="O44">
            <v>1.4156567198518353</v>
          </cell>
          <cell r="Q44">
            <v>1.44354407206464</v>
          </cell>
          <cell r="R44">
            <v>1.0406135831747039</v>
          </cell>
          <cell r="S44">
            <v>1.0824346031498997</v>
          </cell>
          <cell r="T44">
            <v>1.4158358639099997</v>
          </cell>
        </row>
      </sheetData>
      <sheetData sheetId="5" refreshError="1"/>
      <sheetData sheetId="6" refreshError="1"/>
      <sheetData sheetId="7" refreshError="1"/>
      <sheetData sheetId="8">
        <row r="4">
          <cell r="AF4">
            <v>8.1912845388033091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
      <sheetName val="fig.3"/>
    </sheetNames>
    <sheetDataSet>
      <sheetData sheetId="0" refreshError="1"/>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907">
          <cell r="A907" t="str">
            <v>TOTAL TABLE (T.10)</v>
          </cell>
          <cell r="B907" t="str">
            <v xml:space="preserve"> </v>
          </cell>
          <cell r="C907" t="str">
            <v xml:space="preserve"> </v>
          </cell>
          <cell r="D907" t="str">
            <v>COUNTRY : NORWAY</v>
          </cell>
          <cell r="G907" t="str">
            <v xml:space="preserve"> </v>
          </cell>
          <cell r="H907" t="str">
            <v xml:space="preserve"> </v>
          </cell>
          <cell r="I907" t="str">
            <v xml:space="preserve"> </v>
          </cell>
        </row>
        <row r="908">
          <cell r="A908" t="str">
            <v xml:space="preserve"> </v>
          </cell>
          <cell r="B908" t="str">
            <v xml:space="preserve"> </v>
          </cell>
          <cell r="C908" t="str">
            <v xml:space="preserve"> </v>
          </cell>
          <cell r="D908" t="str">
            <v xml:space="preserve"> </v>
          </cell>
          <cell r="E908" t="str">
            <v xml:space="preserve"> </v>
          </cell>
          <cell r="F908" t="str">
            <v xml:space="preserve"> </v>
          </cell>
          <cell r="G908" t="str">
            <v xml:space="preserve"> </v>
          </cell>
          <cell r="H908" t="str">
            <v xml:space="preserve"> </v>
          </cell>
          <cell r="I908" t="str">
            <v xml:space="preserve"> </v>
          </cell>
        </row>
        <row r="909">
          <cell r="A909" t="str">
            <v>TOTAL R&amp;D PERSONNEL</v>
          </cell>
          <cell r="G909" t="str">
            <v xml:space="preserve"> </v>
          </cell>
          <cell r="H909" t="str">
            <v xml:space="preserve"> </v>
          </cell>
          <cell r="I909" t="str">
            <v xml:space="preserve"> </v>
          </cell>
        </row>
        <row r="910">
          <cell r="A910" t="str">
            <v>BY SECTOR OF EMPLOYMENT AND OCCUPATION</v>
          </cell>
          <cell r="G910" t="str">
            <v xml:space="preserve"> </v>
          </cell>
          <cell r="H910" t="str">
            <v xml:space="preserve"> </v>
          </cell>
          <cell r="I910" t="str">
            <v xml:space="preserve"> </v>
          </cell>
        </row>
        <row r="911">
          <cell r="A911" t="str">
            <v>UNIT: HEADCOUNT (*)</v>
          </cell>
          <cell r="G911" t="str">
            <v xml:space="preserve"> </v>
          </cell>
          <cell r="H911" t="str">
            <v xml:space="preserve"> </v>
          </cell>
          <cell r="I911" t="str">
            <v xml:space="preserve"> </v>
          </cell>
        </row>
        <row r="912">
          <cell r="A912" t="str">
            <v xml:space="preserve"> </v>
          </cell>
          <cell r="B912" t="str">
            <v xml:space="preserve"> </v>
          </cell>
          <cell r="C912" t="str">
            <v xml:space="preserve"> </v>
          </cell>
          <cell r="D912" t="str">
            <v xml:space="preserve"> </v>
          </cell>
          <cell r="E912" t="str">
            <v xml:space="preserve"> </v>
          </cell>
          <cell r="F912" t="str">
            <v xml:space="preserve"> </v>
          </cell>
          <cell r="G912" t="str">
            <v xml:space="preserve"> </v>
          </cell>
          <cell r="H912" t="str">
            <v xml:space="preserve"> </v>
          </cell>
          <cell r="I912" t="str">
            <v xml:space="preserve"> </v>
          </cell>
        </row>
        <row r="913">
          <cell r="A913" t="str">
            <v>YEAR : 1999 (or the closest available year)</v>
          </cell>
          <cell r="B913" t="str">
            <v xml:space="preserve"> </v>
          </cell>
          <cell r="C913" t="str">
            <v xml:space="preserve"> </v>
          </cell>
          <cell r="D913" t="str">
            <v xml:space="preserve"> </v>
          </cell>
          <cell r="E913" t="str">
            <v xml:space="preserve"> </v>
          </cell>
          <cell r="F913" t="str">
            <v xml:space="preserve"> </v>
          </cell>
          <cell r="G913" t="str">
            <v xml:space="preserve"> </v>
          </cell>
          <cell r="H913" t="str">
            <v xml:space="preserve"> </v>
          </cell>
          <cell r="I913" t="str">
            <v xml:space="preserve"> </v>
          </cell>
        </row>
        <row r="914">
          <cell r="A914" t="str">
            <v>-</v>
          </cell>
          <cell r="B914" t="str">
            <v>-</v>
          </cell>
          <cell r="C914" t="str">
            <v>-</v>
          </cell>
          <cell r="D914" t="str">
            <v>-</v>
          </cell>
          <cell r="E914" t="str">
            <v>-</v>
          </cell>
          <cell r="F914" t="str">
            <v>-</v>
          </cell>
          <cell r="G914" t="str">
            <v>-</v>
          </cell>
          <cell r="H914" t="str">
            <v>-</v>
          </cell>
          <cell r="I914" t="str">
            <v>-</v>
          </cell>
        </row>
        <row r="915">
          <cell r="A915" t="str">
            <v xml:space="preserve"> </v>
          </cell>
          <cell r="B915" t="str">
            <v>1</v>
          </cell>
          <cell r="C915" t="str">
            <v xml:space="preserve"> </v>
          </cell>
          <cell r="D915" t="str">
            <v>2</v>
          </cell>
          <cell r="E915" t="str">
            <v xml:space="preserve"> </v>
          </cell>
          <cell r="F915" t="str">
            <v>3</v>
          </cell>
          <cell r="G915" t="str">
            <v xml:space="preserve"> </v>
          </cell>
          <cell r="H915" t="str">
            <v>4</v>
          </cell>
          <cell r="I915" t="str">
            <v xml:space="preserve"> </v>
          </cell>
        </row>
        <row r="916">
          <cell r="A916" t="str">
            <v xml:space="preserve"> </v>
          </cell>
          <cell r="B916" t="str">
            <v>Full time</v>
          </cell>
          <cell r="C916" t="str">
            <v xml:space="preserve"> </v>
          </cell>
          <cell r="D916" t="str">
            <v>Mainly on</v>
          </cell>
          <cell r="E916" t="str">
            <v xml:space="preserve"> </v>
          </cell>
          <cell r="F916" t="str">
            <v>Part-time</v>
          </cell>
          <cell r="G916" t="str">
            <v xml:space="preserve"> </v>
          </cell>
          <cell r="H916" t="str">
            <v xml:space="preserve"> </v>
          </cell>
          <cell r="I916" t="str">
            <v xml:space="preserve"> </v>
          </cell>
        </row>
        <row r="917">
          <cell r="A917" t="str">
            <v xml:space="preserve"> </v>
          </cell>
          <cell r="B917" t="str">
            <v>on R&amp;D</v>
          </cell>
          <cell r="C917" t="str">
            <v xml:space="preserve"> </v>
          </cell>
          <cell r="D917" t="str">
            <v>R&amp;D</v>
          </cell>
          <cell r="E917" t="str">
            <v xml:space="preserve"> </v>
          </cell>
          <cell r="F917" t="str">
            <v>on R&amp;D</v>
          </cell>
          <cell r="G917" t="str">
            <v xml:space="preserve"> </v>
          </cell>
          <cell r="H917" t="str">
            <v>TOTAL</v>
          </cell>
          <cell r="I917" t="str">
            <v xml:space="preserve"> </v>
          </cell>
        </row>
        <row r="918">
          <cell r="A918" t="str">
            <v xml:space="preserve"> </v>
          </cell>
          <cell r="B918" t="str">
            <v>(&gt; 90 %)</v>
          </cell>
          <cell r="C918" t="str">
            <v xml:space="preserve"> </v>
          </cell>
          <cell r="D918" t="str">
            <v>(50 to 90%)</v>
          </cell>
          <cell r="E918" t="str">
            <v xml:space="preserve"> </v>
          </cell>
          <cell r="F918" t="str">
            <v>(&lt; 50 %)</v>
          </cell>
          <cell r="G918" t="str">
            <v xml:space="preserve"> </v>
          </cell>
          <cell r="H918" t="str">
            <v xml:space="preserve"> </v>
          </cell>
          <cell r="I918" t="str">
            <v xml:space="preserve"> </v>
          </cell>
        </row>
        <row r="919">
          <cell r="A919" t="str">
            <v>-</v>
          </cell>
          <cell r="B919" t="str">
            <v>-</v>
          </cell>
          <cell r="C919" t="str">
            <v>-</v>
          </cell>
          <cell r="D919" t="str">
            <v>-</v>
          </cell>
          <cell r="E919" t="str">
            <v>-</v>
          </cell>
          <cell r="F919" t="str">
            <v>-</v>
          </cell>
          <cell r="G919" t="str">
            <v>-</v>
          </cell>
          <cell r="H919" t="str">
            <v>-</v>
          </cell>
          <cell r="I919" t="str">
            <v>-</v>
          </cell>
        </row>
        <row r="920">
          <cell r="A920" t="str">
            <v>BUSINESS ENTERPRISE SECTOR</v>
          </cell>
          <cell r="B920" t="str">
            <v xml:space="preserve"> </v>
          </cell>
          <cell r="C920" t="str">
            <v xml:space="preserve"> </v>
          </cell>
          <cell r="D920" t="str">
            <v xml:space="preserve"> </v>
          </cell>
          <cell r="E920" t="str">
            <v xml:space="preserve"> </v>
          </cell>
          <cell r="F920" t="str">
            <v xml:space="preserve"> </v>
          </cell>
          <cell r="G920" t="str">
            <v xml:space="preserve"> </v>
          </cell>
          <cell r="H920" t="str">
            <v xml:space="preserve"> </v>
          </cell>
          <cell r="I920" t="str">
            <v xml:space="preserve"> </v>
          </cell>
        </row>
        <row r="921">
          <cell r="A921" t="str">
            <v xml:space="preserve">  OCCUPATION</v>
          </cell>
          <cell r="B921" t="str">
            <v xml:space="preserve"> </v>
          </cell>
          <cell r="C921" t="str">
            <v xml:space="preserve"> </v>
          </cell>
          <cell r="D921" t="str">
            <v xml:space="preserve"> </v>
          </cell>
          <cell r="E921" t="str">
            <v xml:space="preserve"> </v>
          </cell>
          <cell r="F921" t="str">
            <v xml:space="preserve"> </v>
          </cell>
          <cell r="G921" t="str">
            <v xml:space="preserve"> </v>
          </cell>
          <cell r="H921" t="str">
            <v xml:space="preserve"> </v>
          </cell>
          <cell r="I921" t="str">
            <v xml:space="preserve"> </v>
          </cell>
        </row>
        <row r="922">
          <cell r="A922" t="str">
            <v xml:space="preserve"> 1. RSE</v>
          </cell>
          <cell r="B922" t="str">
            <v xml:space="preserve"> </v>
          </cell>
          <cell r="C922" t="str">
            <v xml:space="preserve"> </v>
          </cell>
          <cell r="D922" t="str">
            <v xml:space="preserve"> </v>
          </cell>
          <cell r="E922" t="str">
            <v xml:space="preserve"> </v>
          </cell>
          <cell r="F922" t="str">
            <v xml:space="preserve"> </v>
          </cell>
          <cell r="H922">
            <v>12626</v>
          </cell>
          <cell r="I922" t="str">
            <v xml:space="preserve"> </v>
          </cell>
        </row>
        <row r="923">
          <cell r="A923" t="str">
            <v xml:space="preserve"> 2. TECHNICIANS</v>
          </cell>
          <cell r="B923" t="str">
            <v xml:space="preserve"> </v>
          </cell>
          <cell r="C923" t="str">
            <v xml:space="preserve"> </v>
          </cell>
          <cell r="D923" t="str">
            <v xml:space="preserve"> </v>
          </cell>
          <cell r="E923" t="str">
            <v xml:space="preserve"> </v>
          </cell>
          <cell r="F923" t="str">
            <v xml:space="preserve"> </v>
          </cell>
          <cell r="G923" t="str">
            <v xml:space="preserve"> </v>
          </cell>
          <cell r="H923" t="str">
            <v xml:space="preserve"> </v>
          </cell>
          <cell r="I923" t="str">
            <v xml:space="preserve"> </v>
          </cell>
        </row>
        <row r="924">
          <cell r="A924" t="str">
            <v xml:space="preserve"> 3. OTHER</v>
          </cell>
          <cell r="B924" t="str">
            <v xml:space="preserve"> </v>
          </cell>
          <cell r="C924" t="str">
            <v xml:space="preserve"> </v>
          </cell>
          <cell r="D924" t="str">
            <v xml:space="preserve"> </v>
          </cell>
          <cell r="E924" t="str">
            <v xml:space="preserve"> </v>
          </cell>
          <cell r="F924" t="str">
            <v xml:space="preserve"> </v>
          </cell>
          <cell r="G924" t="str">
            <v xml:space="preserve"> </v>
          </cell>
          <cell r="H924" t="str">
            <v xml:space="preserve"> </v>
          </cell>
          <cell r="I924" t="str">
            <v xml:space="preserve"> </v>
          </cell>
        </row>
        <row r="925">
          <cell r="A925" t="str">
            <v xml:space="preserve"> 4. TOTAL</v>
          </cell>
          <cell r="B925" t="str">
            <v xml:space="preserve"> </v>
          </cell>
          <cell r="C925" t="str">
            <v xml:space="preserve"> </v>
          </cell>
          <cell r="D925" t="str">
            <v xml:space="preserve"> </v>
          </cell>
          <cell r="E925" t="str">
            <v xml:space="preserve"> </v>
          </cell>
          <cell r="F925" t="str">
            <v xml:space="preserve"> </v>
          </cell>
          <cell r="H925">
            <v>17375</v>
          </cell>
          <cell r="I925" t="str">
            <v xml:space="preserve"> </v>
          </cell>
        </row>
        <row r="926">
          <cell r="A926" t="str">
            <v>-</v>
          </cell>
          <cell r="B926" t="str">
            <v>-</v>
          </cell>
          <cell r="C926" t="str">
            <v>-</v>
          </cell>
          <cell r="D926" t="str">
            <v>-</v>
          </cell>
          <cell r="E926" t="str">
            <v>-</v>
          </cell>
          <cell r="F926" t="str">
            <v>-</v>
          </cell>
          <cell r="G926" t="str">
            <v>-</v>
          </cell>
          <cell r="H926" t="str">
            <v>-</v>
          </cell>
          <cell r="I926" t="str">
            <v>-</v>
          </cell>
        </row>
        <row r="927">
          <cell r="A927" t="str">
            <v>GOVERNMENT SECTOR</v>
          </cell>
          <cell r="B927" t="str">
            <v xml:space="preserve"> </v>
          </cell>
          <cell r="C927" t="str">
            <v xml:space="preserve"> </v>
          </cell>
          <cell r="D927" t="str">
            <v xml:space="preserve"> </v>
          </cell>
          <cell r="E927" t="str">
            <v xml:space="preserve"> </v>
          </cell>
          <cell r="F927" t="str">
            <v xml:space="preserve"> </v>
          </cell>
          <cell r="G927" t="str">
            <v xml:space="preserve"> </v>
          </cell>
          <cell r="H927" t="str">
            <v xml:space="preserve"> </v>
          </cell>
          <cell r="I927" t="str">
            <v xml:space="preserve"> </v>
          </cell>
        </row>
        <row r="928">
          <cell r="A928" t="str">
            <v xml:space="preserve">  OCCUPATION</v>
          </cell>
          <cell r="B928" t="str">
            <v xml:space="preserve"> </v>
          </cell>
          <cell r="C928" t="str">
            <v xml:space="preserve"> </v>
          </cell>
          <cell r="D928" t="str">
            <v xml:space="preserve"> </v>
          </cell>
          <cell r="E928" t="str">
            <v xml:space="preserve"> </v>
          </cell>
          <cell r="F928" t="str">
            <v xml:space="preserve"> </v>
          </cell>
          <cell r="G928" t="str">
            <v xml:space="preserve"> </v>
          </cell>
          <cell r="H928" t="str">
            <v xml:space="preserve"> </v>
          </cell>
          <cell r="I928" t="str">
            <v xml:space="preserve"> </v>
          </cell>
        </row>
        <row r="929">
          <cell r="A929" t="str">
            <v xml:space="preserve"> 5. RSE</v>
          </cell>
          <cell r="B929" t="str">
            <v xml:space="preserve"> </v>
          </cell>
          <cell r="C929" t="str">
            <v xml:space="preserve"> </v>
          </cell>
          <cell r="D929" t="str">
            <v xml:space="preserve"> </v>
          </cell>
          <cell r="E929" t="str">
            <v xml:space="preserve"> </v>
          </cell>
          <cell r="F929" t="str">
            <v xml:space="preserve"> </v>
          </cell>
          <cell r="G929" t="str">
            <v xml:space="preserve"> </v>
          </cell>
          <cell r="H929">
            <v>3971</v>
          </cell>
          <cell r="I929" t="str">
            <v xml:space="preserve"> </v>
          </cell>
        </row>
        <row r="930">
          <cell r="A930" t="str">
            <v xml:space="preserve"> 6. TECHNICIANS</v>
          </cell>
          <cell r="B930" t="str">
            <v xml:space="preserve"> </v>
          </cell>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row>
        <row r="931">
          <cell r="A931" t="str">
            <v xml:space="preserve"> 7. OTHER</v>
          </cell>
          <cell r="B931" t="str">
            <v xml:space="preserve"> </v>
          </cell>
          <cell r="C931" t="str">
            <v xml:space="preserve"> </v>
          </cell>
          <cell r="D931" t="str">
            <v xml:space="preserve"> </v>
          </cell>
          <cell r="E931" t="str">
            <v xml:space="preserve"> </v>
          </cell>
          <cell r="F931" t="str">
            <v xml:space="preserve"> </v>
          </cell>
          <cell r="G931" t="str">
            <v xml:space="preserve"> </v>
          </cell>
          <cell r="H931" t="str">
            <v xml:space="preserve"> </v>
          </cell>
          <cell r="I931" t="str">
            <v xml:space="preserve"> </v>
          </cell>
        </row>
        <row r="932">
          <cell r="A932" t="str">
            <v xml:space="preserve"> 8. TOTAL</v>
          </cell>
          <cell r="B932" t="str">
            <v xml:space="preserve"> </v>
          </cell>
          <cell r="C932" t="str">
            <v xml:space="preserve"> </v>
          </cell>
          <cell r="D932" t="str">
            <v xml:space="preserve"> </v>
          </cell>
          <cell r="E932" t="str">
            <v xml:space="preserve"> </v>
          </cell>
          <cell r="F932" t="str">
            <v xml:space="preserve"> </v>
          </cell>
          <cell r="G932" t="str">
            <v xml:space="preserve"> </v>
          </cell>
          <cell r="H932">
            <v>6384</v>
          </cell>
          <cell r="I932" t="str">
            <v xml:space="preserve"> </v>
          </cell>
        </row>
        <row r="933">
          <cell r="A933" t="str">
            <v>-</v>
          </cell>
          <cell r="B933" t="str">
            <v>-</v>
          </cell>
          <cell r="C933" t="str">
            <v>-</v>
          </cell>
          <cell r="D933" t="str">
            <v>-</v>
          </cell>
          <cell r="E933" t="str">
            <v>-</v>
          </cell>
          <cell r="F933" t="str">
            <v>-</v>
          </cell>
          <cell r="G933" t="str">
            <v>-</v>
          </cell>
          <cell r="H933" t="str">
            <v>-</v>
          </cell>
          <cell r="I933" t="str">
            <v>-</v>
          </cell>
        </row>
        <row r="934">
          <cell r="A934" t="str">
            <v>HIGHER EDUCATION SECTOR</v>
          </cell>
          <cell r="B934" t="str">
            <v xml:space="preserve"> </v>
          </cell>
          <cell r="C934" t="str">
            <v xml:space="preserve"> </v>
          </cell>
          <cell r="D934" t="str">
            <v xml:space="preserve"> </v>
          </cell>
          <cell r="E934" t="str">
            <v xml:space="preserve"> </v>
          </cell>
          <cell r="F934" t="str">
            <v xml:space="preserve"> </v>
          </cell>
          <cell r="G934" t="str">
            <v xml:space="preserve"> </v>
          </cell>
          <cell r="H934" t="str">
            <v xml:space="preserve"> </v>
          </cell>
          <cell r="I934" t="str">
            <v xml:space="preserve"> </v>
          </cell>
        </row>
        <row r="935">
          <cell r="A935" t="str">
            <v xml:space="preserve">  OCCUPATION</v>
          </cell>
          <cell r="B935" t="str">
            <v xml:space="preserve"> </v>
          </cell>
          <cell r="C935" t="str">
            <v xml:space="preserve"> </v>
          </cell>
          <cell r="D935" t="str">
            <v xml:space="preserve"> </v>
          </cell>
          <cell r="E935" t="str">
            <v xml:space="preserve"> </v>
          </cell>
          <cell r="F935" t="str">
            <v xml:space="preserve"> </v>
          </cell>
          <cell r="G935" t="str">
            <v xml:space="preserve"> </v>
          </cell>
          <cell r="H935" t="str">
            <v xml:space="preserve"> </v>
          </cell>
          <cell r="I935" t="str">
            <v xml:space="preserve"> </v>
          </cell>
        </row>
        <row r="936">
          <cell r="A936" t="str">
            <v xml:space="preserve"> 9. RSE</v>
          </cell>
          <cell r="B936">
            <v>1007</v>
          </cell>
          <cell r="C936" t="str">
            <v xml:space="preserve"> </v>
          </cell>
          <cell r="D936">
            <v>3105</v>
          </cell>
          <cell r="E936" t="str">
            <v xml:space="preserve"> </v>
          </cell>
          <cell r="F936">
            <v>10252</v>
          </cell>
          <cell r="G936" t="str">
            <v xml:space="preserve"> </v>
          </cell>
          <cell r="H936">
            <v>14364</v>
          </cell>
          <cell r="I936" t="str">
            <v xml:space="preserve"> </v>
          </cell>
        </row>
        <row r="937">
          <cell r="A937" t="str">
            <v>10. TECHNICIANS</v>
          </cell>
          <cell r="B937" t="str">
            <v xml:space="preserve"> </v>
          </cell>
          <cell r="C937" t="str">
            <v xml:space="preserve"> </v>
          </cell>
          <cell r="D937" t="str">
            <v xml:space="preserve"> </v>
          </cell>
          <cell r="E937" t="str">
            <v xml:space="preserve"> </v>
          </cell>
          <cell r="F937" t="str">
            <v xml:space="preserve"> </v>
          </cell>
          <cell r="G937" t="str">
            <v xml:space="preserve"> </v>
          </cell>
          <cell r="H937" t="str">
            <v xml:space="preserve"> </v>
          </cell>
          <cell r="I937" t="str">
            <v xml:space="preserve"> </v>
          </cell>
        </row>
        <row r="938">
          <cell r="A938" t="str">
            <v>11. OTHER</v>
          </cell>
          <cell r="B938" t="str">
            <v xml:space="preserve"> </v>
          </cell>
          <cell r="C938" t="str">
            <v xml:space="preserve"> </v>
          </cell>
          <cell r="D938" t="str">
            <v xml:space="preserve"> </v>
          </cell>
          <cell r="E938" t="str">
            <v xml:space="preserve"> </v>
          </cell>
          <cell r="F938" t="str">
            <v xml:space="preserve"> </v>
          </cell>
          <cell r="G938" t="str">
            <v xml:space="preserve"> </v>
          </cell>
          <cell r="H938" t="str">
            <v xml:space="preserve"> </v>
          </cell>
          <cell r="I938" t="str">
            <v xml:space="preserve"> </v>
          </cell>
        </row>
        <row r="939">
          <cell r="A939" t="str">
            <v>12. TOTAL</v>
          </cell>
          <cell r="B939" t="str">
            <v xml:space="preserve"> </v>
          </cell>
          <cell r="C939" t="str">
            <v xml:space="preserve"> </v>
          </cell>
          <cell r="D939" t="str">
            <v xml:space="preserve"> </v>
          </cell>
          <cell r="E939" t="str">
            <v xml:space="preserve"> </v>
          </cell>
          <cell r="F939" t="str">
            <v xml:space="preserve"> </v>
          </cell>
          <cell r="G939" t="str">
            <v xml:space="preserve"> </v>
          </cell>
          <cell r="H939">
            <v>20069</v>
          </cell>
          <cell r="I939" t="str">
            <v xml:space="preserve"> </v>
          </cell>
        </row>
        <row r="940">
          <cell r="A940" t="str">
            <v>-</v>
          </cell>
          <cell r="B940" t="str">
            <v>-</v>
          </cell>
          <cell r="C940" t="str">
            <v>-</v>
          </cell>
          <cell r="D940" t="str">
            <v>-</v>
          </cell>
          <cell r="E940" t="str">
            <v>-</v>
          </cell>
          <cell r="F940" t="str">
            <v>-</v>
          </cell>
          <cell r="G940" t="str">
            <v>-</v>
          </cell>
          <cell r="H940" t="str">
            <v>-</v>
          </cell>
          <cell r="I940" t="str">
            <v>-</v>
          </cell>
        </row>
        <row r="941">
          <cell r="A941" t="str">
            <v>PRIVATE NON PROFIT SECTOR</v>
          </cell>
          <cell r="B941" t="str">
            <v xml:space="preserve"> </v>
          </cell>
          <cell r="C941" t="str">
            <v xml:space="preserve"> </v>
          </cell>
          <cell r="D941" t="str">
            <v xml:space="preserve"> </v>
          </cell>
          <cell r="E941" t="str">
            <v xml:space="preserve"> </v>
          </cell>
          <cell r="F941" t="str">
            <v xml:space="preserve"> </v>
          </cell>
          <cell r="G941" t="str">
            <v xml:space="preserve"> </v>
          </cell>
          <cell r="H941" t="str">
            <v xml:space="preserve"> </v>
          </cell>
          <cell r="I941" t="str">
            <v xml:space="preserve"> </v>
          </cell>
        </row>
        <row r="942">
          <cell r="A942" t="str">
            <v xml:space="preserve">  OCCUPATION</v>
          </cell>
          <cell r="B942" t="str">
            <v xml:space="preserve"> </v>
          </cell>
          <cell r="C942" t="str">
            <v xml:space="preserve"> </v>
          </cell>
          <cell r="D942" t="str">
            <v xml:space="preserve"> </v>
          </cell>
          <cell r="E942" t="str">
            <v xml:space="preserve"> </v>
          </cell>
          <cell r="F942" t="str">
            <v xml:space="preserve"> </v>
          </cell>
          <cell r="G942" t="str">
            <v xml:space="preserve"> </v>
          </cell>
          <cell r="H942" t="str">
            <v xml:space="preserve"> </v>
          </cell>
          <cell r="I942" t="str">
            <v xml:space="preserve"> </v>
          </cell>
        </row>
        <row r="943">
          <cell r="A943" t="str">
            <v>13. RSE</v>
          </cell>
          <cell r="B943" t="str">
            <v xml:space="preserve"> </v>
          </cell>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row>
        <row r="944">
          <cell r="A944" t="str">
            <v>14. TECHNICIANS</v>
          </cell>
          <cell r="B944" t="str">
            <v xml:space="preserve"> </v>
          </cell>
          <cell r="C944" t="str">
            <v xml:space="preserve"> </v>
          </cell>
          <cell r="D944" t="str">
            <v xml:space="preserve"> </v>
          </cell>
          <cell r="E944" t="str">
            <v xml:space="preserve"> </v>
          </cell>
          <cell r="F944" t="str">
            <v xml:space="preserve"> </v>
          </cell>
          <cell r="G944" t="str">
            <v xml:space="preserve"> </v>
          </cell>
          <cell r="H944" t="str">
            <v xml:space="preserve"> </v>
          </cell>
          <cell r="I944" t="str">
            <v xml:space="preserve"> </v>
          </cell>
        </row>
        <row r="945">
          <cell r="A945" t="str">
            <v>15. OTHER</v>
          </cell>
          <cell r="B945" t="str">
            <v xml:space="preserve"> </v>
          </cell>
          <cell r="C945" t="str">
            <v xml:space="preserve"> </v>
          </cell>
          <cell r="D945" t="str">
            <v xml:space="preserve"> </v>
          </cell>
          <cell r="E945" t="str">
            <v xml:space="preserve"> </v>
          </cell>
          <cell r="F945" t="str">
            <v xml:space="preserve"> </v>
          </cell>
          <cell r="G945" t="str">
            <v xml:space="preserve"> </v>
          </cell>
          <cell r="H945" t="str">
            <v xml:space="preserve"> </v>
          </cell>
          <cell r="I945" t="str">
            <v xml:space="preserve"> </v>
          </cell>
        </row>
        <row r="946">
          <cell r="A946" t="str">
            <v>16. TOTAL</v>
          </cell>
          <cell r="B946" t="str">
            <v xml:space="preserve"> </v>
          </cell>
          <cell r="C946" t="str">
            <v xml:space="preserve"> </v>
          </cell>
          <cell r="D946" t="str">
            <v xml:space="preserve"> </v>
          </cell>
          <cell r="E946" t="str">
            <v xml:space="preserve"> </v>
          </cell>
          <cell r="F946" t="str">
            <v xml:space="preserve"> </v>
          </cell>
          <cell r="G946" t="str">
            <v xml:space="preserve"> </v>
          </cell>
          <cell r="H946" t="str">
            <v xml:space="preserve"> </v>
          </cell>
          <cell r="I946" t="str">
            <v xml:space="preserve"> </v>
          </cell>
        </row>
        <row r="947">
          <cell r="A947" t="str">
            <v>-</v>
          </cell>
          <cell r="B947" t="str">
            <v>-</v>
          </cell>
          <cell r="C947" t="str">
            <v>-</v>
          </cell>
          <cell r="D947" t="str">
            <v>-</v>
          </cell>
          <cell r="E947" t="str">
            <v>-</v>
          </cell>
          <cell r="F947" t="str">
            <v>-</v>
          </cell>
          <cell r="G947" t="str">
            <v>-</v>
          </cell>
          <cell r="H947" t="str">
            <v>-</v>
          </cell>
          <cell r="I947" t="str">
            <v>-</v>
          </cell>
        </row>
        <row r="948">
          <cell r="A948" t="str">
            <v>NATIONAL TOTAL</v>
          </cell>
          <cell r="B948" t="str">
            <v xml:space="preserve"> </v>
          </cell>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row>
        <row r="949">
          <cell r="A949" t="str">
            <v xml:space="preserve">  OCCUPATION</v>
          </cell>
          <cell r="B949" t="str">
            <v xml:space="preserve"> </v>
          </cell>
          <cell r="C949" t="str">
            <v xml:space="preserve"> </v>
          </cell>
          <cell r="D949" t="str">
            <v xml:space="preserve"> </v>
          </cell>
          <cell r="E949" t="str">
            <v xml:space="preserve"> </v>
          </cell>
          <cell r="F949" t="str">
            <v xml:space="preserve"> </v>
          </cell>
          <cell r="G949" t="str">
            <v xml:space="preserve"> </v>
          </cell>
          <cell r="H949" t="str">
            <v xml:space="preserve"> </v>
          </cell>
          <cell r="I949" t="str">
            <v xml:space="preserve"> </v>
          </cell>
        </row>
        <row r="950">
          <cell r="A950" t="str">
            <v>17. RSE</v>
          </cell>
          <cell r="B950" t="str">
            <v xml:space="preserve"> </v>
          </cell>
          <cell r="C950" t="str">
            <v xml:space="preserve"> </v>
          </cell>
          <cell r="D950" t="str">
            <v xml:space="preserve"> </v>
          </cell>
          <cell r="E950" t="str">
            <v xml:space="preserve"> </v>
          </cell>
          <cell r="F950" t="str">
            <v xml:space="preserve"> </v>
          </cell>
          <cell r="G950" t="str">
            <v xml:space="preserve"> </v>
          </cell>
          <cell r="H950">
            <v>30961</v>
          </cell>
          <cell r="I950" t="str">
            <v xml:space="preserve"> </v>
          </cell>
        </row>
        <row r="951">
          <cell r="A951" t="str">
            <v>18. TECHNICIANS</v>
          </cell>
          <cell r="B951" t="str">
            <v xml:space="preserve"> </v>
          </cell>
          <cell r="C951" t="str">
            <v xml:space="preserve"> </v>
          </cell>
          <cell r="D951" t="str">
            <v xml:space="preserve"> </v>
          </cell>
          <cell r="E951" t="str">
            <v xml:space="preserve"> </v>
          </cell>
          <cell r="F951" t="str">
            <v xml:space="preserve"> </v>
          </cell>
          <cell r="G951" t="str">
            <v xml:space="preserve"> </v>
          </cell>
          <cell r="H951" t="str">
            <v xml:space="preserve"> </v>
          </cell>
          <cell r="I951" t="str">
            <v xml:space="preserve"> </v>
          </cell>
        </row>
        <row r="952">
          <cell r="A952" t="str">
            <v>19. OTHER</v>
          </cell>
          <cell r="B952" t="str">
            <v xml:space="preserve"> </v>
          </cell>
          <cell r="C952" t="str">
            <v xml:space="preserve"> </v>
          </cell>
          <cell r="D952" t="str">
            <v xml:space="preserve"> </v>
          </cell>
          <cell r="E952" t="str">
            <v xml:space="preserve"> </v>
          </cell>
          <cell r="F952" t="str">
            <v xml:space="preserve"> </v>
          </cell>
          <cell r="G952" t="str">
            <v xml:space="preserve"> </v>
          </cell>
          <cell r="H952" t="str">
            <v xml:space="preserve"> </v>
          </cell>
          <cell r="I952" t="str">
            <v xml:space="preserve"> </v>
          </cell>
        </row>
        <row r="953">
          <cell r="A953" t="str">
            <v>20. TOTAL R&amp;D PERSONNEL</v>
          </cell>
          <cell r="B953" t="str">
            <v xml:space="preserve"> </v>
          </cell>
          <cell r="C953" t="str">
            <v xml:space="preserve"> </v>
          </cell>
          <cell r="D953" t="str">
            <v xml:space="preserve"> </v>
          </cell>
          <cell r="E953" t="str">
            <v xml:space="preserve"> </v>
          </cell>
          <cell r="F953" t="str">
            <v xml:space="preserve"> </v>
          </cell>
          <cell r="G953" t="str">
            <v xml:space="preserve"> </v>
          </cell>
          <cell r="H953">
            <v>43828</v>
          </cell>
          <cell r="I953" t="str">
            <v xml:space="preserve"> </v>
          </cell>
        </row>
        <row r="954">
          <cell r="A954" t="str">
            <v>-</v>
          </cell>
          <cell r="B954" t="str">
            <v>-</v>
          </cell>
          <cell r="C954" t="str">
            <v>-</v>
          </cell>
          <cell r="D954" t="str">
            <v>-</v>
          </cell>
          <cell r="E954" t="str">
            <v>-</v>
          </cell>
          <cell r="F954" t="str">
            <v>-</v>
          </cell>
          <cell r="G954" t="str">
            <v>-</v>
          </cell>
          <cell r="H954" t="str">
            <v>-</v>
          </cell>
          <cell r="I954" t="str">
            <v>-</v>
          </cell>
        </row>
        <row r="955">
          <cell r="A955" t="str">
            <v>(*) Please specify if data refer to :</v>
          </cell>
          <cell r="G955" t="str">
            <v xml:space="preserve"> </v>
          </cell>
          <cell r="H955" t="str">
            <v xml:space="preserve"> </v>
          </cell>
          <cell r="I955" t="str">
            <v xml:space="preserve"> </v>
          </cell>
        </row>
        <row r="956">
          <cell r="A956" t="str">
            <v xml:space="preserve">      . Number of persons engaged in R &amp; D on a given date (for instance end of period)</v>
          </cell>
          <cell r="G956" t="str">
            <v xml:space="preserve"> </v>
          </cell>
          <cell r="H956" t="str">
            <v xml:space="preserve"> </v>
          </cell>
          <cell r="I956" t="str">
            <v xml:space="preserve"> </v>
          </cell>
        </row>
        <row r="957">
          <cell r="A957" t="str">
            <v xml:space="preserve">      . Total number of persons engaged in R&amp;D during the (calendar) year</v>
          </cell>
          <cell r="G957" t="str">
            <v xml:space="preserve"> </v>
          </cell>
          <cell r="H957" t="str">
            <v xml:space="preserve"> </v>
          </cell>
          <cell r="I957" t="str">
            <v xml:space="preserve"> </v>
          </cell>
        </row>
        <row r="958">
          <cell r="A958" t="str">
            <v xml:space="preserve">      . Average number of persons engaged in R&amp;D during the (calendar) year</v>
          </cell>
          <cell r="G958" t="str">
            <v xml:space="preserve"> </v>
          </cell>
          <cell r="H958" t="str">
            <v xml:space="preserve"> </v>
          </cell>
          <cell r="I958" t="str">
            <v xml:space="preserve"> </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394">
          <cell r="A394" t="str">
            <v>TOTAL TABLE 6.1 (T. 6.1)</v>
          </cell>
          <cell r="B394" t="str">
            <v xml:space="preserve"> </v>
          </cell>
          <cell r="C394" t="str">
            <v>COUNTRY : NORWAY</v>
          </cell>
          <cell r="F394" t="str">
            <v xml:space="preserve"> </v>
          </cell>
          <cell r="G394" t="str">
            <v xml:space="preserve"> </v>
          </cell>
          <cell r="H394" t="str">
            <v xml:space="preserve"> </v>
          </cell>
          <cell r="I394" t="str">
            <v xml:space="preserve"> </v>
          </cell>
        </row>
        <row r="395">
          <cell r="A395" t="str">
            <v xml:space="preserve"> </v>
          </cell>
          <cell r="B395" t="str">
            <v xml:space="preserve"> </v>
          </cell>
          <cell r="C395" t="str">
            <v xml:space="preserve"> </v>
          </cell>
          <cell r="D395" t="str">
            <v xml:space="preserve"> </v>
          </cell>
          <cell r="E395" t="str">
            <v xml:space="preserve"> </v>
          </cell>
          <cell r="F395" t="str">
            <v xml:space="preserve"> </v>
          </cell>
          <cell r="G395" t="str">
            <v xml:space="preserve"> </v>
          </cell>
          <cell r="H395" t="str">
            <v xml:space="preserve"> </v>
          </cell>
          <cell r="I395" t="str">
            <v xml:space="preserve"> </v>
          </cell>
        </row>
        <row r="396">
          <cell r="A396" t="str">
            <v>GROSS DOMESTIC EXPENDITURE ON R&amp;D (GERD)</v>
          </cell>
          <cell r="G396" t="str">
            <v xml:space="preserve"> </v>
          </cell>
          <cell r="H396" t="str">
            <v xml:space="preserve"> </v>
          </cell>
          <cell r="I396" t="str">
            <v xml:space="preserve"> </v>
          </cell>
        </row>
        <row r="397">
          <cell r="A397" t="str">
            <v>BY TYPE OF INSTITUTION</v>
          </cell>
          <cell r="G397" t="str">
            <v xml:space="preserve"> </v>
          </cell>
          <cell r="H397" t="str">
            <v xml:space="preserve"> </v>
          </cell>
          <cell r="I397" t="str">
            <v xml:space="preserve"> </v>
          </cell>
        </row>
        <row r="398">
          <cell r="A398" t="str">
            <v xml:space="preserve"> </v>
          </cell>
          <cell r="G398" t="str">
            <v xml:space="preserve"> </v>
          </cell>
          <cell r="H398" t="str">
            <v xml:space="preserve"> </v>
          </cell>
          <cell r="I398" t="str">
            <v xml:space="preserve"> </v>
          </cell>
        </row>
        <row r="399">
          <cell r="A399" t="str">
            <v>UNIT: MILLION NATIONAL CURRENCY</v>
          </cell>
          <cell r="G399" t="str">
            <v xml:space="preserve"> </v>
          </cell>
          <cell r="H399" t="str">
            <v xml:space="preserve"> </v>
          </cell>
          <cell r="I399" t="str">
            <v xml:space="preserve"> </v>
          </cell>
        </row>
        <row r="400">
          <cell r="A400" t="str">
            <v xml:space="preserve"> </v>
          </cell>
          <cell r="B400" t="str">
            <v xml:space="preserve"> </v>
          </cell>
          <cell r="C400" t="str">
            <v xml:space="preserve"> </v>
          </cell>
          <cell r="D400" t="str">
            <v xml:space="preserve"> </v>
          </cell>
          <cell r="E400" t="str">
            <v xml:space="preserve"> </v>
          </cell>
          <cell r="F400" t="str">
            <v xml:space="preserve"> </v>
          </cell>
          <cell r="G400" t="str">
            <v xml:space="preserve"> </v>
          </cell>
          <cell r="H400" t="str">
            <v xml:space="preserve"> </v>
          </cell>
          <cell r="I400" t="str">
            <v xml:space="preserve"> </v>
          </cell>
        </row>
        <row r="401">
          <cell r="A401" t="str">
            <v>-</v>
          </cell>
          <cell r="B401" t="str">
            <v>-</v>
          </cell>
          <cell r="C401" t="str">
            <v>-</v>
          </cell>
          <cell r="D401" t="str">
            <v>-</v>
          </cell>
          <cell r="E401" t="str">
            <v>-</v>
          </cell>
          <cell r="F401" t="str">
            <v>-</v>
          </cell>
          <cell r="G401" t="str">
            <v>-</v>
          </cell>
          <cell r="H401" t="str">
            <v>-</v>
          </cell>
          <cell r="I401" t="str">
            <v>-</v>
          </cell>
        </row>
        <row r="402">
          <cell r="A402" t="str">
            <v xml:space="preserve"> </v>
          </cell>
          <cell r="B402" t="str">
            <v>1996</v>
          </cell>
          <cell r="C402" t="str">
            <v xml:space="preserve"> </v>
          </cell>
          <cell r="D402" t="str">
            <v>1997</v>
          </cell>
          <cell r="E402" t="str">
            <v xml:space="preserve"> </v>
          </cell>
          <cell r="F402" t="str">
            <v>1998</v>
          </cell>
          <cell r="G402" t="str">
            <v xml:space="preserve"> </v>
          </cell>
          <cell r="H402" t="str">
            <v>1999</v>
          </cell>
          <cell r="I402" t="str">
            <v xml:space="preserve"> </v>
          </cell>
        </row>
        <row r="403">
          <cell r="A403" t="str">
            <v>-</v>
          </cell>
          <cell r="B403" t="str">
            <v>-</v>
          </cell>
          <cell r="C403" t="str">
            <v>-</v>
          </cell>
          <cell r="D403" t="str">
            <v>-</v>
          </cell>
          <cell r="E403" t="str">
            <v>-</v>
          </cell>
          <cell r="F403" t="str">
            <v>-</v>
          </cell>
          <cell r="G403" t="str">
            <v>-</v>
          </cell>
          <cell r="H403" t="str">
            <v>-</v>
          </cell>
          <cell r="I403" t="str">
            <v>-</v>
          </cell>
        </row>
        <row r="404">
          <cell r="A404" t="str">
            <v>TOTAL BUSINESS ENTERPRISE R&amp;D (BERD)</v>
          </cell>
          <cell r="B404" t="str">
            <v xml:space="preserve"> </v>
          </cell>
          <cell r="C404" t="str">
            <v xml:space="preserve"> </v>
          </cell>
          <cell r="D404" t="str">
            <v xml:space="preserve"> </v>
          </cell>
          <cell r="E404" t="str">
            <v xml:space="preserve"> </v>
          </cell>
          <cell r="F404" t="str">
            <v xml:space="preserve"> </v>
          </cell>
          <cell r="G404" t="str">
            <v xml:space="preserve"> </v>
          </cell>
          <cell r="H404" t="str">
            <v xml:space="preserve"> </v>
          </cell>
          <cell r="I404" t="str">
            <v xml:space="preserve"> </v>
          </cell>
        </row>
        <row r="405">
          <cell r="A405" t="str">
            <v xml:space="preserve">  TYPE OF INSTITUTION</v>
          </cell>
          <cell r="B405" t="str">
            <v xml:space="preserve"> </v>
          </cell>
          <cell r="C405" t="str">
            <v xml:space="preserve"> </v>
          </cell>
          <cell r="D405" t="str">
            <v xml:space="preserve"> </v>
          </cell>
          <cell r="E405" t="str">
            <v xml:space="preserve"> </v>
          </cell>
          <cell r="F405" t="str">
            <v xml:space="preserve"> </v>
          </cell>
          <cell r="G405" t="str">
            <v xml:space="preserve"> </v>
          </cell>
          <cell r="H405" t="str">
            <v xml:space="preserve"> </v>
          </cell>
          <cell r="I405" t="str">
            <v xml:space="preserve"> </v>
          </cell>
        </row>
        <row r="406">
          <cell r="A406" t="str">
            <v xml:space="preserve"> 1. Private enterprises</v>
          </cell>
          <cell r="B406" t="str">
            <v>..</v>
          </cell>
          <cell r="C406" t="str">
            <v xml:space="preserve"> </v>
          </cell>
          <cell r="D406">
            <v>8571.5</v>
          </cell>
          <cell r="E406" t="str">
            <v xml:space="preserve"> </v>
          </cell>
          <cell r="F406" t="str">
            <v>..</v>
          </cell>
          <cell r="G406" t="str">
            <v xml:space="preserve"> </v>
          </cell>
          <cell r="H406">
            <v>9540</v>
          </cell>
          <cell r="I406" t="str">
            <v xml:space="preserve"> </v>
          </cell>
        </row>
        <row r="407">
          <cell r="A407" t="str">
            <v xml:space="preserve">    1.1. National</v>
          </cell>
          <cell r="B407" t="str">
            <v>..</v>
          </cell>
          <cell r="C407" t="str">
            <v xml:space="preserve"> </v>
          </cell>
          <cell r="D407" t="str">
            <v>..</v>
          </cell>
          <cell r="E407" t="str">
            <v xml:space="preserve"> </v>
          </cell>
          <cell r="F407" t="str">
            <v>..</v>
          </cell>
          <cell r="G407" t="str">
            <v xml:space="preserve"> </v>
          </cell>
          <cell r="H407" t="str">
            <v>..</v>
          </cell>
          <cell r="I407" t="str">
            <v xml:space="preserve"> </v>
          </cell>
        </row>
        <row r="408">
          <cell r="A408" t="str">
            <v xml:space="preserve">    1.2. Foreign multinational</v>
          </cell>
          <cell r="B408" t="str">
            <v>..</v>
          </cell>
          <cell r="C408" t="str">
            <v xml:space="preserve"> </v>
          </cell>
          <cell r="D408" t="str">
            <v>..</v>
          </cell>
          <cell r="E408" t="str">
            <v xml:space="preserve"> </v>
          </cell>
          <cell r="F408" t="str">
            <v>..</v>
          </cell>
          <cell r="G408" t="str">
            <v xml:space="preserve"> </v>
          </cell>
          <cell r="H408" t="str">
            <v>..</v>
          </cell>
          <cell r="I408" t="str">
            <v xml:space="preserve"> </v>
          </cell>
        </row>
        <row r="409">
          <cell r="A409" t="str">
            <v xml:space="preserve"> 2. Public enterprises</v>
          </cell>
          <cell r="B409" t="str">
            <v>..</v>
          </cell>
          <cell r="C409" t="str">
            <v xml:space="preserve"> </v>
          </cell>
          <cell r="D409" t="str">
            <v>..</v>
          </cell>
          <cell r="E409" t="str">
            <v xml:space="preserve"> </v>
          </cell>
          <cell r="F409" t="str">
            <v>..</v>
          </cell>
          <cell r="G409" t="str">
            <v xml:space="preserve"> </v>
          </cell>
          <cell r="H409" t="str">
            <v>..</v>
          </cell>
          <cell r="I409" t="str">
            <v xml:space="preserve"> </v>
          </cell>
        </row>
        <row r="410">
          <cell r="A410" t="str">
            <v xml:space="preserve"> 3. Other research &amp; co-operative institutes</v>
          </cell>
          <cell r="B410" t="str">
            <v>..</v>
          </cell>
          <cell r="C410" t="str">
            <v xml:space="preserve"> </v>
          </cell>
          <cell r="D410">
            <v>1780.3</v>
          </cell>
          <cell r="E410" t="str">
            <v xml:space="preserve"> </v>
          </cell>
          <cell r="F410" t="str">
            <v>..</v>
          </cell>
          <cell r="G410" t="str">
            <v xml:space="preserve"> </v>
          </cell>
          <cell r="H410">
            <v>1829.5</v>
          </cell>
          <cell r="I410" t="str">
            <v xml:space="preserve"> </v>
          </cell>
        </row>
        <row r="411">
          <cell r="A411" t="str">
            <v xml:space="preserve"> 4. Total BERD</v>
          </cell>
          <cell r="B411" t="str">
            <v>..</v>
          </cell>
          <cell r="C411" t="str">
            <v xml:space="preserve"> </v>
          </cell>
          <cell r="D411">
            <v>10351.799999999999</v>
          </cell>
          <cell r="E411" t="str">
            <v xml:space="preserve"> </v>
          </cell>
          <cell r="F411" t="str">
            <v>..</v>
          </cell>
          <cell r="G411" t="str">
            <v xml:space="preserve"> </v>
          </cell>
          <cell r="H411">
            <v>11369.5</v>
          </cell>
          <cell r="I411" t="str">
            <v xml:space="preserve"> </v>
          </cell>
        </row>
        <row r="412">
          <cell r="A412" t="str">
            <v>-</v>
          </cell>
          <cell r="B412" t="str">
            <v>-</v>
          </cell>
          <cell r="C412" t="str">
            <v>-</v>
          </cell>
          <cell r="D412" t="str">
            <v>-</v>
          </cell>
          <cell r="E412" t="str">
            <v>-</v>
          </cell>
          <cell r="F412" t="str">
            <v>-</v>
          </cell>
          <cell r="G412" t="str">
            <v>-</v>
          </cell>
          <cell r="H412" t="str">
            <v>-</v>
          </cell>
          <cell r="I412" t="str">
            <v>-</v>
          </cell>
        </row>
        <row r="413">
          <cell r="A413" t="str">
            <v>BERD FINANCED BY GOVERNMENT</v>
          </cell>
          <cell r="B413" t="str">
            <v xml:space="preserve"> </v>
          </cell>
          <cell r="C413" t="str">
            <v xml:space="preserve"> </v>
          </cell>
          <cell r="D413" t="str">
            <v xml:space="preserve"> </v>
          </cell>
          <cell r="E413" t="str">
            <v xml:space="preserve"> </v>
          </cell>
          <cell r="F413" t="str">
            <v xml:space="preserve"> </v>
          </cell>
          <cell r="G413" t="str">
            <v xml:space="preserve"> </v>
          </cell>
          <cell r="H413" t="str">
            <v xml:space="preserve"> </v>
          </cell>
          <cell r="I413" t="str">
            <v xml:space="preserve"> </v>
          </cell>
        </row>
        <row r="414">
          <cell r="A414" t="str">
            <v xml:space="preserve">  TYPE OF INSTITUTION</v>
          </cell>
          <cell r="B414" t="str">
            <v xml:space="preserve"> </v>
          </cell>
          <cell r="C414" t="str">
            <v xml:space="preserve"> </v>
          </cell>
          <cell r="D414" t="str">
            <v xml:space="preserve"> </v>
          </cell>
          <cell r="E414" t="str">
            <v xml:space="preserve"> </v>
          </cell>
          <cell r="F414" t="str">
            <v xml:space="preserve"> </v>
          </cell>
          <cell r="G414" t="str">
            <v xml:space="preserve"> </v>
          </cell>
          <cell r="H414" t="str">
            <v xml:space="preserve"> </v>
          </cell>
          <cell r="I414" t="str">
            <v xml:space="preserve"> </v>
          </cell>
        </row>
        <row r="415">
          <cell r="A415" t="str">
            <v xml:space="preserve"> 5. Private enterprises</v>
          </cell>
          <cell r="B415" t="str">
            <v>..</v>
          </cell>
          <cell r="C415" t="str">
            <v xml:space="preserve"> </v>
          </cell>
          <cell r="D415">
            <v>535.79999999999995</v>
          </cell>
          <cell r="E415" t="str">
            <v xml:space="preserve"> </v>
          </cell>
          <cell r="F415" t="str">
            <v>..</v>
          </cell>
          <cell r="G415" t="str">
            <v xml:space="preserve"> </v>
          </cell>
          <cell r="H415">
            <v>487.7</v>
          </cell>
          <cell r="I415" t="str">
            <v xml:space="preserve"> </v>
          </cell>
        </row>
        <row r="416">
          <cell r="A416" t="str">
            <v xml:space="preserve">    5.1. National</v>
          </cell>
          <cell r="B416" t="str">
            <v>..</v>
          </cell>
          <cell r="C416" t="str">
            <v xml:space="preserve"> </v>
          </cell>
          <cell r="D416" t="str">
            <v>..</v>
          </cell>
          <cell r="E416" t="str">
            <v xml:space="preserve"> </v>
          </cell>
          <cell r="F416" t="str">
            <v>..</v>
          </cell>
          <cell r="G416" t="str">
            <v xml:space="preserve"> </v>
          </cell>
          <cell r="H416" t="str">
            <v>..</v>
          </cell>
          <cell r="I416" t="str">
            <v xml:space="preserve"> </v>
          </cell>
        </row>
        <row r="417">
          <cell r="A417" t="str">
            <v xml:space="preserve">    5.2. Foreign multinational</v>
          </cell>
          <cell r="B417" t="str">
            <v>..</v>
          </cell>
          <cell r="C417" t="str">
            <v xml:space="preserve"> </v>
          </cell>
          <cell r="D417" t="str">
            <v>..</v>
          </cell>
          <cell r="E417" t="str">
            <v xml:space="preserve"> </v>
          </cell>
          <cell r="F417" t="str">
            <v>..</v>
          </cell>
          <cell r="G417" t="str">
            <v xml:space="preserve"> </v>
          </cell>
          <cell r="H417" t="str">
            <v>..</v>
          </cell>
          <cell r="I417" t="str">
            <v xml:space="preserve"> </v>
          </cell>
        </row>
        <row r="418">
          <cell r="A418" t="str">
            <v xml:space="preserve"> 6. Public enterprises</v>
          </cell>
          <cell r="B418" t="str">
            <v>..</v>
          </cell>
          <cell r="C418" t="str">
            <v xml:space="preserve"> </v>
          </cell>
          <cell r="D418" t="str">
            <v>..</v>
          </cell>
          <cell r="E418" t="str">
            <v xml:space="preserve"> </v>
          </cell>
          <cell r="F418" t="str">
            <v>..</v>
          </cell>
          <cell r="G418" t="str">
            <v xml:space="preserve"> </v>
          </cell>
          <cell r="H418" t="str">
            <v>..</v>
          </cell>
          <cell r="I418" t="str">
            <v xml:space="preserve"> </v>
          </cell>
        </row>
        <row r="419">
          <cell r="A419" t="str">
            <v xml:space="preserve"> 7. Other research &amp; co-operative institutes</v>
          </cell>
          <cell r="B419" t="str">
            <v>..</v>
          </cell>
          <cell r="C419" t="str">
            <v xml:space="preserve"> </v>
          </cell>
          <cell r="D419">
            <v>599.5</v>
          </cell>
          <cell r="E419" t="str">
            <v xml:space="preserve"> </v>
          </cell>
          <cell r="F419" t="str">
            <v>..</v>
          </cell>
          <cell r="G419" t="str">
            <v xml:space="preserve"> </v>
          </cell>
          <cell r="H419">
            <v>614.6</v>
          </cell>
          <cell r="I419" t="str">
            <v xml:space="preserve"> </v>
          </cell>
        </row>
        <row r="420">
          <cell r="A420" t="str">
            <v xml:space="preserve"> 8. BERD financed by Government</v>
          </cell>
          <cell r="B420" t="str">
            <v>..</v>
          </cell>
          <cell r="C420" t="str">
            <v xml:space="preserve"> </v>
          </cell>
          <cell r="D420">
            <v>1135.3</v>
          </cell>
          <cell r="E420" t="str">
            <v xml:space="preserve"> </v>
          </cell>
          <cell r="F420" t="str">
            <v>..</v>
          </cell>
          <cell r="G420" t="str">
            <v xml:space="preserve"> </v>
          </cell>
          <cell r="H420">
            <v>1102.3</v>
          </cell>
          <cell r="I420" t="str">
            <v xml:space="preserve"> </v>
          </cell>
        </row>
        <row r="421">
          <cell r="A421" t="str">
            <v>-</v>
          </cell>
          <cell r="B421" t="str">
            <v>-</v>
          </cell>
          <cell r="C421" t="str">
            <v>-</v>
          </cell>
          <cell r="D421" t="str">
            <v>-</v>
          </cell>
          <cell r="E421" t="str">
            <v>-</v>
          </cell>
          <cell r="F421" t="str">
            <v>-</v>
          </cell>
          <cell r="G421" t="str">
            <v>-</v>
          </cell>
          <cell r="H421" t="str">
            <v>-</v>
          </cell>
          <cell r="I421" t="str">
            <v>-</v>
          </cell>
        </row>
        <row r="422">
          <cell r="A422" t="str">
            <v xml:space="preserve"> </v>
          </cell>
          <cell r="B422" t="str">
            <v xml:space="preserve"> </v>
          </cell>
          <cell r="C422" t="str">
            <v xml:space="preserve"> </v>
          </cell>
          <cell r="D422" t="str">
            <v xml:space="preserve"> </v>
          </cell>
          <cell r="E422" t="str">
            <v xml:space="preserve"> </v>
          </cell>
          <cell r="F422" t="str">
            <v xml:space="preserve"> </v>
          </cell>
          <cell r="G422" t="str">
            <v xml:space="preserve"> </v>
          </cell>
          <cell r="H422" t="str">
            <v xml:space="preserve"> </v>
          </cell>
          <cell r="I422" t="str">
            <v xml:space="preserve"> </v>
          </cell>
        </row>
        <row r="423">
          <cell r="A423" t="str">
            <v>TOTAL GOVERNMENT R&amp;D (GOVERD)</v>
          </cell>
          <cell r="B423" t="str">
            <v xml:space="preserve"> </v>
          </cell>
          <cell r="C423" t="str">
            <v xml:space="preserve"> </v>
          </cell>
          <cell r="D423" t="str">
            <v xml:space="preserve"> </v>
          </cell>
          <cell r="E423" t="str">
            <v xml:space="preserve"> </v>
          </cell>
          <cell r="F423" t="str">
            <v xml:space="preserve"> </v>
          </cell>
          <cell r="G423" t="str">
            <v xml:space="preserve"> </v>
          </cell>
          <cell r="H423" t="str">
            <v xml:space="preserve"> </v>
          </cell>
          <cell r="I423" t="str">
            <v xml:space="preserve"> </v>
          </cell>
        </row>
        <row r="424">
          <cell r="A424" t="str">
            <v xml:space="preserve">  TYPE OF INSTITUTION</v>
          </cell>
          <cell r="B424" t="str">
            <v xml:space="preserve"> </v>
          </cell>
          <cell r="C424" t="str">
            <v xml:space="preserve"> </v>
          </cell>
          <cell r="D424" t="str">
            <v xml:space="preserve"> </v>
          </cell>
          <cell r="E424" t="str">
            <v xml:space="preserve"> </v>
          </cell>
          <cell r="F424" t="str">
            <v xml:space="preserve"> </v>
          </cell>
          <cell r="G424" t="str">
            <v xml:space="preserve"> </v>
          </cell>
          <cell r="H424" t="str">
            <v xml:space="preserve"> </v>
          </cell>
          <cell r="I424" t="str">
            <v xml:space="preserve"> </v>
          </cell>
        </row>
        <row r="425">
          <cell r="A425" t="str">
            <v xml:space="preserve"> 9. Central or federal institutes</v>
          </cell>
          <cell r="B425" t="str">
            <v>..</v>
          </cell>
          <cell r="C425" t="str">
            <v xml:space="preserve"> </v>
          </cell>
          <cell r="D425" t="str">
            <v>..</v>
          </cell>
          <cell r="E425" t="str">
            <v xml:space="preserve"> </v>
          </cell>
          <cell r="F425" t="str">
            <v>..</v>
          </cell>
          <cell r="G425" t="str">
            <v xml:space="preserve"> </v>
          </cell>
          <cell r="H425" t="str">
            <v>..</v>
          </cell>
          <cell r="I425" t="str">
            <v xml:space="preserve"> </v>
          </cell>
        </row>
        <row r="426">
          <cell r="A426" t="str">
            <v>10. Provincial or State institutes</v>
          </cell>
          <cell r="B426" t="str">
            <v>..</v>
          </cell>
          <cell r="C426" t="str">
            <v xml:space="preserve"> </v>
          </cell>
          <cell r="D426" t="str">
            <v>..</v>
          </cell>
          <cell r="E426" t="str">
            <v xml:space="preserve"> </v>
          </cell>
          <cell r="F426" t="str">
            <v>..</v>
          </cell>
          <cell r="G426" t="str">
            <v xml:space="preserve"> </v>
          </cell>
          <cell r="H426" t="str">
            <v>..</v>
          </cell>
          <cell r="I426" t="str">
            <v xml:space="preserve"> </v>
          </cell>
        </row>
        <row r="427">
          <cell r="A427" t="str">
            <v>11. Local or Municipal institutes</v>
          </cell>
          <cell r="B427" t="str">
            <v>..</v>
          </cell>
          <cell r="C427" t="str">
            <v xml:space="preserve"> </v>
          </cell>
          <cell r="D427" t="str">
            <v>..</v>
          </cell>
          <cell r="E427" t="str">
            <v xml:space="preserve"> </v>
          </cell>
          <cell r="F427" t="str">
            <v>..</v>
          </cell>
          <cell r="G427" t="str">
            <v xml:space="preserve"> </v>
          </cell>
          <cell r="H427" t="str">
            <v>..</v>
          </cell>
          <cell r="I427" t="str">
            <v xml:space="preserve"> </v>
          </cell>
        </row>
        <row r="428">
          <cell r="A428" t="str">
            <v>12. Units at the border with the Higher Education sector</v>
          </cell>
          <cell r="B428" t="str">
            <v>..</v>
          </cell>
          <cell r="C428" t="str">
            <v xml:space="preserve"> </v>
          </cell>
          <cell r="D428" t="str">
            <v>..</v>
          </cell>
          <cell r="E428" t="str">
            <v xml:space="preserve"> </v>
          </cell>
          <cell r="F428" t="str">
            <v>..</v>
          </cell>
          <cell r="G428" t="str">
            <v xml:space="preserve"> </v>
          </cell>
          <cell r="H428" t="str">
            <v>..</v>
          </cell>
          <cell r="I428" t="str">
            <v xml:space="preserve"> </v>
          </cell>
        </row>
        <row r="429">
          <cell r="A429" t="str">
            <v>13. Total GOVERD</v>
          </cell>
          <cell r="B429" t="str">
            <v>..</v>
          </cell>
          <cell r="C429" t="str">
            <v xml:space="preserve"> </v>
          </cell>
          <cell r="D429">
            <v>2989.6</v>
          </cell>
          <cell r="E429" t="str">
            <v xml:space="preserve"> </v>
          </cell>
          <cell r="F429" t="str">
            <v>..</v>
          </cell>
          <cell r="G429" t="str">
            <v xml:space="preserve"> </v>
          </cell>
          <cell r="H429">
            <v>3129.8</v>
          </cell>
          <cell r="I429" t="str">
            <v xml:space="preserve"> </v>
          </cell>
        </row>
        <row r="430">
          <cell r="A430" t="str">
            <v>-</v>
          </cell>
          <cell r="B430" t="str">
            <v>-</v>
          </cell>
          <cell r="C430" t="str">
            <v>-</v>
          </cell>
          <cell r="D430" t="str">
            <v>-</v>
          </cell>
          <cell r="E430" t="str">
            <v>-</v>
          </cell>
          <cell r="F430" t="str">
            <v>-</v>
          </cell>
          <cell r="G430" t="str">
            <v>-</v>
          </cell>
          <cell r="H430" t="str">
            <v>-</v>
          </cell>
          <cell r="I430" t="str">
            <v>-</v>
          </cell>
        </row>
        <row r="431">
          <cell r="A431" t="str">
            <v>GOVERD FINANCED BY GOVERNMENT</v>
          </cell>
          <cell r="B431" t="str">
            <v xml:space="preserve"> </v>
          </cell>
          <cell r="C431" t="str">
            <v xml:space="preserve"> </v>
          </cell>
          <cell r="D431" t="str">
            <v xml:space="preserve"> </v>
          </cell>
          <cell r="E431" t="str">
            <v xml:space="preserve"> </v>
          </cell>
          <cell r="F431" t="str">
            <v xml:space="preserve"> </v>
          </cell>
          <cell r="G431" t="str">
            <v xml:space="preserve"> </v>
          </cell>
          <cell r="H431" t="str">
            <v xml:space="preserve"> </v>
          </cell>
          <cell r="I431" t="str">
            <v xml:space="preserve"> </v>
          </cell>
        </row>
        <row r="432">
          <cell r="A432" t="str">
            <v xml:space="preserve">  TYPE OF INSTITUTION</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row>
        <row r="433">
          <cell r="A433" t="str">
            <v>14. Central or federal institutes</v>
          </cell>
          <cell r="B433" t="str">
            <v>..</v>
          </cell>
          <cell r="C433" t="str">
            <v xml:space="preserve"> </v>
          </cell>
          <cell r="D433" t="str">
            <v>..</v>
          </cell>
          <cell r="E433" t="str">
            <v xml:space="preserve"> </v>
          </cell>
          <cell r="F433" t="str">
            <v>..</v>
          </cell>
          <cell r="G433" t="str">
            <v xml:space="preserve"> </v>
          </cell>
          <cell r="H433" t="str">
            <v>..</v>
          </cell>
          <cell r="I433" t="str">
            <v xml:space="preserve"> </v>
          </cell>
        </row>
        <row r="434">
          <cell r="A434" t="str">
            <v>15. Provincial or State institutes</v>
          </cell>
          <cell r="B434" t="str">
            <v>..</v>
          </cell>
          <cell r="C434" t="str">
            <v xml:space="preserve"> </v>
          </cell>
          <cell r="D434" t="str">
            <v>..</v>
          </cell>
          <cell r="E434" t="str">
            <v xml:space="preserve"> </v>
          </cell>
          <cell r="F434" t="str">
            <v>..</v>
          </cell>
          <cell r="G434" t="str">
            <v xml:space="preserve"> </v>
          </cell>
          <cell r="H434" t="str">
            <v>..</v>
          </cell>
          <cell r="I434" t="str">
            <v xml:space="preserve"> </v>
          </cell>
        </row>
        <row r="435">
          <cell r="A435" t="str">
            <v>16. Local or Municipal institutes</v>
          </cell>
          <cell r="B435" t="str">
            <v>..</v>
          </cell>
          <cell r="C435" t="str">
            <v xml:space="preserve"> </v>
          </cell>
          <cell r="D435" t="str">
            <v>..</v>
          </cell>
          <cell r="E435" t="str">
            <v xml:space="preserve"> </v>
          </cell>
          <cell r="F435" t="str">
            <v>..</v>
          </cell>
          <cell r="G435" t="str">
            <v xml:space="preserve"> </v>
          </cell>
          <cell r="H435" t="str">
            <v>..</v>
          </cell>
          <cell r="I435" t="str">
            <v xml:space="preserve"> </v>
          </cell>
        </row>
        <row r="436">
          <cell r="A436" t="str">
            <v>17. Units at the border with the Higher Education sector</v>
          </cell>
          <cell r="B436" t="str">
            <v>..</v>
          </cell>
          <cell r="C436" t="str">
            <v xml:space="preserve"> </v>
          </cell>
          <cell r="D436" t="str">
            <v>..</v>
          </cell>
          <cell r="E436" t="str">
            <v xml:space="preserve"> </v>
          </cell>
          <cell r="F436" t="str">
            <v>..</v>
          </cell>
          <cell r="G436" t="str">
            <v xml:space="preserve"> </v>
          </cell>
          <cell r="H436" t="str">
            <v>..</v>
          </cell>
          <cell r="I436" t="str">
            <v xml:space="preserve"> </v>
          </cell>
        </row>
        <row r="437">
          <cell r="A437" t="str">
            <v>18. GOVERD financed by Government</v>
          </cell>
          <cell r="B437" t="str">
            <v>..</v>
          </cell>
          <cell r="C437" t="str">
            <v xml:space="preserve"> </v>
          </cell>
          <cell r="D437">
            <v>2395.3000000000002</v>
          </cell>
          <cell r="E437" t="str">
            <v xml:space="preserve"> </v>
          </cell>
          <cell r="F437" t="str">
            <v>..</v>
          </cell>
          <cell r="G437" t="str">
            <v xml:space="preserve"> </v>
          </cell>
          <cell r="H437">
            <v>2499.5</v>
          </cell>
          <cell r="I437" t="str">
            <v>M. 7_x0001_ _x0001_ _x0010_COUNTRY : NORWAY€_x0001_ _x0001_ _x0001_</v>
          </cell>
        </row>
        <row r="438">
          <cell r="A438" t="str">
            <v>-</v>
          </cell>
          <cell r="B438" t="str">
            <v>-</v>
          </cell>
          <cell r="C438" t="str">
            <v>-</v>
          </cell>
          <cell r="D438" t="str">
            <v>-</v>
          </cell>
          <cell r="E438" t="str">
            <v>-</v>
          </cell>
          <cell r="F438" t="str">
            <v>-</v>
          </cell>
          <cell r="G438" t="str">
            <v>-</v>
          </cell>
          <cell r="H438" t="str">
            <v>-</v>
          </cell>
          <cell r="I438" t="str">
            <v>-</v>
          </cell>
        </row>
        <row r="439">
          <cell r="A439" t="str">
            <v xml:space="preserve"> </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row>
        <row r="440">
          <cell r="A440" t="str">
            <v>TOTAL HIGHER EDUCATION R&amp;D (HERD)</v>
          </cell>
          <cell r="B440" t="str">
            <v xml:space="preserve"> </v>
          </cell>
          <cell r="C440" t="str">
            <v xml:space="preserve"> </v>
          </cell>
          <cell r="D440" t="str">
            <v xml:space="preserve"> </v>
          </cell>
          <cell r="E440" t="str">
            <v xml:space="preserve"> </v>
          </cell>
          <cell r="F440" t="str">
            <v xml:space="preserve"> </v>
          </cell>
          <cell r="G440" t="str">
            <v xml:space="preserve"> </v>
          </cell>
          <cell r="H440" t="str">
            <v xml:space="preserve"> </v>
          </cell>
          <cell r="I440" t="str">
            <v xml:space="preserve"> </v>
          </cell>
        </row>
        <row r="441">
          <cell r="A441" t="str">
            <v xml:space="preserve">  TYPE OF INSTITUTION</v>
          </cell>
          <cell r="B441" t="str">
            <v xml:space="preserve"> </v>
          </cell>
          <cell r="C441" t="str">
            <v xml:space="preserve"> </v>
          </cell>
          <cell r="D441" t="str">
            <v xml:space="preserve"> </v>
          </cell>
          <cell r="E441" t="str">
            <v xml:space="preserve"> </v>
          </cell>
          <cell r="F441" t="str">
            <v xml:space="preserve"> </v>
          </cell>
          <cell r="G441" t="str">
            <v xml:space="preserve"> </v>
          </cell>
          <cell r="H441" t="str">
            <v xml:space="preserve"> </v>
          </cell>
          <cell r="I441" t="str">
            <v xml:space="preserve"> </v>
          </cell>
        </row>
        <row r="442">
          <cell r="A442" t="str">
            <v>19. Public teaching units</v>
          </cell>
          <cell r="B442" t="str">
            <v>..</v>
          </cell>
          <cell r="C442" t="str">
            <v xml:space="preserve"> </v>
          </cell>
          <cell r="D442">
            <v>4058.8</v>
          </cell>
          <cell r="E442" t="str">
            <v xml:space="preserve"> </v>
          </cell>
          <cell r="F442" t="str">
            <v>..</v>
          </cell>
          <cell r="G442" t="str">
            <v xml:space="preserve"> </v>
          </cell>
          <cell r="H442">
            <v>4949.6000000000004</v>
          </cell>
          <cell r="I442" t="str">
            <v xml:space="preserve"> </v>
          </cell>
        </row>
        <row r="443">
          <cell r="A443" t="str">
            <v>20. Private teaching units</v>
          </cell>
          <cell r="B443" t="str">
            <v>..</v>
          </cell>
          <cell r="C443" t="str">
            <v xml:space="preserve"> </v>
          </cell>
          <cell r="D443">
            <v>99.9</v>
          </cell>
          <cell r="E443" t="str">
            <v xml:space="preserve"> </v>
          </cell>
          <cell r="F443" t="str">
            <v>..</v>
          </cell>
          <cell r="G443" t="str">
            <v xml:space="preserve"> </v>
          </cell>
          <cell r="H443">
            <v>125.5</v>
          </cell>
          <cell r="I443" t="str">
            <v xml:space="preserve"> </v>
          </cell>
        </row>
        <row r="444">
          <cell r="A444" t="str">
            <v>21. Research institutes or centers</v>
          </cell>
          <cell r="B444" t="str">
            <v>..</v>
          </cell>
          <cell r="C444" t="str">
            <v xml:space="preserve"> </v>
          </cell>
          <cell r="D444" t="str">
            <v>..</v>
          </cell>
          <cell r="E444" t="str">
            <v xml:space="preserve"> </v>
          </cell>
          <cell r="F444" t="str">
            <v>..</v>
          </cell>
          <cell r="G444" t="str">
            <v xml:space="preserve"> </v>
          </cell>
          <cell r="H444" t="str">
            <v>..</v>
          </cell>
          <cell r="I444" t="str">
            <v xml:space="preserve"> </v>
          </cell>
        </row>
        <row r="445">
          <cell r="A445" t="str">
            <v>22. Units at the border with the Government sector</v>
          </cell>
          <cell r="B445" t="str">
            <v>..</v>
          </cell>
          <cell r="C445" t="str">
            <v xml:space="preserve"> </v>
          </cell>
          <cell r="D445" t="str">
            <v>..</v>
          </cell>
          <cell r="E445" t="str">
            <v xml:space="preserve"> </v>
          </cell>
          <cell r="F445" t="str">
            <v>..</v>
          </cell>
          <cell r="G445" t="str">
            <v xml:space="preserve"> </v>
          </cell>
          <cell r="H445" t="str">
            <v>..</v>
          </cell>
          <cell r="I445" t="str">
            <v xml:space="preserve"> </v>
          </cell>
        </row>
        <row r="446">
          <cell r="A446" t="str">
            <v>23. Clinics, health centers or university hospitals</v>
          </cell>
          <cell r="B446" t="str">
            <v>..</v>
          </cell>
          <cell r="C446" t="str">
            <v xml:space="preserve"> </v>
          </cell>
          <cell r="D446">
            <v>687.1</v>
          </cell>
          <cell r="E446" t="str">
            <v xml:space="preserve"> </v>
          </cell>
          <cell r="F446" t="str">
            <v>..</v>
          </cell>
          <cell r="G446" t="str">
            <v xml:space="preserve"> </v>
          </cell>
          <cell r="H446">
            <v>744.3</v>
          </cell>
          <cell r="I446" t="str">
            <v xml:space="preserve"> </v>
          </cell>
        </row>
        <row r="447">
          <cell r="A447" t="str">
            <v>24. Units at the border with the Higher education sector n.e.c.</v>
          </cell>
          <cell r="B447" t="str">
            <v>..</v>
          </cell>
          <cell r="C447" t="str">
            <v xml:space="preserve"> </v>
          </cell>
          <cell r="D447" t="str">
            <v>..</v>
          </cell>
          <cell r="E447" t="str">
            <v xml:space="preserve"> </v>
          </cell>
          <cell r="F447" t="str">
            <v>..</v>
          </cell>
          <cell r="G447" t="str">
            <v xml:space="preserve"> </v>
          </cell>
          <cell r="H447" t="str">
            <v>..</v>
          </cell>
          <cell r="I447" t="str">
            <v xml:space="preserve"> </v>
          </cell>
        </row>
        <row r="448">
          <cell r="A448" t="str">
            <v>25. Total HERD</v>
          </cell>
          <cell r="B448" t="str">
            <v>..</v>
          </cell>
          <cell r="C448" t="str">
            <v xml:space="preserve"> </v>
          </cell>
          <cell r="D448">
            <v>4845.8</v>
          </cell>
          <cell r="E448" t="str">
            <v xml:space="preserve"> </v>
          </cell>
          <cell r="F448" t="str">
            <v>..</v>
          </cell>
          <cell r="G448" t="str">
            <v xml:space="preserve"> </v>
          </cell>
          <cell r="H448">
            <v>5819.4</v>
          </cell>
          <cell r="I448" t="str">
            <v xml:space="preserve"> </v>
          </cell>
        </row>
        <row r="449">
          <cell r="A449" t="str">
            <v>-</v>
          </cell>
          <cell r="B449" t="str">
            <v>-</v>
          </cell>
          <cell r="C449" t="str">
            <v>-</v>
          </cell>
          <cell r="D449" t="str">
            <v>-</v>
          </cell>
          <cell r="E449" t="str">
            <v>-</v>
          </cell>
          <cell r="F449" t="str">
            <v>-</v>
          </cell>
          <cell r="G449" t="str">
            <v>-</v>
          </cell>
          <cell r="H449" t="str">
            <v>-</v>
          </cell>
          <cell r="I449" t="str">
            <v>-</v>
          </cell>
        </row>
        <row r="450">
          <cell r="A450" t="str">
            <v>HERD FINANCED BY GOVERNMENT</v>
          </cell>
          <cell r="B450" t="str">
            <v xml:space="preserve"> </v>
          </cell>
          <cell r="C450" t="str">
            <v xml:space="preserve"> </v>
          </cell>
          <cell r="D450" t="str">
            <v xml:space="preserve"> </v>
          </cell>
          <cell r="E450" t="str">
            <v xml:space="preserve"> </v>
          </cell>
          <cell r="F450" t="str">
            <v xml:space="preserve"> </v>
          </cell>
          <cell r="G450" t="str">
            <v xml:space="preserve"> </v>
          </cell>
          <cell r="H450" t="str">
            <v xml:space="preserve"> </v>
          </cell>
          <cell r="I450" t="str">
            <v xml:space="preserve"> </v>
          </cell>
        </row>
        <row r="451">
          <cell r="A451" t="str">
            <v xml:space="preserve">  TYPE OF INSTITUTION</v>
          </cell>
          <cell r="B451" t="str">
            <v xml:space="preserve"> </v>
          </cell>
          <cell r="C451" t="str">
            <v xml:space="preserve"> </v>
          </cell>
          <cell r="D451" t="str">
            <v xml:space="preserve"> </v>
          </cell>
          <cell r="E451" t="str">
            <v xml:space="preserve"> </v>
          </cell>
          <cell r="F451" t="str">
            <v xml:space="preserve"> </v>
          </cell>
          <cell r="G451" t="str">
            <v xml:space="preserve"> </v>
          </cell>
          <cell r="H451" t="str">
            <v xml:space="preserve"> </v>
          </cell>
          <cell r="I451" t="str">
            <v xml:space="preserve"> </v>
          </cell>
        </row>
        <row r="452">
          <cell r="A452" t="str">
            <v>26. Public teaching units</v>
          </cell>
          <cell r="B452" t="str">
            <v>..</v>
          </cell>
          <cell r="C452" t="str">
            <v xml:space="preserve"> </v>
          </cell>
          <cell r="D452">
            <v>3631.3</v>
          </cell>
          <cell r="E452" t="str">
            <v xml:space="preserve"> </v>
          </cell>
          <cell r="F452" t="str">
            <v>..</v>
          </cell>
          <cell r="G452" t="str">
            <v xml:space="preserve"> </v>
          </cell>
          <cell r="H452">
            <v>4388.8</v>
          </cell>
          <cell r="I452" t="str">
            <v xml:space="preserve"> </v>
          </cell>
        </row>
        <row r="453">
          <cell r="A453" t="str">
            <v>27. Private teaching units</v>
          </cell>
          <cell r="B453" t="str">
            <v>..</v>
          </cell>
          <cell r="C453" t="str">
            <v xml:space="preserve"> </v>
          </cell>
          <cell r="D453">
            <v>50.8</v>
          </cell>
          <cell r="E453" t="str">
            <v xml:space="preserve"> </v>
          </cell>
          <cell r="F453" t="str">
            <v>..</v>
          </cell>
          <cell r="G453" t="str">
            <v xml:space="preserve"> </v>
          </cell>
          <cell r="H453">
            <v>60.3</v>
          </cell>
          <cell r="I453" t="str">
            <v xml:space="preserve"> </v>
          </cell>
        </row>
        <row r="454">
          <cell r="A454" t="str">
            <v>28. Research institutes or centers</v>
          </cell>
          <cell r="B454" t="str">
            <v>..</v>
          </cell>
          <cell r="C454" t="str">
            <v xml:space="preserve"> </v>
          </cell>
          <cell r="D454" t="str">
            <v>..</v>
          </cell>
          <cell r="E454" t="str">
            <v xml:space="preserve"> </v>
          </cell>
          <cell r="F454" t="str">
            <v>..</v>
          </cell>
          <cell r="G454" t="str">
            <v xml:space="preserve"> </v>
          </cell>
          <cell r="H454" t="str">
            <v>..</v>
          </cell>
          <cell r="I454" t="str">
            <v xml:space="preserve"> </v>
          </cell>
        </row>
        <row r="455">
          <cell r="A455" t="str">
            <v>29. Units at the border with the Government sector</v>
          </cell>
          <cell r="B455" t="str">
            <v>..</v>
          </cell>
          <cell r="C455" t="str">
            <v xml:space="preserve"> </v>
          </cell>
          <cell r="D455" t="str">
            <v>..</v>
          </cell>
          <cell r="E455" t="str">
            <v xml:space="preserve"> </v>
          </cell>
          <cell r="F455" t="str">
            <v>..</v>
          </cell>
          <cell r="G455" t="str">
            <v xml:space="preserve"> </v>
          </cell>
          <cell r="H455" t="str">
            <v>..</v>
          </cell>
          <cell r="I455" t="str">
            <v xml:space="preserve"> </v>
          </cell>
        </row>
        <row r="456">
          <cell r="A456" t="str">
            <v>30. Clinics, health centers or university hospitals</v>
          </cell>
          <cell r="B456" t="str">
            <v>..</v>
          </cell>
          <cell r="C456" t="str">
            <v xml:space="preserve"> </v>
          </cell>
          <cell r="D456">
            <v>591.29999999999995</v>
          </cell>
          <cell r="E456" t="str">
            <v xml:space="preserve"> </v>
          </cell>
          <cell r="F456" t="str">
            <v>..</v>
          </cell>
          <cell r="G456" t="str">
            <v xml:space="preserve"> </v>
          </cell>
          <cell r="H456">
            <v>599.6</v>
          </cell>
          <cell r="I456" t="str">
            <v xml:space="preserve"> </v>
          </cell>
        </row>
        <row r="457">
          <cell r="A457" t="str">
            <v>31. Units at the border with the Higher education sector n.e.c.</v>
          </cell>
          <cell r="B457" t="str">
            <v>..</v>
          </cell>
          <cell r="C457" t="str">
            <v xml:space="preserve"> </v>
          </cell>
          <cell r="D457" t="str">
            <v>..</v>
          </cell>
          <cell r="E457" t="str">
            <v xml:space="preserve"> </v>
          </cell>
          <cell r="F457" t="str">
            <v>..</v>
          </cell>
          <cell r="G457" t="str">
            <v xml:space="preserve"> </v>
          </cell>
          <cell r="H457" t="str">
            <v>..</v>
          </cell>
          <cell r="I457" t="str">
            <v xml:space="preserve"> </v>
          </cell>
        </row>
        <row r="458">
          <cell r="A458" t="str">
            <v>32. HERD financed by Government</v>
          </cell>
          <cell r="B458" t="str">
            <v>..</v>
          </cell>
          <cell r="C458" t="str">
            <v xml:space="preserve"> </v>
          </cell>
          <cell r="D458">
            <v>4273.3999999999996</v>
          </cell>
          <cell r="E458" t="str">
            <v xml:space="preserve"> </v>
          </cell>
          <cell r="F458" t="str">
            <v>..</v>
          </cell>
          <cell r="G458" t="str">
            <v xml:space="preserve"> </v>
          </cell>
          <cell r="H458">
            <v>5048.7</v>
          </cell>
          <cell r="I458" t="str">
            <v xml:space="preserve"> </v>
          </cell>
        </row>
        <row r="459">
          <cell r="A459" t="str">
            <v>-</v>
          </cell>
          <cell r="B459" t="str">
            <v>-</v>
          </cell>
          <cell r="C459" t="str">
            <v>-</v>
          </cell>
          <cell r="D459" t="str">
            <v>-</v>
          </cell>
          <cell r="E459" t="str">
            <v>-</v>
          </cell>
          <cell r="F459" t="str">
            <v>-</v>
          </cell>
          <cell r="G459" t="str">
            <v>-</v>
          </cell>
          <cell r="H459" t="str">
            <v>-</v>
          </cell>
          <cell r="I459" t="str">
            <v>-</v>
          </cell>
        </row>
        <row r="460">
          <cell r="A460" t="str">
            <v xml:space="preserve"> </v>
          </cell>
          <cell r="B460" t="str">
            <v xml:space="preserve"> </v>
          </cell>
          <cell r="C460" t="str">
            <v xml:space="preserve"> </v>
          </cell>
          <cell r="D460" t="str">
            <v xml:space="preserve"> </v>
          </cell>
          <cell r="E460" t="str">
            <v xml:space="preserve"> </v>
          </cell>
          <cell r="F460" t="str">
            <v xml:space="preserve"> </v>
          </cell>
          <cell r="G460" t="str">
            <v xml:space="preserve"> </v>
          </cell>
          <cell r="H460" t="str">
            <v xml:space="preserve"> </v>
          </cell>
          <cell r="I460" t="str">
            <v xml:space="preserve"> </v>
          </cell>
        </row>
        <row r="461">
          <cell r="A461" t="str">
            <v>33. TOTAL PRIVATE NON PROFIT</v>
          </cell>
          <cell r="B461" t="str">
            <v>..</v>
          </cell>
          <cell r="C461" t="str">
            <v xml:space="preserve"> </v>
          </cell>
          <cell r="D461" t="str">
            <v>..</v>
          </cell>
          <cell r="E461" t="str">
            <v xml:space="preserve"> </v>
          </cell>
          <cell r="F461" t="str">
            <v>..</v>
          </cell>
          <cell r="G461" t="str">
            <v xml:space="preserve"> </v>
          </cell>
          <cell r="H461" t="str">
            <v>..</v>
          </cell>
          <cell r="I461" t="str">
            <v xml:space="preserve"> </v>
          </cell>
        </row>
        <row r="462">
          <cell r="A462" t="str">
            <v>34. PRIVATE NON PROFIT FINANCED BY GOVERNMENT</v>
          </cell>
          <cell r="B462" t="str">
            <v>..</v>
          </cell>
          <cell r="C462" t="str">
            <v xml:space="preserve"> </v>
          </cell>
          <cell r="D462" t="str">
            <v>..</v>
          </cell>
          <cell r="E462" t="str">
            <v xml:space="preserve"> </v>
          </cell>
          <cell r="F462" t="str">
            <v>..</v>
          </cell>
          <cell r="G462" t="str">
            <v xml:space="preserve"> </v>
          </cell>
          <cell r="H462" t="str">
            <v>..</v>
          </cell>
          <cell r="I462" t="str">
            <v xml:space="preserve"> </v>
          </cell>
        </row>
        <row r="463">
          <cell r="A463" t="str">
            <v>-</v>
          </cell>
          <cell r="B463" t="str">
            <v>-</v>
          </cell>
          <cell r="C463" t="str">
            <v>-</v>
          </cell>
          <cell r="D463" t="str">
            <v>-</v>
          </cell>
          <cell r="E463" t="str">
            <v>-</v>
          </cell>
          <cell r="F463" t="str">
            <v>-</v>
          </cell>
          <cell r="G463" t="str">
            <v>-</v>
          </cell>
          <cell r="H463" t="str">
            <v>-</v>
          </cell>
          <cell r="I463" t="str">
            <v>-</v>
          </cell>
        </row>
        <row r="464">
          <cell r="A464" t="str">
            <v xml:space="preserve"> </v>
          </cell>
          <cell r="B464" t="str">
            <v xml:space="preserve"> </v>
          </cell>
          <cell r="C464" t="str">
            <v xml:space="preserve"> </v>
          </cell>
          <cell r="D464" t="str">
            <v xml:space="preserve"> </v>
          </cell>
          <cell r="E464" t="str">
            <v xml:space="preserve"> </v>
          </cell>
          <cell r="F464" t="str">
            <v xml:space="preserve"> </v>
          </cell>
          <cell r="G464" t="str">
            <v xml:space="preserve"> </v>
          </cell>
          <cell r="H464" t="str">
            <v xml:space="preserve"> </v>
          </cell>
          <cell r="I464" t="str">
            <v xml:space="preserve"> </v>
          </cell>
        </row>
        <row r="465">
          <cell r="A465" t="str">
            <v>35. TOTAL GERD</v>
          </cell>
          <cell r="B465" t="str">
            <v>..</v>
          </cell>
          <cell r="C465" t="str">
            <v xml:space="preserve"> </v>
          </cell>
          <cell r="D465">
            <v>18187.2</v>
          </cell>
          <cell r="E465" t="str">
            <v xml:space="preserve"> </v>
          </cell>
          <cell r="F465" t="str">
            <v>..</v>
          </cell>
          <cell r="G465" t="str">
            <v xml:space="preserve"> </v>
          </cell>
          <cell r="H465">
            <v>20318.7</v>
          </cell>
          <cell r="I465" t="str">
            <v xml:space="preserve"> </v>
          </cell>
        </row>
        <row r="466">
          <cell r="A466" t="str">
            <v>36. GERD FINANCED BY GOVERNMENT</v>
          </cell>
          <cell r="B466" t="str">
            <v>..</v>
          </cell>
          <cell r="C466" t="str">
            <v xml:space="preserve"> </v>
          </cell>
          <cell r="D466">
            <v>7804</v>
          </cell>
          <cell r="E466" t="str">
            <v xml:space="preserve"> </v>
          </cell>
          <cell r="F466" t="str">
            <v>..</v>
          </cell>
          <cell r="G466" t="str">
            <v xml:space="preserve"> </v>
          </cell>
          <cell r="H466">
            <v>8650.5</v>
          </cell>
          <cell r="I466" t="str">
            <v xml:space="preserve"> </v>
          </cell>
        </row>
        <row r="467">
          <cell r="A467" t="str">
            <v>-</v>
          </cell>
          <cell r="B467" t="str">
            <v>-</v>
          </cell>
          <cell r="C467" t="str">
            <v>-</v>
          </cell>
          <cell r="D467" t="str">
            <v>-</v>
          </cell>
          <cell r="E467" t="str">
            <v>-</v>
          </cell>
          <cell r="F467" t="str">
            <v>-</v>
          </cell>
          <cell r="G467" t="str">
            <v>-</v>
          </cell>
          <cell r="H467" t="str">
            <v>-</v>
          </cell>
          <cell r="I467" t="str">
            <v>-</v>
          </cell>
        </row>
        <row r="477">
          <cell r="A477" t="str">
            <v>R&amp;D PERSONNEL</v>
          </cell>
          <cell r="B477" t="str">
            <v xml:space="preserve"> </v>
          </cell>
          <cell r="C477" t="str">
            <v xml:space="preserve"> </v>
          </cell>
          <cell r="D477" t="str">
            <v xml:space="preserve"> </v>
          </cell>
          <cell r="E477" t="str">
            <v xml:space="preserve"> </v>
          </cell>
          <cell r="F477" t="str">
            <v xml:space="preserve"> </v>
          </cell>
          <cell r="G477" t="str">
            <v xml:space="preserve"> </v>
          </cell>
          <cell r="H477" t="str">
            <v xml:space="preserve"> </v>
          </cell>
          <cell r="I477" t="str">
            <v xml:space="preserve"> </v>
          </cell>
        </row>
        <row r="478">
          <cell r="A478" t="str">
            <v xml:space="preserve"> </v>
          </cell>
          <cell r="B478" t="str">
            <v xml:space="preserve"> </v>
          </cell>
          <cell r="C478" t="str">
            <v xml:space="preserve"> </v>
          </cell>
          <cell r="D478" t="str">
            <v xml:space="preserve"> </v>
          </cell>
          <cell r="E478" t="str">
            <v xml:space="preserve"> </v>
          </cell>
          <cell r="F478" t="str">
            <v xml:space="preserve"> </v>
          </cell>
          <cell r="G478" t="str">
            <v xml:space="preserve"> </v>
          </cell>
          <cell r="H478" t="str">
            <v xml:space="preserve"> </v>
          </cell>
          <cell r="I478" t="str">
            <v xml:space="preserve"> </v>
          </cell>
        </row>
        <row r="479">
          <cell r="A479" t="str">
            <v xml:space="preserve"> </v>
          </cell>
          <cell r="B479" t="str">
            <v xml:space="preserve"> </v>
          </cell>
          <cell r="C479" t="str">
            <v xml:space="preserve"> </v>
          </cell>
          <cell r="D479" t="str">
            <v xml:space="preserve"> </v>
          </cell>
          <cell r="E479" t="str">
            <v xml:space="preserve"> </v>
          </cell>
          <cell r="F479" t="str">
            <v xml:space="preserve"> </v>
          </cell>
          <cell r="G479" t="str">
            <v xml:space="preserve"> </v>
          </cell>
          <cell r="H479" t="str">
            <v xml:space="preserve"> </v>
          </cell>
          <cell r="I479" t="str">
            <v xml:space="preserve"> </v>
          </cell>
        </row>
        <row r="480">
          <cell r="A480" t="str">
            <v xml:space="preserve"> </v>
          </cell>
          <cell r="B480" t="str">
            <v xml:space="preserve"> </v>
          </cell>
          <cell r="C480" t="str">
            <v xml:space="preserve"> </v>
          </cell>
          <cell r="D480" t="str">
            <v xml:space="preserve"> </v>
          </cell>
          <cell r="E480" t="str">
            <v xml:space="preserve"> </v>
          </cell>
          <cell r="F480" t="str">
            <v xml:space="preserve"> </v>
          </cell>
          <cell r="G480" t="str">
            <v xml:space="preserve"> </v>
          </cell>
          <cell r="H480" t="str">
            <v xml:space="preserve"> </v>
          </cell>
          <cell r="I480" t="str">
            <v xml:space="preserve"> </v>
          </cell>
        </row>
        <row r="481">
          <cell r="A481" t="str">
            <v>TOTAL TABLE 6.2 (T. 6.2)</v>
          </cell>
          <cell r="B481" t="str">
            <v xml:space="preserve"> </v>
          </cell>
          <cell r="C481" t="str">
            <v>COUNTRY : NORWAY</v>
          </cell>
          <cell r="F481" t="str">
            <v xml:space="preserve"> </v>
          </cell>
          <cell r="G481" t="str">
            <v xml:space="preserve"> </v>
          </cell>
          <cell r="H481" t="str">
            <v xml:space="preserve"> </v>
          </cell>
          <cell r="I481" t="str">
            <v xml:space="preserve"> </v>
          </cell>
        </row>
        <row r="482">
          <cell r="A482" t="str">
            <v xml:space="preserve"> </v>
          </cell>
          <cell r="B482" t="str">
            <v xml:space="preserve"> </v>
          </cell>
          <cell r="C482" t="str">
            <v xml:space="preserve"> </v>
          </cell>
          <cell r="D482" t="str">
            <v xml:space="preserve"> </v>
          </cell>
          <cell r="E482" t="str">
            <v xml:space="preserve"> </v>
          </cell>
          <cell r="F482" t="str">
            <v xml:space="preserve"> </v>
          </cell>
          <cell r="G482" t="str">
            <v xml:space="preserve"> </v>
          </cell>
          <cell r="H482" t="str">
            <v xml:space="preserve"> </v>
          </cell>
          <cell r="I482" t="str">
            <v xml:space="preserve"> </v>
          </cell>
        </row>
        <row r="483">
          <cell r="A483" t="str">
            <v>TOTAL R&amp;D PERSONNEL</v>
          </cell>
          <cell r="G483" t="str">
            <v xml:space="preserve"> </v>
          </cell>
          <cell r="H483" t="str">
            <v xml:space="preserve"> </v>
          </cell>
          <cell r="I483" t="str">
            <v xml:space="preserve"> </v>
          </cell>
        </row>
        <row r="484">
          <cell r="A484" t="str">
            <v>BY TYPE OF INSTITUTION</v>
          </cell>
          <cell r="G484" t="str">
            <v xml:space="preserve"> </v>
          </cell>
          <cell r="H484" t="str">
            <v xml:space="preserve"> </v>
          </cell>
          <cell r="I484" t="str">
            <v xml:space="preserve"> </v>
          </cell>
        </row>
        <row r="485">
          <cell r="A485" t="str">
            <v xml:space="preserve"> </v>
          </cell>
          <cell r="G485" t="str">
            <v xml:space="preserve"> </v>
          </cell>
          <cell r="H485" t="str">
            <v xml:space="preserve"> </v>
          </cell>
          <cell r="I485" t="str">
            <v xml:space="preserve"> </v>
          </cell>
        </row>
        <row r="486">
          <cell r="A486" t="str">
            <v>UNIT: FULL TIME EQUIVALENT ON R&amp;D</v>
          </cell>
          <cell r="G486" t="str">
            <v xml:space="preserve"> </v>
          </cell>
          <cell r="H486" t="str">
            <v xml:space="preserve"> </v>
          </cell>
          <cell r="I486" t="str">
            <v xml:space="preserve"> </v>
          </cell>
        </row>
        <row r="487">
          <cell r="A487" t="str">
            <v xml:space="preserve"> </v>
          </cell>
          <cell r="B487" t="str">
            <v xml:space="preserve"> </v>
          </cell>
          <cell r="C487" t="str">
            <v xml:space="preserve"> </v>
          </cell>
          <cell r="D487" t="str">
            <v xml:space="preserve"> </v>
          </cell>
          <cell r="E487" t="str">
            <v xml:space="preserve"> </v>
          </cell>
          <cell r="F487" t="str">
            <v xml:space="preserve"> </v>
          </cell>
          <cell r="G487" t="str">
            <v xml:space="preserve"> </v>
          </cell>
          <cell r="H487" t="str">
            <v xml:space="preserve"> </v>
          </cell>
          <cell r="I487" t="str">
            <v xml:space="preserve"> </v>
          </cell>
        </row>
        <row r="488">
          <cell r="A488" t="str">
            <v>-</v>
          </cell>
          <cell r="B488" t="str">
            <v>-</v>
          </cell>
          <cell r="C488" t="str">
            <v>-</v>
          </cell>
          <cell r="D488" t="str">
            <v>-</v>
          </cell>
          <cell r="E488" t="str">
            <v>-</v>
          </cell>
          <cell r="F488" t="str">
            <v>-</v>
          </cell>
          <cell r="G488" t="str">
            <v>-</v>
          </cell>
          <cell r="H488" t="str">
            <v>-</v>
          </cell>
          <cell r="I488" t="str">
            <v>-</v>
          </cell>
        </row>
        <row r="489">
          <cell r="A489" t="str">
            <v xml:space="preserve"> </v>
          </cell>
          <cell r="B489" t="str">
            <v>1996</v>
          </cell>
          <cell r="C489" t="str">
            <v xml:space="preserve"> </v>
          </cell>
          <cell r="D489" t="str">
            <v>1997</v>
          </cell>
          <cell r="E489" t="str">
            <v xml:space="preserve"> </v>
          </cell>
          <cell r="F489" t="str">
            <v>1998</v>
          </cell>
          <cell r="G489" t="str">
            <v xml:space="preserve"> </v>
          </cell>
          <cell r="H489" t="str">
            <v>1999</v>
          </cell>
          <cell r="I489" t="str">
            <v xml:space="preserve"> </v>
          </cell>
        </row>
        <row r="490">
          <cell r="A490" t="str">
            <v>-</v>
          </cell>
          <cell r="B490" t="str">
            <v>-</v>
          </cell>
          <cell r="C490" t="str">
            <v>-</v>
          </cell>
          <cell r="D490" t="str">
            <v>-</v>
          </cell>
          <cell r="E490" t="str">
            <v>-</v>
          </cell>
          <cell r="F490" t="str">
            <v>-</v>
          </cell>
          <cell r="G490" t="str">
            <v>-</v>
          </cell>
          <cell r="H490" t="str">
            <v>-</v>
          </cell>
          <cell r="I490" t="str">
            <v>-</v>
          </cell>
        </row>
        <row r="491">
          <cell r="A491" t="str">
            <v>TOTAL BUSINESS ENTERPRISE R&amp;D PERSONNEL (BEMP)</v>
          </cell>
          <cell r="B491" t="str">
            <v xml:space="preserve"> </v>
          </cell>
          <cell r="C491" t="str">
            <v xml:space="preserve"> </v>
          </cell>
          <cell r="D491" t="str">
            <v xml:space="preserve"> </v>
          </cell>
          <cell r="E491" t="str">
            <v xml:space="preserve"> </v>
          </cell>
          <cell r="F491" t="str">
            <v xml:space="preserve"> </v>
          </cell>
          <cell r="G491" t="str">
            <v xml:space="preserve"> </v>
          </cell>
          <cell r="H491" t="str">
            <v xml:space="preserve"> </v>
          </cell>
          <cell r="I491" t="str">
            <v xml:space="preserve"> </v>
          </cell>
        </row>
        <row r="492">
          <cell r="A492" t="str">
            <v xml:space="preserve">  TYPE OF INSTITUTION</v>
          </cell>
          <cell r="B492" t="str">
            <v xml:space="preserve"> </v>
          </cell>
          <cell r="C492" t="str">
            <v xml:space="preserve"> </v>
          </cell>
          <cell r="D492" t="str">
            <v xml:space="preserve"> </v>
          </cell>
          <cell r="E492" t="str">
            <v xml:space="preserve"> </v>
          </cell>
          <cell r="F492" t="str">
            <v xml:space="preserve"> </v>
          </cell>
          <cell r="G492" t="str">
            <v xml:space="preserve"> </v>
          </cell>
          <cell r="H492" t="str">
            <v xml:space="preserve"> </v>
          </cell>
          <cell r="I492" t="str">
            <v xml:space="preserve"> </v>
          </cell>
        </row>
        <row r="493">
          <cell r="A493" t="str">
            <v xml:space="preserve"> 1. Private enterprises</v>
          </cell>
          <cell r="B493" t="str">
            <v>..</v>
          </cell>
          <cell r="C493" t="str">
            <v xml:space="preserve"> </v>
          </cell>
          <cell r="D493">
            <v>10410</v>
          </cell>
          <cell r="E493" t="str">
            <v xml:space="preserve"> </v>
          </cell>
          <cell r="F493" t="str">
            <v>..</v>
          </cell>
          <cell r="G493" t="str">
            <v xml:space="preserve"> </v>
          </cell>
          <cell r="H493">
            <v>10995</v>
          </cell>
          <cell r="I493" t="str">
            <v xml:space="preserve"> </v>
          </cell>
        </row>
        <row r="494">
          <cell r="A494" t="str">
            <v xml:space="preserve">    1.1. National</v>
          </cell>
          <cell r="B494" t="str">
            <v>..</v>
          </cell>
          <cell r="C494" t="str">
            <v xml:space="preserve"> </v>
          </cell>
          <cell r="D494" t="str">
            <v>..</v>
          </cell>
          <cell r="E494" t="str">
            <v xml:space="preserve"> </v>
          </cell>
          <cell r="F494" t="str">
            <v>..</v>
          </cell>
          <cell r="G494" t="str">
            <v xml:space="preserve"> </v>
          </cell>
          <cell r="H494" t="str">
            <v>..</v>
          </cell>
          <cell r="I494" t="str">
            <v xml:space="preserve"> </v>
          </cell>
        </row>
        <row r="495">
          <cell r="A495" t="str">
            <v xml:space="preserve">    1.2. Foreign multinational</v>
          </cell>
          <cell r="B495" t="str">
            <v>..</v>
          </cell>
          <cell r="C495" t="str">
            <v xml:space="preserve"> </v>
          </cell>
          <cell r="D495" t="str">
            <v>..</v>
          </cell>
          <cell r="E495" t="str">
            <v xml:space="preserve"> </v>
          </cell>
          <cell r="F495" t="str">
            <v>..</v>
          </cell>
          <cell r="G495" t="str">
            <v xml:space="preserve"> </v>
          </cell>
          <cell r="H495" t="str">
            <v>..</v>
          </cell>
          <cell r="I495" t="str">
            <v xml:space="preserve"> </v>
          </cell>
        </row>
        <row r="496">
          <cell r="A496" t="str">
            <v xml:space="preserve"> 2. Public enterprises</v>
          </cell>
          <cell r="B496" t="str">
            <v>..</v>
          </cell>
          <cell r="C496" t="str">
            <v xml:space="preserve"> </v>
          </cell>
          <cell r="D496" t="str">
            <v>..</v>
          </cell>
          <cell r="E496" t="str">
            <v xml:space="preserve"> </v>
          </cell>
          <cell r="F496" t="str">
            <v>..</v>
          </cell>
          <cell r="G496" t="str">
            <v xml:space="preserve"> </v>
          </cell>
          <cell r="H496" t="str">
            <v>..</v>
          </cell>
          <cell r="I496" t="str">
            <v xml:space="preserve"> </v>
          </cell>
        </row>
        <row r="497">
          <cell r="A497" t="str">
            <v xml:space="preserve"> 3. Other research &amp; co-operative institutes</v>
          </cell>
          <cell r="B497" t="str">
            <v>..</v>
          </cell>
          <cell r="C497" t="str">
            <v xml:space="preserve"> </v>
          </cell>
          <cell r="D497">
            <v>2532</v>
          </cell>
          <cell r="E497" t="str">
            <v xml:space="preserve"> </v>
          </cell>
          <cell r="F497" t="str">
            <v>..</v>
          </cell>
          <cell r="G497" t="str">
            <v xml:space="preserve"> </v>
          </cell>
          <cell r="H497">
            <v>2313</v>
          </cell>
          <cell r="I497" t="str">
            <v xml:space="preserve"> </v>
          </cell>
        </row>
        <row r="498">
          <cell r="A498" t="str">
            <v xml:space="preserve"> 4. Total BEMP</v>
          </cell>
          <cell r="B498" t="str">
            <v>..</v>
          </cell>
          <cell r="C498" t="str">
            <v xml:space="preserve"> </v>
          </cell>
          <cell r="D498">
            <v>12942</v>
          </cell>
          <cell r="E498" t="str">
            <v xml:space="preserve"> </v>
          </cell>
          <cell r="F498" t="str">
            <v>..</v>
          </cell>
          <cell r="G498" t="str">
            <v xml:space="preserve"> </v>
          </cell>
          <cell r="H498">
            <v>13308</v>
          </cell>
          <cell r="I498" t="str">
            <v xml:space="preserve"> </v>
          </cell>
        </row>
        <row r="499">
          <cell r="A499" t="str">
            <v>-</v>
          </cell>
          <cell r="B499" t="str">
            <v>-</v>
          </cell>
          <cell r="C499" t="str">
            <v>-</v>
          </cell>
          <cell r="D499" t="str">
            <v>-</v>
          </cell>
          <cell r="E499" t="str">
            <v>-</v>
          </cell>
          <cell r="F499" t="str">
            <v>-</v>
          </cell>
          <cell r="G499" t="str">
            <v>-</v>
          </cell>
          <cell r="H499" t="str">
            <v>-</v>
          </cell>
          <cell r="I499" t="str">
            <v>-</v>
          </cell>
        </row>
        <row r="500">
          <cell r="A500" t="str">
            <v>BUSINESS ENTERPRISE RESEARCHERS OR UNIVERSITY GRADUATES</v>
          </cell>
          <cell r="B500" t="str">
            <v xml:space="preserve"> </v>
          </cell>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row>
        <row r="501">
          <cell r="A501" t="str">
            <v xml:space="preserve">  TYPE OF INSTITUTION</v>
          </cell>
          <cell r="B501" t="str">
            <v xml:space="preserve"> </v>
          </cell>
          <cell r="C501" t="str">
            <v xml:space="preserve"> </v>
          </cell>
          <cell r="D501" t="str">
            <v xml:space="preserve"> </v>
          </cell>
          <cell r="E501" t="str">
            <v xml:space="preserve"> </v>
          </cell>
          <cell r="F501" t="str">
            <v xml:space="preserve"> </v>
          </cell>
          <cell r="G501" t="str">
            <v xml:space="preserve"> </v>
          </cell>
          <cell r="H501" t="str">
            <v xml:space="preserve"> </v>
          </cell>
          <cell r="I501" t="str">
            <v xml:space="preserve"> </v>
          </cell>
        </row>
        <row r="502">
          <cell r="A502" t="str">
            <v xml:space="preserve"> 5. Private enterprises</v>
          </cell>
          <cell r="B502" t="str">
            <v>..</v>
          </cell>
          <cell r="C502" t="str">
            <v xml:space="preserve"> </v>
          </cell>
          <cell r="D502">
            <v>7662</v>
          </cell>
          <cell r="E502" t="str">
            <v xml:space="preserve"> </v>
          </cell>
          <cell r="F502" t="str">
            <v>..</v>
          </cell>
          <cell r="G502" t="str">
            <v xml:space="preserve"> </v>
          </cell>
          <cell r="H502">
            <v>8080</v>
          </cell>
          <cell r="I502" t="str">
            <v xml:space="preserve"> </v>
          </cell>
        </row>
        <row r="503">
          <cell r="A503" t="str">
            <v xml:space="preserve">    5.1. National</v>
          </cell>
          <cell r="B503" t="str">
            <v>..</v>
          </cell>
          <cell r="C503" t="str">
            <v xml:space="preserve"> </v>
          </cell>
          <cell r="D503" t="str">
            <v>..</v>
          </cell>
          <cell r="E503" t="str">
            <v xml:space="preserve"> </v>
          </cell>
          <cell r="F503" t="str">
            <v>..</v>
          </cell>
          <cell r="G503" t="str">
            <v xml:space="preserve"> </v>
          </cell>
          <cell r="H503" t="str">
            <v>..</v>
          </cell>
          <cell r="I503" t="str">
            <v xml:space="preserve"> </v>
          </cell>
        </row>
        <row r="504">
          <cell r="A504" t="str">
            <v xml:space="preserve">    5.2. Foreign multinational</v>
          </cell>
          <cell r="B504" t="str">
            <v>..</v>
          </cell>
          <cell r="C504" t="str">
            <v xml:space="preserve"> </v>
          </cell>
          <cell r="D504" t="str">
            <v>..</v>
          </cell>
          <cell r="E504" t="str">
            <v xml:space="preserve"> </v>
          </cell>
          <cell r="F504" t="str">
            <v>..</v>
          </cell>
          <cell r="G504" t="str">
            <v xml:space="preserve"> </v>
          </cell>
          <cell r="H504" t="str">
            <v>..</v>
          </cell>
          <cell r="I504" t="str">
            <v xml:space="preserve"> </v>
          </cell>
        </row>
        <row r="505">
          <cell r="A505" t="str">
            <v xml:space="preserve"> 6. Public enterprises</v>
          </cell>
          <cell r="B505" t="str">
            <v>..</v>
          </cell>
          <cell r="C505" t="str">
            <v xml:space="preserve"> </v>
          </cell>
          <cell r="D505" t="str">
            <v>..</v>
          </cell>
          <cell r="E505" t="str">
            <v xml:space="preserve"> </v>
          </cell>
          <cell r="F505" t="str">
            <v>..</v>
          </cell>
          <cell r="G505" t="str">
            <v xml:space="preserve"> </v>
          </cell>
          <cell r="H505" t="str">
            <v>..</v>
          </cell>
          <cell r="I505" t="str">
            <v xml:space="preserve"> </v>
          </cell>
        </row>
        <row r="506">
          <cell r="A506" t="str">
            <v xml:space="preserve"> 7. Other research &amp; co-operative institutes</v>
          </cell>
          <cell r="B506" t="str">
            <v>..</v>
          </cell>
          <cell r="C506" t="str">
            <v xml:space="preserve"> </v>
          </cell>
          <cell r="D506">
            <v>1686</v>
          </cell>
          <cell r="E506" t="str">
            <v xml:space="preserve"> </v>
          </cell>
          <cell r="F506" t="str">
            <v>..</v>
          </cell>
          <cell r="G506" t="str">
            <v xml:space="preserve"> </v>
          </cell>
          <cell r="H506">
            <v>1657</v>
          </cell>
          <cell r="I506" t="str">
            <v xml:space="preserve"> </v>
          </cell>
        </row>
        <row r="507">
          <cell r="A507" t="str">
            <v xml:space="preserve"> 8. Total Researchers or Univ. in the BE sector</v>
          </cell>
          <cell r="B507" t="str">
            <v>..</v>
          </cell>
          <cell r="C507" t="str">
            <v xml:space="preserve"> </v>
          </cell>
          <cell r="D507">
            <v>9348</v>
          </cell>
          <cell r="E507" t="str">
            <v xml:space="preserve"> </v>
          </cell>
          <cell r="F507" t="str">
            <v>..</v>
          </cell>
          <cell r="G507" t="str">
            <v xml:space="preserve"> </v>
          </cell>
          <cell r="H507">
            <v>9737</v>
          </cell>
          <cell r="I507" t="str">
            <v xml:space="preserve"> </v>
          </cell>
        </row>
        <row r="508">
          <cell r="A508" t="str">
            <v>-</v>
          </cell>
          <cell r="B508" t="str">
            <v>-</v>
          </cell>
          <cell r="C508" t="str">
            <v>-</v>
          </cell>
          <cell r="D508" t="str">
            <v>-</v>
          </cell>
          <cell r="E508" t="str">
            <v>-</v>
          </cell>
          <cell r="F508" t="str">
            <v>-</v>
          </cell>
          <cell r="G508" t="str">
            <v>-</v>
          </cell>
          <cell r="H508" t="str">
            <v>-</v>
          </cell>
          <cell r="I508" t="str">
            <v>-</v>
          </cell>
        </row>
        <row r="509">
          <cell r="A509" t="str">
            <v xml:space="preserve"> </v>
          </cell>
          <cell r="B509" t="str">
            <v xml:space="preserve"> </v>
          </cell>
          <cell r="C509" t="str">
            <v xml:space="preserve"> </v>
          </cell>
          <cell r="D509" t="str">
            <v xml:space="preserve"> </v>
          </cell>
          <cell r="E509" t="str">
            <v xml:space="preserve"> </v>
          </cell>
          <cell r="F509" t="str">
            <v xml:space="preserve"> </v>
          </cell>
          <cell r="G509" t="str">
            <v xml:space="preserve"> </v>
          </cell>
          <cell r="H509" t="str">
            <v xml:space="preserve"> </v>
          </cell>
          <cell r="I509" t="str">
            <v xml:space="preserve"> </v>
          </cell>
        </row>
        <row r="510">
          <cell r="A510" t="str">
            <v>TOTAL GOVERNMENT R&amp;D PERSONNEL (GOVEMP)</v>
          </cell>
          <cell r="B510" t="str">
            <v xml:space="preserve"> </v>
          </cell>
          <cell r="C510" t="str">
            <v xml:space="preserve"> </v>
          </cell>
          <cell r="D510" t="str">
            <v xml:space="preserve"> </v>
          </cell>
          <cell r="E510" t="str">
            <v xml:space="preserve"> </v>
          </cell>
          <cell r="F510" t="str">
            <v xml:space="preserve"> </v>
          </cell>
          <cell r="G510" t="str">
            <v xml:space="preserve"> </v>
          </cell>
          <cell r="H510" t="str">
            <v xml:space="preserve"> </v>
          </cell>
          <cell r="I510" t="str">
            <v xml:space="preserve"> </v>
          </cell>
        </row>
        <row r="511">
          <cell r="A511" t="str">
            <v xml:space="preserve">  TYPE OF INSTITUTION</v>
          </cell>
          <cell r="B511" t="str">
            <v xml:space="preserve"> </v>
          </cell>
          <cell r="C511" t="str">
            <v xml:space="preserve"> </v>
          </cell>
          <cell r="D511" t="str">
            <v xml:space="preserve"> </v>
          </cell>
          <cell r="E511" t="str">
            <v xml:space="preserve"> </v>
          </cell>
          <cell r="F511" t="str">
            <v xml:space="preserve"> </v>
          </cell>
          <cell r="G511" t="str">
            <v xml:space="preserve"> </v>
          </cell>
          <cell r="H511" t="str">
            <v xml:space="preserve"> </v>
          </cell>
          <cell r="I511" t="str">
            <v xml:space="preserve"> </v>
          </cell>
        </row>
        <row r="512">
          <cell r="A512" t="str">
            <v xml:space="preserve"> 9. Central or federal institutes</v>
          </cell>
          <cell r="B512" t="str">
            <v>..</v>
          </cell>
          <cell r="C512" t="str">
            <v xml:space="preserve"> </v>
          </cell>
          <cell r="D512" t="str">
            <v>..</v>
          </cell>
          <cell r="E512" t="str">
            <v xml:space="preserve"> </v>
          </cell>
          <cell r="F512" t="str">
            <v>..</v>
          </cell>
          <cell r="G512" t="str">
            <v xml:space="preserve"> </v>
          </cell>
          <cell r="H512" t="str">
            <v>..</v>
          </cell>
          <cell r="I512" t="str">
            <v xml:space="preserve"> </v>
          </cell>
        </row>
        <row r="513">
          <cell r="A513" t="str">
            <v>10. Provincial or State institutes</v>
          </cell>
          <cell r="B513" t="str">
            <v>..</v>
          </cell>
          <cell r="C513" t="str">
            <v xml:space="preserve"> </v>
          </cell>
          <cell r="D513" t="str">
            <v>..</v>
          </cell>
          <cell r="E513" t="str">
            <v xml:space="preserve"> </v>
          </cell>
          <cell r="F513" t="str">
            <v>..</v>
          </cell>
          <cell r="G513" t="str">
            <v xml:space="preserve"> </v>
          </cell>
          <cell r="H513" t="str">
            <v>..</v>
          </cell>
          <cell r="I513" t="str">
            <v xml:space="preserve"> </v>
          </cell>
        </row>
        <row r="514">
          <cell r="A514" t="str">
            <v>11. Local or Municipal institutes</v>
          </cell>
          <cell r="B514" t="str">
            <v>..</v>
          </cell>
          <cell r="C514" t="str">
            <v xml:space="preserve"> </v>
          </cell>
          <cell r="D514" t="str">
            <v>..</v>
          </cell>
          <cell r="E514" t="str">
            <v xml:space="preserve"> </v>
          </cell>
          <cell r="F514" t="str">
            <v>..</v>
          </cell>
          <cell r="G514" t="str">
            <v xml:space="preserve"> </v>
          </cell>
          <cell r="H514" t="str">
            <v>..</v>
          </cell>
          <cell r="I514" t="str">
            <v xml:space="preserve"> </v>
          </cell>
        </row>
        <row r="515">
          <cell r="A515" t="str">
            <v>12. Units at the border with the Higher Education sector</v>
          </cell>
          <cell r="B515" t="str">
            <v>..</v>
          </cell>
          <cell r="C515" t="str">
            <v xml:space="preserve"> </v>
          </cell>
          <cell r="D515" t="str">
            <v>..</v>
          </cell>
          <cell r="E515" t="str">
            <v xml:space="preserve"> </v>
          </cell>
          <cell r="F515" t="str">
            <v>..</v>
          </cell>
          <cell r="G515" t="str">
            <v xml:space="preserve"> </v>
          </cell>
          <cell r="H515" t="str">
            <v>..</v>
          </cell>
          <cell r="I515" t="str">
            <v xml:space="preserve"> </v>
          </cell>
        </row>
        <row r="516">
          <cell r="A516" t="str">
            <v>13. Total GOVEMP</v>
          </cell>
          <cell r="B516" t="str">
            <v>..</v>
          </cell>
          <cell r="C516" t="str">
            <v xml:space="preserve"> </v>
          </cell>
          <cell r="D516">
            <v>4873</v>
          </cell>
          <cell r="E516" t="str">
            <v xml:space="preserve"> </v>
          </cell>
          <cell r="F516" t="str">
            <v>..</v>
          </cell>
          <cell r="G516" t="str">
            <v xml:space="preserve"> </v>
          </cell>
          <cell r="H516">
            <v>4779</v>
          </cell>
          <cell r="I516" t="str">
            <v xml:space="preserve"> </v>
          </cell>
        </row>
        <row r="517">
          <cell r="A517" t="str">
            <v>-</v>
          </cell>
          <cell r="B517" t="str">
            <v>-</v>
          </cell>
          <cell r="C517" t="str">
            <v>-</v>
          </cell>
          <cell r="D517" t="str">
            <v>-</v>
          </cell>
          <cell r="E517" t="str">
            <v>-</v>
          </cell>
          <cell r="F517" t="str">
            <v>-</v>
          </cell>
          <cell r="G517" t="str">
            <v>-</v>
          </cell>
          <cell r="H517" t="str">
            <v>-</v>
          </cell>
          <cell r="I517" t="str">
            <v>-</v>
          </cell>
        </row>
        <row r="518">
          <cell r="A518" t="str">
            <v>GOVERNMENT RESEARCHERS OR UNIVERSITY GRADUATES</v>
          </cell>
          <cell r="B518" t="str">
            <v xml:space="preserve"> </v>
          </cell>
          <cell r="C518" t="str">
            <v xml:space="preserve"> </v>
          </cell>
          <cell r="D518" t="str">
            <v xml:space="preserve"> </v>
          </cell>
          <cell r="E518" t="str">
            <v xml:space="preserve"> </v>
          </cell>
          <cell r="F518" t="str">
            <v xml:space="preserve"> </v>
          </cell>
          <cell r="G518" t="str">
            <v xml:space="preserve"> </v>
          </cell>
          <cell r="H518" t="str">
            <v xml:space="preserve"> </v>
          </cell>
          <cell r="I518" t="str">
            <v xml:space="preserve"> </v>
          </cell>
        </row>
        <row r="519">
          <cell r="A519" t="str">
            <v xml:space="preserve">  TYPE OF INSTITUTION</v>
          </cell>
          <cell r="B519" t="str">
            <v xml:space="preserve"> </v>
          </cell>
          <cell r="C519" t="str">
            <v xml:space="preserve"> </v>
          </cell>
          <cell r="D519" t="str">
            <v xml:space="preserve"> </v>
          </cell>
          <cell r="E519" t="str">
            <v xml:space="preserve"> </v>
          </cell>
          <cell r="F519" t="str">
            <v xml:space="preserve"> </v>
          </cell>
          <cell r="G519" t="str">
            <v xml:space="preserve"> </v>
          </cell>
          <cell r="H519" t="str">
            <v xml:space="preserve"> </v>
          </cell>
          <cell r="I519" t="str">
            <v xml:space="preserve"> </v>
          </cell>
        </row>
        <row r="520">
          <cell r="A520" t="str">
            <v>14. Central or federal institutes</v>
          </cell>
          <cell r="B520" t="str">
            <v>..</v>
          </cell>
          <cell r="C520" t="str">
            <v xml:space="preserve"> </v>
          </cell>
          <cell r="D520" t="str">
            <v>..</v>
          </cell>
          <cell r="E520" t="str">
            <v xml:space="preserve"> </v>
          </cell>
          <cell r="F520" t="str">
            <v>..</v>
          </cell>
          <cell r="G520" t="str">
            <v xml:space="preserve"> </v>
          </cell>
          <cell r="H520" t="str">
            <v>..</v>
          </cell>
          <cell r="I520" t="str">
            <v xml:space="preserve"> </v>
          </cell>
        </row>
        <row r="521">
          <cell r="A521" t="str">
            <v>15. Provincial or State institutes</v>
          </cell>
          <cell r="B521" t="str">
            <v>..</v>
          </cell>
          <cell r="C521" t="str">
            <v xml:space="preserve"> </v>
          </cell>
          <cell r="D521" t="str">
            <v>..</v>
          </cell>
          <cell r="E521" t="str">
            <v xml:space="preserve"> </v>
          </cell>
          <cell r="F521" t="str">
            <v>..</v>
          </cell>
          <cell r="G521" t="str">
            <v xml:space="preserve"> </v>
          </cell>
          <cell r="H521" t="str">
            <v>..</v>
          </cell>
          <cell r="I521" t="str">
            <v xml:space="preserve"> </v>
          </cell>
        </row>
        <row r="522">
          <cell r="A522" t="str">
            <v>16. Local or Municipal institutes</v>
          </cell>
          <cell r="B522" t="str">
            <v>..</v>
          </cell>
          <cell r="C522" t="str">
            <v xml:space="preserve"> </v>
          </cell>
          <cell r="D522" t="str">
            <v>..</v>
          </cell>
          <cell r="E522" t="str">
            <v xml:space="preserve"> </v>
          </cell>
          <cell r="F522" t="str">
            <v>..</v>
          </cell>
          <cell r="G522" t="str">
            <v xml:space="preserve"> </v>
          </cell>
          <cell r="H522" t="str">
            <v>..</v>
          </cell>
          <cell r="I522" t="str">
            <v xml:space="preserve"> </v>
          </cell>
        </row>
        <row r="523">
          <cell r="A523" t="str">
            <v>17. Units at the border with the Higher Education sector</v>
          </cell>
          <cell r="B523" t="str">
            <v>..</v>
          </cell>
          <cell r="C523" t="str">
            <v xml:space="preserve"> </v>
          </cell>
          <cell r="D523" t="str">
            <v>..</v>
          </cell>
          <cell r="E523" t="str">
            <v xml:space="preserve"> </v>
          </cell>
          <cell r="F523" t="str">
            <v>..</v>
          </cell>
          <cell r="G523" t="str">
            <v xml:space="preserve"> </v>
          </cell>
          <cell r="H523" t="str">
            <v>..</v>
          </cell>
          <cell r="I523" t="str">
            <v xml:space="preserve"> </v>
          </cell>
        </row>
        <row r="524">
          <cell r="A524" t="str">
            <v>18. Total Researchers or Univ. in the Government sector</v>
          </cell>
          <cell r="B524" t="str">
            <v>..</v>
          </cell>
          <cell r="C524" t="str">
            <v xml:space="preserve"> </v>
          </cell>
          <cell r="D524">
            <v>3051</v>
          </cell>
          <cell r="E524" t="str">
            <v xml:space="preserve"> </v>
          </cell>
          <cell r="F524" t="str">
            <v>..</v>
          </cell>
          <cell r="G524" t="str">
            <v xml:space="preserve"> </v>
          </cell>
          <cell r="H524">
            <v>3037</v>
          </cell>
          <cell r="I524" t="str">
            <v xml:space="preserve"> </v>
          </cell>
        </row>
        <row r="525">
          <cell r="A525" t="str">
            <v>-</v>
          </cell>
          <cell r="B525" t="str">
            <v>-</v>
          </cell>
          <cell r="C525" t="str">
            <v>-</v>
          </cell>
          <cell r="D525" t="str">
            <v>-</v>
          </cell>
          <cell r="E525" t="str">
            <v>-</v>
          </cell>
          <cell r="F525" t="str">
            <v>-</v>
          </cell>
          <cell r="G525" t="str">
            <v>-</v>
          </cell>
          <cell r="H525" t="str">
            <v>-</v>
          </cell>
          <cell r="I525" t="str">
            <v>-</v>
          </cell>
        </row>
        <row r="526">
          <cell r="A526" t="str">
            <v xml:space="preserve"> </v>
          </cell>
          <cell r="B526" t="str">
            <v xml:space="preserve"> </v>
          </cell>
          <cell r="C526" t="str">
            <v xml:space="preserve"> </v>
          </cell>
          <cell r="D526" t="str">
            <v xml:space="preserve"> </v>
          </cell>
          <cell r="E526" t="str">
            <v xml:space="preserve"> </v>
          </cell>
          <cell r="F526" t="str">
            <v xml:space="preserve"> </v>
          </cell>
          <cell r="G526" t="str">
            <v xml:space="preserve"> </v>
          </cell>
          <cell r="H526" t="str">
            <v xml:space="preserve"> </v>
          </cell>
          <cell r="I526" t="str">
            <v xml:space="preserve"> </v>
          </cell>
        </row>
        <row r="527">
          <cell r="A527" t="str">
            <v>TOTAL HIGHER EDUCATION R&amp;D PERSONNEL (HEMP)</v>
          </cell>
          <cell r="B527" t="str">
            <v xml:space="preserve"> </v>
          </cell>
          <cell r="C527" t="str">
            <v xml:space="preserve"> </v>
          </cell>
          <cell r="D527" t="str">
            <v xml:space="preserve"> </v>
          </cell>
          <cell r="E527" t="str">
            <v xml:space="preserve"> </v>
          </cell>
          <cell r="F527" t="str">
            <v xml:space="preserve"> </v>
          </cell>
          <cell r="G527" t="str">
            <v xml:space="preserve"> </v>
          </cell>
          <cell r="H527" t="str">
            <v xml:space="preserve"> </v>
          </cell>
          <cell r="I527" t="str">
            <v xml:space="preserve"> </v>
          </cell>
        </row>
        <row r="528">
          <cell r="A528" t="str">
            <v xml:space="preserve">  TYPE OF INSTITUTION</v>
          </cell>
          <cell r="B528" t="str">
            <v xml:space="preserve"> </v>
          </cell>
          <cell r="C528" t="str">
            <v xml:space="preserve"> </v>
          </cell>
          <cell r="D528" t="str">
            <v xml:space="preserve"> </v>
          </cell>
          <cell r="E528" t="str">
            <v xml:space="preserve"> </v>
          </cell>
          <cell r="F528" t="str">
            <v xml:space="preserve"> </v>
          </cell>
          <cell r="G528" t="str">
            <v xml:space="preserve"> </v>
          </cell>
          <cell r="H528" t="str">
            <v xml:space="preserve"> </v>
          </cell>
          <cell r="I528" t="str">
            <v xml:space="preserve"> </v>
          </cell>
        </row>
        <row r="529">
          <cell r="A529" t="str">
            <v>19. Public teaching units</v>
          </cell>
          <cell r="B529" t="str">
            <v>..</v>
          </cell>
          <cell r="C529" t="str">
            <v xml:space="preserve"> </v>
          </cell>
          <cell r="D529">
            <v>6062</v>
          </cell>
          <cell r="E529" t="str">
            <v xml:space="preserve"> </v>
          </cell>
          <cell r="F529" t="str">
            <v>..</v>
          </cell>
          <cell r="G529" t="str">
            <v xml:space="preserve"> </v>
          </cell>
          <cell r="H529">
            <v>6194</v>
          </cell>
          <cell r="I529" t="str">
            <v xml:space="preserve"> </v>
          </cell>
        </row>
        <row r="530">
          <cell r="A530" t="str">
            <v>20. Private teaching units</v>
          </cell>
          <cell r="B530" t="str">
            <v>..</v>
          </cell>
          <cell r="C530" t="str">
            <v xml:space="preserve"> </v>
          </cell>
          <cell r="D530">
            <v>130</v>
          </cell>
          <cell r="E530" t="str">
            <v xml:space="preserve"> </v>
          </cell>
          <cell r="F530" t="str">
            <v>..</v>
          </cell>
          <cell r="G530" t="str">
            <v xml:space="preserve"> </v>
          </cell>
          <cell r="H530">
            <v>151</v>
          </cell>
          <cell r="I530" t="str">
            <v xml:space="preserve"> </v>
          </cell>
        </row>
        <row r="531">
          <cell r="A531" t="str">
            <v>21. Research institutes or centers</v>
          </cell>
          <cell r="B531" t="str">
            <v>..</v>
          </cell>
          <cell r="C531" t="str">
            <v xml:space="preserve"> </v>
          </cell>
          <cell r="D531" t="str">
            <v>..</v>
          </cell>
          <cell r="E531" t="str">
            <v xml:space="preserve"> </v>
          </cell>
          <cell r="F531" t="str">
            <v>..</v>
          </cell>
          <cell r="G531" t="str">
            <v xml:space="preserve"> </v>
          </cell>
          <cell r="H531" t="str">
            <v>..</v>
          </cell>
          <cell r="I531" t="str">
            <v xml:space="preserve"> </v>
          </cell>
        </row>
        <row r="532">
          <cell r="A532" t="str">
            <v>22. Units at the border with the Government sector</v>
          </cell>
          <cell r="B532" t="str">
            <v>..</v>
          </cell>
          <cell r="C532" t="str">
            <v xml:space="preserve"> </v>
          </cell>
          <cell r="D532" t="str">
            <v>..</v>
          </cell>
          <cell r="E532" t="str">
            <v xml:space="preserve"> </v>
          </cell>
          <cell r="F532" t="str">
            <v>..</v>
          </cell>
          <cell r="G532" t="str">
            <v xml:space="preserve"> </v>
          </cell>
          <cell r="H532" t="str">
            <v>..</v>
          </cell>
          <cell r="I532" t="str">
            <v xml:space="preserve"> </v>
          </cell>
        </row>
        <row r="533">
          <cell r="A533" t="str">
            <v>23. Clinics, health centers or university hospitals</v>
          </cell>
          <cell r="B533" t="str">
            <v>..</v>
          </cell>
          <cell r="C533" t="str">
            <v xml:space="preserve"> </v>
          </cell>
          <cell r="D533">
            <v>870</v>
          </cell>
          <cell r="E533" t="str">
            <v xml:space="preserve"> </v>
          </cell>
          <cell r="F533" t="str">
            <v>..</v>
          </cell>
          <cell r="G533" t="str">
            <v xml:space="preserve"> </v>
          </cell>
          <cell r="H533">
            <v>968</v>
          </cell>
          <cell r="I533" t="str">
            <v xml:space="preserve"> </v>
          </cell>
        </row>
        <row r="534">
          <cell r="A534" t="str">
            <v>24. Units at the border with the Higher education sector n.e.c.</v>
          </cell>
          <cell r="B534" t="str">
            <v>..</v>
          </cell>
          <cell r="C534" t="str">
            <v xml:space="preserve"> </v>
          </cell>
          <cell r="D534" t="str">
            <v>..</v>
          </cell>
          <cell r="E534" t="str">
            <v xml:space="preserve"> </v>
          </cell>
          <cell r="F534" t="str">
            <v>..</v>
          </cell>
          <cell r="G534" t="str">
            <v xml:space="preserve"> </v>
          </cell>
          <cell r="H534" t="str">
            <v>..</v>
          </cell>
          <cell r="I534" t="str">
            <v xml:space="preserve"> </v>
          </cell>
        </row>
        <row r="535">
          <cell r="A535" t="str">
            <v>25. Total HEMP</v>
          </cell>
          <cell r="B535" t="str">
            <v>..</v>
          </cell>
          <cell r="C535" t="str">
            <v xml:space="preserve"> </v>
          </cell>
          <cell r="D535">
            <v>7062</v>
          </cell>
          <cell r="E535" t="str">
            <v xml:space="preserve"> </v>
          </cell>
          <cell r="F535" t="str">
            <v>..</v>
          </cell>
          <cell r="G535" t="str">
            <v xml:space="preserve"> </v>
          </cell>
          <cell r="H535">
            <v>7313</v>
          </cell>
          <cell r="I535" t="str">
            <v xml:space="preserve"> </v>
          </cell>
        </row>
        <row r="536">
          <cell r="A536" t="str">
            <v>-</v>
          </cell>
          <cell r="B536" t="str">
            <v>-</v>
          </cell>
          <cell r="C536" t="str">
            <v>-</v>
          </cell>
          <cell r="D536" t="str">
            <v>-</v>
          </cell>
          <cell r="E536" t="str">
            <v>-</v>
          </cell>
          <cell r="F536" t="str">
            <v>-</v>
          </cell>
          <cell r="G536" t="str">
            <v>-</v>
          </cell>
          <cell r="H536" t="str">
            <v>-</v>
          </cell>
          <cell r="I536" t="str">
            <v>-</v>
          </cell>
        </row>
        <row r="537">
          <cell r="A537" t="str">
            <v>HIGHER EDUCATION RESEARCHERS OR UNIVERSITY GRADUATES</v>
          </cell>
          <cell r="B537" t="str">
            <v xml:space="preserve"> </v>
          </cell>
          <cell r="C537" t="str">
            <v xml:space="preserve"> </v>
          </cell>
          <cell r="D537" t="str">
            <v xml:space="preserve"> </v>
          </cell>
          <cell r="E537" t="str">
            <v xml:space="preserve"> </v>
          </cell>
          <cell r="F537" t="str">
            <v xml:space="preserve"> </v>
          </cell>
          <cell r="G537" t="str">
            <v xml:space="preserve"> </v>
          </cell>
          <cell r="H537" t="str">
            <v xml:space="preserve"> </v>
          </cell>
          <cell r="I537" t="str">
            <v xml:space="preserve"> </v>
          </cell>
        </row>
        <row r="538">
          <cell r="A538" t="str">
            <v xml:space="preserve">  TYPE OF INSTITUTION</v>
          </cell>
          <cell r="B538" t="str">
            <v xml:space="preserve"> </v>
          </cell>
          <cell r="C538" t="str">
            <v xml:space="preserve"> </v>
          </cell>
          <cell r="D538" t="str">
            <v xml:space="preserve"> </v>
          </cell>
          <cell r="E538" t="str">
            <v xml:space="preserve"> </v>
          </cell>
          <cell r="F538" t="str">
            <v xml:space="preserve"> </v>
          </cell>
          <cell r="G538" t="str">
            <v xml:space="preserve"> </v>
          </cell>
          <cell r="H538" t="str">
            <v xml:space="preserve"> </v>
          </cell>
          <cell r="I538" t="str">
            <v xml:space="preserve"> </v>
          </cell>
        </row>
        <row r="539">
          <cell r="A539" t="str">
            <v>26. Public teaching units</v>
          </cell>
          <cell r="B539" t="str">
            <v>..</v>
          </cell>
          <cell r="C539" t="str">
            <v xml:space="preserve"> </v>
          </cell>
          <cell r="D539">
            <v>4359</v>
          </cell>
          <cell r="E539" t="str">
            <v xml:space="preserve"> </v>
          </cell>
          <cell r="F539" t="str">
            <v>..</v>
          </cell>
          <cell r="G539" t="str">
            <v xml:space="preserve"> </v>
          </cell>
          <cell r="H539">
            <v>4703</v>
          </cell>
          <cell r="I539" t="str">
            <v xml:space="preserve"> </v>
          </cell>
        </row>
        <row r="540">
          <cell r="A540" t="str">
            <v>27. Private teaching units</v>
          </cell>
          <cell r="B540" t="str">
            <v>..</v>
          </cell>
          <cell r="C540" t="str">
            <v xml:space="preserve"> </v>
          </cell>
          <cell r="D540">
            <v>101</v>
          </cell>
          <cell r="E540" t="str">
            <v xml:space="preserve"> </v>
          </cell>
          <cell r="F540" t="str">
            <v>..</v>
          </cell>
          <cell r="G540" t="str">
            <v xml:space="preserve"> </v>
          </cell>
          <cell r="H540">
            <v>141</v>
          </cell>
          <cell r="I540" t="str">
            <v xml:space="preserve"> </v>
          </cell>
        </row>
        <row r="541">
          <cell r="A541" t="str">
            <v>28. Research institutes or centers</v>
          </cell>
          <cell r="B541" t="str">
            <v>..</v>
          </cell>
          <cell r="C541" t="str">
            <v xml:space="preserve"> </v>
          </cell>
          <cell r="D541" t="str">
            <v>..</v>
          </cell>
          <cell r="E541" t="str">
            <v xml:space="preserve"> </v>
          </cell>
          <cell r="F541" t="str">
            <v>..</v>
          </cell>
          <cell r="G541" t="str">
            <v xml:space="preserve"> </v>
          </cell>
          <cell r="H541" t="str">
            <v>..</v>
          </cell>
          <cell r="I541" t="str">
            <v xml:space="preserve"> </v>
          </cell>
        </row>
        <row r="542">
          <cell r="A542" t="str">
            <v>29. Units at the border with the Government sector</v>
          </cell>
          <cell r="B542" t="str">
            <v>..</v>
          </cell>
          <cell r="C542" t="str">
            <v xml:space="preserve"> </v>
          </cell>
          <cell r="D542" t="str">
            <v>..</v>
          </cell>
          <cell r="E542" t="str">
            <v xml:space="preserve"> </v>
          </cell>
          <cell r="F542" t="str">
            <v>..</v>
          </cell>
          <cell r="G542" t="str">
            <v xml:space="preserve"> </v>
          </cell>
          <cell r="H542" t="str">
            <v>..</v>
          </cell>
          <cell r="I542" t="str">
            <v xml:space="preserve"> </v>
          </cell>
        </row>
        <row r="543">
          <cell r="A543" t="str">
            <v>30. Clinics, health centers or university hospitals</v>
          </cell>
          <cell r="B543" t="str">
            <v>..</v>
          </cell>
          <cell r="C543" t="str">
            <v xml:space="preserve"> </v>
          </cell>
          <cell r="D543">
            <v>631</v>
          </cell>
          <cell r="E543" t="str">
            <v xml:space="preserve"> </v>
          </cell>
          <cell r="F543" t="str">
            <v>..</v>
          </cell>
          <cell r="G543" t="str">
            <v xml:space="preserve"> </v>
          </cell>
          <cell r="H543">
            <v>677</v>
          </cell>
          <cell r="I543" t="str">
            <v xml:space="preserve"> </v>
          </cell>
        </row>
        <row r="544">
          <cell r="A544" t="str">
            <v>31. Units at the border with the Higher education sector n.e.c.</v>
          </cell>
          <cell r="B544" t="str">
            <v>..</v>
          </cell>
          <cell r="C544" t="str">
            <v xml:space="preserve"> </v>
          </cell>
          <cell r="D544" t="str">
            <v>..</v>
          </cell>
          <cell r="E544" t="str">
            <v xml:space="preserve"> </v>
          </cell>
          <cell r="F544" t="str">
            <v>..</v>
          </cell>
          <cell r="G544" t="str">
            <v xml:space="preserve"> </v>
          </cell>
          <cell r="H544" t="str">
            <v>..</v>
          </cell>
          <cell r="I544" t="str">
            <v xml:space="preserve"> </v>
          </cell>
        </row>
        <row r="545">
          <cell r="A545" t="str">
            <v>32. Total Researchers or Univ. in the H.E. sector</v>
          </cell>
          <cell r="B545" t="str">
            <v>..</v>
          </cell>
          <cell r="C545" t="str">
            <v xml:space="preserve"> </v>
          </cell>
          <cell r="D545">
            <v>5091</v>
          </cell>
          <cell r="E545" t="str">
            <v xml:space="preserve"> </v>
          </cell>
          <cell r="F545" t="str">
            <v>..</v>
          </cell>
          <cell r="G545" t="str">
            <v xml:space="preserve"> </v>
          </cell>
          <cell r="H545">
            <v>5521</v>
          </cell>
          <cell r="I545" t="str">
            <v xml:space="preserve"> </v>
          </cell>
        </row>
        <row r="546">
          <cell r="A546" t="str">
            <v>-</v>
          </cell>
          <cell r="B546" t="str">
            <v>-</v>
          </cell>
          <cell r="C546" t="str">
            <v>-</v>
          </cell>
          <cell r="D546" t="str">
            <v>-</v>
          </cell>
          <cell r="E546" t="str">
            <v>-</v>
          </cell>
          <cell r="F546" t="str">
            <v>-</v>
          </cell>
          <cell r="G546" t="str">
            <v>-</v>
          </cell>
          <cell r="H546" t="str">
            <v>-</v>
          </cell>
          <cell r="I546" t="str">
            <v>-</v>
          </cell>
        </row>
        <row r="547">
          <cell r="A547" t="str">
            <v xml:space="preserve"> </v>
          </cell>
          <cell r="B547" t="str">
            <v xml:space="preserve"> </v>
          </cell>
          <cell r="C547" t="str">
            <v xml:space="preserve"> </v>
          </cell>
          <cell r="D547" t="str">
            <v xml:space="preserve"> </v>
          </cell>
          <cell r="E547" t="str">
            <v xml:space="preserve"> </v>
          </cell>
          <cell r="F547" t="str">
            <v xml:space="preserve"> </v>
          </cell>
          <cell r="G547" t="str">
            <v xml:space="preserve"> </v>
          </cell>
          <cell r="H547" t="str">
            <v xml:space="preserve"> </v>
          </cell>
          <cell r="I547" t="str">
            <v xml:space="preserve"> </v>
          </cell>
        </row>
        <row r="548">
          <cell r="A548" t="str">
            <v>33. TOTAL PRIVATE NON PROFIT R&amp;D PERSONNEL</v>
          </cell>
          <cell r="B548" t="str">
            <v>..</v>
          </cell>
          <cell r="C548" t="str">
            <v xml:space="preserve"> </v>
          </cell>
          <cell r="D548" t="str">
            <v>..</v>
          </cell>
          <cell r="E548" t="str">
            <v xml:space="preserve"> </v>
          </cell>
          <cell r="F548" t="str">
            <v>..</v>
          </cell>
          <cell r="G548" t="str">
            <v xml:space="preserve"> </v>
          </cell>
          <cell r="H548" t="str">
            <v>..</v>
          </cell>
          <cell r="I548" t="str">
            <v xml:space="preserve"> </v>
          </cell>
        </row>
        <row r="549">
          <cell r="A549" t="str">
            <v>34. PRIVATE NON PROFIT RESEARCHERS OR UNIVERSITY GRADUATES</v>
          </cell>
          <cell r="B549" t="str">
            <v>..</v>
          </cell>
          <cell r="C549" t="str">
            <v xml:space="preserve"> </v>
          </cell>
          <cell r="D549" t="str">
            <v>..</v>
          </cell>
          <cell r="E549" t="str">
            <v xml:space="preserve"> </v>
          </cell>
          <cell r="F549" t="str">
            <v>..</v>
          </cell>
          <cell r="G549" t="str">
            <v xml:space="preserve"> </v>
          </cell>
          <cell r="H549" t="str">
            <v>..</v>
          </cell>
          <cell r="I549" t="str">
            <v xml:space="preserve"> </v>
          </cell>
        </row>
        <row r="550">
          <cell r="A550" t="str">
            <v>-</v>
          </cell>
          <cell r="B550" t="str">
            <v>-</v>
          </cell>
          <cell r="C550" t="str">
            <v>-</v>
          </cell>
          <cell r="D550" t="str">
            <v>-</v>
          </cell>
          <cell r="E550" t="str">
            <v>-</v>
          </cell>
          <cell r="F550" t="str">
            <v>-</v>
          </cell>
          <cell r="G550" t="str">
            <v>-</v>
          </cell>
          <cell r="H550" t="str">
            <v>-</v>
          </cell>
          <cell r="I550" t="str">
            <v>-</v>
          </cell>
        </row>
        <row r="551">
          <cell r="A551" t="str">
            <v xml:space="preserve"> </v>
          </cell>
          <cell r="B551" t="str">
            <v xml:space="preserve"> </v>
          </cell>
          <cell r="C551" t="str">
            <v xml:space="preserve"> </v>
          </cell>
          <cell r="D551" t="str">
            <v xml:space="preserve"> </v>
          </cell>
          <cell r="E551" t="str">
            <v xml:space="preserve"> </v>
          </cell>
          <cell r="F551" t="str">
            <v xml:space="preserve"> </v>
          </cell>
          <cell r="G551" t="str">
            <v xml:space="preserve"> </v>
          </cell>
          <cell r="H551" t="str">
            <v xml:space="preserve"> </v>
          </cell>
          <cell r="I551" t="str">
            <v xml:space="preserve"> </v>
          </cell>
        </row>
        <row r="552">
          <cell r="A552" t="str">
            <v>35. TOTAL R&amp;D PERSONNEL</v>
          </cell>
          <cell r="B552" t="str">
            <v>..</v>
          </cell>
          <cell r="C552" t="str">
            <v xml:space="preserve"> </v>
          </cell>
          <cell r="D552">
            <v>24877</v>
          </cell>
          <cell r="E552" t="str">
            <v xml:space="preserve"> </v>
          </cell>
          <cell r="F552" t="str">
            <v>..</v>
          </cell>
          <cell r="G552" t="str">
            <v xml:space="preserve"> </v>
          </cell>
          <cell r="H552">
            <v>25400</v>
          </cell>
          <cell r="I552" t="str">
            <v xml:space="preserve"> </v>
          </cell>
        </row>
        <row r="553">
          <cell r="A553" t="str">
            <v>36. TOTAL RESEARCHERS OR UNIVERSITY GRADUATES</v>
          </cell>
          <cell r="B553" t="str">
            <v>..</v>
          </cell>
          <cell r="C553" t="str">
            <v xml:space="preserve"> </v>
          </cell>
          <cell r="D553">
            <v>17490</v>
          </cell>
          <cell r="E553" t="str">
            <v xml:space="preserve"> </v>
          </cell>
          <cell r="F553" t="str">
            <v>..</v>
          </cell>
          <cell r="G553" t="str">
            <v xml:space="preserve"> </v>
          </cell>
          <cell r="H553">
            <v>18295</v>
          </cell>
          <cell r="I553" t="str">
            <v xml:space="preserve"> </v>
          </cell>
        </row>
        <row r="554">
          <cell r="A554" t="str">
            <v>-</v>
          </cell>
          <cell r="B554" t="str">
            <v>-</v>
          </cell>
          <cell r="C554" t="str">
            <v>-</v>
          </cell>
          <cell r="D554" t="str">
            <v>-</v>
          </cell>
          <cell r="E554" t="str">
            <v>-</v>
          </cell>
          <cell r="F554" t="str">
            <v>-</v>
          </cell>
          <cell r="G554" t="str">
            <v>-</v>
          </cell>
          <cell r="H554" t="str">
            <v>-</v>
          </cell>
          <cell r="I554" t="str">
            <v>-</v>
          </cell>
        </row>
        <row r="564">
          <cell r="A564" t="str">
            <v>TOTAL TABLE 7 (T. 7)</v>
          </cell>
          <cell r="B564" t="str">
            <v xml:space="preserve"> </v>
          </cell>
          <cell r="C564" t="str">
            <v xml:space="preserve"> </v>
          </cell>
          <cell r="D564" t="str">
            <v>COUNTRY : NORWAY</v>
          </cell>
          <cell r="G564" t="str">
            <v xml:space="preserve"> </v>
          </cell>
          <cell r="H564" t="str">
            <v xml:space="preserve"> </v>
          </cell>
          <cell r="I564" t="str">
            <v xml:space="preserve"> </v>
          </cell>
        </row>
        <row r="565">
          <cell r="A565" t="str">
            <v xml:space="preserve"> </v>
          </cell>
          <cell r="B565" t="str">
            <v xml:space="preserve"> </v>
          </cell>
          <cell r="C565" t="str">
            <v xml:space="preserve"> </v>
          </cell>
          <cell r="D565" t="str">
            <v xml:space="preserve"> </v>
          </cell>
          <cell r="E565" t="str">
            <v xml:space="preserve"> </v>
          </cell>
          <cell r="F565" t="str">
            <v xml:space="preserve"> </v>
          </cell>
          <cell r="G565" t="str">
            <v xml:space="preserve"> </v>
          </cell>
          <cell r="H565" t="str">
            <v xml:space="preserve"> </v>
          </cell>
          <cell r="I565" t="str">
            <v xml:space="preserve"> </v>
          </cell>
        </row>
        <row r="566">
          <cell r="A566" t="str">
            <v xml:space="preserve"> </v>
          </cell>
          <cell r="B566" t="str">
            <v xml:space="preserve"> </v>
          </cell>
          <cell r="C566" t="str">
            <v xml:space="preserve"> </v>
          </cell>
          <cell r="D566" t="str">
            <v xml:space="preserve"> </v>
          </cell>
          <cell r="E566" t="str">
            <v xml:space="preserve"> </v>
          </cell>
          <cell r="F566" t="str">
            <v xml:space="preserve"> </v>
          </cell>
          <cell r="G566" t="str">
            <v xml:space="preserve"> </v>
          </cell>
          <cell r="H566" t="str">
            <v xml:space="preserve"> </v>
          </cell>
          <cell r="I566" t="str">
            <v xml:space="preserve"> </v>
          </cell>
        </row>
        <row r="567">
          <cell r="A567" t="str">
            <v>TOTAL R&amp;D PERSONNEL</v>
          </cell>
          <cell r="G567"/>
          <cell r="H567"/>
          <cell r="I567"/>
        </row>
        <row r="568">
          <cell r="A568" t="str">
            <v>BY SECTOR OF PERFORMANCE AND MAIN FIELD OF SCIENCE</v>
          </cell>
          <cell r="G568"/>
          <cell r="H568"/>
          <cell r="I568"/>
        </row>
        <row r="569">
          <cell r="A569" t="str">
            <v>UNIT: FULL TIME EQUIVALENT ON R&amp;D</v>
          </cell>
          <cell r="G569"/>
          <cell r="H569"/>
          <cell r="I569"/>
        </row>
        <row r="570">
          <cell r="A570"/>
          <cell r="B570"/>
          <cell r="C570"/>
          <cell r="D570"/>
          <cell r="E570"/>
          <cell r="F570"/>
          <cell r="G570"/>
          <cell r="H570"/>
          <cell r="I570"/>
        </row>
        <row r="571">
          <cell r="A571" t="str">
            <v>-</v>
          </cell>
          <cell r="B571" t="str">
            <v>-</v>
          </cell>
          <cell r="C571" t="str">
            <v>-</v>
          </cell>
          <cell r="D571" t="str">
            <v>-</v>
          </cell>
          <cell r="E571" t="str">
            <v>-</v>
          </cell>
          <cell r="F571" t="str">
            <v>-</v>
          </cell>
          <cell r="G571" t="str">
            <v>-</v>
          </cell>
          <cell r="H571" t="str">
            <v>-</v>
          </cell>
          <cell r="I571" t="str">
            <v>-</v>
          </cell>
        </row>
        <row r="572">
          <cell r="A572" t="str">
            <v xml:space="preserve"> </v>
          </cell>
          <cell r="B572" t="str">
            <v>1996</v>
          </cell>
          <cell r="C572" t="str">
            <v xml:space="preserve"> </v>
          </cell>
          <cell r="D572" t="str">
            <v>1997</v>
          </cell>
          <cell r="E572" t="str">
            <v xml:space="preserve"> </v>
          </cell>
          <cell r="F572" t="str">
            <v>1998</v>
          </cell>
          <cell r="G572" t="str">
            <v xml:space="preserve"> </v>
          </cell>
          <cell r="H572" t="str">
            <v>1999</v>
          </cell>
          <cell r="I572" t="str">
            <v xml:space="preserve"> </v>
          </cell>
        </row>
        <row r="573">
          <cell r="A573" t="str">
            <v>-</v>
          </cell>
          <cell r="B573" t="str">
            <v>-</v>
          </cell>
          <cell r="C573" t="str">
            <v>-</v>
          </cell>
          <cell r="D573" t="str">
            <v>-</v>
          </cell>
          <cell r="E573" t="str">
            <v>-</v>
          </cell>
          <cell r="F573" t="str">
            <v>-</v>
          </cell>
          <cell r="G573" t="str">
            <v>-</v>
          </cell>
          <cell r="H573" t="str">
            <v>-</v>
          </cell>
          <cell r="I573" t="str">
            <v>-</v>
          </cell>
        </row>
        <row r="574">
          <cell r="A574" t="str">
            <v>BUSINESS ENTERPRISE SECTOR</v>
          </cell>
          <cell r="B574"/>
          <cell r="C574"/>
          <cell r="D574"/>
          <cell r="E574"/>
          <cell r="F574"/>
          <cell r="G574"/>
          <cell r="H574"/>
          <cell r="I574"/>
        </row>
        <row r="575">
          <cell r="A575" t="str">
            <v xml:space="preserve">  SCIENTIFIC FIELDS</v>
          </cell>
          <cell r="B575"/>
          <cell r="C575"/>
          <cell r="D575"/>
          <cell r="E575"/>
          <cell r="F575"/>
          <cell r="G575"/>
          <cell r="H575"/>
          <cell r="I575"/>
        </row>
        <row r="576">
          <cell r="A576" t="str">
            <v xml:space="preserve"> 1.    NATURAL SCIENCES</v>
          </cell>
          <cell r="B576" t="str">
            <v>..</v>
          </cell>
          <cell r="C576" t="str">
            <v xml:space="preserve"> </v>
          </cell>
          <cell r="D576" t="str">
            <v>..</v>
          </cell>
          <cell r="E576" t="str">
            <v xml:space="preserve"> </v>
          </cell>
          <cell r="F576" t="str">
            <v>..</v>
          </cell>
          <cell r="G576" t="str">
            <v xml:space="preserve"> </v>
          </cell>
          <cell r="H576" t="str">
            <v>..</v>
          </cell>
          <cell r="I576" t="str">
            <v xml:space="preserve"> </v>
          </cell>
        </row>
        <row r="577">
          <cell r="A577" t="str">
            <v xml:space="preserve"> 2.    ENGINEERING</v>
          </cell>
          <cell r="B577" t="str">
            <v>..</v>
          </cell>
          <cell r="C577" t="str">
            <v xml:space="preserve"> </v>
          </cell>
          <cell r="D577" t="str">
            <v>..</v>
          </cell>
          <cell r="E577" t="str">
            <v xml:space="preserve"> </v>
          </cell>
          <cell r="F577" t="str">
            <v>..</v>
          </cell>
          <cell r="G577" t="str">
            <v xml:space="preserve"> </v>
          </cell>
          <cell r="H577" t="str">
            <v>..</v>
          </cell>
          <cell r="I577" t="str">
            <v xml:space="preserve"> </v>
          </cell>
        </row>
        <row r="578">
          <cell r="A578" t="str">
            <v xml:space="preserve"> 3.    MEDICAL SCIENCES</v>
          </cell>
          <cell r="B578" t="str">
            <v>..</v>
          </cell>
          <cell r="C578" t="str">
            <v xml:space="preserve"> </v>
          </cell>
          <cell r="D578" t="str">
            <v>..</v>
          </cell>
          <cell r="E578" t="str">
            <v xml:space="preserve"> </v>
          </cell>
          <cell r="F578" t="str">
            <v>..</v>
          </cell>
          <cell r="G578" t="str">
            <v xml:space="preserve"> </v>
          </cell>
          <cell r="H578" t="str">
            <v>..</v>
          </cell>
          <cell r="I578" t="str">
            <v xml:space="preserve"> </v>
          </cell>
        </row>
        <row r="579">
          <cell r="A579" t="str">
            <v xml:space="preserve"> 4.    AGRICULTURAL SCIENCES</v>
          </cell>
          <cell r="B579" t="str">
            <v>..</v>
          </cell>
          <cell r="C579" t="str">
            <v xml:space="preserve"> </v>
          </cell>
          <cell r="D579" t="str">
            <v>..</v>
          </cell>
          <cell r="E579" t="str">
            <v xml:space="preserve"> </v>
          </cell>
          <cell r="F579" t="str">
            <v>..</v>
          </cell>
          <cell r="G579" t="str">
            <v xml:space="preserve"> </v>
          </cell>
          <cell r="H579" t="str">
            <v>..</v>
          </cell>
          <cell r="I579" t="str">
            <v xml:space="preserve"> </v>
          </cell>
        </row>
        <row r="580">
          <cell r="A580" t="str">
            <v xml:space="preserve"> 5. SUB-TOTAL NSE</v>
          </cell>
          <cell r="B580" t="str">
            <v>..</v>
          </cell>
          <cell r="C580" t="str">
            <v xml:space="preserve"> </v>
          </cell>
          <cell r="D580">
            <v>12827</v>
          </cell>
          <cell r="E580" t="str">
            <v xml:space="preserve"> </v>
          </cell>
          <cell r="F580" t="str">
            <v>..</v>
          </cell>
          <cell r="G580" t="str">
            <v xml:space="preserve"> </v>
          </cell>
          <cell r="H580">
            <v>13166</v>
          </cell>
          <cell r="I580" t="str">
            <v xml:space="preserve"> </v>
          </cell>
        </row>
        <row r="581">
          <cell r="A581" t="str">
            <v xml:space="preserve"> 6.    SOCIAL SCIENCES</v>
          </cell>
          <cell r="B581" t="str">
            <v>..</v>
          </cell>
          <cell r="C581" t="str">
            <v xml:space="preserve"> </v>
          </cell>
          <cell r="D581" t="str">
            <v>..</v>
          </cell>
          <cell r="E581" t="str">
            <v xml:space="preserve"> </v>
          </cell>
          <cell r="F581" t="str">
            <v>..</v>
          </cell>
          <cell r="G581" t="str">
            <v xml:space="preserve"> </v>
          </cell>
          <cell r="H581" t="str">
            <v>..</v>
          </cell>
          <cell r="I581" t="str">
            <v xml:space="preserve"> </v>
          </cell>
        </row>
        <row r="582">
          <cell r="A582" t="str">
            <v xml:space="preserve"> 7.    HUMANITIES</v>
          </cell>
          <cell r="B582" t="str">
            <v>..</v>
          </cell>
          <cell r="C582" t="str">
            <v xml:space="preserve"> </v>
          </cell>
          <cell r="D582" t="str">
            <v>..</v>
          </cell>
          <cell r="E582" t="str">
            <v xml:space="preserve"> </v>
          </cell>
          <cell r="F582" t="str">
            <v>..</v>
          </cell>
          <cell r="G582" t="str">
            <v xml:space="preserve"> </v>
          </cell>
          <cell r="H582" t="str">
            <v>..</v>
          </cell>
          <cell r="I582" t="str">
            <v xml:space="preserve"> </v>
          </cell>
        </row>
        <row r="583">
          <cell r="A583" t="str">
            <v xml:space="preserve"> 8. SUB-TOTAL SSH</v>
          </cell>
          <cell r="B583" t="str">
            <v>..</v>
          </cell>
          <cell r="C583" t="str">
            <v xml:space="preserve"> </v>
          </cell>
          <cell r="D583">
            <v>115</v>
          </cell>
          <cell r="E583" t="str">
            <v xml:space="preserve"> </v>
          </cell>
          <cell r="F583" t="str">
            <v>..</v>
          </cell>
          <cell r="G583" t="str">
            <v xml:space="preserve"> </v>
          </cell>
          <cell r="H583">
            <v>142</v>
          </cell>
          <cell r="I583" t="str">
            <v xml:space="preserve"> </v>
          </cell>
        </row>
        <row r="584">
          <cell r="A584" t="str">
            <v xml:space="preserve"> 9. OTHER FIELD(S) NOT ELSEWHERE CLASSIFIED</v>
          </cell>
          <cell r="B584" t="str">
            <v>..</v>
          </cell>
          <cell r="C584" t="str">
            <v xml:space="preserve"> </v>
          </cell>
          <cell r="D584" t="str">
            <v>..</v>
          </cell>
          <cell r="E584" t="str">
            <v xml:space="preserve"> </v>
          </cell>
          <cell r="F584" t="str">
            <v>..</v>
          </cell>
          <cell r="G584" t="str">
            <v xml:space="preserve"> </v>
          </cell>
          <cell r="H584" t="str">
            <v>..</v>
          </cell>
          <cell r="I584" t="str">
            <v xml:space="preserve"> </v>
          </cell>
        </row>
        <row r="585">
          <cell r="A585" t="str">
            <v>10. ALL FIELDS OF SCIENCE - BUSINESS ENTERPRISE</v>
          </cell>
          <cell r="B585" t="str">
            <v>..</v>
          </cell>
          <cell r="C585" t="str">
            <v xml:space="preserve"> </v>
          </cell>
          <cell r="D585">
            <v>12942</v>
          </cell>
          <cell r="E585" t="str">
            <v xml:space="preserve"> </v>
          </cell>
          <cell r="F585" t="str">
            <v>..</v>
          </cell>
          <cell r="G585" t="str">
            <v xml:space="preserve"> </v>
          </cell>
          <cell r="H585">
            <v>13308</v>
          </cell>
          <cell r="I585" t="str">
            <v xml:space="preserve"> </v>
          </cell>
        </row>
        <row r="586">
          <cell r="A586" t="str">
            <v>-</v>
          </cell>
          <cell r="B586" t="str">
            <v>-</v>
          </cell>
          <cell r="C586" t="str">
            <v>-</v>
          </cell>
          <cell r="D586" t="str">
            <v>-</v>
          </cell>
          <cell r="E586" t="str">
            <v>-</v>
          </cell>
          <cell r="F586" t="str">
            <v>-</v>
          </cell>
          <cell r="G586" t="str">
            <v>-</v>
          </cell>
          <cell r="H586" t="str">
            <v>-</v>
          </cell>
          <cell r="I586" t="str">
            <v>-</v>
          </cell>
        </row>
        <row r="587">
          <cell r="A587" t="str">
            <v>GOVERNMENT SECTOR</v>
          </cell>
          <cell r="B587" t="str">
            <v xml:space="preserve"> </v>
          </cell>
          <cell r="C587" t="str">
            <v xml:space="preserve"> </v>
          </cell>
          <cell r="D587" t="str">
            <v xml:space="preserve"> </v>
          </cell>
          <cell r="E587" t="str">
            <v xml:space="preserve"> </v>
          </cell>
          <cell r="F587" t="str">
            <v xml:space="preserve"> </v>
          </cell>
          <cell r="G587" t="str">
            <v xml:space="preserve"> </v>
          </cell>
          <cell r="H587" t="str">
            <v xml:space="preserve"> </v>
          </cell>
          <cell r="I587" t="str">
            <v xml:space="preserve"> </v>
          </cell>
        </row>
        <row r="588">
          <cell r="A588" t="str">
            <v xml:space="preserve">  SCIENTIFIC FIELDS</v>
          </cell>
          <cell r="B588"/>
          <cell r="C588"/>
          <cell r="D588"/>
          <cell r="E588"/>
          <cell r="F588"/>
          <cell r="G588"/>
          <cell r="H588"/>
          <cell r="I588"/>
        </row>
        <row r="589">
          <cell r="A589" t="str">
            <v>11.    NATURAL SCIENCES</v>
          </cell>
          <cell r="B589" t="str">
            <v>..</v>
          </cell>
          <cell r="C589" t="str">
            <v xml:space="preserve"> </v>
          </cell>
          <cell r="D589" t="str">
            <v>..</v>
          </cell>
          <cell r="E589" t="str">
            <v xml:space="preserve"> </v>
          </cell>
          <cell r="F589" t="str">
            <v>..</v>
          </cell>
          <cell r="G589" t="str">
            <v xml:space="preserve"> </v>
          </cell>
          <cell r="H589">
            <v>838</v>
          </cell>
          <cell r="I589" t="str">
            <v xml:space="preserve"> </v>
          </cell>
        </row>
        <row r="590">
          <cell r="A590" t="str">
            <v>12.    ENGINEERING</v>
          </cell>
          <cell r="B590" t="str">
            <v>..</v>
          </cell>
          <cell r="C590" t="str">
            <v xml:space="preserve"> </v>
          </cell>
          <cell r="D590" t="str">
            <v>..</v>
          </cell>
          <cell r="E590" t="str">
            <v xml:space="preserve"> </v>
          </cell>
          <cell r="F590" t="str">
            <v>..</v>
          </cell>
          <cell r="G590" t="str">
            <v xml:space="preserve"> </v>
          </cell>
          <cell r="H590">
            <v>1001</v>
          </cell>
          <cell r="I590" t="str">
            <v xml:space="preserve"> </v>
          </cell>
        </row>
        <row r="591">
          <cell r="A591" t="str">
            <v>13.    MEDICAL SCIENCES</v>
          </cell>
          <cell r="B591" t="str">
            <v>..</v>
          </cell>
          <cell r="C591" t="str">
            <v xml:space="preserve"> </v>
          </cell>
          <cell r="D591" t="str">
            <v>..</v>
          </cell>
          <cell r="E591" t="str">
            <v xml:space="preserve"> </v>
          </cell>
          <cell r="F591" t="str">
            <v>..</v>
          </cell>
          <cell r="G591" t="str">
            <v xml:space="preserve"> </v>
          </cell>
          <cell r="H591">
            <v>445</v>
          </cell>
          <cell r="I591" t="str">
            <v xml:space="preserve"> </v>
          </cell>
        </row>
        <row r="592">
          <cell r="A592" t="str">
            <v>14.    AGRICULTURAL SCIENCES</v>
          </cell>
          <cell r="B592" t="str">
            <v>..</v>
          </cell>
          <cell r="C592" t="str">
            <v xml:space="preserve"> </v>
          </cell>
          <cell r="D592" t="str">
            <v>..</v>
          </cell>
          <cell r="E592" t="str">
            <v xml:space="preserve"> </v>
          </cell>
          <cell r="F592" t="str">
            <v>..</v>
          </cell>
          <cell r="G592" t="str">
            <v xml:space="preserve"> </v>
          </cell>
          <cell r="H592">
            <v>1037</v>
          </cell>
          <cell r="I592" t="str">
            <v xml:space="preserve"> </v>
          </cell>
        </row>
        <row r="593">
          <cell r="A593" t="str">
            <v>15. SUB-TOTAL NSE</v>
          </cell>
          <cell r="B593" t="str">
            <v>..</v>
          </cell>
          <cell r="C593" t="str">
            <v xml:space="preserve"> </v>
          </cell>
          <cell r="D593">
            <v>3446</v>
          </cell>
          <cell r="E593" t="str">
            <v xml:space="preserve"> </v>
          </cell>
          <cell r="F593" t="str">
            <v>..</v>
          </cell>
          <cell r="G593" t="str">
            <v xml:space="preserve"> </v>
          </cell>
          <cell r="H593">
            <v>3321</v>
          </cell>
          <cell r="I593" t="str">
            <v xml:space="preserve"> </v>
          </cell>
        </row>
        <row r="594">
          <cell r="A594" t="str">
            <v>16.    SOCIAL SCIENCES</v>
          </cell>
          <cell r="B594" t="str">
            <v>..</v>
          </cell>
          <cell r="C594" t="str">
            <v xml:space="preserve"> </v>
          </cell>
          <cell r="D594" t="str">
            <v>..</v>
          </cell>
          <cell r="E594" t="str">
            <v xml:space="preserve"> </v>
          </cell>
          <cell r="F594" t="str">
            <v>..</v>
          </cell>
          <cell r="G594" t="str">
            <v xml:space="preserve"> </v>
          </cell>
          <cell r="H594">
            <v>1227</v>
          </cell>
          <cell r="I594" t="str">
            <v xml:space="preserve"> </v>
          </cell>
        </row>
        <row r="595">
          <cell r="A595" t="str">
            <v>17.    HUMANITIES</v>
          </cell>
          <cell r="B595" t="str">
            <v>..</v>
          </cell>
          <cell r="C595" t="str">
            <v xml:space="preserve"> </v>
          </cell>
          <cell r="D595" t="str">
            <v>..</v>
          </cell>
          <cell r="E595" t="str">
            <v xml:space="preserve"> </v>
          </cell>
          <cell r="F595" t="str">
            <v>..</v>
          </cell>
          <cell r="G595" t="str">
            <v xml:space="preserve"> </v>
          </cell>
          <cell r="H595">
            <v>231</v>
          </cell>
          <cell r="I595" t="str">
            <v xml:space="preserve"> </v>
          </cell>
        </row>
        <row r="596">
          <cell r="A596" t="str">
            <v>18. SUB-TOTAL SSH</v>
          </cell>
          <cell r="B596" t="str">
            <v>..</v>
          </cell>
          <cell r="C596" t="str">
            <v xml:space="preserve"> </v>
          </cell>
          <cell r="D596">
            <v>1427</v>
          </cell>
          <cell r="E596" t="str">
            <v xml:space="preserve"> </v>
          </cell>
          <cell r="F596" t="str">
            <v>..</v>
          </cell>
          <cell r="G596" t="str">
            <v xml:space="preserve"> </v>
          </cell>
          <cell r="H596">
            <v>1458</v>
          </cell>
          <cell r="I596" t="str">
            <v xml:space="preserve"> </v>
          </cell>
        </row>
        <row r="597">
          <cell r="A597" t="str">
            <v>19. OTHER FIELD(S) NOT ELSEWHERE CLASSIFIED</v>
          </cell>
          <cell r="B597" t="str">
            <v>..</v>
          </cell>
          <cell r="C597" t="str">
            <v xml:space="preserve"> </v>
          </cell>
          <cell r="D597" t="str">
            <v>..</v>
          </cell>
          <cell r="E597" t="str">
            <v xml:space="preserve"> </v>
          </cell>
          <cell r="F597" t="str">
            <v>..</v>
          </cell>
          <cell r="G597" t="str">
            <v xml:space="preserve"> </v>
          </cell>
          <cell r="H597" t="str">
            <v>..</v>
          </cell>
          <cell r="I597" t="str">
            <v xml:space="preserve"> </v>
          </cell>
        </row>
        <row r="598">
          <cell r="A598" t="str">
            <v>20. ALL FIELDS OF SCIENCE - GOVERNMENT</v>
          </cell>
          <cell r="B598" t="str">
            <v>..</v>
          </cell>
          <cell r="C598" t="str">
            <v xml:space="preserve"> </v>
          </cell>
          <cell r="D598">
            <v>4873</v>
          </cell>
          <cell r="E598" t="str">
            <v xml:space="preserve"> </v>
          </cell>
          <cell r="F598" t="str">
            <v>..</v>
          </cell>
          <cell r="G598" t="str">
            <v xml:space="preserve"> </v>
          </cell>
          <cell r="H598">
            <v>4779</v>
          </cell>
          <cell r="I598" t="str">
            <v xml:space="preserve"> </v>
          </cell>
        </row>
        <row r="599">
          <cell r="A599" t="str">
            <v>-</v>
          </cell>
          <cell r="B599" t="str">
            <v>-</v>
          </cell>
          <cell r="C599" t="str">
            <v>-</v>
          </cell>
          <cell r="D599" t="str">
            <v>-</v>
          </cell>
          <cell r="E599" t="str">
            <v>-</v>
          </cell>
          <cell r="F599" t="str">
            <v>-</v>
          </cell>
          <cell r="G599" t="str">
            <v>-</v>
          </cell>
          <cell r="H599" t="str">
            <v>-</v>
          </cell>
          <cell r="I599" t="str">
            <v>-</v>
          </cell>
        </row>
        <row r="600">
          <cell r="A600" t="str">
            <v>HIGHER EDUCATION SECTOR</v>
          </cell>
          <cell r="B600" t="str">
            <v xml:space="preserve"> </v>
          </cell>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row>
        <row r="601">
          <cell r="A601" t="str">
            <v xml:space="preserve">  SCIENTIFIC FIELDS</v>
          </cell>
          <cell r="B601" t="str">
            <v xml:space="preserve"> </v>
          </cell>
          <cell r="C601" t="str">
            <v xml:space="preserve"> </v>
          </cell>
          <cell r="D601" t="str">
            <v xml:space="preserve"> </v>
          </cell>
          <cell r="E601" t="str">
            <v xml:space="preserve"> </v>
          </cell>
          <cell r="F601" t="str">
            <v xml:space="preserve"> </v>
          </cell>
          <cell r="G601" t="str">
            <v xml:space="preserve"> </v>
          </cell>
          <cell r="H601" t="str">
            <v xml:space="preserve"> </v>
          </cell>
          <cell r="I601" t="str">
            <v xml:space="preserve"> </v>
          </cell>
        </row>
        <row r="602">
          <cell r="A602" t="str">
            <v>21.    NATURAL SCIENCES</v>
          </cell>
          <cell r="B602" t="str">
            <v>..</v>
          </cell>
          <cell r="C602" t="str">
            <v xml:space="preserve"> </v>
          </cell>
          <cell r="D602">
            <v>1698</v>
          </cell>
          <cell r="E602" t="str">
            <v xml:space="preserve"> </v>
          </cell>
          <cell r="F602" t="str">
            <v>..</v>
          </cell>
          <cell r="G602" t="str">
            <v xml:space="preserve"> </v>
          </cell>
          <cell r="H602">
            <v>1669</v>
          </cell>
          <cell r="I602" t="str">
            <v xml:space="preserve"> </v>
          </cell>
        </row>
        <row r="603">
          <cell r="A603" t="str">
            <v>22.    ENGINEERING</v>
          </cell>
          <cell r="B603" t="str">
            <v>..</v>
          </cell>
          <cell r="C603" t="str">
            <v xml:space="preserve"> </v>
          </cell>
          <cell r="D603">
            <v>825</v>
          </cell>
          <cell r="E603" t="str">
            <v xml:space="preserve"> </v>
          </cell>
          <cell r="F603" t="str">
            <v>..</v>
          </cell>
          <cell r="G603" t="str">
            <v xml:space="preserve"> </v>
          </cell>
          <cell r="H603">
            <v>823</v>
          </cell>
          <cell r="I603" t="str">
            <v xml:space="preserve"> </v>
          </cell>
        </row>
        <row r="604">
          <cell r="A604" t="str">
            <v>23.    MEDICAL SCIENCES</v>
          </cell>
          <cell r="B604" t="str">
            <v>..</v>
          </cell>
          <cell r="C604" t="str">
            <v xml:space="preserve"> </v>
          </cell>
          <cell r="D604">
            <v>1863</v>
          </cell>
          <cell r="E604" t="str">
            <v xml:space="preserve"> </v>
          </cell>
          <cell r="F604" t="str">
            <v>..</v>
          </cell>
          <cell r="G604" t="str">
            <v xml:space="preserve"> </v>
          </cell>
          <cell r="H604">
            <v>1985</v>
          </cell>
          <cell r="I604" t="str">
            <v xml:space="preserve"> </v>
          </cell>
        </row>
        <row r="605">
          <cell r="A605" t="str">
            <v>24.    AGRICULTURAL SCIENCES</v>
          </cell>
          <cell r="B605" t="str">
            <v>..</v>
          </cell>
          <cell r="C605" t="str">
            <v xml:space="preserve"> </v>
          </cell>
          <cell r="D605">
            <v>385</v>
          </cell>
          <cell r="E605" t="str">
            <v xml:space="preserve"> </v>
          </cell>
          <cell r="F605" t="str">
            <v>..</v>
          </cell>
          <cell r="G605" t="str">
            <v xml:space="preserve"> </v>
          </cell>
          <cell r="H605">
            <v>412</v>
          </cell>
          <cell r="I605" t="str">
            <v xml:space="preserve"> </v>
          </cell>
        </row>
        <row r="606">
          <cell r="A606" t="str">
            <v>25. SUB-TOTAL NSE</v>
          </cell>
          <cell r="B606" t="str">
            <v>..</v>
          </cell>
          <cell r="C606" t="str">
            <v xml:space="preserve"> </v>
          </cell>
          <cell r="D606">
            <v>4771</v>
          </cell>
          <cell r="E606" t="str">
            <v xml:space="preserve"> </v>
          </cell>
          <cell r="F606" t="str">
            <v>..</v>
          </cell>
          <cell r="G606" t="str">
            <v xml:space="preserve"> </v>
          </cell>
          <cell r="H606">
            <v>4889</v>
          </cell>
          <cell r="I606" t="str">
            <v xml:space="preserve"> </v>
          </cell>
        </row>
        <row r="607">
          <cell r="A607" t="str">
            <v>26.    SOCIAL SCIENCES</v>
          </cell>
          <cell r="B607" t="str">
            <v>..</v>
          </cell>
          <cell r="C607" t="str">
            <v xml:space="preserve"> </v>
          </cell>
          <cell r="D607">
            <v>1412</v>
          </cell>
          <cell r="E607" t="str">
            <v xml:space="preserve"> </v>
          </cell>
          <cell r="F607" t="str">
            <v>..</v>
          </cell>
          <cell r="G607" t="str">
            <v xml:space="preserve"> </v>
          </cell>
          <cell r="H607">
            <v>1566</v>
          </cell>
          <cell r="I607" t="str">
            <v xml:space="preserve"> </v>
          </cell>
        </row>
        <row r="608">
          <cell r="A608" t="str">
            <v>27.    HUMANITIES</v>
          </cell>
          <cell r="B608" t="str">
            <v>..</v>
          </cell>
          <cell r="C608" t="str">
            <v xml:space="preserve"> </v>
          </cell>
          <cell r="D608">
            <v>879</v>
          </cell>
          <cell r="E608" t="str">
            <v xml:space="preserve"> </v>
          </cell>
          <cell r="F608" t="str">
            <v>..</v>
          </cell>
          <cell r="G608" t="str">
            <v xml:space="preserve"> </v>
          </cell>
          <cell r="H608">
            <v>858</v>
          </cell>
          <cell r="I608" t="str">
            <v xml:space="preserve"> </v>
          </cell>
        </row>
        <row r="609">
          <cell r="A609" t="str">
            <v>28. SUB-TOTAL SSH</v>
          </cell>
          <cell r="B609" t="str">
            <v>..</v>
          </cell>
          <cell r="C609" t="str">
            <v xml:space="preserve"> </v>
          </cell>
          <cell r="D609">
            <v>2291</v>
          </cell>
          <cell r="E609" t="str">
            <v xml:space="preserve"> </v>
          </cell>
          <cell r="F609" t="str">
            <v>..</v>
          </cell>
          <cell r="G609" t="str">
            <v xml:space="preserve"> </v>
          </cell>
          <cell r="H609">
            <v>2424</v>
          </cell>
          <cell r="I609" t="str">
            <v xml:space="preserve"> </v>
          </cell>
        </row>
        <row r="610">
          <cell r="A610" t="str">
            <v>29. OTHER FIELD(S) NOT ELSEWHERE CLASSIFIED</v>
          </cell>
          <cell r="B610" t="str">
            <v>..</v>
          </cell>
          <cell r="C610" t="str">
            <v xml:space="preserve"> </v>
          </cell>
          <cell r="D610" t="str">
            <v>..</v>
          </cell>
          <cell r="E610" t="str">
            <v xml:space="preserve"> </v>
          </cell>
          <cell r="F610" t="str">
            <v>..</v>
          </cell>
          <cell r="G610" t="str">
            <v xml:space="preserve"> </v>
          </cell>
          <cell r="H610" t="str">
            <v>..</v>
          </cell>
          <cell r="I610" t="str">
            <v xml:space="preserve"> </v>
          </cell>
        </row>
        <row r="611">
          <cell r="A611" t="str">
            <v>30. ALL FIELDS OF SCIENCE - HIGHER EDUCATION</v>
          </cell>
          <cell r="B611" t="str">
            <v>..</v>
          </cell>
          <cell r="C611" t="str">
            <v xml:space="preserve"> </v>
          </cell>
          <cell r="D611">
            <v>7062</v>
          </cell>
          <cell r="E611" t="str">
            <v xml:space="preserve"> </v>
          </cell>
          <cell r="F611" t="str">
            <v>..</v>
          </cell>
          <cell r="G611" t="str">
            <v xml:space="preserve"> </v>
          </cell>
          <cell r="H611">
            <v>7313</v>
          </cell>
          <cell r="I611" t="str">
            <v xml:space="preserve"> </v>
          </cell>
        </row>
        <row r="612">
          <cell r="A612" t="str">
            <v>-</v>
          </cell>
          <cell r="B612" t="str">
            <v>-</v>
          </cell>
          <cell r="C612" t="str">
            <v>-</v>
          </cell>
          <cell r="D612" t="str">
            <v>-</v>
          </cell>
          <cell r="E612" t="str">
            <v>-</v>
          </cell>
          <cell r="F612" t="str">
            <v>-</v>
          </cell>
          <cell r="G612" t="str">
            <v>-</v>
          </cell>
          <cell r="H612" t="str">
            <v>-</v>
          </cell>
          <cell r="I612" t="str">
            <v>-</v>
          </cell>
        </row>
        <row r="613">
          <cell r="A613" t="str">
            <v>PRIVATE NON-PROFIT SECTOR</v>
          </cell>
          <cell r="B613" t="str">
            <v xml:space="preserve"> </v>
          </cell>
          <cell r="C613" t="str">
            <v xml:space="preserve"> </v>
          </cell>
          <cell r="D613" t="str">
            <v xml:space="preserve"> </v>
          </cell>
          <cell r="E613" t="str">
            <v xml:space="preserve"> </v>
          </cell>
          <cell r="F613" t="str">
            <v xml:space="preserve"> </v>
          </cell>
          <cell r="G613" t="str">
            <v xml:space="preserve"> </v>
          </cell>
          <cell r="H613" t="str">
            <v xml:space="preserve"> </v>
          </cell>
          <cell r="I613" t="str">
            <v xml:space="preserve"> </v>
          </cell>
        </row>
        <row r="614">
          <cell r="A614" t="str">
            <v xml:space="preserve">  SCIENTIFIC FIELDS</v>
          </cell>
          <cell r="B614" t="str">
            <v xml:space="preserve"> </v>
          </cell>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row>
        <row r="615">
          <cell r="A615" t="str">
            <v>31.    NATURAL SCIENCES</v>
          </cell>
          <cell r="B615" t="str">
            <v>..</v>
          </cell>
          <cell r="C615" t="str">
            <v xml:space="preserve"> </v>
          </cell>
          <cell r="D615" t="str">
            <v>..</v>
          </cell>
          <cell r="E615" t="str">
            <v xml:space="preserve"> </v>
          </cell>
          <cell r="F615" t="str">
            <v>..</v>
          </cell>
          <cell r="G615" t="str">
            <v xml:space="preserve"> </v>
          </cell>
          <cell r="H615" t="str">
            <v>..</v>
          </cell>
          <cell r="I615" t="str">
            <v xml:space="preserve"> </v>
          </cell>
        </row>
        <row r="616">
          <cell r="A616" t="str">
            <v>32.    ENGINEERING</v>
          </cell>
          <cell r="B616" t="str">
            <v>..</v>
          </cell>
          <cell r="C616" t="str">
            <v xml:space="preserve"> </v>
          </cell>
          <cell r="D616" t="str">
            <v>..</v>
          </cell>
          <cell r="E616" t="str">
            <v xml:space="preserve"> </v>
          </cell>
          <cell r="F616" t="str">
            <v>..</v>
          </cell>
          <cell r="G616" t="str">
            <v xml:space="preserve"> </v>
          </cell>
          <cell r="H616" t="str">
            <v>..</v>
          </cell>
          <cell r="I616" t="str">
            <v xml:space="preserve"> </v>
          </cell>
        </row>
        <row r="617">
          <cell r="A617" t="str">
            <v>33.    MEDICAL SCIENCES</v>
          </cell>
          <cell r="B617" t="str">
            <v>..</v>
          </cell>
          <cell r="C617" t="str">
            <v xml:space="preserve"> </v>
          </cell>
          <cell r="D617" t="str">
            <v>..</v>
          </cell>
          <cell r="E617" t="str">
            <v xml:space="preserve"> </v>
          </cell>
          <cell r="F617" t="str">
            <v>..</v>
          </cell>
          <cell r="G617" t="str">
            <v xml:space="preserve"> </v>
          </cell>
          <cell r="H617" t="str">
            <v>..</v>
          </cell>
          <cell r="I617" t="str">
            <v xml:space="preserve"> </v>
          </cell>
        </row>
        <row r="618">
          <cell r="A618" t="str">
            <v>34.    AGRICULTURAL SCIENCES</v>
          </cell>
          <cell r="B618" t="str">
            <v>..</v>
          </cell>
          <cell r="C618" t="str">
            <v xml:space="preserve"> </v>
          </cell>
          <cell r="D618" t="str">
            <v>..</v>
          </cell>
          <cell r="E618" t="str">
            <v xml:space="preserve"> </v>
          </cell>
          <cell r="F618" t="str">
            <v>..</v>
          </cell>
          <cell r="G618" t="str">
            <v xml:space="preserve"> </v>
          </cell>
          <cell r="H618" t="str">
            <v>..</v>
          </cell>
          <cell r="I618" t="str">
            <v xml:space="preserve"> </v>
          </cell>
        </row>
        <row r="619">
          <cell r="A619" t="str">
            <v>35. SUB-TOTAL NSE</v>
          </cell>
          <cell r="B619" t="str">
            <v>..</v>
          </cell>
          <cell r="C619" t="str">
            <v xml:space="preserve"> </v>
          </cell>
          <cell r="D619" t="str">
            <v>..</v>
          </cell>
          <cell r="E619" t="str">
            <v xml:space="preserve"> </v>
          </cell>
          <cell r="F619" t="str">
            <v>..</v>
          </cell>
          <cell r="G619" t="str">
            <v xml:space="preserve"> </v>
          </cell>
          <cell r="H619" t="str">
            <v>..</v>
          </cell>
          <cell r="I619" t="str">
            <v xml:space="preserve"> </v>
          </cell>
        </row>
        <row r="620">
          <cell r="A620" t="str">
            <v>36.    SOCIAL SCIENCES</v>
          </cell>
          <cell r="B620" t="str">
            <v>..</v>
          </cell>
          <cell r="C620" t="str">
            <v xml:space="preserve"> </v>
          </cell>
          <cell r="D620" t="str">
            <v>..</v>
          </cell>
          <cell r="E620" t="str">
            <v xml:space="preserve"> </v>
          </cell>
          <cell r="F620" t="str">
            <v>..</v>
          </cell>
          <cell r="G620" t="str">
            <v xml:space="preserve"> </v>
          </cell>
          <cell r="H620" t="str">
            <v>..</v>
          </cell>
          <cell r="I620" t="str">
            <v xml:space="preserve"> </v>
          </cell>
        </row>
        <row r="621">
          <cell r="A621" t="str">
            <v>37.    HUMANITIES</v>
          </cell>
          <cell r="B621" t="str">
            <v>..</v>
          </cell>
          <cell r="C621" t="str">
            <v xml:space="preserve"> </v>
          </cell>
          <cell r="D621" t="str">
            <v>..</v>
          </cell>
          <cell r="E621" t="str">
            <v xml:space="preserve"> </v>
          </cell>
          <cell r="F621" t="str">
            <v>..</v>
          </cell>
          <cell r="G621" t="str">
            <v xml:space="preserve"> </v>
          </cell>
          <cell r="H621" t="str">
            <v>..</v>
          </cell>
          <cell r="I621" t="str">
            <v xml:space="preserve"> </v>
          </cell>
        </row>
        <row r="622">
          <cell r="A622" t="str">
            <v>38. SUB-TOTAL SSH</v>
          </cell>
          <cell r="B622" t="str">
            <v>..</v>
          </cell>
          <cell r="C622" t="str">
            <v xml:space="preserve"> </v>
          </cell>
          <cell r="D622" t="str">
            <v>..</v>
          </cell>
          <cell r="E622" t="str">
            <v xml:space="preserve"> </v>
          </cell>
          <cell r="F622" t="str">
            <v>..</v>
          </cell>
          <cell r="G622" t="str">
            <v xml:space="preserve"> </v>
          </cell>
          <cell r="H622" t="str">
            <v>..</v>
          </cell>
          <cell r="I622" t="str">
            <v xml:space="preserve"> </v>
          </cell>
        </row>
        <row r="623">
          <cell r="A623" t="str">
            <v>39. OTHER FIELD(S) NOT ELSEWHERE CLASSIFIED</v>
          </cell>
          <cell r="B623" t="str">
            <v>..</v>
          </cell>
          <cell r="C623" t="str">
            <v xml:space="preserve"> </v>
          </cell>
          <cell r="D623" t="str">
            <v>..</v>
          </cell>
          <cell r="E623" t="str">
            <v xml:space="preserve"> </v>
          </cell>
          <cell r="F623" t="str">
            <v>..</v>
          </cell>
          <cell r="G623" t="str">
            <v xml:space="preserve"> </v>
          </cell>
          <cell r="H623" t="str">
            <v>..</v>
          </cell>
          <cell r="I623" t="str">
            <v xml:space="preserve"> </v>
          </cell>
        </row>
        <row r="624">
          <cell r="A624" t="str">
            <v>40. ALL FIELDS OF SCIENCE - PNP</v>
          </cell>
          <cell r="B624" t="str">
            <v>..</v>
          </cell>
          <cell r="C624" t="str">
            <v xml:space="preserve"> </v>
          </cell>
          <cell r="D624" t="str">
            <v>..</v>
          </cell>
          <cell r="E624" t="str">
            <v xml:space="preserve"> </v>
          </cell>
          <cell r="F624" t="str">
            <v>..</v>
          </cell>
          <cell r="G624" t="str">
            <v xml:space="preserve"> </v>
          </cell>
          <cell r="H624" t="str">
            <v>..</v>
          </cell>
          <cell r="I624" t="str">
            <v xml:space="preserve"> </v>
          </cell>
        </row>
        <row r="625">
          <cell r="A625" t="str">
            <v>-</v>
          </cell>
          <cell r="B625" t="str">
            <v>-</v>
          </cell>
          <cell r="C625" t="str">
            <v>-</v>
          </cell>
          <cell r="D625" t="str">
            <v>-</v>
          </cell>
          <cell r="E625" t="str">
            <v>-</v>
          </cell>
          <cell r="F625" t="str">
            <v>-</v>
          </cell>
          <cell r="G625" t="str">
            <v>-</v>
          </cell>
          <cell r="H625" t="str">
            <v>-</v>
          </cell>
          <cell r="I625" t="str">
            <v>-</v>
          </cell>
        </row>
        <row r="626">
          <cell r="A626" t="str">
            <v>GERD TOTAL</v>
          </cell>
          <cell r="B626" t="str">
            <v xml:space="preserve"> </v>
          </cell>
          <cell r="C626" t="str">
            <v xml:space="preserve"> </v>
          </cell>
          <cell r="D626" t="str">
            <v xml:space="preserve"> </v>
          </cell>
          <cell r="E626" t="str">
            <v xml:space="preserve"> </v>
          </cell>
          <cell r="F626" t="str">
            <v xml:space="preserve"> </v>
          </cell>
          <cell r="G626" t="str">
            <v xml:space="preserve"> </v>
          </cell>
          <cell r="H626" t="str">
            <v xml:space="preserve"> </v>
          </cell>
          <cell r="I626" t="str">
            <v xml:space="preserve"> </v>
          </cell>
        </row>
        <row r="627">
          <cell r="A627" t="str">
            <v xml:space="preserve">  SCIENTIFIC FIELDS</v>
          </cell>
          <cell r="B627" t="str">
            <v xml:space="preserve"> </v>
          </cell>
          <cell r="C627" t="str">
            <v xml:space="preserve"> </v>
          </cell>
          <cell r="D627" t="str">
            <v xml:space="preserve"> </v>
          </cell>
          <cell r="E627" t="str">
            <v xml:space="preserve"> </v>
          </cell>
          <cell r="F627" t="str">
            <v xml:space="preserve"> </v>
          </cell>
          <cell r="G627" t="str">
            <v xml:space="preserve"> </v>
          </cell>
          <cell r="H627" t="str">
            <v xml:space="preserve"> </v>
          </cell>
          <cell r="I627" t="str">
            <v xml:space="preserve"> </v>
          </cell>
        </row>
        <row r="628">
          <cell r="A628" t="str">
            <v>41.    NATURAL SCIENCES</v>
          </cell>
          <cell r="B628" t="str">
            <v>..</v>
          </cell>
          <cell r="C628" t="str">
            <v xml:space="preserve"> </v>
          </cell>
          <cell r="D628" t="str">
            <v>..</v>
          </cell>
          <cell r="E628" t="str">
            <v xml:space="preserve"> </v>
          </cell>
          <cell r="F628" t="str">
            <v>..</v>
          </cell>
          <cell r="G628" t="str">
            <v xml:space="preserve"> </v>
          </cell>
          <cell r="H628" t="str">
            <v>..</v>
          </cell>
          <cell r="I628" t="str">
            <v xml:space="preserve"> </v>
          </cell>
        </row>
        <row r="629">
          <cell r="A629" t="str">
            <v>42.    ENGINEERING</v>
          </cell>
          <cell r="B629" t="str">
            <v>..</v>
          </cell>
          <cell r="C629" t="str">
            <v xml:space="preserve"> </v>
          </cell>
          <cell r="D629" t="str">
            <v>..</v>
          </cell>
          <cell r="E629" t="str">
            <v xml:space="preserve"> </v>
          </cell>
          <cell r="F629" t="str">
            <v>..</v>
          </cell>
          <cell r="G629" t="str">
            <v xml:space="preserve"> </v>
          </cell>
          <cell r="H629" t="str">
            <v>..</v>
          </cell>
          <cell r="I629" t="str">
            <v xml:space="preserve"> </v>
          </cell>
        </row>
        <row r="630">
          <cell r="A630" t="str">
            <v>43.    MEDICAL SCIENCES</v>
          </cell>
          <cell r="B630" t="str">
            <v>..</v>
          </cell>
          <cell r="C630" t="str">
            <v xml:space="preserve"> </v>
          </cell>
          <cell r="D630" t="str">
            <v>..</v>
          </cell>
          <cell r="E630" t="str">
            <v xml:space="preserve"> </v>
          </cell>
          <cell r="F630" t="str">
            <v>..</v>
          </cell>
          <cell r="G630" t="str">
            <v xml:space="preserve"> </v>
          </cell>
          <cell r="H630" t="str">
            <v>..</v>
          </cell>
          <cell r="I630" t="str">
            <v xml:space="preserve"> </v>
          </cell>
        </row>
        <row r="631">
          <cell r="A631" t="str">
            <v>44.    AGRICULTURAL SCIENCES</v>
          </cell>
          <cell r="B631" t="str">
            <v>..</v>
          </cell>
          <cell r="C631" t="str">
            <v xml:space="preserve"> </v>
          </cell>
          <cell r="D631" t="str">
            <v>..</v>
          </cell>
          <cell r="E631" t="str">
            <v xml:space="preserve"> </v>
          </cell>
          <cell r="F631" t="str">
            <v>..</v>
          </cell>
          <cell r="G631" t="str">
            <v xml:space="preserve"> </v>
          </cell>
          <cell r="H631" t="str">
            <v>..</v>
          </cell>
          <cell r="I631" t="str">
            <v xml:space="preserve"> </v>
          </cell>
        </row>
        <row r="632">
          <cell r="A632" t="str">
            <v>45. SUB-TOTAL NSE</v>
          </cell>
          <cell r="B632" t="str">
            <v>..</v>
          </cell>
          <cell r="C632" t="str">
            <v xml:space="preserve"> </v>
          </cell>
          <cell r="D632">
            <v>21044</v>
          </cell>
          <cell r="E632" t="str">
            <v xml:space="preserve"> </v>
          </cell>
          <cell r="F632" t="str">
            <v>..</v>
          </cell>
          <cell r="G632" t="str">
            <v xml:space="preserve"> </v>
          </cell>
          <cell r="H632">
            <v>21376</v>
          </cell>
          <cell r="I632" t="str">
            <v xml:space="preserve"> </v>
          </cell>
        </row>
        <row r="633">
          <cell r="A633" t="str">
            <v>46.    SOCIAL SCIENCES</v>
          </cell>
          <cell r="B633" t="str">
            <v>..</v>
          </cell>
          <cell r="C633" t="str">
            <v xml:space="preserve"> </v>
          </cell>
          <cell r="D633" t="str">
            <v>..</v>
          </cell>
          <cell r="E633" t="str">
            <v xml:space="preserve"> </v>
          </cell>
          <cell r="F633" t="str">
            <v>..</v>
          </cell>
          <cell r="G633" t="str">
            <v xml:space="preserve"> </v>
          </cell>
          <cell r="H633" t="str">
            <v>..</v>
          </cell>
          <cell r="I633" t="str">
            <v xml:space="preserve"> </v>
          </cell>
        </row>
        <row r="634">
          <cell r="A634" t="str">
            <v>47.    HUMANITIES</v>
          </cell>
          <cell r="B634" t="str">
            <v>..</v>
          </cell>
          <cell r="C634" t="str">
            <v xml:space="preserve"> </v>
          </cell>
          <cell r="D634" t="str">
            <v>..</v>
          </cell>
          <cell r="E634" t="str">
            <v xml:space="preserve"> </v>
          </cell>
          <cell r="F634" t="str">
            <v>..</v>
          </cell>
          <cell r="G634" t="str">
            <v xml:space="preserve"> </v>
          </cell>
          <cell r="H634" t="str">
            <v>..</v>
          </cell>
          <cell r="I634" t="str">
            <v xml:space="preserve"> </v>
          </cell>
        </row>
        <row r="635">
          <cell r="A635" t="str">
            <v>48. SUB-TOTAL SSH</v>
          </cell>
          <cell r="B635" t="str">
            <v>..</v>
          </cell>
          <cell r="C635" t="str">
            <v xml:space="preserve"> </v>
          </cell>
          <cell r="D635">
            <v>3833</v>
          </cell>
          <cell r="E635" t="str">
            <v xml:space="preserve"> </v>
          </cell>
          <cell r="F635" t="str">
            <v>..</v>
          </cell>
          <cell r="G635" t="str">
            <v xml:space="preserve"> </v>
          </cell>
          <cell r="H635">
            <v>4024</v>
          </cell>
          <cell r="I635" t="str">
            <v xml:space="preserve"> </v>
          </cell>
        </row>
        <row r="636">
          <cell r="A636" t="str">
            <v>49. OTHER FIELD(S) NOT ELSEWHERE CLASSIFIED</v>
          </cell>
          <cell r="B636" t="str">
            <v>..</v>
          </cell>
          <cell r="C636" t="str">
            <v xml:space="preserve"> </v>
          </cell>
          <cell r="D636" t="str">
            <v>..</v>
          </cell>
          <cell r="E636" t="str">
            <v xml:space="preserve"> </v>
          </cell>
          <cell r="F636" t="str">
            <v>..</v>
          </cell>
          <cell r="G636" t="str">
            <v xml:space="preserve"> </v>
          </cell>
          <cell r="H636" t="str">
            <v>..</v>
          </cell>
          <cell r="I636" t="str">
            <v xml:space="preserve"> </v>
          </cell>
        </row>
        <row r="637">
          <cell r="A637" t="str">
            <v>50. ALL FIELDS OF SCIENCE - TOTAL R&amp;D PERSONNEL</v>
          </cell>
          <cell r="B637" t="str">
            <v>..</v>
          </cell>
          <cell r="C637" t="str">
            <v xml:space="preserve"> </v>
          </cell>
          <cell r="D637">
            <v>24877</v>
          </cell>
          <cell r="E637" t="str">
            <v xml:space="preserve"> </v>
          </cell>
          <cell r="F637" t="str">
            <v>..</v>
          </cell>
          <cell r="G637" t="str">
            <v xml:space="preserve"> </v>
          </cell>
          <cell r="H637">
            <v>25400</v>
          </cell>
        </row>
        <row r="638">
          <cell r="A638" t="str">
            <v>-</v>
          </cell>
          <cell r="B638" t="str">
            <v>-</v>
          </cell>
          <cell r="C638" t="str">
            <v>-</v>
          </cell>
          <cell r="D638" t="str">
            <v>-</v>
          </cell>
          <cell r="E638" t="str">
            <v>-</v>
          </cell>
          <cell r="F638" t="str">
            <v>-</v>
          </cell>
          <cell r="G638" t="str">
            <v>-</v>
          </cell>
          <cell r="H638" t="str">
            <v>-</v>
          </cell>
          <cell r="I638" t="str">
            <v>-</v>
          </cell>
        </row>
        <row r="647">
          <cell r="A647" t="str">
            <v>TOTAL TABLE 8.1  (T. 8.1)</v>
          </cell>
          <cell r="B647"/>
          <cell r="C647" t="str">
            <v xml:space="preserve"> </v>
          </cell>
          <cell r="D647" t="str">
            <v>COUNTRY : NORWAY</v>
          </cell>
          <cell r="G647"/>
          <cell r="H647" t="str">
            <v xml:space="preserve"> </v>
          </cell>
          <cell r="I647"/>
        </row>
        <row r="648">
          <cell r="A648"/>
          <cell r="B648"/>
          <cell r="C648" t="str">
            <v xml:space="preserve"> </v>
          </cell>
          <cell r="D648"/>
          <cell r="E648"/>
          <cell r="F648" t="str">
            <v xml:space="preserve"> </v>
          </cell>
          <cell r="G648"/>
          <cell r="H648" t="str">
            <v xml:space="preserve"> </v>
          </cell>
          <cell r="I648"/>
        </row>
        <row r="649">
          <cell r="A649" t="str">
            <v>TOTAL R&amp;D PERSONNEL: FEMALES</v>
          </cell>
          <cell r="G649"/>
          <cell r="H649" t="str">
            <v xml:space="preserve"> </v>
          </cell>
          <cell r="I649"/>
        </row>
        <row r="650">
          <cell r="A650" t="str">
            <v>BY SECTOR OF PERFORMANCE AND OCCUPATION</v>
          </cell>
          <cell r="G650"/>
          <cell r="H650" t="str">
            <v xml:space="preserve"> </v>
          </cell>
          <cell r="I650"/>
        </row>
        <row r="651">
          <cell r="A651" t="str">
            <v xml:space="preserve"> </v>
          </cell>
          <cell r="G651" t="str">
            <v xml:space="preserve"> </v>
          </cell>
          <cell r="H651" t="str">
            <v xml:space="preserve"> </v>
          </cell>
          <cell r="I651" t="str">
            <v xml:space="preserve"> </v>
          </cell>
        </row>
        <row r="652">
          <cell r="A652" t="str">
            <v>UNIT: FULL TIME EQUIVALENT ON R&amp;D</v>
          </cell>
          <cell r="G652"/>
          <cell r="H652" t="str">
            <v xml:space="preserve"> </v>
          </cell>
          <cell r="I652"/>
        </row>
        <row r="653">
          <cell r="A653" t="str">
            <v>-</v>
          </cell>
          <cell r="B653" t="str">
            <v>-</v>
          </cell>
          <cell r="C653" t="str">
            <v>-</v>
          </cell>
          <cell r="D653" t="str">
            <v>-</v>
          </cell>
          <cell r="E653" t="str">
            <v>-</v>
          </cell>
          <cell r="F653" t="str">
            <v>-</v>
          </cell>
          <cell r="G653" t="str">
            <v>-</v>
          </cell>
          <cell r="H653" t="str">
            <v>-</v>
          </cell>
          <cell r="I653" t="str">
            <v>-</v>
          </cell>
        </row>
        <row r="654">
          <cell r="A654" t="str">
            <v xml:space="preserve"> </v>
          </cell>
          <cell r="B654" t="str">
            <v>1996</v>
          </cell>
          <cell r="C654" t="str">
            <v xml:space="preserve"> </v>
          </cell>
          <cell r="D654" t="str">
            <v>1997</v>
          </cell>
          <cell r="E654" t="str">
            <v xml:space="preserve"> </v>
          </cell>
          <cell r="F654" t="str">
            <v>1998</v>
          </cell>
          <cell r="G654" t="str">
            <v xml:space="preserve"> </v>
          </cell>
          <cell r="H654" t="str">
            <v>1999</v>
          </cell>
          <cell r="I654" t="str">
            <v xml:space="preserve"> </v>
          </cell>
        </row>
        <row r="655">
          <cell r="A655" t="str">
            <v>-</v>
          </cell>
          <cell r="B655" t="str">
            <v>-</v>
          </cell>
          <cell r="C655" t="str">
            <v>-</v>
          </cell>
          <cell r="D655" t="str">
            <v>-</v>
          </cell>
          <cell r="E655" t="str">
            <v>-</v>
          </cell>
          <cell r="F655" t="str">
            <v>-</v>
          </cell>
          <cell r="G655" t="str">
            <v>-</v>
          </cell>
          <cell r="H655" t="str">
            <v>-</v>
          </cell>
          <cell r="I655" t="str">
            <v>-</v>
          </cell>
        </row>
        <row r="656">
          <cell r="A656" t="str">
            <v>BUSINESS ENTERPRISE SECTOR</v>
          </cell>
          <cell r="B656"/>
          <cell r="C656" t="str">
            <v xml:space="preserve"> </v>
          </cell>
          <cell r="D656"/>
          <cell r="E656" t="str">
            <v xml:space="preserve"> </v>
          </cell>
          <cell r="F656"/>
          <cell r="G656" t="str">
            <v xml:space="preserve"> </v>
          </cell>
          <cell r="H656"/>
          <cell r="I656" t="str">
            <v xml:space="preserve"> </v>
          </cell>
        </row>
        <row r="657">
          <cell r="A657" t="str">
            <v xml:space="preserve">  OCCUPATION</v>
          </cell>
          <cell r="B657"/>
          <cell r="C657" t="str">
            <v xml:space="preserve"> </v>
          </cell>
          <cell r="D657"/>
          <cell r="E657" t="str">
            <v xml:space="preserve"> </v>
          </cell>
          <cell r="F657"/>
          <cell r="G657" t="str">
            <v xml:space="preserve"> </v>
          </cell>
          <cell r="H657"/>
          <cell r="I657" t="str">
            <v xml:space="preserve"> </v>
          </cell>
        </row>
        <row r="658">
          <cell r="A658" t="str">
            <v xml:space="preserve">   1. RSE</v>
          </cell>
          <cell r="B658" t="str">
            <v>..</v>
          </cell>
          <cell r="C658" t="str">
            <v xml:space="preserve"> </v>
          </cell>
          <cell r="D658" t="str">
            <v>..</v>
          </cell>
          <cell r="E658" t="str">
            <v xml:space="preserve"> </v>
          </cell>
          <cell r="F658" t="str">
            <v>..</v>
          </cell>
          <cell r="G658" t="str">
            <v xml:space="preserve"> </v>
          </cell>
          <cell r="H658" t="str">
            <v>..</v>
          </cell>
          <cell r="I658" t="str">
            <v xml:space="preserve"> </v>
          </cell>
        </row>
        <row r="659">
          <cell r="A659" t="str">
            <v xml:space="preserve">   2. TECHNICIANS</v>
          </cell>
          <cell r="B659" t="str">
            <v>..</v>
          </cell>
          <cell r="C659" t="str">
            <v xml:space="preserve"> </v>
          </cell>
          <cell r="D659" t="str">
            <v>..</v>
          </cell>
          <cell r="E659" t="str">
            <v xml:space="preserve"> </v>
          </cell>
          <cell r="F659" t="str">
            <v>..</v>
          </cell>
          <cell r="G659" t="str">
            <v xml:space="preserve"> </v>
          </cell>
          <cell r="H659" t="str">
            <v>..</v>
          </cell>
          <cell r="I659" t="str">
            <v xml:space="preserve"> </v>
          </cell>
        </row>
        <row r="660">
          <cell r="A660" t="str">
            <v xml:space="preserve">   3. OTHER OCCUPATIONS</v>
          </cell>
          <cell r="B660" t="str">
            <v>..</v>
          </cell>
          <cell r="C660" t="str">
            <v xml:space="preserve"> </v>
          </cell>
          <cell r="D660" t="str">
            <v>..</v>
          </cell>
          <cell r="E660" t="str">
            <v xml:space="preserve"> </v>
          </cell>
          <cell r="F660" t="str">
            <v>..</v>
          </cell>
          <cell r="G660" t="str">
            <v xml:space="preserve"> </v>
          </cell>
          <cell r="H660" t="str">
            <v>..</v>
          </cell>
          <cell r="I660" t="str">
            <v xml:space="preserve"> </v>
          </cell>
        </row>
        <row r="661">
          <cell r="A661" t="str">
            <v xml:space="preserve">   4. TOTAL</v>
          </cell>
          <cell r="B661" t="str">
            <v>..</v>
          </cell>
          <cell r="C661" t="str">
            <v xml:space="preserve"> </v>
          </cell>
          <cell r="D661" t="str">
            <v>..</v>
          </cell>
          <cell r="E661" t="str">
            <v xml:space="preserve"> </v>
          </cell>
          <cell r="F661" t="str">
            <v>..</v>
          </cell>
          <cell r="G661" t="str">
            <v xml:space="preserve"> </v>
          </cell>
          <cell r="H661" t="str">
            <v>..</v>
          </cell>
          <cell r="I661" t="str">
            <v xml:space="preserve"> </v>
          </cell>
        </row>
        <row r="662">
          <cell r="A662" t="str">
            <v>-</v>
          </cell>
          <cell r="B662" t="str">
            <v>-</v>
          </cell>
          <cell r="C662" t="str">
            <v>-</v>
          </cell>
          <cell r="D662" t="str">
            <v>-</v>
          </cell>
          <cell r="E662" t="str">
            <v>-</v>
          </cell>
          <cell r="F662" t="str">
            <v>-</v>
          </cell>
          <cell r="G662" t="str">
            <v>-</v>
          </cell>
          <cell r="H662" t="str">
            <v>-</v>
          </cell>
          <cell r="I662" t="str">
            <v>-</v>
          </cell>
        </row>
        <row r="663">
          <cell r="A663" t="str">
            <v>GOVERNMENT SECTOR</v>
          </cell>
          <cell r="B663"/>
          <cell r="C663" t="str">
            <v xml:space="preserve"> </v>
          </cell>
          <cell r="D663"/>
          <cell r="E663" t="str">
            <v xml:space="preserve"> </v>
          </cell>
          <cell r="F663"/>
          <cell r="G663" t="str">
            <v xml:space="preserve"> </v>
          </cell>
          <cell r="H663"/>
          <cell r="I663" t="str">
            <v xml:space="preserve"> </v>
          </cell>
        </row>
        <row r="664">
          <cell r="A664" t="str">
            <v xml:space="preserve">  OCCUPATION</v>
          </cell>
          <cell r="B664"/>
          <cell r="C664" t="str">
            <v xml:space="preserve"> </v>
          </cell>
          <cell r="D664"/>
          <cell r="E664" t="str">
            <v xml:space="preserve"> </v>
          </cell>
          <cell r="F664"/>
          <cell r="G664" t="str">
            <v xml:space="preserve"> </v>
          </cell>
          <cell r="H664"/>
          <cell r="I664" t="str">
            <v xml:space="preserve"> </v>
          </cell>
        </row>
        <row r="665">
          <cell r="A665" t="str">
            <v xml:space="preserve">   5. RSE</v>
          </cell>
          <cell r="B665" t="str">
            <v>..</v>
          </cell>
          <cell r="C665" t="str">
            <v xml:space="preserve"> </v>
          </cell>
          <cell r="D665" t="str">
            <v>..</v>
          </cell>
          <cell r="E665" t="str">
            <v xml:space="preserve"> </v>
          </cell>
          <cell r="F665" t="str">
            <v>..</v>
          </cell>
          <cell r="G665" t="str">
            <v xml:space="preserve"> </v>
          </cell>
          <cell r="H665" t="str">
            <v>..</v>
          </cell>
          <cell r="I665" t="str">
            <v xml:space="preserve"> </v>
          </cell>
        </row>
        <row r="666">
          <cell r="A666" t="str">
            <v xml:space="preserve">   6. TECHNICIANS</v>
          </cell>
          <cell r="B666" t="str">
            <v>..</v>
          </cell>
          <cell r="C666" t="str">
            <v xml:space="preserve"> </v>
          </cell>
          <cell r="D666" t="str">
            <v>..</v>
          </cell>
          <cell r="E666" t="str">
            <v xml:space="preserve"> </v>
          </cell>
          <cell r="F666" t="str">
            <v>..</v>
          </cell>
          <cell r="G666" t="str">
            <v xml:space="preserve"> </v>
          </cell>
          <cell r="H666" t="str">
            <v>..</v>
          </cell>
          <cell r="I666" t="str">
            <v xml:space="preserve"> </v>
          </cell>
        </row>
        <row r="667">
          <cell r="A667" t="str">
            <v xml:space="preserve">   7. OTHER OCCUPATIONS</v>
          </cell>
          <cell r="B667" t="str">
            <v>..</v>
          </cell>
          <cell r="C667" t="str">
            <v xml:space="preserve"> </v>
          </cell>
          <cell r="D667" t="str">
            <v>..</v>
          </cell>
          <cell r="E667" t="str">
            <v xml:space="preserve"> </v>
          </cell>
          <cell r="F667" t="str">
            <v>..</v>
          </cell>
          <cell r="G667" t="str">
            <v xml:space="preserve"> </v>
          </cell>
          <cell r="H667" t="str">
            <v>..</v>
          </cell>
          <cell r="I667" t="str">
            <v xml:space="preserve"> </v>
          </cell>
        </row>
        <row r="668">
          <cell r="A668" t="str">
            <v xml:space="preserve">   8. TOTAL</v>
          </cell>
          <cell r="B668" t="str">
            <v>..</v>
          </cell>
          <cell r="C668" t="str">
            <v xml:space="preserve"> </v>
          </cell>
          <cell r="D668" t="str">
            <v>..</v>
          </cell>
          <cell r="E668" t="str">
            <v xml:space="preserve"> </v>
          </cell>
          <cell r="F668" t="str">
            <v>..</v>
          </cell>
          <cell r="G668" t="str">
            <v xml:space="preserve"> </v>
          </cell>
          <cell r="H668" t="str">
            <v>..</v>
          </cell>
          <cell r="I668" t="str">
            <v xml:space="preserve"> </v>
          </cell>
        </row>
        <row r="669">
          <cell r="A669" t="str">
            <v>-</v>
          </cell>
          <cell r="B669" t="str">
            <v>-</v>
          </cell>
          <cell r="C669" t="str">
            <v>-</v>
          </cell>
          <cell r="D669" t="str">
            <v>-</v>
          </cell>
          <cell r="E669" t="str">
            <v>-</v>
          </cell>
          <cell r="F669" t="str">
            <v>-</v>
          </cell>
          <cell r="G669" t="str">
            <v>-</v>
          </cell>
          <cell r="H669" t="str">
            <v>-</v>
          </cell>
          <cell r="I669" t="str">
            <v>-</v>
          </cell>
        </row>
        <row r="670">
          <cell r="A670" t="str">
            <v>HIGHER EDUCATION SECTOR</v>
          </cell>
          <cell r="B670"/>
          <cell r="C670" t="str">
            <v xml:space="preserve"> </v>
          </cell>
          <cell r="D670"/>
          <cell r="E670" t="str">
            <v xml:space="preserve"> </v>
          </cell>
          <cell r="F670"/>
          <cell r="G670" t="str">
            <v xml:space="preserve"> </v>
          </cell>
          <cell r="H670"/>
          <cell r="I670" t="str">
            <v xml:space="preserve"> </v>
          </cell>
        </row>
        <row r="671">
          <cell r="A671" t="str">
            <v xml:space="preserve">  OCCUPATION</v>
          </cell>
          <cell r="B671"/>
          <cell r="C671" t="str">
            <v xml:space="preserve"> </v>
          </cell>
          <cell r="D671"/>
          <cell r="E671" t="str">
            <v xml:space="preserve"> </v>
          </cell>
          <cell r="F671"/>
          <cell r="G671" t="str">
            <v xml:space="preserve"> </v>
          </cell>
          <cell r="H671"/>
          <cell r="I671" t="str">
            <v xml:space="preserve"> </v>
          </cell>
        </row>
        <row r="672">
          <cell r="A672" t="str">
            <v xml:space="preserve">   9. RSE</v>
          </cell>
          <cell r="B672" t="str">
            <v>..</v>
          </cell>
          <cell r="C672" t="str">
            <v xml:space="preserve"> </v>
          </cell>
          <cell r="D672" t="str">
            <v>..</v>
          </cell>
          <cell r="E672" t="str">
            <v xml:space="preserve"> </v>
          </cell>
          <cell r="F672" t="str">
            <v>..</v>
          </cell>
          <cell r="G672" t="str">
            <v xml:space="preserve"> </v>
          </cell>
          <cell r="H672" t="str">
            <v>..</v>
          </cell>
          <cell r="I672" t="str">
            <v xml:space="preserve"> </v>
          </cell>
        </row>
        <row r="673">
          <cell r="A673" t="str">
            <v xml:space="preserve">  10. TECHNICIANS</v>
          </cell>
          <cell r="B673" t="str">
            <v>..</v>
          </cell>
          <cell r="C673" t="str">
            <v xml:space="preserve"> </v>
          </cell>
          <cell r="D673" t="str">
            <v>..</v>
          </cell>
          <cell r="E673" t="str">
            <v xml:space="preserve"> </v>
          </cell>
          <cell r="F673" t="str">
            <v>..</v>
          </cell>
          <cell r="G673" t="str">
            <v xml:space="preserve"> </v>
          </cell>
          <cell r="H673" t="str">
            <v>..</v>
          </cell>
          <cell r="I673" t="str">
            <v xml:space="preserve"> </v>
          </cell>
        </row>
        <row r="674">
          <cell r="A674" t="str">
            <v xml:space="preserve">  11. OTHER OCCUPATIONS</v>
          </cell>
          <cell r="B674" t="str">
            <v>..</v>
          </cell>
          <cell r="C674" t="str">
            <v xml:space="preserve"> </v>
          </cell>
          <cell r="D674" t="str">
            <v>..</v>
          </cell>
          <cell r="E674" t="str">
            <v xml:space="preserve"> </v>
          </cell>
          <cell r="F674" t="str">
            <v>..</v>
          </cell>
          <cell r="G674" t="str">
            <v xml:space="preserve"> </v>
          </cell>
          <cell r="H674" t="str">
            <v>..</v>
          </cell>
          <cell r="I674" t="str">
            <v xml:space="preserve"> </v>
          </cell>
        </row>
        <row r="675">
          <cell r="A675" t="str">
            <v xml:space="preserve">  12. TOTAL</v>
          </cell>
          <cell r="B675" t="str">
            <v>..</v>
          </cell>
          <cell r="C675" t="str">
            <v xml:space="preserve"> </v>
          </cell>
          <cell r="D675" t="str">
            <v>..</v>
          </cell>
          <cell r="E675" t="str">
            <v xml:space="preserve"> </v>
          </cell>
          <cell r="F675" t="str">
            <v>..</v>
          </cell>
          <cell r="G675" t="str">
            <v xml:space="preserve"> </v>
          </cell>
          <cell r="H675" t="str">
            <v>..</v>
          </cell>
          <cell r="I675" t="str">
            <v xml:space="preserve"> </v>
          </cell>
        </row>
        <row r="676">
          <cell r="A676" t="str">
            <v>-</v>
          </cell>
          <cell r="B676" t="str">
            <v>-</v>
          </cell>
          <cell r="C676" t="str">
            <v>-</v>
          </cell>
          <cell r="D676" t="str">
            <v>-</v>
          </cell>
          <cell r="E676" t="str">
            <v>-</v>
          </cell>
          <cell r="F676" t="str">
            <v>-</v>
          </cell>
          <cell r="G676" t="str">
            <v>-</v>
          </cell>
          <cell r="H676" t="str">
            <v>-</v>
          </cell>
          <cell r="I676" t="str">
            <v>-</v>
          </cell>
        </row>
        <row r="677">
          <cell r="A677" t="str">
            <v>PRIVATE NON-PROFIT SECTOR</v>
          </cell>
          <cell r="B677"/>
          <cell r="C677" t="str">
            <v xml:space="preserve"> </v>
          </cell>
          <cell r="D677"/>
          <cell r="E677" t="str">
            <v xml:space="preserve"> </v>
          </cell>
          <cell r="F677"/>
          <cell r="G677" t="str">
            <v xml:space="preserve"> </v>
          </cell>
          <cell r="H677"/>
          <cell r="I677" t="str">
            <v xml:space="preserve"> </v>
          </cell>
        </row>
        <row r="678">
          <cell r="A678" t="str">
            <v xml:space="preserve">  OCCUPATION</v>
          </cell>
          <cell r="B678"/>
          <cell r="C678" t="str">
            <v xml:space="preserve"> </v>
          </cell>
          <cell r="D678"/>
          <cell r="E678" t="str">
            <v xml:space="preserve"> </v>
          </cell>
          <cell r="F678"/>
          <cell r="G678" t="str">
            <v xml:space="preserve"> </v>
          </cell>
          <cell r="H678"/>
          <cell r="I678" t="str">
            <v xml:space="preserve"> </v>
          </cell>
        </row>
        <row r="679">
          <cell r="A679" t="str">
            <v xml:space="preserve">  13. RSE</v>
          </cell>
          <cell r="B679" t="str">
            <v>..</v>
          </cell>
          <cell r="C679" t="str">
            <v xml:space="preserve"> </v>
          </cell>
          <cell r="D679" t="str">
            <v>..</v>
          </cell>
          <cell r="E679" t="str">
            <v xml:space="preserve"> </v>
          </cell>
          <cell r="F679" t="str">
            <v>..</v>
          </cell>
          <cell r="G679" t="str">
            <v xml:space="preserve"> </v>
          </cell>
          <cell r="H679" t="str">
            <v>..</v>
          </cell>
          <cell r="I679" t="str">
            <v xml:space="preserve"> </v>
          </cell>
        </row>
        <row r="680">
          <cell r="A680" t="str">
            <v xml:space="preserve">  14. TECHNICIANS</v>
          </cell>
          <cell r="B680" t="str">
            <v>..</v>
          </cell>
          <cell r="C680" t="str">
            <v xml:space="preserve"> </v>
          </cell>
          <cell r="D680" t="str">
            <v>..</v>
          </cell>
          <cell r="E680" t="str">
            <v xml:space="preserve"> </v>
          </cell>
          <cell r="F680" t="str">
            <v>..</v>
          </cell>
          <cell r="G680" t="str">
            <v xml:space="preserve"> </v>
          </cell>
          <cell r="H680" t="str">
            <v>..</v>
          </cell>
          <cell r="I680" t="str">
            <v xml:space="preserve"> </v>
          </cell>
        </row>
        <row r="681">
          <cell r="A681" t="str">
            <v xml:space="preserve">  15. OTHER OCCUPATIONS</v>
          </cell>
          <cell r="B681" t="str">
            <v>..</v>
          </cell>
          <cell r="C681" t="str">
            <v xml:space="preserve"> </v>
          </cell>
          <cell r="D681" t="str">
            <v>..</v>
          </cell>
          <cell r="E681" t="str">
            <v xml:space="preserve"> </v>
          </cell>
          <cell r="F681" t="str">
            <v>..</v>
          </cell>
          <cell r="G681" t="str">
            <v xml:space="preserve"> </v>
          </cell>
          <cell r="H681" t="str">
            <v>..</v>
          </cell>
          <cell r="I681" t="str">
            <v xml:space="preserve"> </v>
          </cell>
        </row>
        <row r="682">
          <cell r="A682" t="str">
            <v xml:space="preserve">  16. TOTAL</v>
          </cell>
          <cell r="B682" t="str">
            <v>..</v>
          </cell>
          <cell r="C682" t="str">
            <v xml:space="preserve"> </v>
          </cell>
          <cell r="D682" t="str">
            <v>..</v>
          </cell>
          <cell r="E682" t="str">
            <v xml:space="preserve"> </v>
          </cell>
          <cell r="F682" t="str">
            <v>..</v>
          </cell>
          <cell r="G682" t="str">
            <v xml:space="preserve"> </v>
          </cell>
          <cell r="H682" t="str">
            <v>..</v>
          </cell>
          <cell r="I682" t="str">
            <v xml:space="preserve"> </v>
          </cell>
        </row>
        <row r="683">
          <cell r="A683" t="str">
            <v>-</v>
          </cell>
          <cell r="B683" t="str">
            <v>-</v>
          </cell>
          <cell r="C683" t="str">
            <v>-</v>
          </cell>
          <cell r="D683" t="str">
            <v>-</v>
          </cell>
          <cell r="E683" t="str">
            <v>-</v>
          </cell>
          <cell r="F683" t="str">
            <v>-</v>
          </cell>
          <cell r="G683" t="str">
            <v>-</v>
          </cell>
          <cell r="H683" t="str">
            <v>-</v>
          </cell>
          <cell r="I683" t="str">
            <v>-</v>
          </cell>
        </row>
        <row r="684">
          <cell r="A684" t="str">
            <v>NATIONAL TOTAL</v>
          </cell>
          <cell r="B684"/>
          <cell r="C684" t="str">
            <v xml:space="preserve"> </v>
          </cell>
          <cell r="D684"/>
          <cell r="E684" t="str">
            <v xml:space="preserve"> </v>
          </cell>
          <cell r="F684"/>
          <cell r="G684" t="str">
            <v xml:space="preserve"> </v>
          </cell>
          <cell r="H684"/>
          <cell r="I684" t="str">
            <v xml:space="preserve"> </v>
          </cell>
        </row>
        <row r="685">
          <cell r="A685" t="str">
            <v xml:space="preserve">  OCCUPATION</v>
          </cell>
          <cell r="B685"/>
          <cell r="C685" t="str">
            <v xml:space="preserve"> </v>
          </cell>
          <cell r="D685"/>
          <cell r="E685" t="str">
            <v xml:space="preserve"> </v>
          </cell>
          <cell r="F685"/>
          <cell r="G685" t="str">
            <v xml:space="preserve"> </v>
          </cell>
          <cell r="H685"/>
          <cell r="I685" t="str">
            <v xml:space="preserve"> </v>
          </cell>
        </row>
        <row r="686">
          <cell r="A686" t="str">
            <v xml:space="preserve">  17. RSE</v>
          </cell>
          <cell r="B686" t="str">
            <v>..</v>
          </cell>
          <cell r="C686" t="str">
            <v xml:space="preserve"> </v>
          </cell>
          <cell r="D686" t="str">
            <v>..</v>
          </cell>
          <cell r="E686" t="str">
            <v xml:space="preserve"> </v>
          </cell>
          <cell r="F686" t="str">
            <v>..</v>
          </cell>
          <cell r="G686" t="str">
            <v xml:space="preserve"> </v>
          </cell>
          <cell r="H686" t="str">
            <v>..</v>
          </cell>
          <cell r="I686" t="str">
            <v xml:space="preserve"> </v>
          </cell>
        </row>
        <row r="687">
          <cell r="A687" t="str">
            <v xml:space="preserve">  18. TECHNICIANS</v>
          </cell>
          <cell r="B687" t="str">
            <v>..</v>
          </cell>
          <cell r="C687" t="str">
            <v xml:space="preserve"> </v>
          </cell>
          <cell r="D687" t="str">
            <v>..</v>
          </cell>
          <cell r="E687" t="str">
            <v xml:space="preserve"> </v>
          </cell>
          <cell r="F687" t="str">
            <v>..</v>
          </cell>
          <cell r="G687" t="str">
            <v xml:space="preserve"> </v>
          </cell>
          <cell r="H687" t="str">
            <v>..</v>
          </cell>
          <cell r="I687" t="str">
            <v xml:space="preserve"> </v>
          </cell>
        </row>
        <row r="688">
          <cell r="A688" t="str">
            <v xml:space="preserve">  19. OTHER OCCUPATIONS</v>
          </cell>
          <cell r="B688" t="str">
            <v>..</v>
          </cell>
          <cell r="C688" t="str">
            <v xml:space="preserve"> </v>
          </cell>
          <cell r="D688" t="str">
            <v>..</v>
          </cell>
          <cell r="E688" t="str">
            <v xml:space="preserve"> </v>
          </cell>
          <cell r="F688" t="str">
            <v>..</v>
          </cell>
          <cell r="G688" t="str">
            <v xml:space="preserve"> </v>
          </cell>
          <cell r="H688" t="str">
            <v>..</v>
          </cell>
          <cell r="I688" t="str">
            <v xml:space="preserve"> </v>
          </cell>
        </row>
        <row r="689">
          <cell r="A689" t="str">
            <v xml:space="preserve">  20. TOTAL R&amp;D PERSONNEL - FEMALES</v>
          </cell>
          <cell r="B689" t="str">
            <v>..</v>
          </cell>
          <cell r="C689" t="str">
            <v xml:space="preserve"> </v>
          </cell>
          <cell r="D689" t="str">
            <v>..</v>
          </cell>
          <cell r="E689" t="str">
            <v xml:space="preserve"> </v>
          </cell>
          <cell r="F689" t="str">
            <v>..</v>
          </cell>
          <cell r="G689" t="str">
            <v xml:space="preserve"> </v>
          </cell>
          <cell r="H689" t="str">
            <v>..</v>
          </cell>
          <cell r="I689" t="str">
            <v xml:space="preserve"> </v>
          </cell>
        </row>
        <row r="690">
          <cell r="A690" t="str">
            <v>-</v>
          </cell>
          <cell r="B690" t="str">
            <v>-</v>
          </cell>
          <cell r="C690" t="str">
            <v>-</v>
          </cell>
          <cell r="D690" t="str">
            <v>-</v>
          </cell>
          <cell r="E690" t="str">
            <v>-</v>
          </cell>
          <cell r="F690" t="str">
            <v>-</v>
          </cell>
          <cell r="G690" t="str">
            <v>-</v>
          </cell>
          <cell r="H690" t="str">
            <v>-</v>
          </cell>
          <cell r="I690" t="str">
            <v>-</v>
          </cell>
        </row>
        <row r="757">
          <cell r="A757" t="str">
            <v>TOTAL TABLE 9.1  (T. 9.1)</v>
          </cell>
          <cell r="B757"/>
          <cell r="C757"/>
          <cell r="D757" t="str">
            <v>COUNTRY : NORWAY</v>
          </cell>
          <cell r="G757"/>
          <cell r="H757" t="str">
            <v xml:space="preserve"> </v>
          </cell>
          <cell r="I757" t="str">
            <v xml:space="preserve"> </v>
          </cell>
        </row>
        <row r="758">
          <cell r="A758" t="str">
            <v xml:space="preserve"> </v>
          </cell>
          <cell r="B758" t="str">
            <v xml:space="preserve"> </v>
          </cell>
          <cell r="C758" t="str">
            <v xml:space="preserve"> </v>
          </cell>
          <cell r="D758" t="str">
            <v xml:space="preserve"> </v>
          </cell>
          <cell r="E758" t="str">
            <v xml:space="preserve"> </v>
          </cell>
          <cell r="F758" t="str">
            <v xml:space="preserve"> </v>
          </cell>
          <cell r="G758" t="str">
            <v xml:space="preserve"> </v>
          </cell>
          <cell r="H758" t="str">
            <v xml:space="preserve"> </v>
          </cell>
          <cell r="I758" t="str">
            <v xml:space="preserve"> </v>
          </cell>
        </row>
        <row r="759">
          <cell r="A759" t="str">
            <v>TOTAL R&amp;D PERSONNEL: FEMALES</v>
          </cell>
          <cell r="G759"/>
          <cell r="H759"/>
          <cell r="I759"/>
        </row>
        <row r="760">
          <cell r="A760" t="str">
            <v>BY SECTOR OF PERFORMANCE</v>
          </cell>
          <cell r="G760" t="str">
            <v xml:space="preserve"> </v>
          </cell>
          <cell r="H760"/>
          <cell r="I760"/>
        </row>
        <row r="761">
          <cell r="A761" t="str">
            <v>AND FORMAL QUALIFICATION</v>
          </cell>
          <cell r="G761" t="str">
            <v xml:space="preserve"> </v>
          </cell>
          <cell r="H761" t="str">
            <v xml:space="preserve"> </v>
          </cell>
          <cell r="I761" t="str">
            <v xml:space="preserve"> </v>
          </cell>
        </row>
        <row r="762">
          <cell r="A762" t="str">
            <v>UNIT: FULL TIME EQUIVALENT ON R&amp;D</v>
          </cell>
          <cell r="G762"/>
          <cell r="H762"/>
          <cell r="I762"/>
        </row>
        <row r="763">
          <cell r="A763" t="str">
            <v>-</v>
          </cell>
          <cell r="B763" t="str">
            <v>-</v>
          </cell>
          <cell r="C763" t="str">
            <v>-</v>
          </cell>
          <cell r="D763" t="str">
            <v>-</v>
          </cell>
          <cell r="E763" t="str">
            <v>-</v>
          </cell>
          <cell r="F763" t="str">
            <v>-</v>
          </cell>
          <cell r="G763" t="str">
            <v>-</v>
          </cell>
          <cell r="H763" t="str">
            <v>-</v>
          </cell>
          <cell r="I763" t="str">
            <v>-</v>
          </cell>
        </row>
        <row r="764">
          <cell r="A764" t="str">
            <v xml:space="preserve"> </v>
          </cell>
          <cell r="B764" t="str">
            <v>1996</v>
          </cell>
          <cell r="C764" t="str">
            <v xml:space="preserve"> </v>
          </cell>
          <cell r="D764" t="str">
            <v>1997</v>
          </cell>
          <cell r="E764" t="str">
            <v xml:space="preserve"> </v>
          </cell>
          <cell r="F764" t="str">
            <v>1998</v>
          </cell>
          <cell r="G764" t="str">
            <v xml:space="preserve"> </v>
          </cell>
          <cell r="H764" t="str">
            <v>1999</v>
          </cell>
          <cell r="I764" t="str">
            <v xml:space="preserve"> </v>
          </cell>
        </row>
        <row r="765">
          <cell r="A765" t="str">
            <v>-</v>
          </cell>
          <cell r="B765" t="str">
            <v>-</v>
          </cell>
          <cell r="C765" t="str">
            <v>-</v>
          </cell>
          <cell r="D765" t="str">
            <v>-</v>
          </cell>
          <cell r="E765" t="str">
            <v>-</v>
          </cell>
          <cell r="F765" t="str">
            <v>-</v>
          </cell>
          <cell r="G765" t="str">
            <v>-</v>
          </cell>
          <cell r="H765" t="str">
            <v>-</v>
          </cell>
          <cell r="I765" t="str">
            <v>-</v>
          </cell>
        </row>
        <row r="766">
          <cell r="A766" t="str">
            <v>BUSINESS ENTERPRISE SECTOR</v>
          </cell>
          <cell r="B766"/>
          <cell r="C766"/>
          <cell r="D766"/>
          <cell r="E766"/>
          <cell r="F766" t="str">
            <v xml:space="preserve"> </v>
          </cell>
          <cell r="G766"/>
          <cell r="H766"/>
          <cell r="I766"/>
        </row>
        <row r="767">
          <cell r="A767" t="str">
            <v xml:space="preserve">  QUALIFICATION</v>
          </cell>
          <cell r="B767"/>
          <cell r="C767"/>
          <cell r="D767"/>
          <cell r="E767"/>
          <cell r="F767" t="str">
            <v xml:space="preserve"> </v>
          </cell>
          <cell r="G767"/>
          <cell r="H767"/>
          <cell r="I767"/>
        </row>
        <row r="768">
          <cell r="A768" t="str">
            <v xml:space="preserve">   1. UNIVERSITY PhD LEVEL DEGREES</v>
          </cell>
          <cell r="B768" t="str">
            <v>..</v>
          </cell>
          <cell r="C768" t="str">
            <v xml:space="preserve"> </v>
          </cell>
          <cell r="D768" t="str">
            <v>..</v>
          </cell>
          <cell r="E768" t="str">
            <v xml:space="preserve"> </v>
          </cell>
          <cell r="F768" t="str">
            <v>..</v>
          </cell>
          <cell r="G768" t="str">
            <v xml:space="preserve"> </v>
          </cell>
          <cell r="H768" t="str">
            <v>..</v>
          </cell>
          <cell r="I768" t="str">
            <v xml:space="preserve"> </v>
          </cell>
        </row>
        <row r="769">
          <cell r="A769" t="str">
            <v xml:space="preserve">   2. OTHER UNIVERSITY DEGREES</v>
          </cell>
          <cell r="B769" t="str">
            <v>..</v>
          </cell>
          <cell r="C769" t="str">
            <v xml:space="preserve"> </v>
          </cell>
          <cell r="D769" t="str">
            <v>..</v>
          </cell>
          <cell r="E769" t="str">
            <v xml:space="preserve"> </v>
          </cell>
          <cell r="F769" t="str">
            <v>..</v>
          </cell>
          <cell r="G769" t="str">
            <v xml:space="preserve"> </v>
          </cell>
          <cell r="H769" t="str">
            <v>..</v>
          </cell>
          <cell r="I769" t="str">
            <v xml:space="preserve"> </v>
          </cell>
        </row>
        <row r="770">
          <cell r="A770" t="str">
            <v xml:space="preserve">   3. SUB TOTAL UNIVERSITY DEGREES</v>
          </cell>
          <cell r="B770" t="str">
            <v>..</v>
          </cell>
          <cell r="C770" t="str">
            <v xml:space="preserve"> </v>
          </cell>
          <cell r="D770" t="str">
            <v>..</v>
          </cell>
          <cell r="E770" t="str">
            <v xml:space="preserve"> </v>
          </cell>
          <cell r="F770" t="str">
            <v>..</v>
          </cell>
          <cell r="G770" t="str">
            <v xml:space="preserve"> </v>
          </cell>
          <cell r="H770" t="str">
            <v>..</v>
          </cell>
          <cell r="I770" t="str">
            <v xml:space="preserve"> </v>
          </cell>
        </row>
        <row r="771">
          <cell r="A771" t="str">
            <v xml:space="preserve">   4. OTHER POST-SECONDARY</v>
          </cell>
          <cell r="B771" t="str">
            <v>..</v>
          </cell>
          <cell r="C771" t="str">
            <v xml:space="preserve"> </v>
          </cell>
          <cell r="D771" t="str">
            <v>..</v>
          </cell>
          <cell r="E771" t="str">
            <v xml:space="preserve"> </v>
          </cell>
          <cell r="F771" t="str">
            <v>..</v>
          </cell>
          <cell r="G771" t="str">
            <v xml:space="preserve"> </v>
          </cell>
          <cell r="H771" t="str">
            <v>..</v>
          </cell>
          <cell r="I771" t="str">
            <v xml:space="preserve"> </v>
          </cell>
        </row>
        <row r="772">
          <cell r="A772" t="str">
            <v xml:space="preserve">   5. SECONDARY</v>
          </cell>
          <cell r="B772" t="str">
            <v>..</v>
          </cell>
          <cell r="C772" t="str">
            <v xml:space="preserve"> </v>
          </cell>
          <cell r="D772" t="str">
            <v>..</v>
          </cell>
          <cell r="E772" t="str">
            <v xml:space="preserve"> </v>
          </cell>
          <cell r="F772" t="str">
            <v>..</v>
          </cell>
          <cell r="G772" t="str">
            <v xml:space="preserve"> </v>
          </cell>
          <cell r="H772" t="str">
            <v>..</v>
          </cell>
          <cell r="I772" t="str">
            <v xml:space="preserve"> </v>
          </cell>
        </row>
        <row r="773">
          <cell r="A773" t="str">
            <v xml:space="preserve">   6. OTHER</v>
          </cell>
          <cell r="B773" t="str">
            <v>..</v>
          </cell>
          <cell r="C773" t="str">
            <v xml:space="preserve"> </v>
          </cell>
          <cell r="D773" t="str">
            <v>..</v>
          </cell>
          <cell r="E773" t="str">
            <v xml:space="preserve"> </v>
          </cell>
          <cell r="F773" t="str">
            <v>..</v>
          </cell>
          <cell r="G773" t="str">
            <v xml:space="preserve"> </v>
          </cell>
          <cell r="H773" t="str">
            <v>..</v>
          </cell>
          <cell r="I773" t="str">
            <v xml:space="preserve"> </v>
          </cell>
        </row>
        <row r="774">
          <cell r="A774" t="str">
            <v xml:space="preserve">   7. NOT SPECIFIED</v>
          </cell>
          <cell r="B774" t="str">
            <v>..</v>
          </cell>
          <cell r="C774" t="str">
            <v xml:space="preserve"> </v>
          </cell>
          <cell r="D774" t="str">
            <v>..</v>
          </cell>
          <cell r="E774" t="str">
            <v xml:space="preserve"> </v>
          </cell>
          <cell r="F774" t="str">
            <v>..</v>
          </cell>
          <cell r="G774" t="str">
            <v xml:space="preserve"> </v>
          </cell>
          <cell r="H774" t="str">
            <v>..</v>
          </cell>
          <cell r="I774" t="str">
            <v xml:space="preserve"> </v>
          </cell>
        </row>
        <row r="775">
          <cell r="A775" t="str">
            <v xml:space="preserve">   8. TOTAL</v>
          </cell>
          <cell r="B775" t="str">
            <v>..</v>
          </cell>
          <cell r="C775" t="str">
            <v xml:space="preserve"> </v>
          </cell>
          <cell r="D775" t="str">
            <v>..</v>
          </cell>
          <cell r="E775" t="str">
            <v xml:space="preserve"> </v>
          </cell>
          <cell r="F775" t="str">
            <v>..</v>
          </cell>
          <cell r="G775" t="str">
            <v xml:space="preserve"> </v>
          </cell>
          <cell r="H775" t="str">
            <v>..</v>
          </cell>
          <cell r="I775" t="str">
            <v xml:space="preserve"> </v>
          </cell>
        </row>
        <row r="776">
          <cell r="A776" t="str">
            <v>-</v>
          </cell>
          <cell r="B776" t="str">
            <v>-</v>
          </cell>
          <cell r="C776" t="str">
            <v>-</v>
          </cell>
          <cell r="D776" t="str">
            <v>-</v>
          </cell>
          <cell r="E776" t="str">
            <v>-</v>
          </cell>
          <cell r="F776" t="str">
            <v>-</v>
          </cell>
          <cell r="G776" t="str">
            <v>-</v>
          </cell>
          <cell r="H776" t="str">
            <v>-</v>
          </cell>
          <cell r="I776" t="str">
            <v>-</v>
          </cell>
        </row>
        <row r="777">
          <cell r="A777" t="str">
            <v>GOVERNMENT SECTOR</v>
          </cell>
          <cell r="B777"/>
          <cell r="C777"/>
          <cell r="D777"/>
          <cell r="E777"/>
          <cell r="F777"/>
          <cell r="G777"/>
          <cell r="H777"/>
          <cell r="I777"/>
        </row>
        <row r="778">
          <cell r="A778" t="str">
            <v xml:space="preserve">  QUALIFICATION</v>
          </cell>
          <cell r="B778"/>
          <cell r="C778"/>
          <cell r="D778"/>
          <cell r="E778"/>
          <cell r="F778"/>
          <cell r="G778"/>
          <cell r="H778"/>
          <cell r="I778"/>
        </row>
        <row r="779">
          <cell r="A779" t="str">
            <v xml:space="preserve">   9. UNIVERSITY PhD LEVEL DEGREES</v>
          </cell>
          <cell r="B779" t="str">
            <v>..</v>
          </cell>
          <cell r="C779" t="str">
            <v xml:space="preserve"> </v>
          </cell>
          <cell r="D779" t="str">
            <v>..</v>
          </cell>
          <cell r="E779" t="str">
            <v xml:space="preserve"> </v>
          </cell>
          <cell r="F779" t="str">
            <v>..</v>
          </cell>
          <cell r="G779" t="str">
            <v xml:space="preserve"> </v>
          </cell>
          <cell r="H779" t="str">
            <v>..</v>
          </cell>
          <cell r="I779" t="str">
            <v xml:space="preserve"> </v>
          </cell>
        </row>
        <row r="780">
          <cell r="A780" t="str">
            <v xml:space="preserve">  10. OTHER UNIVERSITY DEGREES</v>
          </cell>
          <cell r="B780" t="str">
            <v>..</v>
          </cell>
          <cell r="C780" t="str">
            <v xml:space="preserve"> </v>
          </cell>
          <cell r="D780" t="str">
            <v>..</v>
          </cell>
          <cell r="E780" t="str">
            <v xml:space="preserve"> </v>
          </cell>
          <cell r="F780" t="str">
            <v>..</v>
          </cell>
          <cell r="G780" t="str">
            <v xml:space="preserve"> </v>
          </cell>
          <cell r="H780" t="str">
            <v>..</v>
          </cell>
          <cell r="I780" t="str">
            <v xml:space="preserve"> </v>
          </cell>
        </row>
        <row r="781">
          <cell r="A781" t="str">
            <v xml:space="preserve">  11. SUB TOTAL UNIVERSITY DEGREES</v>
          </cell>
          <cell r="B781" t="str">
            <v>..</v>
          </cell>
          <cell r="C781" t="str">
            <v xml:space="preserve"> </v>
          </cell>
          <cell r="D781" t="str">
            <v>..</v>
          </cell>
          <cell r="E781" t="str">
            <v xml:space="preserve"> </v>
          </cell>
          <cell r="F781" t="str">
            <v>..</v>
          </cell>
          <cell r="G781" t="str">
            <v xml:space="preserve"> </v>
          </cell>
          <cell r="H781" t="str">
            <v>..</v>
          </cell>
          <cell r="I781" t="str">
            <v xml:space="preserve"> </v>
          </cell>
        </row>
        <row r="782">
          <cell r="A782" t="str">
            <v xml:space="preserve">  12. OTHER POST-SECONDARY</v>
          </cell>
          <cell r="B782" t="str">
            <v>..</v>
          </cell>
          <cell r="C782" t="str">
            <v xml:space="preserve"> </v>
          </cell>
          <cell r="D782" t="str">
            <v>..</v>
          </cell>
          <cell r="E782" t="str">
            <v xml:space="preserve"> </v>
          </cell>
          <cell r="F782" t="str">
            <v>..</v>
          </cell>
          <cell r="G782" t="str">
            <v xml:space="preserve"> </v>
          </cell>
          <cell r="H782" t="str">
            <v>..</v>
          </cell>
          <cell r="I782" t="str">
            <v xml:space="preserve"> </v>
          </cell>
        </row>
        <row r="783">
          <cell r="A783" t="str">
            <v xml:space="preserve">  13. SECONDARY</v>
          </cell>
          <cell r="B783" t="str">
            <v>..</v>
          </cell>
          <cell r="C783" t="str">
            <v xml:space="preserve"> </v>
          </cell>
          <cell r="D783" t="str">
            <v>..</v>
          </cell>
          <cell r="E783" t="str">
            <v xml:space="preserve"> </v>
          </cell>
          <cell r="F783" t="str">
            <v>..</v>
          </cell>
          <cell r="G783" t="str">
            <v xml:space="preserve"> </v>
          </cell>
          <cell r="H783" t="str">
            <v>..</v>
          </cell>
          <cell r="I783" t="str">
            <v xml:space="preserve"> </v>
          </cell>
        </row>
        <row r="784">
          <cell r="A784" t="str">
            <v xml:space="preserve">  14. OTHER</v>
          </cell>
          <cell r="B784" t="str">
            <v>..</v>
          </cell>
          <cell r="C784" t="str">
            <v xml:space="preserve"> </v>
          </cell>
          <cell r="D784" t="str">
            <v>..</v>
          </cell>
          <cell r="E784" t="str">
            <v xml:space="preserve"> </v>
          </cell>
          <cell r="F784" t="str">
            <v>..</v>
          </cell>
          <cell r="G784" t="str">
            <v xml:space="preserve"> </v>
          </cell>
          <cell r="H784" t="str">
            <v>..</v>
          </cell>
          <cell r="I784" t="str">
            <v xml:space="preserve"> </v>
          </cell>
        </row>
        <row r="785">
          <cell r="A785" t="str">
            <v xml:space="preserve">  15. NOT SPECIFIED</v>
          </cell>
          <cell r="B785" t="str">
            <v>..</v>
          </cell>
          <cell r="C785" t="str">
            <v xml:space="preserve"> </v>
          </cell>
          <cell r="D785" t="str">
            <v>..</v>
          </cell>
          <cell r="E785" t="str">
            <v xml:space="preserve"> </v>
          </cell>
          <cell r="F785" t="str">
            <v>..</v>
          </cell>
          <cell r="G785" t="str">
            <v xml:space="preserve"> </v>
          </cell>
          <cell r="H785" t="str">
            <v>..</v>
          </cell>
          <cell r="I785" t="str">
            <v xml:space="preserve"> </v>
          </cell>
        </row>
        <row r="786">
          <cell r="A786" t="str">
            <v xml:space="preserve">  16. TOTAL</v>
          </cell>
          <cell r="B786" t="str">
            <v>..</v>
          </cell>
          <cell r="C786" t="str">
            <v xml:space="preserve"> </v>
          </cell>
          <cell r="D786" t="str">
            <v>..</v>
          </cell>
          <cell r="E786" t="str">
            <v xml:space="preserve"> </v>
          </cell>
          <cell r="F786" t="str">
            <v>..</v>
          </cell>
          <cell r="G786" t="str">
            <v xml:space="preserve"> </v>
          </cell>
          <cell r="H786" t="str">
            <v>..</v>
          </cell>
          <cell r="I786" t="str">
            <v xml:space="preserve"> </v>
          </cell>
        </row>
        <row r="787">
          <cell r="A787" t="str">
            <v>-</v>
          </cell>
          <cell r="B787" t="str">
            <v>-</v>
          </cell>
          <cell r="C787" t="str">
            <v>-</v>
          </cell>
          <cell r="D787" t="str">
            <v>-</v>
          </cell>
          <cell r="E787" t="str">
            <v>-</v>
          </cell>
          <cell r="F787" t="str">
            <v>-</v>
          </cell>
          <cell r="G787" t="str">
            <v>-</v>
          </cell>
          <cell r="H787" t="str">
            <v>-</v>
          </cell>
          <cell r="I787" t="str">
            <v>-</v>
          </cell>
        </row>
        <row r="788">
          <cell r="A788" t="str">
            <v>HIGHER EDUCATION SECTOR</v>
          </cell>
          <cell r="B788"/>
          <cell r="C788"/>
          <cell r="D788"/>
          <cell r="E788"/>
          <cell r="F788"/>
          <cell r="G788"/>
          <cell r="H788"/>
          <cell r="I788"/>
        </row>
        <row r="789">
          <cell r="A789" t="str">
            <v xml:space="preserve">  QUALIFICATION</v>
          </cell>
          <cell r="B789"/>
          <cell r="C789"/>
          <cell r="D789"/>
          <cell r="E789"/>
          <cell r="F789"/>
          <cell r="G789"/>
          <cell r="H789"/>
          <cell r="I789"/>
        </row>
        <row r="790">
          <cell r="A790" t="str">
            <v xml:space="preserve">  17. UNIVERSITY PhD LEVEL DEGREES</v>
          </cell>
          <cell r="B790" t="str">
            <v>..</v>
          </cell>
          <cell r="C790" t="str">
            <v xml:space="preserve"> </v>
          </cell>
          <cell r="D790" t="str">
            <v>..</v>
          </cell>
          <cell r="E790" t="str">
            <v xml:space="preserve"> </v>
          </cell>
          <cell r="F790" t="str">
            <v>..</v>
          </cell>
          <cell r="G790" t="str">
            <v xml:space="preserve"> </v>
          </cell>
          <cell r="H790" t="str">
            <v>..</v>
          </cell>
          <cell r="I790" t="str">
            <v xml:space="preserve"> </v>
          </cell>
        </row>
        <row r="791">
          <cell r="A791" t="str">
            <v xml:space="preserve">  18. OTHER UNIVERSITY DEGREES</v>
          </cell>
          <cell r="B791" t="str">
            <v>..</v>
          </cell>
          <cell r="C791" t="str">
            <v xml:space="preserve"> </v>
          </cell>
          <cell r="D791" t="str">
            <v>..</v>
          </cell>
          <cell r="E791" t="str">
            <v xml:space="preserve"> </v>
          </cell>
          <cell r="F791" t="str">
            <v>..</v>
          </cell>
          <cell r="G791" t="str">
            <v xml:space="preserve"> </v>
          </cell>
          <cell r="H791" t="str">
            <v>..</v>
          </cell>
          <cell r="I791" t="str">
            <v xml:space="preserve"> </v>
          </cell>
        </row>
        <row r="792">
          <cell r="A792" t="str">
            <v xml:space="preserve">  19. SUB TOTAL UNIVERSITY DEGREES</v>
          </cell>
          <cell r="B792" t="str">
            <v>..</v>
          </cell>
          <cell r="C792" t="str">
            <v xml:space="preserve"> </v>
          </cell>
          <cell r="D792" t="str">
            <v>..</v>
          </cell>
          <cell r="E792" t="str">
            <v xml:space="preserve"> </v>
          </cell>
          <cell r="F792" t="str">
            <v>..</v>
          </cell>
          <cell r="G792" t="str">
            <v xml:space="preserve"> </v>
          </cell>
          <cell r="H792" t="str">
            <v>..</v>
          </cell>
          <cell r="I792" t="str">
            <v xml:space="preserve"> </v>
          </cell>
        </row>
        <row r="793">
          <cell r="A793" t="str">
            <v xml:space="preserve">  20. OTHER POST-SECONDARY</v>
          </cell>
          <cell r="B793" t="str">
            <v>..</v>
          </cell>
          <cell r="C793" t="str">
            <v xml:space="preserve"> </v>
          </cell>
          <cell r="D793" t="str">
            <v>..</v>
          </cell>
          <cell r="E793" t="str">
            <v xml:space="preserve"> </v>
          </cell>
          <cell r="F793" t="str">
            <v>..</v>
          </cell>
          <cell r="G793" t="str">
            <v xml:space="preserve"> </v>
          </cell>
          <cell r="H793" t="str">
            <v>..</v>
          </cell>
          <cell r="I793" t="str">
            <v xml:space="preserve"> </v>
          </cell>
        </row>
        <row r="794">
          <cell r="A794" t="str">
            <v xml:space="preserve">  21. SECONDARY</v>
          </cell>
          <cell r="B794" t="str">
            <v>..</v>
          </cell>
          <cell r="C794" t="str">
            <v xml:space="preserve"> </v>
          </cell>
          <cell r="D794" t="str">
            <v>..</v>
          </cell>
          <cell r="E794" t="str">
            <v xml:space="preserve"> </v>
          </cell>
          <cell r="F794" t="str">
            <v>..</v>
          </cell>
          <cell r="G794" t="str">
            <v xml:space="preserve"> </v>
          </cell>
          <cell r="H794" t="str">
            <v>..</v>
          </cell>
          <cell r="I794" t="str">
            <v xml:space="preserve"> </v>
          </cell>
        </row>
        <row r="795">
          <cell r="A795" t="str">
            <v xml:space="preserve">  22. OTHER</v>
          </cell>
          <cell r="B795" t="str">
            <v>..</v>
          </cell>
          <cell r="C795" t="str">
            <v xml:space="preserve"> </v>
          </cell>
          <cell r="D795" t="str">
            <v>..</v>
          </cell>
          <cell r="E795" t="str">
            <v xml:space="preserve"> </v>
          </cell>
          <cell r="F795" t="str">
            <v>..</v>
          </cell>
          <cell r="G795" t="str">
            <v xml:space="preserve"> </v>
          </cell>
          <cell r="H795" t="str">
            <v>..</v>
          </cell>
          <cell r="I795" t="str">
            <v xml:space="preserve"> </v>
          </cell>
        </row>
        <row r="796">
          <cell r="A796" t="str">
            <v xml:space="preserve">  23. NOT SPECIFIED</v>
          </cell>
          <cell r="B796" t="str">
            <v>..</v>
          </cell>
          <cell r="C796" t="str">
            <v xml:space="preserve"> </v>
          </cell>
          <cell r="D796" t="str">
            <v>..</v>
          </cell>
          <cell r="E796" t="str">
            <v xml:space="preserve"> </v>
          </cell>
          <cell r="F796" t="str">
            <v>..</v>
          </cell>
          <cell r="G796" t="str">
            <v xml:space="preserve"> </v>
          </cell>
          <cell r="H796" t="str">
            <v>..</v>
          </cell>
          <cell r="I796" t="str">
            <v xml:space="preserve"> </v>
          </cell>
        </row>
        <row r="797">
          <cell r="A797" t="str">
            <v xml:space="preserve">  24. TOTAL</v>
          </cell>
          <cell r="B797" t="str">
            <v>..</v>
          </cell>
          <cell r="C797" t="str">
            <v xml:space="preserve"> </v>
          </cell>
          <cell r="D797" t="str">
            <v>..</v>
          </cell>
          <cell r="E797" t="str">
            <v xml:space="preserve"> </v>
          </cell>
          <cell r="F797" t="str">
            <v>..</v>
          </cell>
          <cell r="G797" t="str">
            <v xml:space="preserve"> </v>
          </cell>
          <cell r="H797" t="str">
            <v>..</v>
          </cell>
          <cell r="I797" t="str">
            <v xml:space="preserve"> </v>
          </cell>
        </row>
        <row r="798">
          <cell r="A798" t="str">
            <v>-</v>
          </cell>
          <cell r="B798" t="str">
            <v>-</v>
          </cell>
          <cell r="C798" t="str">
            <v>-</v>
          </cell>
          <cell r="D798" t="str">
            <v>-</v>
          </cell>
          <cell r="E798" t="str">
            <v>-</v>
          </cell>
          <cell r="F798" t="str">
            <v>-</v>
          </cell>
          <cell r="G798" t="str">
            <v>-</v>
          </cell>
          <cell r="H798" t="str">
            <v>-</v>
          </cell>
          <cell r="I798" t="str">
            <v>-</v>
          </cell>
        </row>
        <row r="799">
          <cell r="A799" t="str">
            <v>PRIVATE NON PROFIT SECTOR</v>
          </cell>
          <cell r="B799"/>
          <cell r="C799"/>
          <cell r="D799"/>
          <cell r="E799"/>
          <cell r="F799"/>
          <cell r="G799"/>
          <cell r="H799"/>
          <cell r="I799"/>
        </row>
        <row r="800">
          <cell r="A800" t="str">
            <v xml:space="preserve">  QUALIFICATION</v>
          </cell>
          <cell r="B800"/>
          <cell r="C800"/>
          <cell r="D800"/>
          <cell r="E800"/>
          <cell r="F800"/>
          <cell r="G800"/>
          <cell r="H800"/>
          <cell r="I800"/>
        </row>
        <row r="801">
          <cell r="A801" t="str">
            <v xml:space="preserve">  25. UNIVERSITY PhD LEVEL DEGREES</v>
          </cell>
          <cell r="B801" t="str">
            <v>..</v>
          </cell>
          <cell r="C801" t="str">
            <v xml:space="preserve"> </v>
          </cell>
          <cell r="D801" t="str">
            <v>..</v>
          </cell>
          <cell r="E801" t="str">
            <v xml:space="preserve"> </v>
          </cell>
          <cell r="F801" t="str">
            <v>..</v>
          </cell>
          <cell r="G801" t="str">
            <v xml:space="preserve"> </v>
          </cell>
          <cell r="H801" t="str">
            <v>..</v>
          </cell>
          <cell r="I801" t="str">
            <v xml:space="preserve"> </v>
          </cell>
        </row>
        <row r="802">
          <cell r="A802" t="str">
            <v xml:space="preserve">  26. OTHER UNIVERSITY DEGREES</v>
          </cell>
          <cell r="B802" t="str">
            <v>..</v>
          </cell>
          <cell r="C802" t="str">
            <v xml:space="preserve"> </v>
          </cell>
          <cell r="D802" t="str">
            <v>..</v>
          </cell>
          <cell r="E802" t="str">
            <v xml:space="preserve"> </v>
          </cell>
          <cell r="F802" t="str">
            <v>..</v>
          </cell>
          <cell r="G802" t="str">
            <v xml:space="preserve"> </v>
          </cell>
          <cell r="H802" t="str">
            <v>..</v>
          </cell>
          <cell r="I802" t="str">
            <v xml:space="preserve"> </v>
          </cell>
        </row>
        <row r="803">
          <cell r="A803" t="str">
            <v xml:space="preserve">  27. SUB TOTAL UNIVERSITY DEGREES</v>
          </cell>
          <cell r="B803" t="str">
            <v>..</v>
          </cell>
          <cell r="C803" t="str">
            <v xml:space="preserve"> </v>
          </cell>
          <cell r="D803" t="str">
            <v>..</v>
          </cell>
          <cell r="E803" t="str">
            <v xml:space="preserve"> </v>
          </cell>
          <cell r="F803" t="str">
            <v>..</v>
          </cell>
          <cell r="G803" t="str">
            <v xml:space="preserve"> </v>
          </cell>
          <cell r="H803" t="str">
            <v>..</v>
          </cell>
          <cell r="I803" t="str">
            <v xml:space="preserve"> </v>
          </cell>
        </row>
        <row r="804">
          <cell r="A804" t="str">
            <v xml:space="preserve">  28. OTHER POST-SECONDARY</v>
          </cell>
          <cell r="B804" t="str">
            <v>..</v>
          </cell>
          <cell r="C804" t="str">
            <v xml:space="preserve"> </v>
          </cell>
          <cell r="D804" t="str">
            <v>..</v>
          </cell>
          <cell r="E804" t="str">
            <v xml:space="preserve"> </v>
          </cell>
          <cell r="F804" t="str">
            <v>..</v>
          </cell>
          <cell r="G804" t="str">
            <v xml:space="preserve"> </v>
          </cell>
          <cell r="H804" t="str">
            <v>..</v>
          </cell>
          <cell r="I804" t="str">
            <v xml:space="preserve"> </v>
          </cell>
        </row>
        <row r="805">
          <cell r="A805" t="str">
            <v xml:space="preserve">  29. SECONDARY</v>
          </cell>
          <cell r="B805" t="str">
            <v>..</v>
          </cell>
          <cell r="C805" t="str">
            <v xml:space="preserve"> </v>
          </cell>
          <cell r="D805" t="str">
            <v>..</v>
          </cell>
          <cell r="E805" t="str">
            <v xml:space="preserve"> </v>
          </cell>
          <cell r="F805" t="str">
            <v>..</v>
          </cell>
          <cell r="G805" t="str">
            <v xml:space="preserve"> </v>
          </cell>
          <cell r="H805" t="str">
            <v>..</v>
          </cell>
          <cell r="I805" t="str">
            <v xml:space="preserve"> </v>
          </cell>
        </row>
        <row r="806">
          <cell r="A806" t="str">
            <v xml:space="preserve">  30. OTHER</v>
          </cell>
          <cell r="B806" t="str">
            <v>..</v>
          </cell>
          <cell r="C806" t="str">
            <v xml:space="preserve"> </v>
          </cell>
          <cell r="D806" t="str">
            <v>..</v>
          </cell>
          <cell r="E806" t="str">
            <v xml:space="preserve"> </v>
          </cell>
          <cell r="F806" t="str">
            <v>..</v>
          </cell>
          <cell r="G806" t="str">
            <v xml:space="preserve"> </v>
          </cell>
          <cell r="H806" t="str">
            <v>..</v>
          </cell>
          <cell r="I806" t="str">
            <v xml:space="preserve"> </v>
          </cell>
        </row>
        <row r="807">
          <cell r="A807" t="str">
            <v xml:space="preserve">  31. NOT SPECIFIED</v>
          </cell>
          <cell r="B807" t="str">
            <v>..</v>
          </cell>
          <cell r="C807" t="str">
            <v xml:space="preserve"> </v>
          </cell>
          <cell r="D807" t="str">
            <v>..</v>
          </cell>
          <cell r="E807" t="str">
            <v xml:space="preserve"> </v>
          </cell>
          <cell r="F807" t="str">
            <v>..</v>
          </cell>
          <cell r="G807" t="str">
            <v xml:space="preserve"> </v>
          </cell>
          <cell r="H807" t="str">
            <v>..</v>
          </cell>
          <cell r="I807" t="str">
            <v xml:space="preserve"> </v>
          </cell>
        </row>
        <row r="808">
          <cell r="A808" t="str">
            <v xml:space="preserve">  32. TOTAL</v>
          </cell>
          <cell r="B808" t="str">
            <v>..</v>
          </cell>
          <cell r="C808" t="str">
            <v xml:space="preserve"> </v>
          </cell>
          <cell r="D808" t="str">
            <v>..</v>
          </cell>
          <cell r="E808" t="str">
            <v xml:space="preserve"> </v>
          </cell>
          <cell r="F808" t="str">
            <v>..</v>
          </cell>
          <cell r="G808" t="str">
            <v xml:space="preserve"> </v>
          </cell>
          <cell r="H808" t="str">
            <v>..</v>
          </cell>
          <cell r="I808" t="str">
            <v xml:space="preserve"> </v>
          </cell>
        </row>
        <row r="809">
          <cell r="A809" t="str">
            <v>-</v>
          </cell>
          <cell r="B809" t="str">
            <v>-</v>
          </cell>
          <cell r="C809" t="str">
            <v>-</v>
          </cell>
          <cell r="D809" t="str">
            <v>-</v>
          </cell>
          <cell r="E809" t="str">
            <v>-</v>
          </cell>
          <cell r="F809" t="str">
            <v>-</v>
          </cell>
          <cell r="G809" t="str">
            <v>-</v>
          </cell>
          <cell r="H809" t="str">
            <v>-</v>
          </cell>
          <cell r="I809" t="str">
            <v>-</v>
          </cell>
        </row>
        <row r="810">
          <cell r="A810" t="str">
            <v>NATIONAL TOTAL</v>
          </cell>
          <cell r="B810"/>
          <cell r="C810"/>
          <cell r="D810"/>
          <cell r="E810"/>
          <cell r="F810"/>
          <cell r="G810"/>
          <cell r="H810"/>
          <cell r="I810"/>
        </row>
        <row r="811">
          <cell r="A811" t="str">
            <v xml:space="preserve">  QUALIFICATION</v>
          </cell>
          <cell r="B811"/>
          <cell r="C811"/>
          <cell r="D811"/>
          <cell r="E811"/>
          <cell r="F811"/>
          <cell r="G811"/>
          <cell r="H811"/>
          <cell r="I811"/>
        </row>
        <row r="812">
          <cell r="A812" t="str">
            <v xml:space="preserve">  33. UNIVERSITY PhD LEVEL DEGREES</v>
          </cell>
          <cell r="B812" t="str">
            <v>..</v>
          </cell>
          <cell r="C812" t="str">
            <v xml:space="preserve"> </v>
          </cell>
          <cell r="D812" t="str">
            <v>..</v>
          </cell>
          <cell r="E812" t="str">
            <v xml:space="preserve"> </v>
          </cell>
          <cell r="F812" t="str">
            <v>..</v>
          </cell>
          <cell r="G812" t="str">
            <v xml:space="preserve"> </v>
          </cell>
          <cell r="H812" t="str">
            <v>..</v>
          </cell>
          <cell r="I812" t="str">
            <v xml:space="preserve"> </v>
          </cell>
        </row>
        <row r="813">
          <cell r="A813" t="str">
            <v xml:space="preserve">  34. OTHER UNIVERSITY DEGREES</v>
          </cell>
          <cell r="B813" t="str">
            <v>..</v>
          </cell>
          <cell r="C813" t="str">
            <v xml:space="preserve"> </v>
          </cell>
          <cell r="D813" t="str">
            <v>..</v>
          </cell>
          <cell r="E813" t="str">
            <v xml:space="preserve"> </v>
          </cell>
          <cell r="F813" t="str">
            <v>..</v>
          </cell>
          <cell r="G813" t="str">
            <v xml:space="preserve"> </v>
          </cell>
          <cell r="H813" t="str">
            <v>..</v>
          </cell>
          <cell r="I813" t="str">
            <v xml:space="preserve"> </v>
          </cell>
        </row>
        <row r="814">
          <cell r="A814" t="str">
            <v xml:space="preserve">  35. SUB TOTAL UNIVERSITY DEGREES</v>
          </cell>
          <cell r="B814" t="str">
            <v>..</v>
          </cell>
          <cell r="C814" t="str">
            <v xml:space="preserve"> </v>
          </cell>
          <cell r="D814" t="str">
            <v>..</v>
          </cell>
          <cell r="E814" t="str">
            <v xml:space="preserve"> </v>
          </cell>
          <cell r="F814" t="str">
            <v>..</v>
          </cell>
          <cell r="G814" t="str">
            <v xml:space="preserve"> </v>
          </cell>
          <cell r="H814" t="str">
            <v>..</v>
          </cell>
          <cell r="I814" t="str">
            <v xml:space="preserve"> </v>
          </cell>
        </row>
        <row r="815">
          <cell r="A815" t="str">
            <v xml:space="preserve">  36. OTHER POST-SECONDARY</v>
          </cell>
          <cell r="B815" t="str">
            <v>..</v>
          </cell>
          <cell r="C815" t="str">
            <v xml:space="preserve"> </v>
          </cell>
          <cell r="D815" t="str">
            <v>..</v>
          </cell>
          <cell r="E815" t="str">
            <v xml:space="preserve"> </v>
          </cell>
          <cell r="F815" t="str">
            <v>..</v>
          </cell>
          <cell r="G815" t="str">
            <v xml:space="preserve"> </v>
          </cell>
          <cell r="H815" t="str">
            <v>..</v>
          </cell>
          <cell r="I815" t="str">
            <v xml:space="preserve"> </v>
          </cell>
        </row>
        <row r="816">
          <cell r="A816" t="str">
            <v xml:space="preserve">  37. SECONDARY</v>
          </cell>
          <cell r="B816" t="str">
            <v>..</v>
          </cell>
          <cell r="C816" t="str">
            <v xml:space="preserve"> </v>
          </cell>
          <cell r="D816" t="str">
            <v>..</v>
          </cell>
          <cell r="E816" t="str">
            <v xml:space="preserve"> </v>
          </cell>
          <cell r="F816" t="str">
            <v>..</v>
          </cell>
          <cell r="G816" t="str">
            <v xml:space="preserve"> </v>
          </cell>
          <cell r="H816" t="str">
            <v>..</v>
          </cell>
          <cell r="I816" t="str">
            <v xml:space="preserve"> </v>
          </cell>
        </row>
        <row r="817">
          <cell r="A817" t="str">
            <v xml:space="preserve">  38. OTHER</v>
          </cell>
          <cell r="B817" t="str">
            <v>..</v>
          </cell>
          <cell r="C817" t="str">
            <v xml:space="preserve"> </v>
          </cell>
          <cell r="D817" t="str">
            <v>..</v>
          </cell>
          <cell r="E817" t="str">
            <v xml:space="preserve"> </v>
          </cell>
          <cell r="F817" t="str">
            <v>..</v>
          </cell>
          <cell r="G817" t="str">
            <v xml:space="preserve"> </v>
          </cell>
          <cell r="H817" t="str">
            <v>..</v>
          </cell>
          <cell r="I817" t="str">
            <v xml:space="preserve"> </v>
          </cell>
        </row>
        <row r="818">
          <cell r="A818" t="str">
            <v xml:space="preserve">  39. NOT SPECIFIED</v>
          </cell>
          <cell r="B818" t="str">
            <v>..</v>
          </cell>
          <cell r="C818" t="str">
            <v xml:space="preserve"> </v>
          </cell>
          <cell r="D818" t="str">
            <v>..</v>
          </cell>
          <cell r="E818" t="str">
            <v xml:space="preserve"> </v>
          </cell>
          <cell r="F818" t="str">
            <v>..</v>
          </cell>
          <cell r="G818" t="str">
            <v xml:space="preserve"> </v>
          </cell>
          <cell r="H818" t="str">
            <v>..</v>
          </cell>
          <cell r="I818" t="str">
            <v xml:space="preserve"> </v>
          </cell>
        </row>
        <row r="819">
          <cell r="A819" t="str">
            <v xml:space="preserve">  40. TOTAL R&amp;D PERSONNEL - FEMALES</v>
          </cell>
          <cell r="B819" t="str">
            <v>..</v>
          </cell>
          <cell r="C819" t="str">
            <v xml:space="preserve"> </v>
          </cell>
          <cell r="D819" t="str">
            <v>..</v>
          </cell>
          <cell r="E819" t="str">
            <v xml:space="preserve"> </v>
          </cell>
          <cell r="F819" t="str">
            <v>..</v>
          </cell>
          <cell r="G819" t="str">
            <v xml:space="preserve"> </v>
          </cell>
          <cell r="H819" t="str">
            <v>..</v>
          </cell>
          <cell r="I819" t="str">
            <v xml:space="preserve"> </v>
          </cell>
        </row>
        <row r="820">
          <cell r="A820" t="str">
            <v>-</v>
          </cell>
          <cell r="B820" t="str">
            <v>-</v>
          </cell>
          <cell r="C820" t="str">
            <v>-</v>
          </cell>
          <cell r="D820" t="str">
            <v>-</v>
          </cell>
          <cell r="E820" t="str">
            <v>-</v>
          </cell>
          <cell r="F820" t="str">
            <v>-</v>
          </cell>
          <cell r="G820" t="str">
            <v>-</v>
          </cell>
          <cell r="H820" t="str">
            <v>-</v>
          </cell>
          <cell r="I820" t="str">
            <v>-</v>
          </cell>
        </row>
        <row r="907">
          <cell r="A907" t="str">
            <v>TOTAL TABLE (T.10)</v>
          </cell>
          <cell r="B907" t="str">
            <v xml:space="preserve"> </v>
          </cell>
          <cell r="C907" t="str">
            <v xml:space="preserve"> </v>
          </cell>
          <cell r="D907" t="str">
            <v>COUNTRY : NORWAY</v>
          </cell>
          <cell r="G907" t="str">
            <v xml:space="preserve"> </v>
          </cell>
          <cell r="H907" t="str">
            <v xml:space="preserve"> </v>
          </cell>
          <cell r="I907" t="str">
            <v xml:space="preserve"> </v>
          </cell>
        </row>
        <row r="908">
          <cell r="A908" t="str">
            <v xml:space="preserve"> </v>
          </cell>
          <cell r="B908" t="str">
            <v xml:space="preserve"> </v>
          </cell>
          <cell r="C908" t="str">
            <v xml:space="preserve"> </v>
          </cell>
          <cell r="D908" t="str">
            <v xml:space="preserve"> </v>
          </cell>
          <cell r="E908" t="str">
            <v xml:space="preserve"> </v>
          </cell>
          <cell r="F908" t="str">
            <v xml:space="preserve"> </v>
          </cell>
          <cell r="G908" t="str">
            <v xml:space="preserve"> </v>
          </cell>
          <cell r="H908" t="str">
            <v xml:space="preserve"> </v>
          </cell>
          <cell r="I908" t="str">
            <v xml:space="preserve"> </v>
          </cell>
        </row>
        <row r="909">
          <cell r="A909" t="str">
            <v>TOTAL R&amp;D PERSONNEL</v>
          </cell>
          <cell r="G909" t="str">
            <v xml:space="preserve"> </v>
          </cell>
          <cell r="H909" t="str">
            <v xml:space="preserve"> </v>
          </cell>
          <cell r="I909" t="str">
            <v xml:space="preserve"> </v>
          </cell>
        </row>
        <row r="910">
          <cell r="A910" t="str">
            <v>BY SECTOR OF EMPLOYMENT AND OCCUPATION</v>
          </cell>
          <cell r="G910" t="str">
            <v xml:space="preserve"> </v>
          </cell>
          <cell r="H910" t="str">
            <v xml:space="preserve"> </v>
          </cell>
          <cell r="I910" t="str">
            <v xml:space="preserve"> </v>
          </cell>
        </row>
        <row r="911">
          <cell r="A911" t="str">
            <v>UNIT: HEADCOUNT (*)</v>
          </cell>
          <cell r="G911" t="str">
            <v xml:space="preserve"> </v>
          </cell>
          <cell r="H911" t="str">
            <v xml:space="preserve"> </v>
          </cell>
          <cell r="I911" t="str">
            <v xml:space="preserve"> </v>
          </cell>
        </row>
        <row r="912">
          <cell r="A912" t="str">
            <v xml:space="preserve"> </v>
          </cell>
          <cell r="B912" t="str">
            <v xml:space="preserve"> </v>
          </cell>
          <cell r="C912" t="str">
            <v xml:space="preserve"> </v>
          </cell>
          <cell r="D912" t="str">
            <v xml:space="preserve"> </v>
          </cell>
          <cell r="E912" t="str">
            <v xml:space="preserve"> </v>
          </cell>
          <cell r="F912" t="str">
            <v xml:space="preserve"> </v>
          </cell>
          <cell r="G912" t="str">
            <v xml:space="preserve"> </v>
          </cell>
          <cell r="H912" t="str">
            <v xml:space="preserve"> </v>
          </cell>
          <cell r="I912" t="str">
            <v xml:space="preserve"> </v>
          </cell>
        </row>
        <row r="913">
          <cell r="A913" t="str">
            <v>YEAR : 1999 (or the closest available year)</v>
          </cell>
          <cell r="B913" t="str">
            <v xml:space="preserve"> </v>
          </cell>
          <cell r="C913" t="str">
            <v xml:space="preserve"> </v>
          </cell>
          <cell r="D913" t="str">
            <v xml:space="preserve"> </v>
          </cell>
          <cell r="E913" t="str">
            <v xml:space="preserve"> </v>
          </cell>
          <cell r="F913" t="str">
            <v xml:space="preserve"> </v>
          </cell>
          <cell r="G913" t="str">
            <v xml:space="preserve"> </v>
          </cell>
          <cell r="H913" t="str">
            <v xml:space="preserve"> </v>
          </cell>
          <cell r="I913" t="str">
            <v xml:space="preserve"> </v>
          </cell>
        </row>
        <row r="914">
          <cell r="A914" t="str">
            <v>-</v>
          </cell>
          <cell r="B914" t="str">
            <v>-</v>
          </cell>
          <cell r="C914" t="str">
            <v>-</v>
          </cell>
          <cell r="D914" t="str">
            <v>-</v>
          </cell>
          <cell r="E914" t="str">
            <v>-</v>
          </cell>
          <cell r="F914" t="str">
            <v>-</v>
          </cell>
          <cell r="G914" t="str">
            <v>-</v>
          </cell>
          <cell r="H914" t="str">
            <v>-</v>
          </cell>
          <cell r="I914" t="str">
            <v>-</v>
          </cell>
        </row>
        <row r="915">
          <cell r="A915" t="str">
            <v xml:space="preserve"> </v>
          </cell>
          <cell r="B915" t="str">
            <v>1</v>
          </cell>
          <cell r="C915" t="str">
            <v xml:space="preserve"> </v>
          </cell>
          <cell r="D915" t="str">
            <v>2</v>
          </cell>
          <cell r="E915" t="str">
            <v xml:space="preserve"> </v>
          </cell>
          <cell r="F915" t="str">
            <v>3</v>
          </cell>
          <cell r="G915" t="str">
            <v xml:space="preserve"> </v>
          </cell>
          <cell r="H915" t="str">
            <v>4</v>
          </cell>
          <cell r="I915" t="str">
            <v xml:space="preserve"> </v>
          </cell>
        </row>
        <row r="916">
          <cell r="A916" t="str">
            <v xml:space="preserve"> </v>
          </cell>
          <cell r="B916" t="str">
            <v>Full time</v>
          </cell>
          <cell r="C916" t="str">
            <v xml:space="preserve"> </v>
          </cell>
          <cell r="D916" t="str">
            <v>Mainly on</v>
          </cell>
          <cell r="E916" t="str">
            <v xml:space="preserve"> </v>
          </cell>
          <cell r="F916" t="str">
            <v>Part-time</v>
          </cell>
          <cell r="G916" t="str">
            <v xml:space="preserve"> </v>
          </cell>
          <cell r="H916" t="str">
            <v xml:space="preserve"> </v>
          </cell>
          <cell r="I916" t="str">
            <v xml:space="preserve"> </v>
          </cell>
        </row>
        <row r="917">
          <cell r="A917" t="str">
            <v xml:space="preserve"> </v>
          </cell>
          <cell r="B917" t="str">
            <v>on R&amp;D</v>
          </cell>
          <cell r="C917" t="str">
            <v xml:space="preserve"> </v>
          </cell>
          <cell r="D917" t="str">
            <v>R&amp;D</v>
          </cell>
          <cell r="E917" t="str">
            <v xml:space="preserve"> </v>
          </cell>
          <cell r="F917" t="str">
            <v>on R&amp;D</v>
          </cell>
          <cell r="G917" t="str">
            <v xml:space="preserve"> </v>
          </cell>
          <cell r="H917" t="str">
            <v>TOTAL</v>
          </cell>
          <cell r="I917" t="str">
            <v xml:space="preserve"> </v>
          </cell>
        </row>
        <row r="918">
          <cell r="A918" t="str">
            <v xml:space="preserve"> </v>
          </cell>
          <cell r="B918" t="str">
            <v>(&gt; 90 %)</v>
          </cell>
          <cell r="C918" t="str">
            <v xml:space="preserve"> </v>
          </cell>
          <cell r="D918" t="str">
            <v>(50 to 90%)</v>
          </cell>
          <cell r="E918" t="str">
            <v xml:space="preserve"> </v>
          </cell>
          <cell r="F918" t="str">
            <v>(&lt; 50 %)</v>
          </cell>
          <cell r="G918" t="str">
            <v xml:space="preserve"> </v>
          </cell>
          <cell r="H918" t="str">
            <v xml:space="preserve"> </v>
          </cell>
          <cell r="I918" t="str">
            <v xml:space="preserve"> </v>
          </cell>
        </row>
        <row r="919">
          <cell r="A919" t="str">
            <v>-</v>
          </cell>
          <cell r="B919" t="str">
            <v>-</v>
          </cell>
          <cell r="C919" t="str">
            <v>-</v>
          </cell>
          <cell r="D919" t="str">
            <v>-</v>
          </cell>
          <cell r="E919" t="str">
            <v>-</v>
          </cell>
          <cell r="F919" t="str">
            <v>-</v>
          </cell>
          <cell r="G919" t="str">
            <v>-</v>
          </cell>
          <cell r="H919" t="str">
            <v>-</v>
          </cell>
          <cell r="I919" t="str">
            <v>-</v>
          </cell>
        </row>
        <row r="920">
          <cell r="A920" t="str">
            <v>BUSINESS ENTERPRISE SECTOR</v>
          </cell>
          <cell r="B920" t="str">
            <v xml:space="preserve"> </v>
          </cell>
          <cell r="C920" t="str">
            <v xml:space="preserve"> </v>
          </cell>
          <cell r="D920" t="str">
            <v xml:space="preserve"> </v>
          </cell>
          <cell r="E920" t="str">
            <v xml:space="preserve"> </v>
          </cell>
          <cell r="F920" t="str">
            <v xml:space="preserve"> </v>
          </cell>
          <cell r="G920" t="str">
            <v xml:space="preserve"> </v>
          </cell>
          <cell r="H920" t="str">
            <v xml:space="preserve"> </v>
          </cell>
          <cell r="I920" t="str">
            <v xml:space="preserve"> </v>
          </cell>
        </row>
        <row r="921">
          <cell r="A921" t="str">
            <v xml:space="preserve">  OCCUPATION</v>
          </cell>
          <cell r="B921" t="str">
            <v xml:space="preserve"> </v>
          </cell>
          <cell r="C921" t="str">
            <v xml:space="preserve"> </v>
          </cell>
          <cell r="D921" t="str">
            <v xml:space="preserve"> </v>
          </cell>
          <cell r="E921" t="str">
            <v xml:space="preserve"> </v>
          </cell>
          <cell r="F921" t="str">
            <v xml:space="preserve"> </v>
          </cell>
          <cell r="G921" t="str">
            <v xml:space="preserve"> </v>
          </cell>
          <cell r="H921" t="str">
            <v xml:space="preserve"> </v>
          </cell>
          <cell r="I921" t="str">
            <v xml:space="preserve"> </v>
          </cell>
        </row>
        <row r="922">
          <cell r="A922" t="str">
            <v xml:space="preserve"> 1. RSE</v>
          </cell>
          <cell r="B922" t="str">
            <v xml:space="preserve"> </v>
          </cell>
          <cell r="C922" t="str">
            <v xml:space="preserve"> </v>
          </cell>
          <cell r="D922" t="str">
            <v xml:space="preserve"> </v>
          </cell>
          <cell r="E922" t="str">
            <v xml:space="preserve"> </v>
          </cell>
          <cell r="F922" t="str">
            <v xml:space="preserve"> </v>
          </cell>
          <cell r="H922">
            <v>12626</v>
          </cell>
          <cell r="I922" t="str">
            <v xml:space="preserve"> </v>
          </cell>
        </row>
        <row r="923">
          <cell r="A923" t="str">
            <v xml:space="preserve"> 2. TECHNICIANS</v>
          </cell>
          <cell r="B923" t="str">
            <v xml:space="preserve"> </v>
          </cell>
          <cell r="C923" t="str">
            <v xml:space="preserve"> </v>
          </cell>
          <cell r="D923" t="str">
            <v xml:space="preserve"> </v>
          </cell>
          <cell r="E923" t="str">
            <v xml:space="preserve"> </v>
          </cell>
          <cell r="F923" t="str">
            <v xml:space="preserve"> </v>
          </cell>
          <cell r="G923" t="str">
            <v xml:space="preserve"> </v>
          </cell>
          <cell r="H923" t="str">
            <v xml:space="preserve"> </v>
          </cell>
          <cell r="I923" t="str">
            <v xml:space="preserve"> </v>
          </cell>
        </row>
        <row r="924">
          <cell r="A924" t="str">
            <v xml:space="preserve"> 3. OTHER</v>
          </cell>
          <cell r="B924" t="str">
            <v xml:space="preserve"> </v>
          </cell>
          <cell r="C924" t="str">
            <v xml:space="preserve"> </v>
          </cell>
          <cell r="D924" t="str">
            <v xml:space="preserve"> </v>
          </cell>
          <cell r="E924" t="str">
            <v xml:space="preserve"> </v>
          </cell>
          <cell r="F924" t="str">
            <v xml:space="preserve"> </v>
          </cell>
          <cell r="G924" t="str">
            <v xml:space="preserve"> </v>
          </cell>
          <cell r="H924" t="str">
            <v xml:space="preserve"> </v>
          </cell>
          <cell r="I924" t="str">
            <v xml:space="preserve"> </v>
          </cell>
        </row>
        <row r="925">
          <cell r="A925" t="str">
            <v xml:space="preserve"> 4. TOTAL</v>
          </cell>
          <cell r="B925" t="str">
            <v xml:space="preserve"> </v>
          </cell>
          <cell r="C925" t="str">
            <v xml:space="preserve"> </v>
          </cell>
          <cell r="D925" t="str">
            <v xml:space="preserve"> </v>
          </cell>
          <cell r="E925" t="str">
            <v xml:space="preserve"> </v>
          </cell>
          <cell r="F925" t="str">
            <v xml:space="preserve"> </v>
          </cell>
          <cell r="H925">
            <v>17375</v>
          </cell>
          <cell r="I925" t="str">
            <v xml:space="preserve"> </v>
          </cell>
        </row>
        <row r="926">
          <cell r="A926" t="str">
            <v>-</v>
          </cell>
          <cell r="B926" t="str">
            <v>-</v>
          </cell>
          <cell r="C926" t="str">
            <v>-</v>
          </cell>
          <cell r="D926" t="str">
            <v>-</v>
          </cell>
          <cell r="E926" t="str">
            <v>-</v>
          </cell>
          <cell r="F926" t="str">
            <v>-</v>
          </cell>
          <cell r="G926" t="str">
            <v>-</v>
          </cell>
          <cell r="H926" t="str">
            <v>-</v>
          </cell>
          <cell r="I926" t="str">
            <v>-</v>
          </cell>
        </row>
        <row r="927">
          <cell r="A927" t="str">
            <v>GOVERNMENT SECTOR</v>
          </cell>
          <cell r="B927" t="str">
            <v xml:space="preserve"> </v>
          </cell>
          <cell r="C927" t="str">
            <v xml:space="preserve"> </v>
          </cell>
          <cell r="D927" t="str">
            <v xml:space="preserve"> </v>
          </cell>
          <cell r="E927" t="str">
            <v xml:space="preserve"> </v>
          </cell>
          <cell r="F927" t="str">
            <v xml:space="preserve"> </v>
          </cell>
          <cell r="G927" t="str">
            <v xml:space="preserve"> </v>
          </cell>
          <cell r="H927" t="str">
            <v xml:space="preserve"> </v>
          </cell>
          <cell r="I927" t="str">
            <v xml:space="preserve"> </v>
          </cell>
        </row>
        <row r="928">
          <cell r="A928" t="str">
            <v xml:space="preserve">  OCCUPATION</v>
          </cell>
          <cell r="B928" t="str">
            <v xml:space="preserve"> </v>
          </cell>
          <cell r="C928" t="str">
            <v xml:space="preserve"> </v>
          </cell>
          <cell r="D928" t="str">
            <v xml:space="preserve"> </v>
          </cell>
          <cell r="E928" t="str">
            <v xml:space="preserve"> </v>
          </cell>
          <cell r="F928" t="str">
            <v xml:space="preserve"> </v>
          </cell>
          <cell r="G928" t="str">
            <v xml:space="preserve"> </v>
          </cell>
          <cell r="H928" t="str">
            <v xml:space="preserve"> </v>
          </cell>
          <cell r="I928" t="str">
            <v xml:space="preserve"> </v>
          </cell>
        </row>
        <row r="929">
          <cell r="A929" t="str">
            <v xml:space="preserve"> 5. RSE</v>
          </cell>
          <cell r="B929" t="str">
            <v xml:space="preserve"> </v>
          </cell>
          <cell r="C929" t="str">
            <v xml:space="preserve"> </v>
          </cell>
          <cell r="D929" t="str">
            <v xml:space="preserve"> </v>
          </cell>
          <cell r="E929" t="str">
            <v xml:space="preserve"> </v>
          </cell>
          <cell r="F929" t="str">
            <v xml:space="preserve"> </v>
          </cell>
          <cell r="G929" t="str">
            <v xml:space="preserve"> </v>
          </cell>
          <cell r="H929">
            <v>3971</v>
          </cell>
          <cell r="I929" t="str">
            <v xml:space="preserve"> </v>
          </cell>
        </row>
        <row r="930">
          <cell r="A930" t="str">
            <v xml:space="preserve"> 6. TECHNICIANS</v>
          </cell>
          <cell r="B930" t="str">
            <v xml:space="preserve"> </v>
          </cell>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row>
        <row r="931">
          <cell r="A931" t="str">
            <v xml:space="preserve"> 7. OTHER</v>
          </cell>
          <cell r="B931" t="str">
            <v xml:space="preserve"> </v>
          </cell>
          <cell r="C931" t="str">
            <v xml:space="preserve"> </v>
          </cell>
          <cell r="D931" t="str">
            <v xml:space="preserve"> </v>
          </cell>
          <cell r="E931" t="str">
            <v xml:space="preserve"> </v>
          </cell>
          <cell r="F931" t="str">
            <v xml:space="preserve"> </v>
          </cell>
          <cell r="G931" t="str">
            <v xml:space="preserve"> </v>
          </cell>
          <cell r="H931" t="str">
            <v xml:space="preserve"> </v>
          </cell>
          <cell r="I931" t="str">
            <v xml:space="preserve"> </v>
          </cell>
        </row>
        <row r="932">
          <cell r="A932" t="str">
            <v xml:space="preserve"> 8. TOTAL</v>
          </cell>
          <cell r="B932" t="str">
            <v xml:space="preserve"> </v>
          </cell>
          <cell r="C932" t="str">
            <v xml:space="preserve"> </v>
          </cell>
          <cell r="D932" t="str">
            <v xml:space="preserve"> </v>
          </cell>
          <cell r="E932" t="str">
            <v xml:space="preserve"> </v>
          </cell>
          <cell r="F932" t="str">
            <v xml:space="preserve"> </v>
          </cell>
          <cell r="G932" t="str">
            <v xml:space="preserve"> </v>
          </cell>
          <cell r="H932">
            <v>6384</v>
          </cell>
          <cell r="I932" t="str">
            <v xml:space="preserve"> </v>
          </cell>
        </row>
        <row r="933">
          <cell r="A933" t="str">
            <v>-</v>
          </cell>
          <cell r="B933" t="str">
            <v>-</v>
          </cell>
          <cell r="C933" t="str">
            <v>-</v>
          </cell>
          <cell r="D933" t="str">
            <v>-</v>
          </cell>
          <cell r="E933" t="str">
            <v>-</v>
          </cell>
          <cell r="F933" t="str">
            <v>-</v>
          </cell>
          <cell r="G933" t="str">
            <v>-</v>
          </cell>
          <cell r="H933" t="str">
            <v>-</v>
          </cell>
          <cell r="I933" t="str">
            <v>-</v>
          </cell>
        </row>
        <row r="934">
          <cell r="A934" t="str">
            <v>HIGHER EDUCATION SECTOR</v>
          </cell>
          <cell r="B934" t="str">
            <v xml:space="preserve"> </v>
          </cell>
          <cell r="C934" t="str">
            <v xml:space="preserve"> </v>
          </cell>
          <cell r="D934" t="str">
            <v xml:space="preserve"> </v>
          </cell>
          <cell r="E934" t="str">
            <v xml:space="preserve"> </v>
          </cell>
          <cell r="F934" t="str">
            <v xml:space="preserve"> </v>
          </cell>
          <cell r="G934" t="str">
            <v xml:space="preserve"> </v>
          </cell>
          <cell r="H934" t="str">
            <v xml:space="preserve"> </v>
          </cell>
          <cell r="I934" t="str">
            <v xml:space="preserve"> </v>
          </cell>
        </row>
        <row r="935">
          <cell r="A935" t="str">
            <v xml:space="preserve">  OCCUPATION</v>
          </cell>
          <cell r="B935" t="str">
            <v xml:space="preserve"> </v>
          </cell>
          <cell r="C935" t="str">
            <v xml:space="preserve"> </v>
          </cell>
          <cell r="D935" t="str">
            <v xml:space="preserve"> </v>
          </cell>
          <cell r="E935" t="str">
            <v xml:space="preserve"> </v>
          </cell>
          <cell r="F935" t="str">
            <v xml:space="preserve"> </v>
          </cell>
          <cell r="G935" t="str">
            <v xml:space="preserve"> </v>
          </cell>
          <cell r="H935" t="str">
            <v xml:space="preserve"> </v>
          </cell>
          <cell r="I935" t="str">
            <v xml:space="preserve"> </v>
          </cell>
        </row>
        <row r="936">
          <cell r="A936" t="str">
            <v xml:space="preserve"> 9. RSE</v>
          </cell>
          <cell r="B936">
            <v>1007</v>
          </cell>
          <cell r="C936" t="str">
            <v xml:space="preserve"> </v>
          </cell>
          <cell r="D936">
            <v>3105</v>
          </cell>
          <cell r="E936" t="str">
            <v xml:space="preserve"> </v>
          </cell>
          <cell r="F936">
            <v>10252</v>
          </cell>
          <cell r="G936" t="str">
            <v xml:space="preserve"> </v>
          </cell>
          <cell r="H936">
            <v>14364</v>
          </cell>
          <cell r="I936" t="str">
            <v xml:space="preserve"> </v>
          </cell>
        </row>
        <row r="937">
          <cell r="A937" t="str">
            <v>10. TECHNICIANS</v>
          </cell>
          <cell r="B937" t="str">
            <v xml:space="preserve"> </v>
          </cell>
          <cell r="C937" t="str">
            <v xml:space="preserve"> </v>
          </cell>
          <cell r="D937" t="str">
            <v xml:space="preserve"> </v>
          </cell>
          <cell r="E937" t="str">
            <v xml:space="preserve"> </v>
          </cell>
          <cell r="F937" t="str">
            <v xml:space="preserve"> </v>
          </cell>
          <cell r="G937" t="str">
            <v xml:space="preserve"> </v>
          </cell>
          <cell r="H937" t="str">
            <v xml:space="preserve"> </v>
          </cell>
          <cell r="I937" t="str">
            <v xml:space="preserve"> </v>
          </cell>
        </row>
        <row r="938">
          <cell r="A938" t="str">
            <v>11. OTHER</v>
          </cell>
          <cell r="B938" t="str">
            <v xml:space="preserve"> </v>
          </cell>
          <cell r="C938" t="str">
            <v xml:space="preserve"> </v>
          </cell>
          <cell r="D938" t="str">
            <v xml:space="preserve"> </v>
          </cell>
          <cell r="E938" t="str">
            <v xml:space="preserve"> </v>
          </cell>
          <cell r="F938" t="str">
            <v xml:space="preserve"> </v>
          </cell>
          <cell r="G938" t="str">
            <v xml:space="preserve"> </v>
          </cell>
          <cell r="H938" t="str">
            <v xml:space="preserve"> </v>
          </cell>
          <cell r="I938" t="str">
            <v xml:space="preserve"> </v>
          </cell>
        </row>
        <row r="939">
          <cell r="A939" t="str">
            <v>12. TOTAL</v>
          </cell>
          <cell r="B939" t="str">
            <v xml:space="preserve"> </v>
          </cell>
          <cell r="C939" t="str">
            <v xml:space="preserve"> </v>
          </cell>
          <cell r="D939" t="str">
            <v xml:space="preserve"> </v>
          </cell>
          <cell r="E939" t="str">
            <v xml:space="preserve"> </v>
          </cell>
          <cell r="F939" t="str">
            <v xml:space="preserve"> </v>
          </cell>
          <cell r="G939" t="str">
            <v xml:space="preserve"> </v>
          </cell>
          <cell r="H939">
            <v>20069</v>
          </cell>
          <cell r="I939" t="str">
            <v xml:space="preserve"> </v>
          </cell>
        </row>
        <row r="940">
          <cell r="A940" t="str">
            <v>-</v>
          </cell>
          <cell r="B940" t="str">
            <v>-</v>
          </cell>
          <cell r="C940" t="str">
            <v>-</v>
          </cell>
          <cell r="D940" t="str">
            <v>-</v>
          </cell>
          <cell r="E940" t="str">
            <v>-</v>
          </cell>
          <cell r="F940" t="str">
            <v>-</v>
          </cell>
          <cell r="G940" t="str">
            <v>-</v>
          </cell>
          <cell r="H940" t="str">
            <v>-</v>
          </cell>
          <cell r="I940" t="str">
            <v>-</v>
          </cell>
        </row>
        <row r="941">
          <cell r="A941" t="str">
            <v>PRIVATE NON PROFIT SECTOR</v>
          </cell>
          <cell r="B941" t="str">
            <v xml:space="preserve"> </v>
          </cell>
          <cell r="C941" t="str">
            <v xml:space="preserve"> </v>
          </cell>
          <cell r="D941" t="str">
            <v xml:space="preserve"> </v>
          </cell>
          <cell r="E941" t="str">
            <v xml:space="preserve"> </v>
          </cell>
          <cell r="F941" t="str">
            <v xml:space="preserve"> </v>
          </cell>
          <cell r="G941" t="str">
            <v xml:space="preserve"> </v>
          </cell>
          <cell r="H941" t="str">
            <v xml:space="preserve"> </v>
          </cell>
          <cell r="I941" t="str">
            <v xml:space="preserve"> </v>
          </cell>
        </row>
        <row r="942">
          <cell r="A942" t="str">
            <v xml:space="preserve">  OCCUPATION</v>
          </cell>
          <cell r="B942" t="str">
            <v xml:space="preserve"> </v>
          </cell>
          <cell r="C942" t="str">
            <v xml:space="preserve"> </v>
          </cell>
          <cell r="D942" t="str">
            <v xml:space="preserve"> </v>
          </cell>
          <cell r="E942" t="str">
            <v xml:space="preserve"> </v>
          </cell>
          <cell r="F942" t="str">
            <v xml:space="preserve"> </v>
          </cell>
          <cell r="G942" t="str">
            <v xml:space="preserve"> </v>
          </cell>
          <cell r="H942" t="str">
            <v xml:space="preserve"> </v>
          </cell>
          <cell r="I942" t="str">
            <v xml:space="preserve"> </v>
          </cell>
        </row>
        <row r="943">
          <cell r="A943" t="str">
            <v>13. RSE</v>
          </cell>
          <cell r="B943" t="str">
            <v xml:space="preserve"> </v>
          </cell>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row>
        <row r="944">
          <cell r="A944" t="str">
            <v>14. TECHNICIANS</v>
          </cell>
          <cell r="B944" t="str">
            <v xml:space="preserve"> </v>
          </cell>
          <cell r="C944" t="str">
            <v xml:space="preserve"> </v>
          </cell>
          <cell r="D944" t="str">
            <v xml:space="preserve"> </v>
          </cell>
          <cell r="E944" t="str">
            <v xml:space="preserve"> </v>
          </cell>
          <cell r="F944" t="str">
            <v xml:space="preserve"> </v>
          </cell>
          <cell r="G944" t="str">
            <v xml:space="preserve"> </v>
          </cell>
          <cell r="H944" t="str">
            <v xml:space="preserve"> </v>
          </cell>
          <cell r="I944" t="str">
            <v xml:space="preserve"> </v>
          </cell>
        </row>
        <row r="945">
          <cell r="A945" t="str">
            <v>15. OTHER</v>
          </cell>
          <cell r="B945" t="str">
            <v xml:space="preserve"> </v>
          </cell>
          <cell r="C945" t="str">
            <v xml:space="preserve"> </v>
          </cell>
          <cell r="D945" t="str">
            <v xml:space="preserve"> </v>
          </cell>
          <cell r="E945" t="str">
            <v xml:space="preserve"> </v>
          </cell>
          <cell r="F945" t="str">
            <v xml:space="preserve"> </v>
          </cell>
          <cell r="G945" t="str">
            <v xml:space="preserve"> </v>
          </cell>
          <cell r="H945" t="str">
            <v xml:space="preserve"> </v>
          </cell>
          <cell r="I945" t="str">
            <v xml:space="preserve"> </v>
          </cell>
        </row>
        <row r="946">
          <cell r="A946" t="str">
            <v>16. TOTAL</v>
          </cell>
          <cell r="B946" t="str">
            <v xml:space="preserve"> </v>
          </cell>
          <cell r="C946" t="str">
            <v xml:space="preserve"> </v>
          </cell>
          <cell r="D946" t="str">
            <v xml:space="preserve"> </v>
          </cell>
          <cell r="E946" t="str">
            <v xml:space="preserve"> </v>
          </cell>
          <cell r="F946" t="str">
            <v xml:space="preserve"> </v>
          </cell>
          <cell r="G946" t="str">
            <v xml:space="preserve"> </v>
          </cell>
          <cell r="H946" t="str">
            <v xml:space="preserve"> </v>
          </cell>
          <cell r="I946" t="str">
            <v xml:space="preserve"> </v>
          </cell>
        </row>
        <row r="947">
          <cell r="A947" t="str">
            <v>-</v>
          </cell>
          <cell r="B947" t="str">
            <v>-</v>
          </cell>
          <cell r="C947" t="str">
            <v>-</v>
          </cell>
          <cell r="D947" t="str">
            <v>-</v>
          </cell>
          <cell r="E947" t="str">
            <v>-</v>
          </cell>
          <cell r="F947" t="str">
            <v>-</v>
          </cell>
          <cell r="G947" t="str">
            <v>-</v>
          </cell>
          <cell r="H947" t="str">
            <v>-</v>
          </cell>
          <cell r="I947" t="str">
            <v>-</v>
          </cell>
        </row>
        <row r="948">
          <cell r="A948" t="str">
            <v>NATIONAL TOTAL</v>
          </cell>
          <cell r="B948" t="str">
            <v xml:space="preserve"> </v>
          </cell>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row>
        <row r="949">
          <cell r="A949" t="str">
            <v xml:space="preserve">  OCCUPATION</v>
          </cell>
          <cell r="B949" t="str">
            <v xml:space="preserve"> </v>
          </cell>
          <cell r="C949" t="str">
            <v xml:space="preserve"> </v>
          </cell>
          <cell r="D949" t="str">
            <v xml:space="preserve"> </v>
          </cell>
          <cell r="E949" t="str">
            <v xml:space="preserve"> </v>
          </cell>
          <cell r="F949" t="str">
            <v xml:space="preserve"> </v>
          </cell>
          <cell r="G949" t="str">
            <v xml:space="preserve"> </v>
          </cell>
          <cell r="H949" t="str">
            <v xml:space="preserve"> </v>
          </cell>
          <cell r="I949" t="str">
            <v xml:space="preserve"> </v>
          </cell>
        </row>
        <row r="950">
          <cell r="A950" t="str">
            <v>17. RSE</v>
          </cell>
          <cell r="B950" t="str">
            <v xml:space="preserve"> </v>
          </cell>
          <cell r="C950" t="str">
            <v xml:space="preserve"> </v>
          </cell>
          <cell r="D950" t="str">
            <v xml:space="preserve"> </v>
          </cell>
          <cell r="E950" t="str">
            <v xml:space="preserve"> </v>
          </cell>
          <cell r="F950" t="str">
            <v xml:space="preserve"> </v>
          </cell>
          <cell r="G950" t="str">
            <v xml:space="preserve"> </v>
          </cell>
          <cell r="H950">
            <v>30961</v>
          </cell>
          <cell r="I950" t="str">
            <v xml:space="preserve"> </v>
          </cell>
        </row>
        <row r="951">
          <cell r="A951" t="str">
            <v>18. TECHNICIANS</v>
          </cell>
          <cell r="B951" t="str">
            <v xml:space="preserve"> </v>
          </cell>
          <cell r="C951" t="str">
            <v xml:space="preserve"> </v>
          </cell>
          <cell r="D951" t="str">
            <v xml:space="preserve"> </v>
          </cell>
          <cell r="E951" t="str">
            <v xml:space="preserve"> </v>
          </cell>
          <cell r="F951" t="str">
            <v xml:space="preserve"> </v>
          </cell>
          <cell r="G951" t="str">
            <v xml:space="preserve"> </v>
          </cell>
          <cell r="H951" t="str">
            <v xml:space="preserve"> </v>
          </cell>
          <cell r="I951" t="str">
            <v xml:space="preserve"> </v>
          </cell>
        </row>
        <row r="952">
          <cell r="A952" t="str">
            <v>19. OTHER</v>
          </cell>
          <cell r="B952" t="str">
            <v xml:space="preserve"> </v>
          </cell>
          <cell r="C952" t="str">
            <v xml:space="preserve"> </v>
          </cell>
          <cell r="D952" t="str">
            <v xml:space="preserve"> </v>
          </cell>
          <cell r="E952" t="str">
            <v xml:space="preserve"> </v>
          </cell>
          <cell r="F952" t="str">
            <v xml:space="preserve"> </v>
          </cell>
          <cell r="G952" t="str">
            <v xml:space="preserve"> </v>
          </cell>
          <cell r="H952" t="str">
            <v xml:space="preserve"> </v>
          </cell>
          <cell r="I952" t="str">
            <v xml:space="preserve"> </v>
          </cell>
        </row>
        <row r="953">
          <cell r="A953" t="str">
            <v>20. TOTAL R&amp;D PERSONNEL</v>
          </cell>
          <cell r="B953" t="str">
            <v xml:space="preserve"> </v>
          </cell>
          <cell r="C953" t="str">
            <v xml:space="preserve"> </v>
          </cell>
          <cell r="D953" t="str">
            <v xml:space="preserve"> </v>
          </cell>
          <cell r="E953" t="str">
            <v xml:space="preserve"> </v>
          </cell>
          <cell r="F953" t="str">
            <v xml:space="preserve"> </v>
          </cell>
          <cell r="G953" t="str">
            <v xml:space="preserve"> </v>
          </cell>
          <cell r="H953">
            <v>43828</v>
          </cell>
          <cell r="I953" t="str">
            <v xml:space="preserve"> </v>
          </cell>
        </row>
        <row r="954">
          <cell r="A954" t="str">
            <v>-</v>
          </cell>
          <cell r="B954" t="str">
            <v>-</v>
          </cell>
          <cell r="C954" t="str">
            <v>-</v>
          </cell>
          <cell r="D954" t="str">
            <v>-</v>
          </cell>
          <cell r="E954" t="str">
            <v>-</v>
          </cell>
          <cell r="F954" t="str">
            <v>-</v>
          </cell>
          <cell r="G954" t="str">
            <v>-</v>
          </cell>
          <cell r="H954" t="str">
            <v>-</v>
          </cell>
          <cell r="I954" t="str">
            <v>-</v>
          </cell>
        </row>
        <row r="955">
          <cell r="A955" t="str">
            <v>(*) Please specify if data refer to :</v>
          </cell>
          <cell r="G955" t="str">
            <v xml:space="preserve"> </v>
          </cell>
          <cell r="H955" t="str">
            <v xml:space="preserve"> </v>
          </cell>
          <cell r="I955" t="str">
            <v xml:space="preserve"> </v>
          </cell>
        </row>
        <row r="956">
          <cell r="A956" t="str">
            <v xml:space="preserve">      . Number of persons engaged in R &amp; D on a given date (for instance end of period)</v>
          </cell>
          <cell r="G956" t="str">
            <v xml:space="preserve"> </v>
          </cell>
          <cell r="H956" t="str">
            <v xml:space="preserve"> </v>
          </cell>
          <cell r="I956" t="str">
            <v xml:space="preserve"> </v>
          </cell>
        </row>
        <row r="957">
          <cell r="A957" t="str">
            <v xml:space="preserve">      . Total number of persons engaged in R&amp;D during the (calendar) year</v>
          </cell>
          <cell r="G957" t="str">
            <v xml:space="preserve"> </v>
          </cell>
          <cell r="H957" t="str">
            <v xml:space="preserve"> </v>
          </cell>
          <cell r="I957" t="str">
            <v xml:space="preserve"> </v>
          </cell>
        </row>
        <row r="958">
          <cell r="A958" t="str">
            <v xml:space="preserve">      . Average number of persons engaged in R&amp;D during the (calendar) year</v>
          </cell>
          <cell r="G958" t="str">
            <v xml:space="preserve"> </v>
          </cell>
          <cell r="H958" t="str">
            <v xml:space="preserve"> </v>
          </cell>
          <cell r="I958" t="str">
            <v xml:space="preserve"> </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row r="8">
          <cell r="A8" t="str">
            <v>TABLE M. 1</v>
          </cell>
          <cell r="B8" t="str">
            <v xml:space="preserve"> </v>
          </cell>
          <cell r="C8" t="str">
            <v xml:space="preserve"> </v>
          </cell>
          <cell r="D8" t="str">
            <v>COUNTRY : NORWAY</v>
          </cell>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cell r="O8" t="str">
            <v xml:space="preserve"> </v>
          </cell>
        </row>
        <row r="9">
          <cell r="A9" t="str">
            <v xml:space="preserve"> </v>
          </cell>
          <cell r="B9" t="str">
            <v xml:space="preserve"> </v>
          </cell>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row>
        <row r="10">
          <cell r="A10" t="str">
            <v>GROSS DOMESTIC EXPENDITURE ON R&amp;D (GERD)</v>
          </cell>
          <cell r="B10" t="str">
            <v xml:space="preserve"> </v>
          </cell>
          <cell r="C10" t="str">
            <v xml:space="preserve"> </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row>
        <row r="11">
          <cell r="A11" t="str">
            <v>BY SECTOR OF PERFORMANCE AND SOURCE OF FUNDS</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row>
        <row r="12">
          <cell r="A12" t="str">
            <v xml:space="preserve"> </v>
          </cell>
          <cell r="B12" t="str">
            <v xml:space="preserve"> </v>
          </cell>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row>
        <row r="13">
          <cell r="A13" t="str">
            <v>UNIT: Million national currency</v>
          </cell>
          <cell r="B13" t="str">
            <v xml:space="preserve"> </v>
          </cell>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row>
        <row r="14">
          <cell r="A14" t="str">
            <v xml:space="preserve"> </v>
          </cell>
          <cell r="B14" t="str">
            <v xml:space="preserve"> </v>
          </cell>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t="str">
            <v xml:space="preserve"> </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row>
        <row r="16">
          <cell r="A16" t="str">
            <v xml:space="preserve"> </v>
          </cell>
          <cell r="B16" t="str">
            <v>1995</v>
          </cell>
          <cell r="C16" t="str">
            <v xml:space="preserve"> </v>
          </cell>
          <cell r="D16" t="str">
            <v>1996</v>
          </cell>
          <cell r="E16" t="str">
            <v xml:space="preserve"> </v>
          </cell>
          <cell r="F16" t="str">
            <v>1997</v>
          </cell>
          <cell r="G16" t="str">
            <v xml:space="preserve"> </v>
          </cell>
          <cell r="H16" t="str">
            <v>1998</v>
          </cell>
          <cell r="I16" t="str">
            <v xml:space="preserve"> </v>
          </cell>
          <cell r="J16" t="str">
            <v>1999</v>
          </cell>
          <cell r="K16" t="str">
            <v xml:space="preserve"> </v>
          </cell>
          <cell r="L16" t="str">
            <v>2000</v>
          </cell>
          <cell r="M16" t="str">
            <v xml:space="preserve"> </v>
          </cell>
          <cell r="N16" t="str">
            <v>2001</v>
          </cell>
          <cell r="O16" t="str">
            <v xml:space="preserve"> </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row>
        <row r="18">
          <cell r="A18" t="str">
            <v>BUSINESS ENTERPRISE SECTOR</v>
          </cell>
          <cell r="B18" t="str">
            <v xml:space="preserve"> </v>
          </cell>
          <cell r="C18" t="str">
            <v xml:space="preserve"> </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row>
        <row r="19">
          <cell r="A19" t="str">
            <v xml:space="preserve">  SOURCE OF FUNDS</v>
          </cell>
          <cell r="B19" t="str">
            <v xml:space="preserve"> </v>
          </cell>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row>
        <row r="20">
          <cell r="A20" t="str">
            <v>*  1. BUSINESS ENTERPRISE</v>
          </cell>
          <cell r="B20">
            <v>7441.5</v>
          </cell>
          <cell r="C20" t="str">
            <v>A</v>
          </cell>
          <cell r="D20" t="str">
            <v>..</v>
          </cell>
          <cell r="E20" t="str">
            <v xml:space="preserve"> </v>
          </cell>
          <cell r="F20">
            <v>8427.4</v>
          </cell>
          <cell r="G20" t="str">
            <v xml:space="preserve"> </v>
          </cell>
          <cell r="H20" t="str">
            <v>..</v>
          </cell>
          <cell r="I20" t="str">
            <v xml:space="preserve"> </v>
          </cell>
          <cell r="J20">
            <v>9831.7999999999993</v>
          </cell>
          <cell r="K20" t="str">
            <v xml:space="preserve"> </v>
          </cell>
          <cell r="L20" t="str">
            <v>..</v>
          </cell>
          <cell r="M20" t="str">
            <v xml:space="preserve"> </v>
          </cell>
          <cell r="N20" t="str">
            <v>..</v>
          </cell>
          <cell r="O20" t="str">
            <v xml:space="preserve"> </v>
          </cell>
        </row>
        <row r="21">
          <cell r="A21" t="str">
            <v>*  2. DIRECT GOVERNMENT</v>
          </cell>
          <cell r="B21">
            <v>1073</v>
          </cell>
          <cell r="C21" t="str">
            <v>A</v>
          </cell>
          <cell r="D21" t="str">
            <v>..</v>
          </cell>
          <cell r="E21" t="str">
            <v xml:space="preserve"> </v>
          </cell>
          <cell r="F21">
            <v>1135.3</v>
          </cell>
          <cell r="G21" t="str">
            <v xml:space="preserve"> </v>
          </cell>
          <cell r="H21" t="str">
            <v>..</v>
          </cell>
          <cell r="I21" t="str">
            <v xml:space="preserve"> </v>
          </cell>
          <cell r="J21">
            <v>1102.3</v>
          </cell>
          <cell r="K21" t="str">
            <v xml:space="preserve"> </v>
          </cell>
          <cell r="L21" t="str">
            <v>..</v>
          </cell>
          <cell r="M21" t="str">
            <v xml:space="preserve"> </v>
          </cell>
          <cell r="N21" t="str">
            <v>..</v>
          </cell>
          <cell r="O21" t="str">
            <v xml:space="preserve"> </v>
          </cell>
        </row>
        <row r="22">
          <cell r="A22" t="str">
            <v>*  3. HIGHER EDUCATION</v>
          </cell>
          <cell r="B22">
            <v>0</v>
          </cell>
          <cell r="C22" t="str">
            <v xml:space="preserve"> </v>
          </cell>
          <cell r="D22" t="str">
            <v>..</v>
          </cell>
          <cell r="E22" t="str">
            <v xml:space="preserve"> </v>
          </cell>
          <cell r="F22">
            <v>0</v>
          </cell>
          <cell r="G22" t="str">
            <v xml:space="preserve"> </v>
          </cell>
          <cell r="H22" t="str">
            <v>..</v>
          </cell>
          <cell r="I22" t="str">
            <v xml:space="preserve"> </v>
          </cell>
          <cell r="J22">
            <v>0</v>
          </cell>
          <cell r="K22" t="str">
            <v xml:space="preserve"> </v>
          </cell>
          <cell r="L22" t="str">
            <v>..</v>
          </cell>
          <cell r="M22" t="str">
            <v xml:space="preserve"> </v>
          </cell>
          <cell r="N22" t="str">
            <v>..</v>
          </cell>
          <cell r="O22" t="str">
            <v xml:space="preserve"> </v>
          </cell>
        </row>
        <row r="23">
          <cell r="A23" t="str">
            <v>*  4. PRIVATE NON-PROFIT</v>
          </cell>
          <cell r="B23">
            <v>5.0999999999999996</v>
          </cell>
          <cell r="C23" t="str">
            <v>A</v>
          </cell>
          <cell r="D23" t="str">
            <v>..</v>
          </cell>
          <cell r="E23" t="str">
            <v xml:space="preserve"> </v>
          </cell>
          <cell r="F23">
            <v>0</v>
          </cell>
          <cell r="G23" t="str">
            <v xml:space="preserve"> </v>
          </cell>
          <cell r="H23" t="str">
            <v>..</v>
          </cell>
          <cell r="I23" t="str">
            <v xml:space="preserve"> </v>
          </cell>
          <cell r="J23">
            <v>0</v>
          </cell>
          <cell r="K23" t="str">
            <v xml:space="preserve"> </v>
          </cell>
          <cell r="L23" t="str">
            <v>..</v>
          </cell>
          <cell r="M23" t="str">
            <v xml:space="preserve"> </v>
          </cell>
          <cell r="N23" t="str">
            <v>..</v>
          </cell>
          <cell r="O23" t="str">
            <v xml:space="preserve"> </v>
          </cell>
        </row>
        <row r="24">
          <cell r="A24" t="str">
            <v>*  5. FUNDS FROM ABROAD</v>
          </cell>
          <cell r="B24">
            <v>501.6</v>
          </cell>
          <cell r="C24" t="str">
            <v>A</v>
          </cell>
          <cell r="D24" t="str">
            <v>..</v>
          </cell>
          <cell r="E24" t="str">
            <v xml:space="preserve"> </v>
          </cell>
          <cell r="F24">
            <v>789.1</v>
          </cell>
          <cell r="G24" t="str">
            <v xml:space="preserve"> </v>
          </cell>
          <cell r="H24" t="str">
            <v>..</v>
          </cell>
          <cell r="I24" t="str">
            <v xml:space="preserve"> </v>
          </cell>
          <cell r="J24">
            <v>435.4</v>
          </cell>
          <cell r="K24" t="str">
            <v xml:space="preserve"> </v>
          </cell>
          <cell r="L24" t="str">
            <v>..</v>
          </cell>
          <cell r="M24" t="str">
            <v xml:space="preserve"> </v>
          </cell>
          <cell r="N24" t="str">
            <v>..</v>
          </cell>
          <cell r="O24" t="str">
            <v xml:space="preserve"> </v>
          </cell>
        </row>
        <row r="25">
          <cell r="A25" t="str">
            <v>*  6. TOTAL BERD</v>
          </cell>
          <cell r="B25">
            <v>9021.2000000000007</v>
          </cell>
          <cell r="C25" t="str">
            <v>A</v>
          </cell>
          <cell r="D25" t="str">
            <v>..</v>
          </cell>
          <cell r="E25" t="str">
            <v xml:space="preserve"> </v>
          </cell>
          <cell r="F25">
            <v>10351.799999999999</v>
          </cell>
          <cell r="G25" t="str">
            <v xml:space="preserve"> </v>
          </cell>
          <cell r="H25" t="str">
            <v>..</v>
          </cell>
          <cell r="I25" t="str">
            <v xml:space="preserve"> </v>
          </cell>
          <cell r="J25">
            <v>11369.5</v>
          </cell>
          <cell r="K25" t="str">
            <v xml:space="preserve"> </v>
          </cell>
          <cell r="L25" t="str">
            <v>..</v>
          </cell>
          <cell r="M25" t="str">
            <v xml:space="preserve"> </v>
          </cell>
          <cell r="N25" t="str">
            <v>..</v>
          </cell>
          <cell r="O25" t="str">
            <v xml:space="preserve"> </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row>
        <row r="27">
          <cell r="A27" t="str">
            <v>GOVERNMENT SECTOR</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row>
        <row r="28">
          <cell r="A28" t="str">
            <v xml:space="preserve">  SOURCE OF FUNDS</v>
          </cell>
          <cell r="B28" t="str">
            <v xml:space="preserve"> </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 xml:space="preserve">   7. BUSINESS ENTERPRISE</v>
          </cell>
          <cell r="B29">
            <v>274.5</v>
          </cell>
          <cell r="C29" t="str">
            <v xml:space="preserve"> </v>
          </cell>
          <cell r="D29" t="str">
            <v>..</v>
          </cell>
          <cell r="E29" t="str">
            <v xml:space="preserve"> </v>
          </cell>
          <cell r="F29">
            <v>301.89999999999998</v>
          </cell>
          <cell r="G29" t="str">
            <v xml:space="preserve"> </v>
          </cell>
          <cell r="H29" t="str">
            <v>..</v>
          </cell>
          <cell r="I29" t="str">
            <v xml:space="preserve"> </v>
          </cell>
          <cell r="J29">
            <v>322.8</v>
          </cell>
          <cell r="K29" t="str">
            <v xml:space="preserve"> </v>
          </cell>
          <cell r="L29" t="str">
            <v>..</v>
          </cell>
          <cell r="M29" t="str">
            <v xml:space="preserve"> </v>
          </cell>
          <cell r="N29" t="str">
            <v>..</v>
          </cell>
          <cell r="O29" t="str">
            <v xml:space="preserve"> </v>
          </cell>
        </row>
        <row r="30">
          <cell r="A30" t="str">
            <v xml:space="preserve">   8. DIRECT GOVERNMENT</v>
          </cell>
          <cell r="B30">
            <v>2222.1</v>
          </cell>
          <cell r="C30" t="str">
            <v xml:space="preserve"> </v>
          </cell>
          <cell r="D30" t="str">
            <v>..</v>
          </cell>
          <cell r="E30" t="str">
            <v xml:space="preserve"> </v>
          </cell>
          <cell r="F30">
            <v>2395.3000000000002</v>
          </cell>
          <cell r="G30" t="str">
            <v xml:space="preserve"> </v>
          </cell>
          <cell r="H30" t="str">
            <v>..</v>
          </cell>
          <cell r="I30" t="str">
            <v xml:space="preserve"> </v>
          </cell>
          <cell r="J30">
            <v>2499.5</v>
          </cell>
          <cell r="K30" t="str">
            <v xml:space="preserve"> </v>
          </cell>
          <cell r="L30" t="str">
            <v>..</v>
          </cell>
          <cell r="M30" t="str">
            <v xml:space="preserve"> </v>
          </cell>
          <cell r="N30" t="str">
            <v>..</v>
          </cell>
          <cell r="O30" t="str">
            <v xml:space="preserve"> </v>
          </cell>
        </row>
        <row r="31">
          <cell r="A31" t="str">
            <v xml:space="preserve">   9. HIGHER EDUCATION</v>
          </cell>
          <cell r="B31">
            <v>0</v>
          </cell>
          <cell r="C31" t="str">
            <v xml:space="preserve"> </v>
          </cell>
          <cell r="D31" t="str">
            <v>..</v>
          </cell>
          <cell r="E31" t="str">
            <v xml:space="preserve"> </v>
          </cell>
          <cell r="F31">
            <v>0</v>
          </cell>
          <cell r="G31" t="str">
            <v xml:space="preserve"> </v>
          </cell>
          <cell r="H31" t="str">
            <v>..</v>
          </cell>
          <cell r="I31" t="str">
            <v xml:space="preserve"> </v>
          </cell>
          <cell r="J31">
            <v>0</v>
          </cell>
          <cell r="K31" t="str">
            <v xml:space="preserve"> </v>
          </cell>
          <cell r="L31" t="str">
            <v>..</v>
          </cell>
          <cell r="M31" t="str">
            <v xml:space="preserve"> </v>
          </cell>
          <cell r="N31" t="str">
            <v>..</v>
          </cell>
          <cell r="O31" t="str">
            <v xml:space="preserve"> </v>
          </cell>
        </row>
        <row r="32">
          <cell r="A32" t="str">
            <v xml:space="preserve">  10. PRIVATE NON-PROFIT</v>
          </cell>
          <cell r="B32">
            <v>33</v>
          </cell>
          <cell r="C32" t="str">
            <v xml:space="preserve"> </v>
          </cell>
          <cell r="D32" t="str">
            <v>..</v>
          </cell>
          <cell r="E32" t="str">
            <v xml:space="preserve"> </v>
          </cell>
          <cell r="F32">
            <v>35.4</v>
          </cell>
          <cell r="G32" t="str">
            <v xml:space="preserve"> </v>
          </cell>
          <cell r="H32" t="str">
            <v>..</v>
          </cell>
          <cell r="I32" t="str">
            <v xml:space="preserve"> </v>
          </cell>
          <cell r="J32">
            <v>7.4</v>
          </cell>
          <cell r="K32" t="str">
            <v xml:space="preserve"> </v>
          </cell>
          <cell r="L32" t="str">
            <v>..</v>
          </cell>
          <cell r="M32" t="str">
            <v xml:space="preserve"> </v>
          </cell>
          <cell r="N32" t="str">
            <v>..</v>
          </cell>
          <cell r="O32" t="str">
            <v xml:space="preserve"> </v>
          </cell>
        </row>
        <row r="33">
          <cell r="A33" t="str">
            <v xml:space="preserve">  11. FUNDS FROM ABROAD</v>
          </cell>
          <cell r="B33">
            <v>217.7</v>
          </cell>
          <cell r="C33" t="str">
            <v xml:space="preserve"> </v>
          </cell>
          <cell r="D33" t="str">
            <v>..</v>
          </cell>
          <cell r="E33" t="str">
            <v xml:space="preserve"> </v>
          </cell>
          <cell r="F33">
            <v>257</v>
          </cell>
          <cell r="G33" t="str">
            <v xml:space="preserve"> </v>
          </cell>
          <cell r="H33" t="str">
            <v>..</v>
          </cell>
          <cell r="I33" t="str">
            <v xml:space="preserve"> </v>
          </cell>
          <cell r="J33">
            <v>300.10000000000002</v>
          </cell>
          <cell r="K33" t="str">
            <v xml:space="preserve"> </v>
          </cell>
          <cell r="L33" t="str">
            <v>..</v>
          </cell>
          <cell r="M33" t="str">
            <v xml:space="preserve"> </v>
          </cell>
          <cell r="N33" t="str">
            <v>..</v>
          </cell>
          <cell r="O33" t="str">
            <v xml:space="preserve"> </v>
          </cell>
        </row>
        <row r="34">
          <cell r="A34" t="str">
            <v>* 12. TOTAL GOVERD</v>
          </cell>
          <cell r="B34">
            <v>2747.3</v>
          </cell>
          <cell r="C34" t="str">
            <v xml:space="preserve"> </v>
          </cell>
          <cell r="D34" t="str">
            <v>..</v>
          </cell>
          <cell r="E34" t="str">
            <v xml:space="preserve"> </v>
          </cell>
          <cell r="F34">
            <v>2989.6</v>
          </cell>
          <cell r="G34" t="str">
            <v xml:space="preserve"> </v>
          </cell>
          <cell r="H34" t="str">
            <v>..</v>
          </cell>
          <cell r="I34" t="str">
            <v xml:space="preserve"> </v>
          </cell>
          <cell r="J34">
            <v>3129.8</v>
          </cell>
          <cell r="K34" t="str">
            <v xml:space="preserve"> </v>
          </cell>
          <cell r="L34" t="str">
            <v>..</v>
          </cell>
          <cell r="M34" t="str">
            <v xml:space="preserve"> </v>
          </cell>
          <cell r="N34" t="str">
            <v>..</v>
          </cell>
          <cell r="O34" t="str">
            <v xml:space="preserve"> </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row>
        <row r="36">
          <cell r="A36" t="str">
            <v>HIGHER EDUCATION SECTOR</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cell r="O36" t="str">
            <v xml:space="preserve"> </v>
          </cell>
        </row>
        <row r="37">
          <cell r="A37" t="str">
            <v xml:space="preserve">  SOURCE OF FUNDS</v>
          </cell>
          <cell r="B37" t="str">
            <v xml:space="preserve"> </v>
          </cell>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O37" t="str">
            <v xml:space="preserve"> </v>
          </cell>
        </row>
        <row r="38">
          <cell r="A38" t="str">
            <v xml:space="preserve">  13. BUSINESS ENTERPRISE</v>
          </cell>
          <cell r="B38">
            <v>219.8</v>
          </cell>
          <cell r="C38" t="str">
            <v xml:space="preserve"> </v>
          </cell>
          <cell r="D38" t="str">
            <v>..</v>
          </cell>
          <cell r="E38" t="str">
            <v xml:space="preserve"> </v>
          </cell>
          <cell r="F38">
            <v>254.3</v>
          </cell>
          <cell r="G38" t="str">
            <v xml:space="preserve"> </v>
          </cell>
          <cell r="H38" t="str">
            <v>..</v>
          </cell>
          <cell r="I38" t="str">
            <v xml:space="preserve"> </v>
          </cell>
          <cell r="J38">
            <v>295.60000000000002</v>
          </cell>
          <cell r="K38" t="str">
            <v xml:space="preserve"> </v>
          </cell>
          <cell r="L38" t="str">
            <v>..</v>
          </cell>
          <cell r="M38" t="str">
            <v xml:space="preserve"> </v>
          </cell>
          <cell r="N38" t="str">
            <v>..</v>
          </cell>
          <cell r="O38" t="str">
            <v xml:space="preserve"> </v>
          </cell>
        </row>
        <row r="39">
          <cell r="A39" t="str">
            <v xml:space="preserve">  14.   DIRECT GOVERNMENT</v>
          </cell>
          <cell r="B39">
            <v>807.5</v>
          </cell>
          <cell r="C39" t="str">
            <v xml:space="preserve"> </v>
          </cell>
          <cell r="D39" t="str">
            <v>..</v>
          </cell>
          <cell r="E39" t="str">
            <v xml:space="preserve"> </v>
          </cell>
          <cell r="F39">
            <v>967.7</v>
          </cell>
          <cell r="G39" t="str">
            <v xml:space="preserve"> </v>
          </cell>
          <cell r="H39" t="str">
            <v>..</v>
          </cell>
          <cell r="I39" t="str">
            <v xml:space="preserve"> </v>
          </cell>
          <cell r="J39">
            <v>1053.7</v>
          </cell>
          <cell r="K39" t="str">
            <v xml:space="preserve"> </v>
          </cell>
          <cell r="L39" t="str">
            <v>..</v>
          </cell>
          <cell r="M39" t="str">
            <v xml:space="preserve"> </v>
          </cell>
          <cell r="N39" t="str">
            <v>..</v>
          </cell>
          <cell r="O39" t="str">
            <v xml:space="preserve"> </v>
          </cell>
        </row>
        <row r="40">
          <cell r="A40" t="str">
            <v xml:space="preserve">  15.   GENERAL UNIVERSITY FUNDS</v>
          </cell>
          <cell r="B40">
            <v>2894.7</v>
          </cell>
          <cell r="C40" t="str">
            <v xml:space="preserve"> </v>
          </cell>
          <cell r="D40" t="str">
            <v>..</v>
          </cell>
          <cell r="E40" t="str">
            <v xml:space="preserve"> </v>
          </cell>
          <cell r="F40">
            <v>3305.7</v>
          </cell>
          <cell r="G40" t="str">
            <v xml:space="preserve"> </v>
          </cell>
          <cell r="H40" t="str">
            <v>..</v>
          </cell>
          <cell r="I40" t="str">
            <v xml:space="preserve"> </v>
          </cell>
          <cell r="J40">
            <v>3989.1</v>
          </cell>
          <cell r="K40" t="str">
            <v xml:space="preserve"> </v>
          </cell>
          <cell r="L40" t="str">
            <v>..</v>
          </cell>
          <cell r="M40" t="str">
            <v xml:space="preserve"> </v>
          </cell>
          <cell r="N40" t="str">
            <v>..</v>
          </cell>
          <cell r="O40" t="str">
            <v xml:space="preserve"> </v>
          </cell>
        </row>
        <row r="41">
          <cell r="A41" t="str">
            <v xml:space="preserve">  16. SUB-TOTAL GOVERNMENT</v>
          </cell>
          <cell r="B41">
            <v>3702.2</v>
          </cell>
          <cell r="C41" t="str">
            <v xml:space="preserve"> </v>
          </cell>
          <cell r="D41" t="str">
            <v>..</v>
          </cell>
          <cell r="E41" t="str">
            <v xml:space="preserve"> </v>
          </cell>
          <cell r="F41">
            <v>4273.3999999999996</v>
          </cell>
          <cell r="G41" t="str">
            <v xml:space="preserve"> </v>
          </cell>
          <cell r="H41" t="str">
            <v>..</v>
          </cell>
          <cell r="I41" t="str">
            <v xml:space="preserve"> </v>
          </cell>
          <cell r="J41">
            <v>5042.8</v>
          </cell>
          <cell r="K41" t="str">
            <v xml:space="preserve"> </v>
          </cell>
          <cell r="L41" t="str">
            <v>..</v>
          </cell>
          <cell r="M41" t="str">
            <v xml:space="preserve"> </v>
          </cell>
          <cell r="N41" t="str">
            <v>..</v>
          </cell>
          <cell r="O41" t="str">
            <v xml:space="preserve"> </v>
          </cell>
        </row>
        <row r="42">
          <cell r="A42" t="str">
            <v xml:space="preserve">  17. HIGHER EDUCATION</v>
          </cell>
          <cell r="B42">
            <v>42</v>
          </cell>
          <cell r="C42" t="str">
            <v xml:space="preserve"> </v>
          </cell>
          <cell r="D42" t="str">
            <v>..</v>
          </cell>
          <cell r="E42" t="str">
            <v xml:space="preserve"> </v>
          </cell>
          <cell r="F42">
            <v>60.1</v>
          </cell>
          <cell r="G42" t="str">
            <v xml:space="preserve"> </v>
          </cell>
          <cell r="H42" t="str">
            <v>..</v>
          </cell>
          <cell r="I42" t="str">
            <v xml:space="preserve"> </v>
          </cell>
          <cell r="J42">
            <v>121.9</v>
          </cell>
          <cell r="K42" t="str">
            <v xml:space="preserve"> </v>
          </cell>
          <cell r="L42" t="str">
            <v>..</v>
          </cell>
          <cell r="M42" t="str">
            <v xml:space="preserve"> </v>
          </cell>
          <cell r="N42" t="str">
            <v>..</v>
          </cell>
          <cell r="O42" t="str">
            <v xml:space="preserve"> </v>
          </cell>
        </row>
        <row r="43">
          <cell r="A43" t="str">
            <v xml:space="preserve">  18. PRIVATE NON-PROFIT</v>
          </cell>
          <cell r="B43">
            <v>110.6</v>
          </cell>
          <cell r="C43" t="str">
            <v xml:space="preserve"> </v>
          </cell>
          <cell r="D43" t="str">
            <v>..</v>
          </cell>
          <cell r="E43" t="str">
            <v xml:space="preserve"> </v>
          </cell>
          <cell r="F43">
            <v>129.19999999999999</v>
          </cell>
          <cell r="G43" t="str">
            <v xml:space="preserve"> </v>
          </cell>
          <cell r="H43" t="str">
            <v>..</v>
          </cell>
          <cell r="I43" t="str">
            <v xml:space="preserve"> </v>
          </cell>
          <cell r="J43">
            <v>191</v>
          </cell>
          <cell r="K43" t="str">
            <v xml:space="preserve"> </v>
          </cell>
          <cell r="L43" t="str">
            <v>..</v>
          </cell>
          <cell r="M43" t="str">
            <v xml:space="preserve"> </v>
          </cell>
          <cell r="N43" t="str">
            <v>..</v>
          </cell>
          <cell r="O43" t="str">
            <v xml:space="preserve"> </v>
          </cell>
        </row>
        <row r="44">
          <cell r="A44" t="str">
            <v xml:space="preserve">  19. FUNDS FROM ABROAD</v>
          </cell>
          <cell r="B44">
            <v>64.5</v>
          </cell>
          <cell r="C44" t="str">
            <v xml:space="preserve"> </v>
          </cell>
          <cell r="D44" t="str">
            <v>..</v>
          </cell>
          <cell r="E44" t="str">
            <v xml:space="preserve"> </v>
          </cell>
          <cell r="F44">
            <v>128.80000000000001</v>
          </cell>
          <cell r="G44" t="str">
            <v xml:space="preserve"> </v>
          </cell>
          <cell r="H44" t="str">
            <v>..</v>
          </cell>
          <cell r="I44" t="str">
            <v xml:space="preserve"> </v>
          </cell>
          <cell r="J44">
            <v>168.1</v>
          </cell>
          <cell r="K44" t="str">
            <v xml:space="preserve"> </v>
          </cell>
          <cell r="L44" t="str">
            <v>..</v>
          </cell>
          <cell r="M44" t="str">
            <v xml:space="preserve"> </v>
          </cell>
          <cell r="N44" t="str">
            <v>..</v>
          </cell>
          <cell r="O44" t="str">
            <v xml:space="preserve"> </v>
          </cell>
        </row>
        <row r="45">
          <cell r="A45" t="str">
            <v>* 20. TOTAL HERD</v>
          </cell>
          <cell r="B45">
            <v>4139.1000000000004</v>
          </cell>
          <cell r="C45" t="str">
            <v xml:space="preserve"> </v>
          </cell>
          <cell r="D45" t="str">
            <v>..</v>
          </cell>
          <cell r="E45" t="str">
            <v xml:space="preserve"> </v>
          </cell>
          <cell r="F45">
            <v>4845.8</v>
          </cell>
          <cell r="G45" t="str">
            <v xml:space="preserve"> </v>
          </cell>
          <cell r="H45" t="str">
            <v>..</v>
          </cell>
          <cell r="I45" t="str">
            <v xml:space="preserve"> </v>
          </cell>
          <cell r="J45">
            <v>5819.4</v>
          </cell>
          <cell r="K45" t="str">
            <v xml:space="preserve"> </v>
          </cell>
          <cell r="L45" t="str">
            <v>..</v>
          </cell>
          <cell r="M45" t="str">
            <v xml:space="preserve"> </v>
          </cell>
          <cell r="N45" t="str">
            <v>..</v>
          </cell>
          <cell r="O45" t="str">
            <v xml:space="preserve"> </v>
          </cell>
        </row>
        <row r="46">
          <cell r="A46" t="str">
            <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row>
        <row r="47">
          <cell r="A47" t="str">
            <v>PRIVATE NON-PROFIT SECTOR</v>
          </cell>
          <cell r="B47" t="str">
            <v xml:space="preserve"> </v>
          </cell>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 xml:space="preserve"> </v>
          </cell>
          <cell r="O47" t="str">
            <v xml:space="preserve"> </v>
          </cell>
        </row>
        <row r="48">
          <cell r="A48" t="str">
            <v xml:space="preserve">  SOURCE OF FUNDS</v>
          </cell>
          <cell r="B48" t="str">
            <v xml:space="preserve"> </v>
          </cell>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row>
        <row r="49">
          <cell r="A49" t="str">
            <v xml:space="preserve">  21. BUSINESS ENTERPRISE</v>
          </cell>
          <cell r="B49" t="str">
            <v>..</v>
          </cell>
          <cell r="C49" t="str">
            <v xml:space="preserve"> </v>
          </cell>
          <cell r="D49" t="str">
            <v>..</v>
          </cell>
          <cell r="E49" t="str">
            <v xml:space="preserve"> </v>
          </cell>
          <cell r="F49" t="str">
            <v>..</v>
          </cell>
          <cell r="G49" t="str">
            <v xml:space="preserve"> </v>
          </cell>
          <cell r="H49" t="str">
            <v>..</v>
          </cell>
          <cell r="I49" t="str">
            <v xml:space="preserve"> </v>
          </cell>
          <cell r="J49" t="str">
            <v>..</v>
          </cell>
          <cell r="K49" t="str">
            <v xml:space="preserve"> </v>
          </cell>
          <cell r="L49" t="str">
            <v>..</v>
          </cell>
          <cell r="M49" t="str">
            <v xml:space="preserve"> </v>
          </cell>
          <cell r="N49" t="str">
            <v>..</v>
          </cell>
          <cell r="O49" t="str">
            <v xml:space="preserve"> </v>
          </cell>
        </row>
        <row r="50">
          <cell r="A50" t="str">
            <v xml:space="preserve">  22. DIRECT GOVERNMENT</v>
          </cell>
          <cell r="B50" t="str">
            <v>..</v>
          </cell>
          <cell r="C50" t="str">
            <v xml:space="preserve"> </v>
          </cell>
          <cell r="D50" t="str">
            <v>..</v>
          </cell>
          <cell r="E50" t="str">
            <v xml:space="preserve"> </v>
          </cell>
          <cell r="F50" t="str">
            <v>..</v>
          </cell>
          <cell r="G50" t="str">
            <v xml:space="preserve"> </v>
          </cell>
          <cell r="H50" t="str">
            <v>..</v>
          </cell>
          <cell r="I50" t="str">
            <v xml:space="preserve"> </v>
          </cell>
          <cell r="J50" t="str">
            <v>..</v>
          </cell>
          <cell r="K50" t="str">
            <v xml:space="preserve"> </v>
          </cell>
          <cell r="L50" t="str">
            <v>..</v>
          </cell>
          <cell r="M50" t="str">
            <v xml:space="preserve"> </v>
          </cell>
          <cell r="N50" t="str">
            <v>..</v>
          </cell>
          <cell r="O50" t="str">
            <v xml:space="preserve"> </v>
          </cell>
        </row>
        <row r="51">
          <cell r="A51" t="str">
            <v xml:space="preserve">  23. HIGHER EDUCATION</v>
          </cell>
          <cell r="B51" t="str">
            <v>..</v>
          </cell>
          <cell r="C51" t="str">
            <v xml:space="preserve"> </v>
          </cell>
          <cell r="D51" t="str">
            <v>..</v>
          </cell>
          <cell r="E51" t="str">
            <v xml:space="preserve"> </v>
          </cell>
          <cell r="F51" t="str">
            <v>..</v>
          </cell>
          <cell r="G51" t="str">
            <v xml:space="preserve"> </v>
          </cell>
          <cell r="H51" t="str">
            <v>..</v>
          </cell>
          <cell r="I51" t="str">
            <v xml:space="preserve"> </v>
          </cell>
          <cell r="J51" t="str">
            <v>..</v>
          </cell>
          <cell r="K51" t="str">
            <v xml:space="preserve"> </v>
          </cell>
          <cell r="L51" t="str">
            <v>..</v>
          </cell>
          <cell r="M51" t="str">
            <v xml:space="preserve"> </v>
          </cell>
          <cell r="N51" t="str">
            <v>..</v>
          </cell>
          <cell r="O51" t="str">
            <v xml:space="preserve"> </v>
          </cell>
        </row>
        <row r="52">
          <cell r="A52" t="str">
            <v xml:space="preserve">  24. PRIVATE NON-PROFIT</v>
          </cell>
          <cell r="B52" t="str">
            <v>..</v>
          </cell>
          <cell r="C52" t="str">
            <v xml:space="preserve"> </v>
          </cell>
          <cell r="D52" t="str">
            <v>..</v>
          </cell>
          <cell r="E52" t="str">
            <v xml:space="preserve"> </v>
          </cell>
          <cell r="F52" t="str">
            <v>..</v>
          </cell>
          <cell r="G52" t="str">
            <v xml:space="preserve"> </v>
          </cell>
          <cell r="H52" t="str">
            <v>..</v>
          </cell>
          <cell r="I52" t="str">
            <v xml:space="preserve"> </v>
          </cell>
          <cell r="J52" t="str">
            <v>..</v>
          </cell>
          <cell r="K52" t="str">
            <v xml:space="preserve"> </v>
          </cell>
          <cell r="L52" t="str">
            <v>..</v>
          </cell>
          <cell r="M52" t="str">
            <v xml:space="preserve"> </v>
          </cell>
          <cell r="N52" t="str">
            <v>..</v>
          </cell>
          <cell r="O52" t="str">
            <v xml:space="preserve"> </v>
          </cell>
        </row>
        <row r="53">
          <cell r="A53" t="str">
            <v xml:space="preserve">  25. FUNDS FROM ABROAD</v>
          </cell>
          <cell r="B53" t="str">
            <v>..</v>
          </cell>
          <cell r="C53" t="str">
            <v xml:space="preserve"> </v>
          </cell>
          <cell r="D53" t="str">
            <v>..</v>
          </cell>
          <cell r="E53" t="str">
            <v xml:space="preserve"> </v>
          </cell>
          <cell r="F53" t="str">
            <v>..</v>
          </cell>
          <cell r="G53" t="str">
            <v xml:space="preserve"> </v>
          </cell>
          <cell r="H53" t="str">
            <v>..</v>
          </cell>
          <cell r="I53" t="str">
            <v xml:space="preserve"> </v>
          </cell>
          <cell r="J53" t="str">
            <v>..</v>
          </cell>
          <cell r="K53" t="str">
            <v xml:space="preserve"> </v>
          </cell>
          <cell r="L53" t="str">
            <v>..</v>
          </cell>
          <cell r="M53" t="str">
            <v xml:space="preserve"> </v>
          </cell>
          <cell r="N53" t="str">
            <v>..</v>
          </cell>
          <cell r="O53" t="str">
            <v xml:space="preserve"> </v>
          </cell>
        </row>
        <row r="54">
          <cell r="A54" t="str">
            <v>* 26. TOTAL</v>
          </cell>
          <cell r="B54" t="str">
            <v>..</v>
          </cell>
          <cell r="C54" t="str">
            <v xml:space="preserve"> </v>
          </cell>
          <cell r="D54" t="str">
            <v>..</v>
          </cell>
          <cell r="E54" t="str">
            <v xml:space="preserve"> </v>
          </cell>
          <cell r="F54" t="str">
            <v>..</v>
          </cell>
          <cell r="G54" t="str">
            <v xml:space="preserve"> </v>
          </cell>
          <cell r="H54" t="str">
            <v>..</v>
          </cell>
          <cell r="I54" t="str">
            <v xml:space="preserve"> </v>
          </cell>
          <cell r="J54" t="str">
            <v>..</v>
          </cell>
          <cell r="K54" t="str">
            <v xml:space="preserve"> </v>
          </cell>
          <cell r="L54" t="str">
            <v>..</v>
          </cell>
          <cell r="M54" t="str">
            <v xml:space="preserve"> </v>
          </cell>
          <cell r="N54" t="str">
            <v>..</v>
          </cell>
          <cell r="O54" t="str">
            <v xml:space="preserve"> </v>
          </cell>
        </row>
        <row r="55">
          <cell r="A55" t="str">
            <v>-</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row>
        <row r="56">
          <cell r="A56" t="str">
            <v>GERD</v>
          </cell>
          <cell r="B56" t="str">
            <v xml:space="preserve"> </v>
          </cell>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row>
        <row r="57">
          <cell r="A57" t="str">
            <v xml:space="preserve">  SOURCE OF FUNDS</v>
          </cell>
          <cell r="B57" t="str">
            <v xml:space="preserve"> </v>
          </cell>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row>
        <row r="58">
          <cell r="A58" t="str">
            <v>* 27. BUSINESS ENTERPRISE</v>
          </cell>
          <cell r="B58">
            <v>7935.8</v>
          </cell>
          <cell r="C58" t="str">
            <v>A</v>
          </cell>
          <cell r="D58" t="str">
            <v>..</v>
          </cell>
          <cell r="E58" t="str">
            <v xml:space="preserve"> </v>
          </cell>
          <cell r="F58">
            <v>8983.6</v>
          </cell>
          <cell r="G58" t="str">
            <v xml:space="preserve"> </v>
          </cell>
          <cell r="H58" t="str">
            <v>..</v>
          </cell>
          <cell r="I58" t="str">
            <v xml:space="preserve"> </v>
          </cell>
          <cell r="J58">
            <v>10450.200000000001</v>
          </cell>
          <cell r="K58" t="str">
            <v xml:space="preserve"> </v>
          </cell>
          <cell r="L58" t="str">
            <v>..</v>
          </cell>
          <cell r="M58" t="str">
            <v xml:space="preserve"> </v>
          </cell>
          <cell r="N58" t="str">
            <v>..</v>
          </cell>
          <cell r="O58" t="str">
            <v xml:space="preserve"> </v>
          </cell>
        </row>
        <row r="59">
          <cell r="A59" t="str">
            <v xml:space="preserve">  28.   DIRECT GOVERNMENT</v>
          </cell>
          <cell r="B59">
            <v>4102.6000000000004</v>
          </cell>
          <cell r="C59" t="str">
            <v xml:space="preserve"> </v>
          </cell>
          <cell r="D59" t="str">
            <v>..</v>
          </cell>
          <cell r="E59" t="str">
            <v xml:space="preserve"> </v>
          </cell>
          <cell r="F59">
            <v>4498.3</v>
          </cell>
          <cell r="G59" t="str">
            <v xml:space="preserve"> </v>
          </cell>
          <cell r="H59" t="str">
            <v>..</v>
          </cell>
          <cell r="I59" t="str">
            <v xml:space="preserve"> </v>
          </cell>
          <cell r="J59">
            <v>4655.5</v>
          </cell>
          <cell r="K59" t="str">
            <v xml:space="preserve"> </v>
          </cell>
          <cell r="L59" t="str">
            <v>..</v>
          </cell>
          <cell r="M59" t="str">
            <v xml:space="preserve"> </v>
          </cell>
          <cell r="N59" t="str">
            <v>..</v>
          </cell>
          <cell r="O59" t="str">
            <v xml:space="preserve"> </v>
          </cell>
        </row>
        <row r="60">
          <cell r="A60" t="str">
            <v xml:space="preserve">  29.   GENERAL UNIVERSITY FUNDS</v>
          </cell>
          <cell r="B60">
            <v>2894.7</v>
          </cell>
          <cell r="C60" t="str">
            <v xml:space="preserve"> </v>
          </cell>
          <cell r="D60" t="str">
            <v>..</v>
          </cell>
          <cell r="E60" t="str">
            <v xml:space="preserve"> </v>
          </cell>
          <cell r="F60">
            <v>3305.7</v>
          </cell>
          <cell r="G60" t="str">
            <v xml:space="preserve"> </v>
          </cell>
          <cell r="H60" t="str">
            <v>..</v>
          </cell>
          <cell r="I60" t="str">
            <v xml:space="preserve"> </v>
          </cell>
          <cell r="J60">
            <v>3989.1</v>
          </cell>
          <cell r="K60" t="str">
            <v xml:space="preserve"> </v>
          </cell>
          <cell r="L60" t="str">
            <v>..</v>
          </cell>
          <cell r="M60" t="str">
            <v xml:space="preserve"> </v>
          </cell>
          <cell r="N60" t="str">
            <v>..</v>
          </cell>
          <cell r="O60" t="str">
            <v xml:space="preserve"> </v>
          </cell>
        </row>
        <row r="61">
          <cell r="A61" t="str">
            <v>* 30. SUB-TOTAL GOVERNMENT</v>
          </cell>
          <cell r="B61">
            <v>6997.3</v>
          </cell>
          <cell r="C61" t="str">
            <v xml:space="preserve"> </v>
          </cell>
          <cell r="D61" t="str">
            <v>..</v>
          </cell>
          <cell r="E61" t="str">
            <v xml:space="preserve"> </v>
          </cell>
          <cell r="F61">
            <v>7804</v>
          </cell>
          <cell r="G61" t="str">
            <v xml:space="preserve"> </v>
          </cell>
          <cell r="H61" t="str">
            <v>..</v>
          </cell>
          <cell r="I61" t="str">
            <v xml:space="preserve"> </v>
          </cell>
          <cell r="J61">
            <v>8644.6</v>
          </cell>
          <cell r="K61" t="str">
            <v xml:space="preserve"> </v>
          </cell>
          <cell r="L61" t="str">
            <v>..</v>
          </cell>
          <cell r="M61" t="str">
            <v xml:space="preserve"> </v>
          </cell>
          <cell r="N61" t="str">
            <v>..</v>
          </cell>
          <cell r="O61" t="str">
            <v xml:space="preserve"> </v>
          </cell>
        </row>
        <row r="62">
          <cell r="A62" t="str">
            <v>* 31. HIGHER EDUCATION</v>
          </cell>
          <cell r="B62">
            <v>42</v>
          </cell>
          <cell r="C62" t="str">
            <v xml:space="preserve"> </v>
          </cell>
          <cell r="D62" t="str">
            <v>..</v>
          </cell>
          <cell r="E62" t="str">
            <v xml:space="preserve"> </v>
          </cell>
          <cell r="F62">
            <v>60.1</v>
          </cell>
          <cell r="G62" t="str">
            <v xml:space="preserve"> </v>
          </cell>
          <cell r="H62" t="str">
            <v>..</v>
          </cell>
          <cell r="I62" t="str">
            <v xml:space="preserve"> </v>
          </cell>
          <cell r="J62">
            <v>121.9</v>
          </cell>
          <cell r="K62" t="str">
            <v xml:space="preserve"> </v>
          </cell>
          <cell r="L62" t="str">
            <v>..</v>
          </cell>
          <cell r="M62" t="str">
            <v xml:space="preserve"> </v>
          </cell>
          <cell r="N62" t="str">
            <v>..</v>
          </cell>
          <cell r="O62" t="str">
            <v xml:space="preserve"> </v>
          </cell>
        </row>
        <row r="63">
          <cell r="A63" t="str">
            <v>* 32. PRIVATE NON-PROFIT</v>
          </cell>
          <cell r="B63">
            <v>148.69999999999999</v>
          </cell>
          <cell r="C63" t="str">
            <v xml:space="preserve"> </v>
          </cell>
          <cell r="D63" t="str">
            <v>..</v>
          </cell>
          <cell r="E63" t="str">
            <v xml:space="preserve"> </v>
          </cell>
          <cell r="F63">
            <v>164.6</v>
          </cell>
          <cell r="G63" t="str">
            <v xml:space="preserve"> </v>
          </cell>
          <cell r="H63" t="str">
            <v>..</v>
          </cell>
          <cell r="I63" t="str">
            <v xml:space="preserve"> </v>
          </cell>
          <cell r="J63">
            <v>198.4</v>
          </cell>
          <cell r="K63" t="str">
            <v xml:space="preserve"> </v>
          </cell>
          <cell r="L63" t="str">
            <v>..</v>
          </cell>
          <cell r="M63" t="str">
            <v xml:space="preserve"> </v>
          </cell>
          <cell r="N63" t="str">
            <v>..</v>
          </cell>
          <cell r="O63" t="str">
            <v xml:space="preserve"> </v>
          </cell>
        </row>
        <row r="64">
          <cell r="A64" t="str">
            <v>* 33. FUNDS FROM ABROAD</v>
          </cell>
          <cell r="B64">
            <v>783.8</v>
          </cell>
          <cell r="C64" t="str">
            <v xml:space="preserve"> </v>
          </cell>
          <cell r="D64" t="str">
            <v>..</v>
          </cell>
          <cell r="E64" t="str">
            <v xml:space="preserve"> </v>
          </cell>
          <cell r="F64">
            <v>1174.9000000000001</v>
          </cell>
          <cell r="G64" t="str">
            <v xml:space="preserve"> </v>
          </cell>
          <cell r="H64" t="str">
            <v>..</v>
          </cell>
          <cell r="I64" t="str">
            <v xml:space="preserve"> </v>
          </cell>
          <cell r="J64">
            <v>903.6</v>
          </cell>
          <cell r="K64" t="str">
            <v xml:space="preserve"> </v>
          </cell>
          <cell r="L64" t="str">
            <v>..</v>
          </cell>
          <cell r="M64" t="str">
            <v xml:space="preserve"> </v>
          </cell>
          <cell r="N64" t="str">
            <v>..</v>
          </cell>
          <cell r="O64" t="str">
            <v xml:space="preserve"> </v>
          </cell>
        </row>
        <row r="65">
          <cell r="A65" t="str">
            <v>* 34. TOTAL GERD</v>
          </cell>
          <cell r="B65">
            <v>15907.6</v>
          </cell>
          <cell r="C65" t="str">
            <v>A</v>
          </cell>
          <cell r="D65" t="str">
            <v>..</v>
          </cell>
          <cell r="E65" t="str">
            <v xml:space="preserve"> </v>
          </cell>
          <cell r="F65">
            <v>18187.2</v>
          </cell>
          <cell r="G65" t="str">
            <v xml:space="preserve"> </v>
          </cell>
          <cell r="H65" t="str">
            <v>..</v>
          </cell>
          <cell r="I65" t="str">
            <v xml:space="preserve"> </v>
          </cell>
          <cell r="J65">
            <v>20318.7</v>
          </cell>
          <cell r="L65" t="str">
            <v>..</v>
          </cell>
          <cell r="M65" t="str">
            <v xml:space="preserve"> </v>
          </cell>
          <cell r="N65" t="str">
            <v>..</v>
          </cell>
          <cell r="O65" t="str">
            <v xml:space="preserve"> </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row>
        <row r="67">
          <cell r="A67" t="str">
            <v>* 35. OF WHICH : DEFENCE GERD</v>
          </cell>
          <cell r="B67">
            <v>617.6</v>
          </cell>
          <cell r="C67" t="str">
            <v xml:space="preserve"> </v>
          </cell>
          <cell r="D67" t="str">
            <v>..</v>
          </cell>
          <cell r="E67" t="str">
            <v xml:space="preserve"> </v>
          </cell>
          <cell r="F67">
            <v>658</v>
          </cell>
          <cell r="G67" t="str">
            <v xml:space="preserve"> </v>
          </cell>
          <cell r="H67" t="str">
            <v>..</v>
          </cell>
          <cell r="I67" t="str">
            <v xml:space="preserve"> </v>
          </cell>
          <cell r="J67">
            <v>670.9</v>
          </cell>
          <cell r="K67" t="str">
            <v xml:space="preserve"> </v>
          </cell>
          <cell r="L67" t="str">
            <v>..</v>
          </cell>
          <cell r="M67" t="str">
            <v xml:space="preserve"> </v>
          </cell>
          <cell r="N67" t="str">
            <v>..</v>
          </cell>
          <cell r="O67" t="str">
            <v xml:space="preserve"> </v>
          </cell>
        </row>
        <row r="68">
          <cell r="A68" t="str">
            <v>-</v>
          </cell>
          <cell r="B68" t="str">
            <v>-</v>
          </cell>
          <cell r="C68" t="str">
            <v>-</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row>
        <row r="82">
          <cell r="A82" t="str">
            <v>TABLE M. 2</v>
          </cell>
          <cell r="B82" t="str">
            <v xml:space="preserve"> </v>
          </cell>
          <cell r="C82" t="str">
            <v xml:space="preserve"> </v>
          </cell>
          <cell r="D82" t="str">
            <v>COUNTRY : NORWAY</v>
          </cell>
          <cell r="G82" t="str">
            <v xml:space="preserve"> </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cell r="O82" t="str">
            <v xml:space="preserve"> </v>
          </cell>
        </row>
        <row r="83">
          <cell r="A83" t="str">
            <v xml:space="preserve"> </v>
          </cell>
          <cell r="B83" t="str">
            <v xml:space="preserve"> </v>
          </cell>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L83" t="str">
            <v xml:space="preserve"> </v>
          </cell>
          <cell r="M83" t="str">
            <v xml:space="preserve"> </v>
          </cell>
          <cell r="N83" t="str">
            <v xml:space="preserve"> </v>
          </cell>
          <cell r="O83" t="str">
            <v xml:space="preserve"> </v>
          </cell>
        </row>
        <row r="84">
          <cell r="A84" t="str">
            <v>TOTAL R&amp;D PERSONNEL</v>
          </cell>
          <cell r="B84" t="str">
            <v xml:space="preserve"> </v>
          </cell>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row>
        <row r="85">
          <cell r="A85" t="str">
            <v>BY SECTOR OF EMPLOYMENT AND OCCUPATION</v>
          </cell>
          <cell r="B85" t="str">
            <v xml:space="preserve"> </v>
          </cell>
          <cell r="C85" t="str">
            <v xml:space="preserve"> </v>
          </cell>
          <cell r="D85" t="str">
            <v xml:space="preserve"> </v>
          </cell>
          <cell r="E85" t="str">
            <v xml:space="preserve"> </v>
          </cell>
          <cell r="F85" t="str">
            <v xml:space="preserve"> </v>
          </cell>
          <cell r="G85" t="str">
            <v xml:space="preserve"> </v>
          </cell>
          <cell r="H85" t="str">
            <v xml:space="preserve"> </v>
          </cell>
          <cell r="I85" t="str">
            <v xml:space="preserve"> </v>
          </cell>
          <cell r="J85" t="str">
            <v xml:space="preserve"> </v>
          </cell>
          <cell r="K85" t="str">
            <v xml:space="preserve"> </v>
          </cell>
          <cell r="L85" t="str">
            <v xml:space="preserve"> </v>
          </cell>
          <cell r="M85" t="str">
            <v xml:space="preserve"> </v>
          </cell>
          <cell r="N85" t="str">
            <v xml:space="preserve"> </v>
          </cell>
          <cell r="O85" t="str">
            <v xml:space="preserve"> </v>
          </cell>
        </row>
        <row r="86">
          <cell r="A86" t="str">
            <v xml:space="preserve"> </v>
          </cell>
          <cell r="B86" t="str">
            <v xml:space="preserve"> </v>
          </cell>
          <cell r="C86" t="str">
            <v xml:space="preserve"> </v>
          </cell>
          <cell r="D86" t="str">
            <v xml:space="preserve"> </v>
          </cell>
          <cell r="E86" t="str">
            <v xml:space="preserve"> </v>
          </cell>
          <cell r="F86" t="str">
            <v xml:space="preserve"> </v>
          </cell>
          <cell r="G86" t="str">
            <v xml:space="preserve"> </v>
          </cell>
          <cell r="H86" t="str">
            <v xml:space="preserve"> </v>
          </cell>
          <cell r="I86" t="str">
            <v xml:space="preserve"> </v>
          </cell>
          <cell r="J86" t="str">
            <v xml:space="preserve"> </v>
          </cell>
          <cell r="K86" t="str">
            <v xml:space="preserve"> </v>
          </cell>
          <cell r="L86" t="str">
            <v xml:space="preserve"> </v>
          </cell>
          <cell r="M86" t="str">
            <v xml:space="preserve"> </v>
          </cell>
          <cell r="N86" t="str">
            <v xml:space="preserve"> </v>
          </cell>
          <cell r="O86" t="str">
            <v xml:space="preserve"> </v>
          </cell>
        </row>
        <row r="87">
          <cell r="A87" t="str">
            <v>UNITS: Full time equivalent</v>
          </cell>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cell r="J87" t="str">
            <v xml:space="preserve"> </v>
          </cell>
          <cell r="K87" t="str">
            <v xml:space="preserve"> </v>
          </cell>
          <cell r="L87" t="str">
            <v xml:space="preserve"> </v>
          </cell>
          <cell r="M87" t="str">
            <v xml:space="preserve"> </v>
          </cell>
          <cell r="N87" t="str">
            <v xml:space="preserve"> </v>
          </cell>
          <cell r="O87" t="str">
            <v xml:space="preserve"> </v>
          </cell>
        </row>
        <row r="88">
          <cell r="A88" t="str">
            <v xml:space="preserve"> </v>
          </cell>
          <cell r="B88" t="str">
            <v xml:space="preserve"> </v>
          </cell>
          <cell r="C88" t="str">
            <v xml:space="preserve"> </v>
          </cell>
          <cell r="D88" t="str">
            <v xml:space="preserve"> </v>
          </cell>
          <cell r="E88" t="str">
            <v xml:space="preserve"> </v>
          </cell>
          <cell r="F88" t="str">
            <v xml:space="preserve"> </v>
          </cell>
          <cell r="G88" t="str">
            <v xml:space="preserve"> </v>
          </cell>
          <cell r="H88" t="str">
            <v xml:space="preserve"> </v>
          </cell>
          <cell r="I88" t="str">
            <v xml:space="preserve"> </v>
          </cell>
          <cell r="J88" t="str">
            <v xml:space="preserve"> </v>
          </cell>
          <cell r="K88" t="str">
            <v xml:space="preserve"> </v>
          </cell>
          <cell r="L88" t="str">
            <v xml:space="preserve"> </v>
          </cell>
          <cell r="M88" t="str">
            <v xml:space="preserve"> </v>
          </cell>
          <cell r="N88" t="str">
            <v xml:space="preserve"> </v>
          </cell>
          <cell r="O88" t="str">
            <v xml:space="preserve"> </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row>
        <row r="90">
          <cell r="A90" t="str">
            <v xml:space="preserve"> </v>
          </cell>
          <cell r="B90" t="str">
            <v>1995</v>
          </cell>
          <cell r="C90" t="str">
            <v xml:space="preserve"> </v>
          </cell>
          <cell r="D90" t="str">
            <v>1996</v>
          </cell>
          <cell r="E90" t="str">
            <v xml:space="preserve"> </v>
          </cell>
          <cell r="F90" t="str">
            <v>1997</v>
          </cell>
          <cell r="G90" t="str">
            <v xml:space="preserve"> </v>
          </cell>
          <cell r="H90" t="str">
            <v>1998</v>
          </cell>
          <cell r="I90" t="str">
            <v xml:space="preserve"> </v>
          </cell>
          <cell r="J90" t="str">
            <v>1999</v>
          </cell>
          <cell r="K90" t="str">
            <v xml:space="preserve"> </v>
          </cell>
          <cell r="L90" t="str">
            <v>2000</v>
          </cell>
          <cell r="M90" t="str">
            <v xml:space="preserve"> </v>
          </cell>
          <cell r="N90" t="str">
            <v>2001</v>
          </cell>
          <cell r="O90" t="str">
            <v xml:space="preserve"> </v>
          </cell>
        </row>
        <row r="91">
          <cell r="A91" t="str">
            <v>-</v>
          </cell>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row>
        <row r="92">
          <cell r="A92" t="str">
            <v>BUSINESS ENTERPRISE SECTOR</v>
          </cell>
          <cell r="B92" t="str">
            <v xml:space="preserve"> </v>
          </cell>
          <cell r="C92" t="str">
            <v xml:space="preserve"> </v>
          </cell>
          <cell r="D92" t="str">
            <v xml:space="preserve"> </v>
          </cell>
          <cell r="E92" t="str">
            <v xml:space="preserve"> </v>
          </cell>
          <cell r="F92" t="str">
            <v xml:space="preserve"> </v>
          </cell>
          <cell r="G92" t="str">
            <v xml:space="preserve"> </v>
          </cell>
          <cell r="H92" t="str">
            <v xml:space="preserve"> </v>
          </cell>
          <cell r="I92" t="str">
            <v xml:space="preserve"> </v>
          </cell>
          <cell r="J92" t="str">
            <v xml:space="preserve"> </v>
          </cell>
          <cell r="K92" t="str">
            <v xml:space="preserve"> </v>
          </cell>
          <cell r="L92" t="str">
            <v xml:space="preserve"> </v>
          </cell>
          <cell r="M92" t="str">
            <v xml:space="preserve"> </v>
          </cell>
          <cell r="N92" t="str">
            <v xml:space="preserve"> </v>
          </cell>
          <cell r="O92" t="str">
            <v xml:space="preserve"> </v>
          </cell>
        </row>
        <row r="93">
          <cell r="A93" t="str">
            <v xml:space="preserve">  OCCUPATION</v>
          </cell>
          <cell r="B93" t="str">
            <v xml:space="preserve"> </v>
          </cell>
          <cell r="C93" t="str">
            <v xml:space="preserve"> </v>
          </cell>
          <cell r="D93" t="str">
            <v xml:space="preserve"> </v>
          </cell>
          <cell r="E93" t="str">
            <v xml:space="preserve"> </v>
          </cell>
          <cell r="F93" t="str">
            <v xml:space="preserve"> </v>
          </cell>
          <cell r="G93" t="str">
            <v xml:space="preserve"> </v>
          </cell>
          <cell r="H93" t="str">
            <v xml:space="preserve"> </v>
          </cell>
          <cell r="I93" t="str">
            <v xml:space="preserve"> </v>
          </cell>
          <cell r="J93" t="str">
            <v xml:space="preserve"> </v>
          </cell>
          <cell r="K93" t="str">
            <v xml:space="preserve"> </v>
          </cell>
          <cell r="L93" t="str">
            <v xml:space="preserve"> </v>
          </cell>
          <cell r="M93" t="str">
            <v xml:space="preserve"> </v>
          </cell>
          <cell r="N93" t="str">
            <v xml:space="preserve"> </v>
          </cell>
          <cell r="O93" t="str">
            <v xml:space="preserve"> </v>
          </cell>
        </row>
        <row r="94">
          <cell r="A94" t="str">
            <v>*  1. RESEARCHERS</v>
          </cell>
          <cell r="B94" t="str">
            <v>..</v>
          </cell>
          <cell r="C94" t="str">
            <v xml:space="preserve"> </v>
          </cell>
          <cell r="D94" t="str">
            <v>..</v>
          </cell>
          <cell r="E94" t="str">
            <v xml:space="preserve"> </v>
          </cell>
          <cell r="F94" t="str">
            <v>..</v>
          </cell>
          <cell r="G94" t="str">
            <v xml:space="preserve"> </v>
          </cell>
          <cell r="H94" t="str">
            <v>..</v>
          </cell>
          <cell r="I94" t="str">
            <v xml:space="preserve"> </v>
          </cell>
          <cell r="J94" t="str">
            <v>..</v>
          </cell>
          <cell r="K94" t="str">
            <v xml:space="preserve"> </v>
          </cell>
          <cell r="L94" t="str">
            <v>..</v>
          </cell>
          <cell r="M94" t="str">
            <v xml:space="preserve"> </v>
          </cell>
          <cell r="N94" t="str">
            <v>..</v>
          </cell>
          <cell r="O94" t="str">
            <v xml:space="preserve"> </v>
          </cell>
        </row>
        <row r="95">
          <cell r="A95" t="str">
            <v xml:space="preserve">   2. TECHNICIANS</v>
          </cell>
          <cell r="B95" t="str">
            <v>..</v>
          </cell>
          <cell r="C95" t="str">
            <v xml:space="preserve"> </v>
          </cell>
          <cell r="D95" t="str">
            <v>..</v>
          </cell>
          <cell r="E95" t="str">
            <v xml:space="preserve"> </v>
          </cell>
          <cell r="F95" t="str">
            <v>..</v>
          </cell>
          <cell r="G95" t="str">
            <v xml:space="preserve"> </v>
          </cell>
          <cell r="H95" t="str">
            <v>..</v>
          </cell>
          <cell r="I95" t="str">
            <v xml:space="preserve"> </v>
          </cell>
          <cell r="J95" t="str">
            <v>..</v>
          </cell>
          <cell r="K95" t="str">
            <v xml:space="preserve"> </v>
          </cell>
          <cell r="L95" t="str">
            <v>..</v>
          </cell>
          <cell r="M95" t="str">
            <v xml:space="preserve"> </v>
          </cell>
          <cell r="N95" t="str">
            <v>..</v>
          </cell>
          <cell r="O95" t="str">
            <v xml:space="preserve"> </v>
          </cell>
        </row>
        <row r="96">
          <cell r="A96" t="str">
            <v xml:space="preserve">   3. OTHER</v>
          </cell>
          <cell r="B96" t="str">
            <v>..</v>
          </cell>
          <cell r="C96" t="str">
            <v xml:space="preserve"> </v>
          </cell>
          <cell r="D96" t="str">
            <v>..</v>
          </cell>
          <cell r="E96" t="str">
            <v xml:space="preserve"> </v>
          </cell>
          <cell r="F96" t="str">
            <v>..</v>
          </cell>
          <cell r="G96" t="str">
            <v xml:space="preserve"> </v>
          </cell>
          <cell r="H96" t="str">
            <v>..</v>
          </cell>
          <cell r="I96" t="str">
            <v xml:space="preserve"> </v>
          </cell>
          <cell r="J96" t="str">
            <v>..</v>
          </cell>
          <cell r="K96" t="str">
            <v xml:space="preserve"> </v>
          </cell>
          <cell r="L96" t="str">
            <v>..</v>
          </cell>
          <cell r="M96" t="str">
            <v xml:space="preserve"> </v>
          </cell>
          <cell r="N96" t="str">
            <v>..</v>
          </cell>
          <cell r="O96" t="str">
            <v xml:space="preserve"> </v>
          </cell>
        </row>
        <row r="97">
          <cell r="A97" t="str">
            <v>*  4. TOTAL BEMP</v>
          </cell>
          <cell r="B97">
            <v>12090</v>
          </cell>
          <cell r="C97" t="str">
            <v>A</v>
          </cell>
          <cell r="D97" t="str">
            <v>..</v>
          </cell>
          <cell r="E97" t="str">
            <v xml:space="preserve"> </v>
          </cell>
          <cell r="F97">
            <v>12942</v>
          </cell>
          <cell r="G97" t="str">
            <v xml:space="preserve"> </v>
          </cell>
          <cell r="H97" t="str">
            <v>..</v>
          </cell>
          <cell r="I97" t="str">
            <v xml:space="preserve"> </v>
          </cell>
          <cell r="J97">
            <v>13308</v>
          </cell>
          <cell r="K97" t="str">
            <v xml:space="preserve"> </v>
          </cell>
          <cell r="L97" t="str">
            <v>..</v>
          </cell>
          <cell r="M97" t="str">
            <v xml:space="preserve"> </v>
          </cell>
          <cell r="N97" t="str">
            <v>..</v>
          </cell>
          <cell r="O97" t="str">
            <v xml:space="preserve"> </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row>
        <row r="99">
          <cell r="A99" t="str">
            <v>GOVERNMENT SECTOR</v>
          </cell>
          <cell r="B99" t="str">
            <v xml:space="preserve"> </v>
          </cell>
          <cell r="C99" t="str">
            <v xml:space="preserve"> </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N99" t="str">
            <v xml:space="preserve"> </v>
          </cell>
          <cell r="O99" t="str">
            <v xml:space="preserve"> </v>
          </cell>
        </row>
        <row r="100">
          <cell r="A100" t="str">
            <v xml:space="preserve">  OCCUPATION</v>
          </cell>
          <cell r="B100" t="str">
            <v xml:space="preserve"> </v>
          </cell>
          <cell r="C100" t="str">
            <v xml:space="preserve"> </v>
          </cell>
          <cell r="D100" t="str">
            <v xml:space="preserve"> </v>
          </cell>
          <cell r="E100" t="str">
            <v xml:space="preserve"> </v>
          </cell>
          <cell r="F100" t="str">
            <v xml:space="preserve"> </v>
          </cell>
          <cell r="G100" t="str">
            <v xml:space="preserve"> </v>
          </cell>
          <cell r="H100" t="str">
            <v xml:space="preserve"> </v>
          </cell>
          <cell r="I100" t="str">
            <v xml:space="preserve"> </v>
          </cell>
          <cell r="J100" t="str">
            <v xml:space="preserve"> </v>
          </cell>
          <cell r="K100" t="str">
            <v xml:space="preserve"> </v>
          </cell>
          <cell r="L100" t="str">
            <v xml:space="preserve"> </v>
          </cell>
          <cell r="M100" t="str">
            <v xml:space="preserve"> </v>
          </cell>
          <cell r="N100" t="str">
            <v xml:space="preserve"> </v>
          </cell>
          <cell r="O100" t="str">
            <v xml:space="preserve"> </v>
          </cell>
        </row>
        <row r="101">
          <cell r="A101" t="str">
            <v>*  5. RESEARCHERS</v>
          </cell>
          <cell r="B101" t="str">
            <v>..</v>
          </cell>
          <cell r="C101" t="str">
            <v xml:space="preserve"> </v>
          </cell>
          <cell r="D101" t="str">
            <v>..</v>
          </cell>
          <cell r="E101" t="str">
            <v xml:space="preserve"> </v>
          </cell>
          <cell r="F101" t="str">
            <v>..</v>
          </cell>
          <cell r="G101" t="str">
            <v xml:space="preserve"> </v>
          </cell>
          <cell r="H101" t="str">
            <v>..</v>
          </cell>
          <cell r="I101" t="str">
            <v xml:space="preserve"> </v>
          </cell>
          <cell r="J101" t="str">
            <v>..</v>
          </cell>
          <cell r="K101" t="str">
            <v xml:space="preserve"> </v>
          </cell>
          <cell r="L101" t="str">
            <v>..</v>
          </cell>
          <cell r="M101" t="str">
            <v xml:space="preserve"> </v>
          </cell>
          <cell r="N101" t="str">
            <v>..</v>
          </cell>
          <cell r="O101" t="str">
            <v xml:space="preserve"> </v>
          </cell>
        </row>
        <row r="102">
          <cell r="A102" t="str">
            <v xml:space="preserve">   6. TECHNICIANS</v>
          </cell>
          <cell r="B102" t="str">
            <v>..</v>
          </cell>
          <cell r="C102" t="str">
            <v xml:space="preserve"> </v>
          </cell>
          <cell r="D102" t="str">
            <v>..</v>
          </cell>
          <cell r="E102" t="str">
            <v xml:space="preserve"> </v>
          </cell>
          <cell r="F102" t="str">
            <v>..</v>
          </cell>
          <cell r="G102" t="str">
            <v xml:space="preserve"> </v>
          </cell>
          <cell r="H102" t="str">
            <v>..</v>
          </cell>
          <cell r="I102" t="str">
            <v xml:space="preserve"> </v>
          </cell>
          <cell r="J102" t="str">
            <v>..</v>
          </cell>
          <cell r="K102" t="str">
            <v xml:space="preserve"> </v>
          </cell>
          <cell r="L102" t="str">
            <v>..</v>
          </cell>
          <cell r="M102" t="str">
            <v xml:space="preserve"> </v>
          </cell>
          <cell r="N102" t="str">
            <v>..</v>
          </cell>
          <cell r="O102" t="str">
            <v xml:space="preserve"> </v>
          </cell>
        </row>
        <row r="103">
          <cell r="A103" t="str">
            <v xml:space="preserve">   7. OTHER</v>
          </cell>
          <cell r="B103" t="str">
            <v>..</v>
          </cell>
          <cell r="C103" t="str">
            <v xml:space="preserve"> </v>
          </cell>
          <cell r="D103" t="str">
            <v>..</v>
          </cell>
          <cell r="E103" t="str">
            <v xml:space="preserve"> </v>
          </cell>
          <cell r="F103" t="str">
            <v>..</v>
          </cell>
          <cell r="G103" t="str">
            <v xml:space="preserve"> </v>
          </cell>
          <cell r="H103" t="str">
            <v>..</v>
          </cell>
          <cell r="I103" t="str">
            <v xml:space="preserve"> </v>
          </cell>
          <cell r="J103" t="str">
            <v>..</v>
          </cell>
          <cell r="K103" t="str">
            <v xml:space="preserve"> </v>
          </cell>
          <cell r="L103" t="str">
            <v>..</v>
          </cell>
          <cell r="M103" t="str">
            <v xml:space="preserve"> </v>
          </cell>
          <cell r="N103" t="str">
            <v>..</v>
          </cell>
          <cell r="O103" t="str">
            <v xml:space="preserve"> </v>
          </cell>
        </row>
        <row r="104">
          <cell r="A104" t="str">
            <v>*  8. TOTAL GOVEMP</v>
          </cell>
          <cell r="B104">
            <v>4893</v>
          </cell>
          <cell r="C104" t="str">
            <v xml:space="preserve"> </v>
          </cell>
          <cell r="D104" t="str">
            <v>..</v>
          </cell>
          <cell r="E104" t="str">
            <v xml:space="preserve"> </v>
          </cell>
          <cell r="F104">
            <v>4873</v>
          </cell>
          <cell r="G104" t="str">
            <v xml:space="preserve"> </v>
          </cell>
          <cell r="H104" t="str">
            <v>..</v>
          </cell>
          <cell r="I104" t="str">
            <v xml:space="preserve"> </v>
          </cell>
          <cell r="J104">
            <v>4779</v>
          </cell>
          <cell r="K104" t="str">
            <v xml:space="preserve"> </v>
          </cell>
          <cell r="L104" t="str">
            <v>..</v>
          </cell>
          <cell r="M104" t="str">
            <v xml:space="preserve"> </v>
          </cell>
          <cell r="N104" t="str">
            <v>..</v>
          </cell>
          <cell r="O104" t="str">
            <v xml:space="preserve"> </v>
          </cell>
        </row>
        <row r="105">
          <cell r="A105" t="str">
            <v>-</v>
          </cell>
          <cell r="B105" t="str">
            <v>-</v>
          </cell>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row>
        <row r="106">
          <cell r="A106" t="str">
            <v>HIGHER EDUCATION SECTOR</v>
          </cell>
          <cell r="B106" t="str">
            <v xml:space="preserve"> </v>
          </cell>
          <cell r="C106" t="str">
            <v xml:space="preserve"> </v>
          </cell>
          <cell r="D106" t="str">
            <v xml:space="preserve"> </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N106" t="str">
            <v xml:space="preserve"> </v>
          </cell>
          <cell r="O106" t="str">
            <v xml:space="preserve"> </v>
          </cell>
        </row>
        <row r="107">
          <cell r="A107" t="str">
            <v xml:space="preserve">  OCCUPATION</v>
          </cell>
          <cell r="B107" t="str">
            <v xml:space="preserve"> </v>
          </cell>
          <cell r="C107" t="str">
            <v xml:space="preserve"> </v>
          </cell>
          <cell r="D107" t="str">
            <v xml:space="preserve"> </v>
          </cell>
          <cell r="E107" t="str">
            <v xml:space="preserve"> </v>
          </cell>
          <cell r="F107" t="str">
            <v xml:space="preserve"> </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N107" t="str">
            <v xml:space="preserve"> </v>
          </cell>
          <cell r="O107" t="str">
            <v xml:space="preserve"> </v>
          </cell>
        </row>
        <row r="108">
          <cell r="A108" t="str">
            <v>*  9. RESEARCHERS</v>
          </cell>
          <cell r="B108">
            <v>4993</v>
          </cell>
          <cell r="C108" t="str">
            <v xml:space="preserve"> </v>
          </cell>
          <cell r="D108" t="str">
            <v>..</v>
          </cell>
          <cell r="E108" t="str">
            <v xml:space="preserve"> </v>
          </cell>
          <cell r="F108">
            <v>5091</v>
          </cell>
          <cell r="G108" t="str">
            <v xml:space="preserve"> </v>
          </cell>
          <cell r="H108" t="str">
            <v>..</v>
          </cell>
          <cell r="I108" t="str">
            <v xml:space="preserve"> </v>
          </cell>
          <cell r="J108">
            <v>5521</v>
          </cell>
          <cell r="K108" t="str">
            <v xml:space="preserve"> </v>
          </cell>
          <cell r="L108" t="str">
            <v>..</v>
          </cell>
          <cell r="M108" t="str">
            <v xml:space="preserve"> </v>
          </cell>
          <cell r="N108" t="str">
            <v>..</v>
          </cell>
          <cell r="O108" t="str">
            <v xml:space="preserve"> </v>
          </cell>
        </row>
        <row r="109">
          <cell r="A109" t="str">
            <v xml:space="preserve">  10. TECHNICIANS</v>
          </cell>
          <cell r="B109" t="str">
            <v>..</v>
          </cell>
          <cell r="C109" t="str">
            <v xml:space="preserve"> </v>
          </cell>
          <cell r="D109" t="str">
            <v>..</v>
          </cell>
          <cell r="E109" t="str">
            <v xml:space="preserve"> </v>
          </cell>
          <cell r="F109" t="str">
            <v>..</v>
          </cell>
          <cell r="G109" t="str">
            <v xml:space="preserve"> </v>
          </cell>
          <cell r="H109" t="str">
            <v>..</v>
          </cell>
          <cell r="I109" t="str">
            <v xml:space="preserve"> </v>
          </cell>
          <cell r="J109" t="str">
            <v>..</v>
          </cell>
          <cell r="K109" t="str">
            <v xml:space="preserve"> </v>
          </cell>
          <cell r="L109" t="str">
            <v>..</v>
          </cell>
          <cell r="M109" t="str">
            <v xml:space="preserve"> </v>
          </cell>
          <cell r="N109" t="str">
            <v>..</v>
          </cell>
          <cell r="O109" t="str">
            <v xml:space="preserve"> </v>
          </cell>
        </row>
        <row r="110">
          <cell r="A110" t="str">
            <v xml:space="preserve">  11. OTHER</v>
          </cell>
          <cell r="B110" t="str">
            <v>..</v>
          </cell>
          <cell r="C110" t="str">
            <v xml:space="preserve"> </v>
          </cell>
          <cell r="D110" t="str">
            <v>..</v>
          </cell>
          <cell r="E110" t="str">
            <v xml:space="preserve"> </v>
          </cell>
          <cell r="F110" t="str">
            <v>..</v>
          </cell>
          <cell r="G110" t="str">
            <v xml:space="preserve"> </v>
          </cell>
          <cell r="H110" t="str">
            <v>..</v>
          </cell>
          <cell r="I110" t="str">
            <v xml:space="preserve"> </v>
          </cell>
          <cell r="J110" t="str">
            <v>..</v>
          </cell>
          <cell r="K110" t="str">
            <v xml:space="preserve"> </v>
          </cell>
          <cell r="L110" t="str">
            <v>..</v>
          </cell>
          <cell r="M110" t="str">
            <v xml:space="preserve"> </v>
          </cell>
          <cell r="N110" t="str">
            <v>..</v>
          </cell>
          <cell r="O110" t="str">
            <v xml:space="preserve"> </v>
          </cell>
        </row>
        <row r="111">
          <cell r="A111" t="str">
            <v>* 12. TOTAL HEMP</v>
          </cell>
          <cell r="B111">
            <v>6955</v>
          </cell>
          <cell r="C111" t="str">
            <v xml:space="preserve"> </v>
          </cell>
          <cell r="D111" t="str">
            <v>..</v>
          </cell>
          <cell r="E111" t="str">
            <v xml:space="preserve"> </v>
          </cell>
          <cell r="F111">
            <v>7062</v>
          </cell>
          <cell r="G111" t="str">
            <v xml:space="preserve"> </v>
          </cell>
          <cell r="H111" t="str">
            <v>..</v>
          </cell>
          <cell r="I111" t="str">
            <v xml:space="preserve"> </v>
          </cell>
          <cell r="J111">
            <v>7313</v>
          </cell>
          <cell r="K111" t="str">
            <v xml:space="preserve"> </v>
          </cell>
          <cell r="L111" t="str">
            <v>..</v>
          </cell>
          <cell r="M111" t="str">
            <v xml:space="preserve"> </v>
          </cell>
          <cell r="N111" t="str">
            <v>..</v>
          </cell>
          <cell r="O111" t="str">
            <v xml:space="preserve"> </v>
          </cell>
        </row>
        <row r="112">
          <cell r="A112" t="str">
            <v>-</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row>
        <row r="113">
          <cell r="A113" t="str">
            <v>PRIVATE NON-PROFIT SECTOR</v>
          </cell>
          <cell r="B113" t="str">
            <v xml:space="preserve"> </v>
          </cell>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row>
        <row r="114">
          <cell r="A114" t="str">
            <v xml:space="preserve">  OCCUPATION</v>
          </cell>
          <cell r="B114" t="str">
            <v xml:space="preserve"> </v>
          </cell>
          <cell r="C114" t="str">
            <v xml:space="preserve"> </v>
          </cell>
          <cell r="D114" t="str">
            <v xml:space="preserve"> </v>
          </cell>
          <cell r="E114" t="str">
            <v xml:space="preserve"> </v>
          </cell>
          <cell r="F114" t="str">
            <v xml:space="preserve"> </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N114" t="str">
            <v xml:space="preserve"> </v>
          </cell>
          <cell r="O114" t="str">
            <v xml:space="preserve"> </v>
          </cell>
        </row>
        <row r="115">
          <cell r="A115" t="str">
            <v xml:space="preserve">  13. RESEARCHERS</v>
          </cell>
          <cell r="B115" t="str">
            <v>..</v>
          </cell>
          <cell r="C115" t="str">
            <v xml:space="preserve"> </v>
          </cell>
          <cell r="D115" t="str">
            <v>..</v>
          </cell>
          <cell r="E115" t="str">
            <v xml:space="preserve"> </v>
          </cell>
          <cell r="F115" t="str">
            <v>..</v>
          </cell>
          <cell r="G115" t="str">
            <v xml:space="preserve"> </v>
          </cell>
          <cell r="H115" t="str">
            <v>..</v>
          </cell>
          <cell r="I115" t="str">
            <v xml:space="preserve"> </v>
          </cell>
          <cell r="J115" t="str">
            <v>..</v>
          </cell>
          <cell r="K115" t="str">
            <v xml:space="preserve"> </v>
          </cell>
          <cell r="L115" t="str">
            <v>..</v>
          </cell>
          <cell r="M115" t="str">
            <v xml:space="preserve"> </v>
          </cell>
          <cell r="N115" t="str">
            <v>..</v>
          </cell>
          <cell r="O115" t="str">
            <v xml:space="preserve"> </v>
          </cell>
        </row>
        <row r="116">
          <cell r="A116" t="str">
            <v xml:space="preserve">  14. TECHNICIANS</v>
          </cell>
          <cell r="B116" t="str">
            <v>..</v>
          </cell>
          <cell r="C116" t="str">
            <v xml:space="preserve"> </v>
          </cell>
          <cell r="D116" t="str">
            <v>..</v>
          </cell>
          <cell r="E116" t="str">
            <v xml:space="preserve"> </v>
          </cell>
          <cell r="F116" t="str">
            <v>..</v>
          </cell>
          <cell r="G116" t="str">
            <v xml:space="preserve"> </v>
          </cell>
          <cell r="H116" t="str">
            <v>..</v>
          </cell>
          <cell r="I116" t="str">
            <v xml:space="preserve"> </v>
          </cell>
          <cell r="J116" t="str">
            <v>..</v>
          </cell>
          <cell r="K116" t="str">
            <v xml:space="preserve"> </v>
          </cell>
          <cell r="L116" t="str">
            <v>..</v>
          </cell>
          <cell r="M116" t="str">
            <v xml:space="preserve"> </v>
          </cell>
          <cell r="N116" t="str">
            <v>..</v>
          </cell>
          <cell r="O116" t="str">
            <v xml:space="preserve"> </v>
          </cell>
        </row>
        <row r="117">
          <cell r="A117" t="str">
            <v xml:space="preserve">  15. OTHER</v>
          </cell>
          <cell r="B117" t="str">
            <v>..</v>
          </cell>
          <cell r="C117" t="str">
            <v xml:space="preserve"> </v>
          </cell>
          <cell r="D117" t="str">
            <v>..</v>
          </cell>
          <cell r="E117" t="str">
            <v xml:space="preserve"> </v>
          </cell>
          <cell r="F117" t="str">
            <v>..</v>
          </cell>
          <cell r="G117" t="str">
            <v xml:space="preserve"> </v>
          </cell>
          <cell r="H117" t="str">
            <v>..</v>
          </cell>
          <cell r="I117" t="str">
            <v xml:space="preserve"> </v>
          </cell>
          <cell r="J117" t="str">
            <v>..</v>
          </cell>
          <cell r="K117" t="str">
            <v xml:space="preserve"> </v>
          </cell>
          <cell r="L117" t="str">
            <v>..</v>
          </cell>
          <cell r="M117" t="str">
            <v xml:space="preserve"> </v>
          </cell>
          <cell r="N117" t="str">
            <v>..</v>
          </cell>
          <cell r="O117" t="str">
            <v xml:space="preserve"> </v>
          </cell>
        </row>
        <row r="118">
          <cell r="A118" t="str">
            <v xml:space="preserve">  16. TOTAL</v>
          </cell>
          <cell r="B118" t="str">
            <v>..</v>
          </cell>
          <cell r="C118" t="str">
            <v xml:space="preserve"> </v>
          </cell>
          <cell r="D118" t="str">
            <v>..</v>
          </cell>
          <cell r="E118" t="str">
            <v xml:space="preserve"> </v>
          </cell>
          <cell r="F118" t="str">
            <v>..</v>
          </cell>
          <cell r="G118" t="str">
            <v xml:space="preserve"> </v>
          </cell>
          <cell r="H118" t="str">
            <v>..</v>
          </cell>
          <cell r="I118" t="str">
            <v xml:space="preserve"> </v>
          </cell>
          <cell r="J118" t="str">
            <v>..</v>
          </cell>
          <cell r="K118" t="str">
            <v xml:space="preserve"> </v>
          </cell>
          <cell r="L118" t="str">
            <v>..</v>
          </cell>
          <cell r="M118" t="str">
            <v xml:space="preserve"> </v>
          </cell>
          <cell r="N118" t="str">
            <v>..</v>
          </cell>
          <cell r="O118" t="str">
            <v xml:space="preserve"> </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row>
        <row r="120">
          <cell r="A120" t="str">
            <v>NATIONAL TOTAL</v>
          </cell>
          <cell r="B120" t="str">
            <v xml:space="preserve"> </v>
          </cell>
          <cell r="C120" t="str">
            <v xml:space="preserve"> </v>
          </cell>
          <cell r="D120" t="str">
            <v xml:space="preserve"> </v>
          </cell>
          <cell r="E120" t="str">
            <v xml:space="preserve"> </v>
          </cell>
          <cell r="F120" t="str">
            <v xml:space="preserve"> </v>
          </cell>
          <cell r="G120" t="str">
            <v xml:space="preserve"> </v>
          </cell>
          <cell r="H120" t="str">
            <v xml:space="preserve"> </v>
          </cell>
          <cell r="I120" t="str">
            <v xml:space="preserve"> </v>
          </cell>
          <cell r="J120" t="str">
            <v xml:space="preserve"> </v>
          </cell>
          <cell r="K120" t="str">
            <v xml:space="preserve"> </v>
          </cell>
          <cell r="L120" t="str">
            <v xml:space="preserve"> </v>
          </cell>
          <cell r="M120" t="str">
            <v xml:space="preserve"> </v>
          </cell>
          <cell r="N120" t="str">
            <v xml:space="preserve"> </v>
          </cell>
          <cell r="O120" t="str">
            <v xml:space="preserve"> </v>
          </cell>
        </row>
        <row r="121">
          <cell r="A121" t="str">
            <v xml:space="preserve">  OCCUPATION</v>
          </cell>
          <cell r="B121" t="str">
            <v xml:space="preserve"> </v>
          </cell>
          <cell r="C121" t="str">
            <v xml:space="preserve"> </v>
          </cell>
          <cell r="D121" t="str">
            <v xml:space="preserve"> </v>
          </cell>
          <cell r="E121" t="str">
            <v xml:space="preserve"> </v>
          </cell>
          <cell r="F121" t="str">
            <v xml:space="preserve"> </v>
          </cell>
          <cell r="G121" t="str">
            <v xml:space="preserve"> </v>
          </cell>
          <cell r="H121" t="str">
            <v xml:space="preserve"> </v>
          </cell>
          <cell r="I121" t="str">
            <v xml:space="preserve"> </v>
          </cell>
          <cell r="J121" t="str">
            <v xml:space="preserve"> </v>
          </cell>
          <cell r="K121" t="str">
            <v xml:space="preserve"> </v>
          </cell>
          <cell r="L121" t="str">
            <v xml:space="preserve"> </v>
          </cell>
          <cell r="M121" t="str">
            <v xml:space="preserve"> </v>
          </cell>
          <cell r="N121" t="str">
            <v xml:space="preserve"> </v>
          </cell>
          <cell r="O121" t="str">
            <v xml:space="preserve"> </v>
          </cell>
        </row>
        <row r="122">
          <cell r="A122" t="str">
            <v>* 17. RESEARCHERS</v>
          </cell>
          <cell r="B122">
            <v>15931</v>
          </cell>
          <cell r="C122" t="str">
            <v>A</v>
          </cell>
          <cell r="D122" t="str">
            <v>..</v>
          </cell>
          <cell r="E122" t="str">
            <v xml:space="preserve"> </v>
          </cell>
          <cell r="F122">
            <v>17490</v>
          </cell>
          <cell r="G122" t="str">
            <v xml:space="preserve"> </v>
          </cell>
          <cell r="H122" t="str">
            <v>..</v>
          </cell>
          <cell r="I122" t="str">
            <v xml:space="preserve"> </v>
          </cell>
          <cell r="J122">
            <v>18265</v>
          </cell>
          <cell r="K122" t="str">
            <v xml:space="preserve"> </v>
          </cell>
          <cell r="L122" t="str">
            <v>..</v>
          </cell>
          <cell r="M122" t="str">
            <v xml:space="preserve"> </v>
          </cell>
          <cell r="N122" t="str">
            <v>..</v>
          </cell>
          <cell r="O122" t="str">
            <v xml:space="preserve"> </v>
          </cell>
        </row>
        <row r="123">
          <cell r="A123" t="str">
            <v xml:space="preserve">  18. TECHNICIANS</v>
          </cell>
          <cell r="B123" t="str">
            <v>..</v>
          </cell>
          <cell r="C123" t="str">
            <v xml:space="preserve"> </v>
          </cell>
          <cell r="D123" t="str">
            <v>..</v>
          </cell>
          <cell r="E123" t="str">
            <v xml:space="preserve"> </v>
          </cell>
          <cell r="F123" t="str">
            <v>..</v>
          </cell>
          <cell r="G123" t="str">
            <v xml:space="preserve"> </v>
          </cell>
          <cell r="H123" t="str">
            <v>..</v>
          </cell>
          <cell r="I123" t="str">
            <v xml:space="preserve"> </v>
          </cell>
          <cell r="J123" t="str">
            <v>..</v>
          </cell>
          <cell r="K123" t="str">
            <v xml:space="preserve"> </v>
          </cell>
          <cell r="L123" t="str">
            <v>..</v>
          </cell>
          <cell r="M123" t="str">
            <v xml:space="preserve"> </v>
          </cell>
          <cell r="N123" t="str">
            <v>..</v>
          </cell>
          <cell r="O123" t="str">
            <v xml:space="preserve"> </v>
          </cell>
        </row>
        <row r="124">
          <cell r="A124" t="str">
            <v xml:space="preserve">  19. OTHER</v>
          </cell>
          <cell r="B124" t="str">
            <v>..</v>
          </cell>
          <cell r="C124" t="str">
            <v xml:space="preserve"> </v>
          </cell>
          <cell r="D124" t="str">
            <v>..</v>
          </cell>
          <cell r="E124" t="str">
            <v xml:space="preserve"> </v>
          </cell>
          <cell r="F124" t="str">
            <v>..</v>
          </cell>
          <cell r="G124" t="str">
            <v xml:space="preserve"> </v>
          </cell>
          <cell r="H124" t="str">
            <v>..</v>
          </cell>
          <cell r="I124" t="str">
            <v xml:space="preserve"> </v>
          </cell>
          <cell r="J124" t="str">
            <v>..</v>
          </cell>
          <cell r="K124" t="str">
            <v xml:space="preserve"> </v>
          </cell>
          <cell r="L124" t="str">
            <v>..</v>
          </cell>
          <cell r="M124" t="str">
            <v xml:space="preserve"> </v>
          </cell>
          <cell r="N124" t="str">
            <v>..</v>
          </cell>
          <cell r="O124" t="str">
            <v xml:space="preserve"> </v>
          </cell>
        </row>
        <row r="125">
          <cell r="A125" t="str">
            <v>* 20. TOTAL R&amp;D PERSONNEL</v>
          </cell>
          <cell r="B125">
            <v>23938</v>
          </cell>
          <cell r="C125" t="str">
            <v>A</v>
          </cell>
          <cell r="D125" t="str">
            <v>..</v>
          </cell>
          <cell r="E125" t="str">
            <v xml:space="preserve"> </v>
          </cell>
          <cell r="F125">
            <v>24877</v>
          </cell>
          <cell r="G125" t="str">
            <v xml:space="preserve"> </v>
          </cell>
          <cell r="H125" t="str">
            <v>..</v>
          </cell>
          <cell r="I125" t="str">
            <v xml:space="preserve"> </v>
          </cell>
          <cell r="J125">
            <v>25400</v>
          </cell>
          <cell r="L125" t="str">
            <v>..</v>
          </cell>
          <cell r="M125" t="str">
            <v xml:space="preserve"> </v>
          </cell>
          <cell r="N125" t="str">
            <v>..</v>
          </cell>
          <cell r="O125" t="str">
            <v xml:space="preserve"> </v>
          </cell>
        </row>
        <row r="126">
          <cell r="A126" t="str">
            <v>-</v>
          </cell>
          <cell r="B126" t="str">
            <v>-</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row>
        <row r="142">
          <cell r="A142" t="str">
            <v>TABLE M. 3</v>
          </cell>
          <cell r="B142" t="str">
            <v xml:space="preserve"> </v>
          </cell>
          <cell r="C142" t="str">
            <v xml:space="preserve"> </v>
          </cell>
          <cell r="D142" t="str">
            <v>COUNTRY : NORWAY</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row>
        <row r="143">
          <cell r="A143" t="str">
            <v xml:space="preserve"> </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row>
        <row r="144">
          <cell r="A144" t="str">
            <v>TOTAL R&amp;D PERSONNEL</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 xml:space="preserve"> </v>
          </cell>
        </row>
        <row r="145">
          <cell r="A145" t="str">
            <v>BY SECTOR OF EMPLOYMENT AND FORMAL QUALIFICATION</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row>
        <row r="146">
          <cell r="A146" t="str">
            <v xml:space="preserve"> </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t="str">
            <v xml:space="preserve"> </v>
          </cell>
        </row>
        <row r="147">
          <cell r="A147" t="str">
            <v>UNITS: Full time equivalent</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row>
        <row r="148">
          <cell r="A148" t="str">
            <v xml:space="preserve"> </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row>
        <row r="150">
          <cell r="A150" t="str">
            <v xml:space="preserve"> </v>
          </cell>
          <cell r="B150" t="str">
            <v>1995</v>
          </cell>
          <cell r="C150" t="str">
            <v xml:space="preserve"> </v>
          </cell>
          <cell r="D150" t="str">
            <v>1996</v>
          </cell>
          <cell r="E150" t="str">
            <v xml:space="preserve"> </v>
          </cell>
          <cell r="F150" t="str">
            <v>1997</v>
          </cell>
          <cell r="G150" t="str">
            <v xml:space="preserve"> </v>
          </cell>
          <cell r="H150" t="str">
            <v>1998</v>
          </cell>
          <cell r="I150" t="str">
            <v xml:space="preserve"> </v>
          </cell>
          <cell r="J150" t="str">
            <v>1999</v>
          </cell>
          <cell r="K150" t="str">
            <v xml:space="preserve"> </v>
          </cell>
          <cell r="L150" t="str">
            <v>2000</v>
          </cell>
          <cell r="M150" t="str">
            <v xml:space="preserve"> </v>
          </cell>
          <cell r="N150" t="str">
            <v>2001</v>
          </cell>
          <cell r="O150" t="str">
            <v xml:space="preserve"> </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row>
        <row r="152">
          <cell r="A152" t="str">
            <v>BUSINESS ENTERPRISE SECTOR</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row>
        <row r="153">
          <cell r="A153" t="str">
            <v xml:space="preserve">  QUALIFICATION</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 xml:space="preserve"> </v>
          </cell>
        </row>
        <row r="154">
          <cell r="A154" t="str">
            <v xml:space="preserve">   1. UNIVERSITY PhD LEVEL DEGREES</v>
          </cell>
          <cell r="B154" t="str">
            <v>..</v>
          </cell>
          <cell r="C154" t="str">
            <v xml:space="preserve"> </v>
          </cell>
          <cell r="D154" t="str">
            <v>..</v>
          </cell>
          <cell r="E154" t="str">
            <v xml:space="preserve"> </v>
          </cell>
          <cell r="F154" t="str">
            <v>..</v>
          </cell>
          <cell r="G154" t="str">
            <v xml:space="preserve"> </v>
          </cell>
          <cell r="H154" t="str">
            <v>..</v>
          </cell>
          <cell r="I154" t="str">
            <v xml:space="preserve"> </v>
          </cell>
          <cell r="J154" t="str">
            <v>..</v>
          </cell>
          <cell r="K154" t="str">
            <v xml:space="preserve"> </v>
          </cell>
          <cell r="L154" t="str">
            <v>..</v>
          </cell>
          <cell r="M154" t="str">
            <v xml:space="preserve"> </v>
          </cell>
          <cell r="N154" t="str">
            <v>..</v>
          </cell>
          <cell r="O154" t="str">
            <v xml:space="preserve"> </v>
          </cell>
        </row>
        <row r="155">
          <cell r="A155" t="str">
            <v xml:space="preserve">   2. OTHER UNIVERSITY DEGREES</v>
          </cell>
          <cell r="B155" t="str">
            <v>..</v>
          </cell>
          <cell r="C155" t="str">
            <v xml:space="preserve"> </v>
          </cell>
          <cell r="D155" t="str">
            <v>..</v>
          </cell>
          <cell r="E155" t="str">
            <v xml:space="preserve"> </v>
          </cell>
          <cell r="F155" t="str">
            <v>..</v>
          </cell>
          <cell r="G155" t="str">
            <v xml:space="preserve"> </v>
          </cell>
          <cell r="H155" t="str">
            <v>..</v>
          </cell>
          <cell r="I155" t="str">
            <v xml:space="preserve"> </v>
          </cell>
          <cell r="J155" t="str">
            <v>..</v>
          </cell>
          <cell r="K155" t="str">
            <v xml:space="preserve"> </v>
          </cell>
          <cell r="L155" t="str">
            <v>..</v>
          </cell>
          <cell r="M155" t="str">
            <v xml:space="preserve"> </v>
          </cell>
          <cell r="N155" t="str">
            <v>..</v>
          </cell>
          <cell r="O155" t="str">
            <v xml:space="preserve"> </v>
          </cell>
        </row>
        <row r="156">
          <cell r="A156" t="str">
            <v>*  3. SUB-TOTAL UNIVERSITY DEGREES</v>
          </cell>
          <cell r="B156">
            <v>7921</v>
          </cell>
          <cell r="C156" t="str">
            <v>A</v>
          </cell>
          <cell r="D156" t="str">
            <v>..</v>
          </cell>
          <cell r="E156" t="str">
            <v xml:space="preserve"> </v>
          </cell>
          <cell r="F156">
            <v>9348</v>
          </cell>
          <cell r="G156" t="str">
            <v xml:space="preserve"> </v>
          </cell>
          <cell r="H156" t="str">
            <v>..</v>
          </cell>
          <cell r="I156" t="str">
            <v xml:space="preserve"> </v>
          </cell>
          <cell r="J156">
            <v>9737</v>
          </cell>
          <cell r="K156" t="str">
            <v xml:space="preserve"> </v>
          </cell>
          <cell r="L156" t="str">
            <v>..</v>
          </cell>
          <cell r="M156" t="str">
            <v xml:space="preserve"> </v>
          </cell>
          <cell r="N156" t="str">
            <v>..</v>
          </cell>
          <cell r="O156" t="str">
            <v xml:space="preserve"> </v>
          </cell>
        </row>
        <row r="157">
          <cell r="A157" t="str">
            <v xml:space="preserve">   4. OTHER POST-SECONDARY</v>
          </cell>
          <cell r="B157" t="str">
            <v>..</v>
          </cell>
          <cell r="C157" t="str">
            <v xml:space="preserve"> </v>
          </cell>
          <cell r="D157" t="str">
            <v>..</v>
          </cell>
          <cell r="E157" t="str">
            <v xml:space="preserve"> </v>
          </cell>
          <cell r="F157" t="str">
            <v>..</v>
          </cell>
          <cell r="G157" t="str">
            <v xml:space="preserve"> </v>
          </cell>
          <cell r="H157" t="str">
            <v>..</v>
          </cell>
          <cell r="I157" t="str">
            <v xml:space="preserve"> </v>
          </cell>
          <cell r="J157" t="str">
            <v>..</v>
          </cell>
          <cell r="K157" t="str">
            <v xml:space="preserve"> </v>
          </cell>
          <cell r="L157" t="str">
            <v>..</v>
          </cell>
          <cell r="M157" t="str">
            <v xml:space="preserve"> </v>
          </cell>
          <cell r="N157" t="str">
            <v>..</v>
          </cell>
          <cell r="O157" t="str">
            <v xml:space="preserve"> </v>
          </cell>
        </row>
        <row r="158">
          <cell r="A158" t="str">
            <v xml:space="preserve">   5. SECONDARY</v>
          </cell>
          <cell r="B158" t="str">
            <v>..</v>
          </cell>
          <cell r="C158" t="str">
            <v xml:space="preserve"> </v>
          </cell>
          <cell r="D158" t="str">
            <v>..</v>
          </cell>
          <cell r="E158" t="str">
            <v xml:space="preserve"> </v>
          </cell>
          <cell r="F158" t="str">
            <v>..</v>
          </cell>
          <cell r="G158" t="str">
            <v xml:space="preserve"> </v>
          </cell>
          <cell r="H158" t="str">
            <v>..</v>
          </cell>
          <cell r="I158" t="str">
            <v xml:space="preserve"> </v>
          </cell>
          <cell r="J158" t="str">
            <v>..</v>
          </cell>
          <cell r="K158" t="str">
            <v xml:space="preserve"> </v>
          </cell>
          <cell r="L158" t="str">
            <v>..</v>
          </cell>
          <cell r="M158" t="str">
            <v xml:space="preserve"> </v>
          </cell>
          <cell r="N158" t="str">
            <v>..</v>
          </cell>
          <cell r="O158" t="str">
            <v xml:space="preserve"> </v>
          </cell>
        </row>
        <row r="159">
          <cell r="A159" t="str">
            <v xml:space="preserve">   6. OTHER</v>
          </cell>
          <cell r="B159" t="str">
            <v>..</v>
          </cell>
          <cell r="C159" t="str">
            <v xml:space="preserve"> </v>
          </cell>
          <cell r="D159" t="str">
            <v>..</v>
          </cell>
          <cell r="E159" t="str">
            <v xml:space="preserve"> </v>
          </cell>
          <cell r="F159" t="str">
            <v>..</v>
          </cell>
          <cell r="G159" t="str">
            <v xml:space="preserve"> </v>
          </cell>
          <cell r="H159" t="str">
            <v>..</v>
          </cell>
          <cell r="I159" t="str">
            <v xml:space="preserve"> </v>
          </cell>
          <cell r="J159" t="str">
            <v>..</v>
          </cell>
          <cell r="K159" t="str">
            <v xml:space="preserve"> </v>
          </cell>
          <cell r="L159" t="str">
            <v>..</v>
          </cell>
          <cell r="M159" t="str">
            <v xml:space="preserve"> </v>
          </cell>
          <cell r="N159" t="str">
            <v>..</v>
          </cell>
          <cell r="O159" t="str">
            <v xml:space="preserve"> </v>
          </cell>
        </row>
        <row r="160">
          <cell r="A160" t="str">
            <v xml:space="preserve">   7. NOT SPECIFIED</v>
          </cell>
          <cell r="B160">
            <v>4169</v>
          </cell>
          <cell r="C160" t="str">
            <v>A</v>
          </cell>
          <cell r="D160" t="str">
            <v>..</v>
          </cell>
          <cell r="E160" t="str">
            <v xml:space="preserve"> </v>
          </cell>
          <cell r="F160">
            <v>3594</v>
          </cell>
          <cell r="G160" t="str">
            <v xml:space="preserve"> </v>
          </cell>
          <cell r="H160" t="str">
            <v>..</v>
          </cell>
          <cell r="I160" t="str">
            <v xml:space="preserve"> </v>
          </cell>
          <cell r="J160">
            <v>3571</v>
          </cell>
          <cell r="K160" t="str">
            <v xml:space="preserve"> </v>
          </cell>
          <cell r="L160" t="str">
            <v>..</v>
          </cell>
          <cell r="M160" t="str">
            <v xml:space="preserve"> </v>
          </cell>
          <cell r="N160" t="str">
            <v>..</v>
          </cell>
          <cell r="O160" t="str">
            <v xml:space="preserve"> </v>
          </cell>
        </row>
        <row r="161">
          <cell r="A161" t="str">
            <v>*  8. TOTAL BEMP</v>
          </cell>
          <cell r="B161">
            <v>12090</v>
          </cell>
          <cell r="C161" t="str">
            <v>A</v>
          </cell>
          <cell r="D161" t="str">
            <v>..</v>
          </cell>
          <cell r="E161" t="str">
            <v xml:space="preserve"> </v>
          </cell>
          <cell r="F161">
            <v>12942</v>
          </cell>
          <cell r="G161" t="str">
            <v xml:space="preserve"> </v>
          </cell>
          <cell r="H161" t="str">
            <v>..</v>
          </cell>
          <cell r="I161" t="str">
            <v xml:space="preserve"> </v>
          </cell>
          <cell r="J161">
            <v>13308</v>
          </cell>
          <cell r="K161" t="str">
            <v xml:space="preserve"> </v>
          </cell>
          <cell r="L161" t="str">
            <v>..</v>
          </cell>
          <cell r="M161" t="str">
            <v xml:space="preserve"> </v>
          </cell>
          <cell r="N161" t="str">
            <v>..</v>
          </cell>
          <cell r="O161" t="str">
            <v xml:space="preserve"> </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row>
        <row r="163">
          <cell r="A163" t="str">
            <v>GOVERNMENT SECTOR</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 xml:space="preserve"> </v>
          </cell>
        </row>
        <row r="164">
          <cell r="A164" t="str">
            <v xml:space="preserve">  QUALIFICATION</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row>
        <row r="165">
          <cell r="A165" t="str">
            <v xml:space="preserve">   9. UNIVERSITY PhD LEVEL DEGREES</v>
          </cell>
          <cell r="B165" t="str">
            <v>..</v>
          </cell>
          <cell r="C165" t="str">
            <v xml:space="preserve"> </v>
          </cell>
          <cell r="D165" t="str">
            <v>..</v>
          </cell>
          <cell r="E165" t="str">
            <v xml:space="preserve"> </v>
          </cell>
          <cell r="F165" t="str">
            <v>..</v>
          </cell>
          <cell r="G165" t="str">
            <v xml:space="preserve"> </v>
          </cell>
          <cell r="H165" t="str">
            <v>..</v>
          </cell>
          <cell r="I165" t="str">
            <v xml:space="preserve"> </v>
          </cell>
          <cell r="J165" t="str">
            <v>..</v>
          </cell>
          <cell r="K165" t="str">
            <v xml:space="preserve"> </v>
          </cell>
          <cell r="L165" t="str">
            <v>..</v>
          </cell>
          <cell r="M165" t="str">
            <v xml:space="preserve"> </v>
          </cell>
          <cell r="N165" t="str">
            <v>..</v>
          </cell>
          <cell r="O165" t="str">
            <v xml:space="preserve"> </v>
          </cell>
        </row>
        <row r="166">
          <cell r="A166" t="str">
            <v xml:space="preserve">  10. OTHER UNIVERSITY DEGREES</v>
          </cell>
          <cell r="B166" t="str">
            <v>..</v>
          </cell>
          <cell r="C166" t="str">
            <v xml:space="preserve"> </v>
          </cell>
          <cell r="D166" t="str">
            <v>..</v>
          </cell>
          <cell r="E166" t="str">
            <v xml:space="preserve"> </v>
          </cell>
          <cell r="F166" t="str">
            <v>..</v>
          </cell>
          <cell r="G166" t="str">
            <v xml:space="preserve"> </v>
          </cell>
          <cell r="H166" t="str">
            <v>..</v>
          </cell>
          <cell r="I166" t="str">
            <v xml:space="preserve"> </v>
          </cell>
          <cell r="J166" t="str">
            <v>..</v>
          </cell>
          <cell r="K166" t="str">
            <v xml:space="preserve"> </v>
          </cell>
          <cell r="L166" t="str">
            <v>..</v>
          </cell>
          <cell r="M166" t="str">
            <v xml:space="preserve"> </v>
          </cell>
          <cell r="N166" t="str">
            <v>..</v>
          </cell>
          <cell r="O166" t="str">
            <v xml:space="preserve"> </v>
          </cell>
        </row>
        <row r="167">
          <cell r="A167" t="str">
            <v>* 11. SUB-TOTAL UNIVERSITY DEGREES</v>
          </cell>
          <cell r="B167">
            <v>3017</v>
          </cell>
          <cell r="C167" t="str">
            <v xml:space="preserve"> </v>
          </cell>
          <cell r="D167" t="str">
            <v>..</v>
          </cell>
          <cell r="E167" t="str">
            <v xml:space="preserve"> </v>
          </cell>
          <cell r="F167">
            <v>3051</v>
          </cell>
          <cell r="G167" t="str">
            <v xml:space="preserve"> </v>
          </cell>
          <cell r="H167" t="str">
            <v>..</v>
          </cell>
          <cell r="I167" t="str">
            <v xml:space="preserve"> </v>
          </cell>
          <cell r="J167">
            <v>3037</v>
          </cell>
          <cell r="K167" t="str">
            <v xml:space="preserve"> </v>
          </cell>
          <cell r="L167" t="str">
            <v>..</v>
          </cell>
          <cell r="M167" t="str">
            <v xml:space="preserve"> </v>
          </cell>
          <cell r="N167" t="str">
            <v>..</v>
          </cell>
          <cell r="O167" t="str">
            <v xml:space="preserve"> </v>
          </cell>
        </row>
        <row r="168">
          <cell r="A168" t="str">
            <v xml:space="preserve">  12. OTHER POST-SECONDARY</v>
          </cell>
          <cell r="B168" t="str">
            <v>..</v>
          </cell>
          <cell r="C168" t="str">
            <v xml:space="preserve"> </v>
          </cell>
          <cell r="D168" t="str">
            <v>..</v>
          </cell>
          <cell r="E168" t="str">
            <v xml:space="preserve"> </v>
          </cell>
          <cell r="F168" t="str">
            <v>..</v>
          </cell>
          <cell r="G168" t="str">
            <v xml:space="preserve"> </v>
          </cell>
          <cell r="H168" t="str">
            <v>..</v>
          </cell>
          <cell r="I168" t="str">
            <v xml:space="preserve"> </v>
          </cell>
          <cell r="J168" t="str">
            <v>..</v>
          </cell>
          <cell r="K168" t="str">
            <v xml:space="preserve"> </v>
          </cell>
          <cell r="L168" t="str">
            <v>..</v>
          </cell>
          <cell r="M168" t="str">
            <v xml:space="preserve"> </v>
          </cell>
          <cell r="N168" t="str">
            <v>..</v>
          </cell>
          <cell r="O168" t="str">
            <v xml:space="preserve"> </v>
          </cell>
        </row>
        <row r="169">
          <cell r="A169" t="str">
            <v xml:space="preserve">  13. SECONDARY</v>
          </cell>
          <cell r="B169" t="str">
            <v>..</v>
          </cell>
          <cell r="C169" t="str">
            <v xml:space="preserve"> </v>
          </cell>
          <cell r="D169" t="str">
            <v>..</v>
          </cell>
          <cell r="E169" t="str">
            <v xml:space="preserve"> </v>
          </cell>
          <cell r="F169" t="str">
            <v>..</v>
          </cell>
          <cell r="G169" t="str">
            <v xml:space="preserve"> </v>
          </cell>
          <cell r="H169" t="str">
            <v>..</v>
          </cell>
          <cell r="I169" t="str">
            <v xml:space="preserve"> </v>
          </cell>
          <cell r="J169" t="str">
            <v>..</v>
          </cell>
          <cell r="K169" t="str">
            <v xml:space="preserve"> </v>
          </cell>
          <cell r="L169" t="str">
            <v>..</v>
          </cell>
          <cell r="M169" t="str">
            <v xml:space="preserve"> </v>
          </cell>
          <cell r="N169" t="str">
            <v>..</v>
          </cell>
          <cell r="O169" t="str">
            <v xml:space="preserve"> </v>
          </cell>
        </row>
        <row r="170">
          <cell r="A170" t="str">
            <v xml:space="preserve">  14. OTHER</v>
          </cell>
          <cell r="B170" t="str">
            <v>..</v>
          </cell>
          <cell r="C170" t="str">
            <v xml:space="preserve"> </v>
          </cell>
          <cell r="D170" t="str">
            <v>..</v>
          </cell>
          <cell r="E170" t="str">
            <v xml:space="preserve"> </v>
          </cell>
          <cell r="F170" t="str">
            <v>..</v>
          </cell>
          <cell r="G170" t="str">
            <v xml:space="preserve"> </v>
          </cell>
          <cell r="H170" t="str">
            <v>..</v>
          </cell>
          <cell r="I170" t="str">
            <v xml:space="preserve"> </v>
          </cell>
          <cell r="J170" t="str">
            <v>..</v>
          </cell>
          <cell r="K170" t="str">
            <v xml:space="preserve"> </v>
          </cell>
          <cell r="L170" t="str">
            <v>..</v>
          </cell>
          <cell r="M170" t="str">
            <v xml:space="preserve"> </v>
          </cell>
          <cell r="N170" t="str">
            <v>..</v>
          </cell>
          <cell r="O170" t="str">
            <v xml:space="preserve"> </v>
          </cell>
        </row>
        <row r="171">
          <cell r="A171" t="str">
            <v xml:space="preserve">  15. NOT SPECIFIED</v>
          </cell>
          <cell r="B171">
            <v>1876</v>
          </cell>
          <cell r="C171" t="str">
            <v xml:space="preserve"> </v>
          </cell>
          <cell r="D171" t="str">
            <v>..</v>
          </cell>
          <cell r="E171" t="str">
            <v xml:space="preserve"> </v>
          </cell>
          <cell r="F171">
            <v>1822</v>
          </cell>
          <cell r="G171" t="str">
            <v xml:space="preserve"> </v>
          </cell>
          <cell r="H171" t="str">
            <v>..</v>
          </cell>
          <cell r="I171" t="str">
            <v xml:space="preserve"> </v>
          </cell>
          <cell r="J171">
            <v>1742</v>
          </cell>
          <cell r="K171" t="str">
            <v xml:space="preserve"> </v>
          </cell>
          <cell r="L171" t="str">
            <v>..</v>
          </cell>
          <cell r="M171" t="str">
            <v xml:space="preserve"> </v>
          </cell>
          <cell r="N171" t="str">
            <v>..</v>
          </cell>
          <cell r="O171" t="str">
            <v xml:space="preserve"> </v>
          </cell>
        </row>
        <row r="172">
          <cell r="A172" t="str">
            <v>* 16. TOTAL GOVEMP</v>
          </cell>
          <cell r="B172">
            <v>4893</v>
          </cell>
          <cell r="C172" t="str">
            <v xml:space="preserve"> </v>
          </cell>
          <cell r="D172" t="str">
            <v>..</v>
          </cell>
          <cell r="E172" t="str">
            <v xml:space="preserve"> </v>
          </cell>
          <cell r="F172">
            <v>4873</v>
          </cell>
          <cell r="G172" t="str">
            <v xml:space="preserve"> </v>
          </cell>
          <cell r="H172" t="str">
            <v>..</v>
          </cell>
          <cell r="I172" t="str">
            <v xml:space="preserve"> </v>
          </cell>
          <cell r="J172">
            <v>4779</v>
          </cell>
          <cell r="K172" t="str">
            <v xml:space="preserve"> </v>
          </cell>
          <cell r="L172" t="str">
            <v>..</v>
          </cell>
          <cell r="M172" t="str">
            <v xml:space="preserve"> </v>
          </cell>
          <cell r="N172" t="str">
            <v>..</v>
          </cell>
          <cell r="O172" t="str">
            <v xml:space="preserve"> </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row>
        <row r="174">
          <cell r="A174" t="str">
            <v>HIGHER EDUCATION SECTOR</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t="str">
            <v xml:space="preserve"> </v>
          </cell>
        </row>
        <row r="175">
          <cell r="A175" t="str">
            <v xml:space="preserve">  QUALIFICATION</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 xml:space="preserve"> </v>
          </cell>
        </row>
        <row r="176">
          <cell r="A176" t="str">
            <v xml:space="preserve">  17. UNIVERSITY PhD LEVEL DEGREES</v>
          </cell>
          <cell r="B176" t="str">
            <v>..</v>
          </cell>
          <cell r="C176" t="str">
            <v xml:space="preserve"> </v>
          </cell>
          <cell r="D176" t="str">
            <v>..</v>
          </cell>
          <cell r="E176" t="str">
            <v xml:space="preserve"> </v>
          </cell>
          <cell r="F176" t="str">
            <v>..</v>
          </cell>
          <cell r="G176" t="str">
            <v xml:space="preserve"> </v>
          </cell>
          <cell r="H176" t="str">
            <v>..</v>
          </cell>
          <cell r="I176" t="str">
            <v xml:space="preserve"> </v>
          </cell>
          <cell r="J176" t="str">
            <v>..</v>
          </cell>
          <cell r="K176" t="str">
            <v xml:space="preserve"> </v>
          </cell>
          <cell r="L176" t="str">
            <v>..</v>
          </cell>
          <cell r="M176" t="str">
            <v xml:space="preserve"> </v>
          </cell>
          <cell r="N176" t="str">
            <v>..</v>
          </cell>
          <cell r="O176" t="str">
            <v xml:space="preserve"> </v>
          </cell>
        </row>
        <row r="177">
          <cell r="A177" t="str">
            <v xml:space="preserve">  18. OTHER UNIVERSITY DEGREES</v>
          </cell>
          <cell r="B177" t="str">
            <v>..</v>
          </cell>
          <cell r="C177" t="str">
            <v xml:space="preserve"> </v>
          </cell>
          <cell r="D177" t="str">
            <v>..</v>
          </cell>
          <cell r="E177" t="str">
            <v xml:space="preserve"> </v>
          </cell>
          <cell r="F177" t="str">
            <v>..</v>
          </cell>
          <cell r="G177" t="str">
            <v xml:space="preserve"> </v>
          </cell>
          <cell r="H177" t="str">
            <v>..</v>
          </cell>
          <cell r="I177" t="str">
            <v xml:space="preserve"> </v>
          </cell>
          <cell r="J177" t="str">
            <v>..</v>
          </cell>
          <cell r="K177" t="str">
            <v xml:space="preserve"> </v>
          </cell>
          <cell r="L177" t="str">
            <v>..</v>
          </cell>
          <cell r="M177" t="str">
            <v xml:space="preserve"> </v>
          </cell>
          <cell r="N177" t="str">
            <v>..</v>
          </cell>
          <cell r="O177" t="str">
            <v xml:space="preserve"> </v>
          </cell>
        </row>
        <row r="178">
          <cell r="A178" t="str">
            <v>* 19. SUB-TOTAL UNIVERSITY DEGREES</v>
          </cell>
          <cell r="B178" t="str">
            <v>..</v>
          </cell>
          <cell r="C178" t="str">
            <v xml:space="preserve"> </v>
          </cell>
          <cell r="D178" t="str">
            <v>..</v>
          </cell>
          <cell r="E178" t="str">
            <v xml:space="preserve"> </v>
          </cell>
          <cell r="F178" t="str">
            <v>..</v>
          </cell>
          <cell r="G178" t="str">
            <v xml:space="preserve"> </v>
          </cell>
          <cell r="H178" t="str">
            <v>..</v>
          </cell>
          <cell r="I178" t="str">
            <v xml:space="preserve"> </v>
          </cell>
          <cell r="J178" t="str">
            <v>..</v>
          </cell>
          <cell r="K178" t="str">
            <v xml:space="preserve"> </v>
          </cell>
          <cell r="L178" t="str">
            <v>..</v>
          </cell>
          <cell r="M178" t="str">
            <v xml:space="preserve"> </v>
          </cell>
          <cell r="N178" t="str">
            <v>..</v>
          </cell>
          <cell r="O178" t="str">
            <v xml:space="preserve"> </v>
          </cell>
        </row>
        <row r="179">
          <cell r="A179" t="str">
            <v xml:space="preserve">  20. OTHER POST-SECONDARY</v>
          </cell>
          <cell r="B179" t="str">
            <v>..</v>
          </cell>
          <cell r="C179" t="str">
            <v xml:space="preserve"> </v>
          </cell>
          <cell r="D179" t="str">
            <v>..</v>
          </cell>
          <cell r="E179" t="str">
            <v xml:space="preserve"> </v>
          </cell>
          <cell r="F179" t="str">
            <v>..</v>
          </cell>
          <cell r="G179" t="str">
            <v xml:space="preserve"> </v>
          </cell>
          <cell r="H179" t="str">
            <v>..</v>
          </cell>
          <cell r="I179" t="str">
            <v xml:space="preserve"> </v>
          </cell>
          <cell r="J179" t="str">
            <v>..</v>
          </cell>
          <cell r="K179" t="str">
            <v xml:space="preserve"> </v>
          </cell>
          <cell r="L179" t="str">
            <v>..</v>
          </cell>
          <cell r="M179" t="str">
            <v xml:space="preserve"> </v>
          </cell>
          <cell r="N179" t="str">
            <v>..</v>
          </cell>
          <cell r="O179" t="str">
            <v xml:space="preserve"> </v>
          </cell>
        </row>
        <row r="180">
          <cell r="A180" t="str">
            <v xml:space="preserve">  21. SECONDARY</v>
          </cell>
          <cell r="B180" t="str">
            <v>..</v>
          </cell>
          <cell r="C180" t="str">
            <v xml:space="preserve"> </v>
          </cell>
          <cell r="D180" t="str">
            <v>..</v>
          </cell>
          <cell r="E180" t="str">
            <v xml:space="preserve"> </v>
          </cell>
          <cell r="F180" t="str">
            <v>..</v>
          </cell>
          <cell r="G180" t="str">
            <v xml:space="preserve"> </v>
          </cell>
          <cell r="H180" t="str">
            <v>..</v>
          </cell>
          <cell r="I180" t="str">
            <v xml:space="preserve"> </v>
          </cell>
          <cell r="J180" t="str">
            <v>..</v>
          </cell>
          <cell r="K180" t="str">
            <v xml:space="preserve"> </v>
          </cell>
          <cell r="L180" t="str">
            <v>..</v>
          </cell>
          <cell r="M180" t="str">
            <v xml:space="preserve"> </v>
          </cell>
          <cell r="N180" t="str">
            <v>..</v>
          </cell>
          <cell r="O180" t="str">
            <v xml:space="preserve"> </v>
          </cell>
        </row>
        <row r="181">
          <cell r="A181" t="str">
            <v xml:space="preserve">  22. OTHER</v>
          </cell>
          <cell r="B181" t="str">
            <v>..</v>
          </cell>
          <cell r="C181" t="str">
            <v xml:space="preserve"> </v>
          </cell>
          <cell r="D181" t="str">
            <v>..</v>
          </cell>
          <cell r="E181" t="str">
            <v xml:space="preserve"> </v>
          </cell>
          <cell r="F181" t="str">
            <v>..</v>
          </cell>
          <cell r="G181" t="str">
            <v xml:space="preserve"> </v>
          </cell>
          <cell r="H181" t="str">
            <v>..</v>
          </cell>
          <cell r="I181" t="str">
            <v xml:space="preserve"> </v>
          </cell>
          <cell r="J181" t="str">
            <v>..</v>
          </cell>
          <cell r="K181" t="str">
            <v xml:space="preserve"> </v>
          </cell>
          <cell r="L181" t="str">
            <v>..</v>
          </cell>
          <cell r="M181" t="str">
            <v xml:space="preserve"> </v>
          </cell>
          <cell r="N181" t="str">
            <v>..</v>
          </cell>
          <cell r="O181" t="str">
            <v xml:space="preserve"> </v>
          </cell>
        </row>
        <row r="182">
          <cell r="A182" t="str">
            <v xml:space="preserve">  23. NOT SPECIFIED</v>
          </cell>
          <cell r="B182" t="str">
            <v>..</v>
          </cell>
          <cell r="C182" t="str">
            <v xml:space="preserve"> </v>
          </cell>
          <cell r="D182" t="str">
            <v>..</v>
          </cell>
          <cell r="E182" t="str">
            <v xml:space="preserve"> </v>
          </cell>
          <cell r="F182" t="str">
            <v>..</v>
          </cell>
          <cell r="G182" t="str">
            <v xml:space="preserve"> </v>
          </cell>
          <cell r="H182" t="str">
            <v>..</v>
          </cell>
          <cell r="I182" t="str">
            <v xml:space="preserve"> </v>
          </cell>
          <cell r="J182" t="str">
            <v>..</v>
          </cell>
          <cell r="K182" t="str">
            <v xml:space="preserve"> </v>
          </cell>
          <cell r="L182" t="str">
            <v>..</v>
          </cell>
          <cell r="M182" t="str">
            <v xml:space="preserve"> </v>
          </cell>
          <cell r="N182" t="str">
            <v>..</v>
          </cell>
          <cell r="O182" t="str">
            <v xml:space="preserve"> </v>
          </cell>
        </row>
        <row r="183">
          <cell r="A183" t="str">
            <v>* 24. TOTAL HEMP</v>
          </cell>
          <cell r="B183">
            <v>6955</v>
          </cell>
          <cell r="C183" t="str">
            <v xml:space="preserve"> </v>
          </cell>
          <cell r="D183" t="str">
            <v>..</v>
          </cell>
          <cell r="E183" t="str">
            <v xml:space="preserve"> </v>
          </cell>
          <cell r="F183">
            <v>7062</v>
          </cell>
          <cell r="G183" t="str">
            <v xml:space="preserve"> </v>
          </cell>
          <cell r="H183" t="str">
            <v>..</v>
          </cell>
          <cell r="I183" t="str">
            <v xml:space="preserve"> </v>
          </cell>
          <cell r="J183">
            <v>7313</v>
          </cell>
          <cell r="K183" t="str">
            <v xml:space="preserve"> </v>
          </cell>
          <cell r="L183" t="str">
            <v>..</v>
          </cell>
          <cell r="M183" t="str">
            <v xml:space="preserve"> </v>
          </cell>
          <cell r="N183" t="str">
            <v>..</v>
          </cell>
          <cell r="O183" t="str">
            <v xml:space="preserve"> </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row>
        <row r="185">
          <cell r="A185" t="str">
            <v>PRIVATE NON-PROFIT SECTOR</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 xml:space="preserve"> </v>
          </cell>
          <cell r="K185" t="str">
            <v xml:space="preserve"> </v>
          </cell>
          <cell r="L185" t="str">
            <v xml:space="preserve"> </v>
          </cell>
          <cell r="M185" t="str">
            <v xml:space="preserve"> </v>
          </cell>
          <cell r="N185" t="str">
            <v xml:space="preserve"> </v>
          </cell>
          <cell r="O185" t="str">
            <v xml:space="preserve"> </v>
          </cell>
        </row>
        <row r="186">
          <cell r="A186" t="str">
            <v xml:space="preserve">  QUALIFICATION</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row>
        <row r="187">
          <cell r="A187" t="str">
            <v xml:space="preserve">  25. UNIVERSITY PhD LEVEL DEGREES</v>
          </cell>
          <cell r="B187" t="str">
            <v>..</v>
          </cell>
          <cell r="C187" t="str">
            <v xml:space="preserve"> </v>
          </cell>
          <cell r="D187" t="str">
            <v>..</v>
          </cell>
          <cell r="E187" t="str">
            <v xml:space="preserve"> </v>
          </cell>
          <cell r="F187" t="str">
            <v>..</v>
          </cell>
          <cell r="G187" t="str">
            <v xml:space="preserve"> </v>
          </cell>
          <cell r="H187" t="str">
            <v>..</v>
          </cell>
          <cell r="I187" t="str">
            <v xml:space="preserve"> </v>
          </cell>
          <cell r="J187" t="str">
            <v>..</v>
          </cell>
          <cell r="K187" t="str">
            <v xml:space="preserve"> </v>
          </cell>
          <cell r="L187" t="str">
            <v>..</v>
          </cell>
          <cell r="M187" t="str">
            <v xml:space="preserve"> </v>
          </cell>
          <cell r="N187" t="str">
            <v>..</v>
          </cell>
          <cell r="O187" t="str">
            <v xml:space="preserve"> </v>
          </cell>
        </row>
        <row r="188">
          <cell r="A188" t="str">
            <v xml:space="preserve">  26. OTHER UNIVERSITY DEGREES</v>
          </cell>
          <cell r="B188" t="str">
            <v>..</v>
          </cell>
          <cell r="C188" t="str">
            <v xml:space="preserve"> </v>
          </cell>
          <cell r="D188" t="str">
            <v>..</v>
          </cell>
          <cell r="E188" t="str">
            <v xml:space="preserve"> </v>
          </cell>
          <cell r="F188" t="str">
            <v>..</v>
          </cell>
          <cell r="G188" t="str">
            <v xml:space="preserve"> </v>
          </cell>
          <cell r="H188" t="str">
            <v>..</v>
          </cell>
          <cell r="I188" t="str">
            <v xml:space="preserve"> </v>
          </cell>
          <cell r="J188" t="str">
            <v>..</v>
          </cell>
          <cell r="K188" t="str">
            <v xml:space="preserve"> </v>
          </cell>
          <cell r="L188" t="str">
            <v>..</v>
          </cell>
          <cell r="M188" t="str">
            <v xml:space="preserve"> </v>
          </cell>
          <cell r="N188" t="str">
            <v>..</v>
          </cell>
          <cell r="O188" t="str">
            <v xml:space="preserve"> </v>
          </cell>
        </row>
        <row r="189">
          <cell r="A189" t="str">
            <v xml:space="preserve">  27. SUB-TOTAL UNIVERSITY DEGREES</v>
          </cell>
          <cell r="B189" t="str">
            <v>..</v>
          </cell>
          <cell r="C189" t="str">
            <v xml:space="preserve"> </v>
          </cell>
          <cell r="D189" t="str">
            <v>..</v>
          </cell>
          <cell r="E189" t="str">
            <v xml:space="preserve"> </v>
          </cell>
          <cell r="F189" t="str">
            <v>..</v>
          </cell>
          <cell r="G189" t="str">
            <v xml:space="preserve"> </v>
          </cell>
          <cell r="H189" t="str">
            <v>..</v>
          </cell>
          <cell r="I189" t="str">
            <v xml:space="preserve"> </v>
          </cell>
          <cell r="J189" t="str">
            <v>..</v>
          </cell>
          <cell r="K189" t="str">
            <v xml:space="preserve"> </v>
          </cell>
          <cell r="L189" t="str">
            <v>..</v>
          </cell>
          <cell r="M189" t="str">
            <v xml:space="preserve"> </v>
          </cell>
          <cell r="N189" t="str">
            <v>..</v>
          </cell>
          <cell r="O189" t="str">
            <v xml:space="preserve"> </v>
          </cell>
        </row>
        <row r="190">
          <cell r="A190" t="str">
            <v xml:space="preserve">  28. OTHER POST-SECONDARY</v>
          </cell>
          <cell r="B190" t="str">
            <v>..</v>
          </cell>
          <cell r="C190" t="str">
            <v xml:space="preserve"> </v>
          </cell>
          <cell r="D190" t="str">
            <v>..</v>
          </cell>
          <cell r="E190" t="str">
            <v xml:space="preserve"> </v>
          </cell>
          <cell r="F190" t="str">
            <v>..</v>
          </cell>
          <cell r="G190" t="str">
            <v xml:space="preserve"> </v>
          </cell>
          <cell r="H190" t="str">
            <v>..</v>
          </cell>
          <cell r="I190" t="str">
            <v xml:space="preserve"> </v>
          </cell>
          <cell r="J190" t="str">
            <v>..</v>
          </cell>
          <cell r="K190" t="str">
            <v xml:space="preserve"> </v>
          </cell>
          <cell r="L190" t="str">
            <v>..</v>
          </cell>
          <cell r="M190" t="str">
            <v xml:space="preserve"> </v>
          </cell>
          <cell r="N190" t="str">
            <v>..</v>
          </cell>
          <cell r="O190" t="str">
            <v xml:space="preserve"> </v>
          </cell>
        </row>
        <row r="191">
          <cell r="A191" t="str">
            <v xml:space="preserve">  29. SECONDARY</v>
          </cell>
          <cell r="B191" t="str">
            <v>..</v>
          </cell>
          <cell r="C191" t="str">
            <v xml:space="preserve"> </v>
          </cell>
          <cell r="D191" t="str">
            <v>..</v>
          </cell>
          <cell r="E191" t="str">
            <v xml:space="preserve"> </v>
          </cell>
          <cell r="F191" t="str">
            <v>..</v>
          </cell>
          <cell r="G191" t="str">
            <v xml:space="preserve"> </v>
          </cell>
          <cell r="H191" t="str">
            <v>..</v>
          </cell>
          <cell r="I191" t="str">
            <v xml:space="preserve"> </v>
          </cell>
          <cell r="J191" t="str">
            <v>..</v>
          </cell>
          <cell r="K191" t="str">
            <v xml:space="preserve"> </v>
          </cell>
          <cell r="L191" t="str">
            <v>..</v>
          </cell>
          <cell r="M191" t="str">
            <v xml:space="preserve"> </v>
          </cell>
          <cell r="N191" t="str">
            <v>..</v>
          </cell>
          <cell r="O191" t="str">
            <v xml:space="preserve"> </v>
          </cell>
        </row>
        <row r="192">
          <cell r="A192" t="str">
            <v xml:space="preserve">  30. OTHER</v>
          </cell>
          <cell r="B192" t="str">
            <v>..</v>
          </cell>
          <cell r="C192" t="str">
            <v xml:space="preserve"> </v>
          </cell>
          <cell r="D192" t="str">
            <v>..</v>
          </cell>
          <cell r="E192" t="str">
            <v xml:space="preserve"> </v>
          </cell>
          <cell r="F192" t="str">
            <v>..</v>
          </cell>
          <cell r="G192" t="str">
            <v xml:space="preserve"> </v>
          </cell>
          <cell r="H192" t="str">
            <v>..</v>
          </cell>
          <cell r="I192" t="str">
            <v xml:space="preserve"> </v>
          </cell>
          <cell r="J192" t="str">
            <v>..</v>
          </cell>
          <cell r="K192" t="str">
            <v xml:space="preserve"> </v>
          </cell>
          <cell r="L192" t="str">
            <v>..</v>
          </cell>
          <cell r="M192" t="str">
            <v xml:space="preserve"> </v>
          </cell>
          <cell r="N192" t="str">
            <v>..</v>
          </cell>
          <cell r="O192" t="str">
            <v xml:space="preserve"> </v>
          </cell>
        </row>
        <row r="193">
          <cell r="A193" t="str">
            <v xml:space="preserve">  31. NOT SPECIFIED</v>
          </cell>
          <cell r="B193" t="str">
            <v>..</v>
          </cell>
          <cell r="C193" t="str">
            <v xml:space="preserve"> </v>
          </cell>
          <cell r="D193" t="str">
            <v>..</v>
          </cell>
          <cell r="E193" t="str">
            <v xml:space="preserve"> </v>
          </cell>
          <cell r="F193" t="str">
            <v>..</v>
          </cell>
          <cell r="G193" t="str">
            <v xml:space="preserve"> </v>
          </cell>
          <cell r="H193" t="str">
            <v>..</v>
          </cell>
          <cell r="I193" t="str">
            <v xml:space="preserve"> </v>
          </cell>
          <cell r="J193" t="str">
            <v>..</v>
          </cell>
          <cell r="K193" t="str">
            <v xml:space="preserve"> </v>
          </cell>
          <cell r="L193" t="str">
            <v>..</v>
          </cell>
          <cell r="M193" t="str">
            <v xml:space="preserve"> </v>
          </cell>
          <cell r="N193" t="str">
            <v>..</v>
          </cell>
          <cell r="O193" t="str">
            <v xml:space="preserve"> </v>
          </cell>
        </row>
        <row r="194">
          <cell r="A194" t="str">
            <v xml:space="preserve">  32. TOTAL</v>
          </cell>
          <cell r="B194" t="str">
            <v>..</v>
          </cell>
          <cell r="C194" t="str">
            <v xml:space="preserve"> </v>
          </cell>
          <cell r="D194" t="str">
            <v>..</v>
          </cell>
          <cell r="E194" t="str">
            <v xml:space="preserve"> </v>
          </cell>
          <cell r="F194" t="str">
            <v>..</v>
          </cell>
          <cell r="G194" t="str">
            <v xml:space="preserve"> </v>
          </cell>
          <cell r="H194" t="str">
            <v>..</v>
          </cell>
          <cell r="I194" t="str">
            <v xml:space="preserve"> </v>
          </cell>
          <cell r="J194" t="str">
            <v>..</v>
          </cell>
          <cell r="K194" t="str">
            <v xml:space="preserve"> </v>
          </cell>
          <cell r="L194" t="str">
            <v>..</v>
          </cell>
          <cell r="M194" t="str">
            <v xml:space="preserve"> </v>
          </cell>
          <cell r="N194" t="str">
            <v>..</v>
          </cell>
          <cell r="O194" t="str">
            <v xml:space="preserve"> </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row>
        <row r="196">
          <cell r="A196" t="str">
            <v>NATIONAL TOTAL</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row>
        <row r="197">
          <cell r="A197" t="str">
            <v xml:space="preserve">  QUALIFICATION</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 xml:space="preserve"> </v>
          </cell>
        </row>
        <row r="198">
          <cell r="A198" t="str">
            <v xml:space="preserve">  33. UNIVERSITY PhD LEVEL DEGREES</v>
          </cell>
          <cell r="B198" t="str">
            <v>..</v>
          </cell>
          <cell r="C198" t="str">
            <v xml:space="preserve"> </v>
          </cell>
          <cell r="D198" t="str">
            <v>..</v>
          </cell>
          <cell r="E198" t="str">
            <v xml:space="preserve"> </v>
          </cell>
          <cell r="F198" t="str">
            <v>..</v>
          </cell>
          <cell r="G198" t="str">
            <v xml:space="preserve"> </v>
          </cell>
          <cell r="H198" t="str">
            <v>..</v>
          </cell>
          <cell r="I198" t="str">
            <v xml:space="preserve"> </v>
          </cell>
          <cell r="J198" t="str">
            <v>..</v>
          </cell>
          <cell r="K198" t="str">
            <v xml:space="preserve"> </v>
          </cell>
          <cell r="L198" t="str">
            <v>..</v>
          </cell>
          <cell r="M198" t="str">
            <v xml:space="preserve"> </v>
          </cell>
          <cell r="N198" t="str">
            <v>..</v>
          </cell>
          <cell r="O198" t="str">
            <v xml:space="preserve"> </v>
          </cell>
        </row>
        <row r="199">
          <cell r="A199" t="str">
            <v xml:space="preserve">  34. OTHER UNIVERSITY DEGREES</v>
          </cell>
          <cell r="B199" t="str">
            <v>..</v>
          </cell>
          <cell r="C199" t="str">
            <v xml:space="preserve"> </v>
          </cell>
          <cell r="D199" t="str">
            <v>..</v>
          </cell>
          <cell r="E199" t="str">
            <v xml:space="preserve"> </v>
          </cell>
          <cell r="F199" t="str">
            <v>..</v>
          </cell>
          <cell r="G199" t="str">
            <v xml:space="preserve"> </v>
          </cell>
          <cell r="H199" t="str">
            <v>..</v>
          </cell>
          <cell r="I199" t="str">
            <v xml:space="preserve"> </v>
          </cell>
          <cell r="J199" t="str">
            <v>..</v>
          </cell>
          <cell r="K199" t="str">
            <v xml:space="preserve"> </v>
          </cell>
          <cell r="L199" t="str">
            <v>..</v>
          </cell>
          <cell r="M199" t="str">
            <v xml:space="preserve"> </v>
          </cell>
          <cell r="N199" t="str">
            <v>..</v>
          </cell>
          <cell r="O199" t="str">
            <v xml:space="preserve"> </v>
          </cell>
        </row>
        <row r="200">
          <cell r="A200" t="str">
            <v>* 35. SUB-TOTAL UNIVERSITY DEGREES</v>
          </cell>
          <cell r="B200">
            <v>15931</v>
          </cell>
          <cell r="C200" t="str">
            <v>A</v>
          </cell>
          <cell r="D200" t="str">
            <v>..</v>
          </cell>
          <cell r="E200" t="str">
            <v xml:space="preserve"> </v>
          </cell>
          <cell r="F200">
            <v>17490</v>
          </cell>
          <cell r="G200" t="str">
            <v xml:space="preserve"> </v>
          </cell>
          <cell r="H200" t="str">
            <v>..</v>
          </cell>
          <cell r="I200" t="str">
            <v xml:space="preserve"> </v>
          </cell>
          <cell r="J200">
            <v>18295</v>
          </cell>
          <cell r="K200" t="str">
            <v xml:space="preserve"> </v>
          </cell>
          <cell r="L200" t="str">
            <v>..</v>
          </cell>
          <cell r="M200" t="str">
            <v xml:space="preserve"> </v>
          </cell>
          <cell r="N200" t="str">
            <v>..</v>
          </cell>
          <cell r="O200" t="str">
            <v xml:space="preserve"> </v>
          </cell>
        </row>
        <row r="201">
          <cell r="A201" t="str">
            <v xml:space="preserve">  36 OTHER POST-SECONDARY</v>
          </cell>
          <cell r="B201" t="str">
            <v>..</v>
          </cell>
          <cell r="C201" t="str">
            <v xml:space="preserve"> </v>
          </cell>
          <cell r="D201" t="str">
            <v>..</v>
          </cell>
          <cell r="E201" t="str">
            <v xml:space="preserve"> </v>
          </cell>
          <cell r="F201" t="str">
            <v>..</v>
          </cell>
          <cell r="G201" t="str">
            <v xml:space="preserve"> </v>
          </cell>
          <cell r="H201" t="str">
            <v>..</v>
          </cell>
          <cell r="I201" t="str">
            <v xml:space="preserve"> </v>
          </cell>
          <cell r="J201" t="str">
            <v>..</v>
          </cell>
          <cell r="K201" t="str">
            <v xml:space="preserve"> </v>
          </cell>
          <cell r="L201" t="str">
            <v>..</v>
          </cell>
          <cell r="M201" t="str">
            <v xml:space="preserve"> </v>
          </cell>
          <cell r="N201" t="str">
            <v>..</v>
          </cell>
          <cell r="O201" t="str">
            <v xml:space="preserve"> </v>
          </cell>
        </row>
        <row r="202">
          <cell r="A202" t="str">
            <v xml:space="preserve">  37. SECONDARY</v>
          </cell>
          <cell r="B202" t="str">
            <v>..</v>
          </cell>
          <cell r="C202" t="str">
            <v xml:space="preserve"> </v>
          </cell>
          <cell r="D202" t="str">
            <v>..</v>
          </cell>
          <cell r="E202" t="str">
            <v xml:space="preserve"> </v>
          </cell>
          <cell r="F202" t="str">
            <v>..</v>
          </cell>
          <cell r="G202" t="str">
            <v xml:space="preserve"> </v>
          </cell>
          <cell r="H202" t="str">
            <v>..</v>
          </cell>
          <cell r="I202" t="str">
            <v xml:space="preserve"> </v>
          </cell>
          <cell r="J202" t="str">
            <v>..</v>
          </cell>
          <cell r="K202" t="str">
            <v xml:space="preserve"> </v>
          </cell>
          <cell r="L202" t="str">
            <v>..</v>
          </cell>
          <cell r="M202" t="str">
            <v xml:space="preserve"> </v>
          </cell>
          <cell r="N202" t="str">
            <v>..</v>
          </cell>
          <cell r="O202" t="str">
            <v xml:space="preserve"> </v>
          </cell>
        </row>
        <row r="203">
          <cell r="A203" t="str">
            <v xml:space="preserve">  38. OTHER</v>
          </cell>
          <cell r="B203" t="str">
            <v>..</v>
          </cell>
          <cell r="C203" t="str">
            <v xml:space="preserve"> </v>
          </cell>
          <cell r="D203" t="str">
            <v>..</v>
          </cell>
          <cell r="E203" t="str">
            <v xml:space="preserve"> </v>
          </cell>
          <cell r="F203" t="str">
            <v>..</v>
          </cell>
          <cell r="G203" t="str">
            <v xml:space="preserve"> </v>
          </cell>
          <cell r="H203" t="str">
            <v>..</v>
          </cell>
          <cell r="I203" t="str">
            <v xml:space="preserve"> </v>
          </cell>
          <cell r="J203" t="str">
            <v>..</v>
          </cell>
          <cell r="K203" t="str">
            <v xml:space="preserve"> </v>
          </cell>
          <cell r="L203" t="str">
            <v>..</v>
          </cell>
          <cell r="M203" t="str">
            <v xml:space="preserve"> </v>
          </cell>
          <cell r="N203" t="str">
            <v>..</v>
          </cell>
          <cell r="O203" t="str">
            <v xml:space="preserve"> </v>
          </cell>
        </row>
        <row r="204">
          <cell r="A204" t="str">
            <v xml:space="preserve">  39. NOT SPECIFIED</v>
          </cell>
          <cell r="B204">
            <v>8007</v>
          </cell>
          <cell r="C204" t="str">
            <v>A</v>
          </cell>
          <cell r="D204" t="str">
            <v>..</v>
          </cell>
          <cell r="E204" t="str">
            <v xml:space="preserve"> </v>
          </cell>
          <cell r="F204">
            <v>7387</v>
          </cell>
          <cell r="G204" t="str">
            <v xml:space="preserve"> </v>
          </cell>
          <cell r="H204" t="str">
            <v>..</v>
          </cell>
          <cell r="I204" t="str">
            <v xml:space="preserve"> </v>
          </cell>
          <cell r="J204">
            <v>7105</v>
          </cell>
          <cell r="K204" t="str">
            <v xml:space="preserve"> </v>
          </cell>
          <cell r="L204" t="str">
            <v>..</v>
          </cell>
          <cell r="M204" t="str">
            <v xml:space="preserve"> </v>
          </cell>
          <cell r="N204" t="str">
            <v>..</v>
          </cell>
          <cell r="O204" t="str">
            <v xml:space="preserve"> </v>
          </cell>
        </row>
        <row r="205">
          <cell r="A205" t="str">
            <v>* 40. TOTAL R&amp;D PERSONNEL</v>
          </cell>
          <cell r="B205">
            <v>23938</v>
          </cell>
          <cell r="C205" t="str">
            <v>A</v>
          </cell>
          <cell r="D205" t="str">
            <v>..</v>
          </cell>
          <cell r="E205" t="str">
            <v xml:space="preserve"> </v>
          </cell>
          <cell r="F205">
            <v>24877</v>
          </cell>
          <cell r="G205" t="str">
            <v xml:space="preserve"> </v>
          </cell>
          <cell r="H205" t="str">
            <v>..</v>
          </cell>
          <cell r="I205" t="str">
            <v xml:space="preserve"> </v>
          </cell>
          <cell r="J205">
            <v>25400</v>
          </cell>
          <cell r="L205" t="str">
            <v>..</v>
          </cell>
          <cell r="M205" t="str">
            <v xml:space="preserve"> </v>
          </cell>
          <cell r="N205" t="str">
            <v>..</v>
          </cell>
          <cell r="O205" t="str">
            <v xml:space="preserve"> </v>
          </cell>
        </row>
        <row r="206">
          <cell r="A206" t="str">
            <v>-</v>
          </cell>
          <cell r="B206" t="str">
            <v>-</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row>
        <row r="221">
          <cell r="A221" t="str">
            <v>TABLE M. 4</v>
          </cell>
          <cell r="B221" t="str">
            <v xml:space="preserve"> </v>
          </cell>
          <cell r="C221" t="str">
            <v xml:space="preserve"> </v>
          </cell>
          <cell r="D221" t="str">
            <v>COUNTRY : NORWAY</v>
          </cell>
          <cell r="G221" t="str">
            <v xml:space="preserve"> </v>
          </cell>
          <cell r="H221" t="str">
            <v xml:space="preserve"> </v>
          </cell>
          <cell r="I221" t="str">
            <v xml:space="preserve"> </v>
          </cell>
          <cell r="J221" t="str">
            <v xml:space="preserve"> </v>
          </cell>
          <cell r="K221" t="str">
            <v xml:space="preserve"> </v>
          </cell>
          <cell r="L221" t="str">
            <v xml:space="preserve"> </v>
          </cell>
          <cell r="M221" t="str">
            <v xml:space="preserve"> </v>
          </cell>
          <cell r="N221" t="str">
            <v xml:space="preserve"> </v>
          </cell>
          <cell r="O221" t="str">
            <v xml:space="preserve"> </v>
          </cell>
        </row>
        <row r="222">
          <cell r="A222" t="str">
            <v xml:space="preserve"> </v>
          </cell>
          <cell r="B222" t="str">
            <v xml:space="preserve"> </v>
          </cell>
          <cell r="C222" t="str">
            <v xml:space="preserve"> </v>
          </cell>
          <cell r="D222" t="str">
            <v xml:space="preserve"> </v>
          </cell>
          <cell r="E222" t="str">
            <v xml:space="preserve"> </v>
          </cell>
          <cell r="F222" t="str">
            <v xml:space="preserve"> </v>
          </cell>
          <cell r="G222" t="str">
            <v xml:space="preserve"> </v>
          </cell>
          <cell r="H222" t="str">
            <v xml:space="preserve"> </v>
          </cell>
          <cell r="I222" t="str">
            <v xml:space="preserve"> </v>
          </cell>
          <cell r="J222" t="str">
            <v xml:space="preserve"> </v>
          </cell>
          <cell r="K222" t="str">
            <v xml:space="preserve"> </v>
          </cell>
          <cell r="L222" t="str">
            <v xml:space="preserve"> </v>
          </cell>
          <cell r="M222" t="str">
            <v xml:space="preserve"> </v>
          </cell>
          <cell r="N222" t="str">
            <v xml:space="preserve"> </v>
          </cell>
          <cell r="O222" t="str">
            <v xml:space="preserve"> </v>
          </cell>
        </row>
        <row r="223">
          <cell r="A223" t="str">
            <v>TOTAL INTRAMURAL BUSINESS ENTERPRISE R&amp;D EXPENDITURE (DIRDE)</v>
          </cell>
          <cell r="D223" t="str">
            <v xml:space="preserve"> </v>
          </cell>
          <cell r="E223" t="str">
            <v xml:space="preserve"> </v>
          </cell>
          <cell r="F223" t="str">
            <v xml:space="preserve"> </v>
          </cell>
          <cell r="G223" t="str">
            <v xml:space="preserve"> </v>
          </cell>
          <cell r="H223" t="str">
            <v xml:space="preserve"> </v>
          </cell>
          <cell r="I223" t="str">
            <v xml:space="preserve"> </v>
          </cell>
          <cell r="J223" t="str">
            <v xml:space="preserve"> </v>
          </cell>
          <cell r="K223" t="str">
            <v xml:space="preserve"> </v>
          </cell>
          <cell r="L223" t="str">
            <v xml:space="preserve"> </v>
          </cell>
          <cell r="M223" t="str">
            <v xml:space="preserve"> </v>
          </cell>
          <cell r="N223" t="str">
            <v xml:space="preserve"> </v>
          </cell>
          <cell r="O223" t="str">
            <v xml:space="preserve"> </v>
          </cell>
        </row>
        <row r="224">
          <cell r="A224" t="str">
            <v>BY INDUSTRY</v>
          </cell>
          <cell r="B224" t="str">
            <v xml:space="preserve"> </v>
          </cell>
          <cell r="C224" t="str">
            <v xml:space="preserve"> </v>
          </cell>
          <cell r="D224" t="str">
            <v xml:space="preserve"> </v>
          </cell>
          <cell r="E224" t="str">
            <v xml:space="preserve"> </v>
          </cell>
          <cell r="F224" t="str">
            <v xml:space="preserve"> </v>
          </cell>
          <cell r="G224" t="str">
            <v xml:space="preserve"> </v>
          </cell>
          <cell r="H224" t="str">
            <v xml:space="preserve"> </v>
          </cell>
          <cell r="I224" t="str">
            <v xml:space="preserve"> </v>
          </cell>
          <cell r="J224" t="str">
            <v xml:space="preserve"> </v>
          </cell>
          <cell r="K224" t="str">
            <v xml:space="preserve"> </v>
          </cell>
          <cell r="L224" t="str">
            <v xml:space="preserve"> </v>
          </cell>
          <cell r="M224" t="str">
            <v xml:space="preserve"> </v>
          </cell>
          <cell r="N224" t="str">
            <v xml:space="preserve"> </v>
          </cell>
          <cell r="O224" t="str">
            <v xml:space="preserve"> </v>
          </cell>
        </row>
        <row r="225">
          <cell r="A225" t="str">
            <v xml:space="preserve"> </v>
          </cell>
          <cell r="B225" t="str">
            <v xml:space="preserve"> </v>
          </cell>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row>
        <row r="226">
          <cell r="A226" t="str">
            <v>UNITS: Million national currency</v>
          </cell>
          <cell r="B226" t="str">
            <v xml:space="preserve"> </v>
          </cell>
          <cell r="C226" t="str">
            <v xml:space="preserve"> </v>
          </cell>
          <cell r="D226" t="str">
            <v xml:space="preserve"> </v>
          </cell>
          <cell r="E226" t="str">
            <v xml:space="preserve"> </v>
          </cell>
          <cell r="F226" t="str">
            <v xml:space="preserve"> </v>
          </cell>
          <cell r="G226" t="str">
            <v xml:space="preserve"> </v>
          </cell>
          <cell r="H226" t="str">
            <v xml:space="preserve"> </v>
          </cell>
          <cell r="I226" t="str">
            <v xml:space="preserve"> </v>
          </cell>
          <cell r="J226" t="str">
            <v xml:space="preserve"> </v>
          </cell>
          <cell r="K226" t="str">
            <v xml:space="preserve"> </v>
          </cell>
          <cell r="L226" t="str">
            <v xml:space="preserve"> </v>
          </cell>
          <cell r="M226" t="str">
            <v xml:space="preserve"> </v>
          </cell>
          <cell r="N226" t="str">
            <v xml:space="preserve"> </v>
          </cell>
          <cell r="O226" t="str">
            <v xml:space="preserve"> </v>
          </cell>
        </row>
        <row r="227">
          <cell r="A227" t="str">
            <v xml:space="preserve"> </v>
          </cell>
          <cell r="B227" t="str">
            <v xml:space="preserve"> </v>
          </cell>
          <cell r="C227" t="str">
            <v xml:space="preserve"> </v>
          </cell>
          <cell r="D227" t="str">
            <v xml:space="preserve"> </v>
          </cell>
          <cell r="E227" t="str">
            <v xml:space="preserve"> </v>
          </cell>
          <cell r="F227" t="str">
            <v xml:space="preserve"> </v>
          </cell>
          <cell r="G227" t="str">
            <v xml:space="preserve"> </v>
          </cell>
          <cell r="H227" t="str">
            <v xml:space="preserve"> </v>
          </cell>
          <cell r="I227" t="str">
            <v xml:space="preserve"> </v>
          </cell>
          <cell r="J227" t="str">
            <v xml:space="preserve"> </v>
          </cell>
          <cell r="K227" t="str">
            <v xml:space="preserve"> </v>
          </cell>
          <cell r="L227" t="str">
            <v xml:space="preserve"> </v>
          </cell>
          <cell r="M227" t="str">
            <v xml:space="preserve"> </v>
          </cell>
          <cell r="N227" t="str">
            <v xml:space="preserve"> </v>
          </cell>
          <cell r="O227" t="str">
            <v xml:space="preserve"> </v>
          </cell>
        </row>
        <row r="228">
          <cell r="A228" t="str">
            <v>-</v>
          </cell>
          <cell r="B228" t="str">
            <v>-</v>
          </cell>
          <cell r="C228" t="str">
            <v>-</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row>
        <row r="229">
          <cell r="A229" t="str">
            <v xml:space="preserve"> </v>
          </cell>
          <cell r="B229" t="str">
            <v>1995</v>
          </cell>
          <cell r="C229" t="str">
            <v xml:space="preserve"> </v>
          </cell>
          <cell r="D229" t="str">
            <v>1996</v>
          </cell>
          <cell r="E229" t="str">
            <v xml:space="preserve"> </v>
          </cell>
          <cell r="F229" t="str">
            <v>1997</v>
          </cell>
          <cell r="G229" t="str">
            <v xml:space="preserve"> </v>
          </cell>
          <cell r="H229" t="str">
            <v>1998</v>
          </cell>
          <cell r="I229" t="str">
            <v xml:space="preserve"> </v>
          </cell>
          <cell r="J229" t="str">
            <v>1999</v>
          </cell>
          <cell r="K229" t="str">
            <v xml:space="preserve"> </v>
          </cell>
          <cell r="L229" t="str">
            <v>2000</v>
          </cell>
          <cell r="M229" t="str">
            <v xml:space="preserve"> </v>
          </cell>
          <cell r="N229" t="str">
            <v>2001</v>
          </cell>
          <cell r="O229" t="str">
            <v xml:space="preserve"> </v>
          </cell>
        </row>
        <row r="230">
          <cell r="A230" t="str">
            <v>-</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row>
        <row r="231">
          <cell r="A231" t="str">
            <v xml:space="preserve"> 1.AGRICULTURE</v>
          </cell>
          <cell r="B231">
            <v>41.7</v>
          </cell>
          <cell r="C231" t="str">
            <v>A</v>
          </cell>
          <cell r="D231" t="str">
            <v>..</v>
          </cell>
          <cell r="E231" t="str">
            <v xml:space="preserve"> </v>
          </cell>
          <cell r="F231">
            <v>8.3000000000000007</v>
          </cell>
          <cell r="G231" t="str">
            <v xml:space="preserve"> </v>
          </cell>
          <cell r="H231" t="str">
            <v>..</v>
          </cell>
          <cell r="I231" t="str">
            <v xml:space="preserve"> </v>
          </cell>
          <cell r="J231">
            <v>169.4</v>
          </cell>
          <cell r="K231" t="str">
            <v xml:space="preserve"> </v>
          </cell>
          <cell r="L231" t="str">
            <v>..</v>
          </cell>
          <cell r="M231" t="str">
            <v xml:space="preserve"> </v>
          </cell>
          <cell r="N231" t="str">
            <v>..</v>
          </cell>
          <cell r="O231" t="str">
            <v xml:space="preserve"> </v>
          </cell>
        </row>
        <row r="232">
          <cell r="A232" t="str">
            <v xml:space="preserve"> 2.MINING</v>
          </cell>
          <cell r="B232">
            <v>634.6</v>
          </cell>
          <cell r="C232" t="str">
            <v>A</v>
          </cell>
          <cell r="D232" t="str">
            <v>..</v>
          </cell>
          <cell r="E232" t="str">
            <v xml:space="preserve"> </v>
          </cell>
          <cell r="F232">
            <v>625.6</v>
          </cell>
          <cell r="G232" t="str">
            <v xml:space="preserve"> </v>
          </cell>
          <cell r="H232" t="str">
            <v>..</v>
          </cell>
          <cell r="I232" t="str">
            <v xml:space="preserve"> </v>
          </cell>
          <cell r="J232">
            <v>791.3</v>
          </cell>
          <cell r="K232" t="str">
            <v xml:space="preserve"> </v>
          </cell>
          <cell r="L232" t="str">
            <v>..</v>
          </cell>
          <cell r="M232" t="str">
            <v xml:space="preserve"> </v>
          </cell>
          <cell r="N232" t="str">
            <v>..</v>
          </cell>
          <cell r="O232" t="str">
            <v xml:space="preserve"> </v>
          </cell>
        </row>
        <row r="233">
          <cell r="A233" t="str">
            <v xml:space="preserve"> 3.MANUFACTURING</v>
          </cell>
          <cell r="B233">
            <v>4286.8</v>
          </cell>
          <cell r="C233" t="str">
            <v>A</v>
          </cell>
          <cell r="D233" t="str">
            <v>..</v>
          </cell>
          <cell r="E233" t="str">
            <v xml:space="preserve"> </v>
          </cell>
          <cell r="F233">
            <v>4469.6000000000004</v>
          </cell>
          <cell r="G233" t="str">
            <v xml:space="preserve"> </v>
          </cell>
          <cell r="H233" t="str">
            <v>..</v>
          </cell>
          <cell r="I233" t="str">
            <v xml:space="preserve"> </v>
          </cell>
          <cell r="J233">
            <v>4731.8999999999996</v>
          </cell>
          <cell r="K233" t="str">
            <v xml:space="preserve"> </v>
          </cell>
          <cell r="L233" t="str">
            <v>..</v>
          </cell>
          <cell r="M233" t="str">
            <v xml:space="preserve"> </v>
          </cell>
          <cell r="N233" t="str">
            <v>..</v>
          </cell>
          <cell r="O233" t="str">
            <v xml:space="preserve"> </v>
          </cell>
        </row>
        <row r="234">
          <cell r="A234" t="str">
            <v xml:space="preserve"> 4. Food, Beverages &amp; Tobacco</v>
          </cell>
          <cell r="B234">
            <v>267.89999999999998</v>
          </cell>
          <cell r="C234" t="str">
            <v>A</v>
          </cell>
          <cell r="D234" t="str">
            <v>..</v>
          </cell>
          <cell r="E234" t="str">
            <v xml:space="preserve"> </v>
          </cell>
          <cell r="F234">
            <v>190.5</v>
          </cell>
          <cell r="G234" t="str">
            <v xml:space="preserve"> </v>
          </cell>
          <cell r="H234" t="str">
            <v>..</v>
          </cell>
          <cell r="I234" t="str">
            <v xml:space="preserve"> </v>
          </cell>
          <cell r="J234">
            <v>171.5</v>
          </cell>
          <cell r="K234" t="str">
            <v xml:space="preserve"> </v>
          </cell>
          <cell r="L234" t="str">
            <v>..</v>
          </cell>
          <cell r="M234" t="str">
            <v xml:space="preserve"> </v>
          </cell>
          <cell r="N234" t="str">
            <v>..</v>
          </cell>
          <cell r="O234" t="str">
            <v xml:space="preserve"> </v>
          </cell>
        </row>
        <row r="235">
          <cell r="A235" t="str">
            <v xml:space="preserve"> 5.  Food, Products &amp; Beverages</v>
          </cell>
          <cell r="B235">
            <v>265</v>
          </cell>
          <cell r="C235" t="str">
            <v>A</v>
          </cell>
          <cell r="D235" t="str">
            <v>..</v>
          </cell>
          <cell r="E235" t="str">
            <v xml:space="preserve"> </v>
          </cell>
          <cell r="F235">
            <v>190.5</v>
          </cell>
          <cell r="G235" t="str">
            <v xml:space="preserve"> </v>
          </cell>
          <cell r="H235" t="str">
            <v>..</v>
          </cell>
          <cell r="I235" t="str">
            <v xml:space="preserve"> </v>
          </cell>
          <cell r="J235">
            <v>171</v>
          </cell>
          <cell r="K235" t="str">
            <v xml:space="preserve"> </v>
          </cell>
          <cell r="L235" t="str">
            <v>..</v>
          </cell>
          <cell r="M235" t="str">
            <v xml:space="preserve"> </v>
          </cell>
          <cell r="N235" t="str">
            <v>..</v>
          </cell>
          <cell r="O235" t="str">
            <v xml:space="preserve"> </v>
          </cell>
        </row>
        <row r="236">
          <cell r="A236" t="str">
            <v xml:space="preserve"> 6.  Tobacco Products</v>
          </cell>
          <cell r="B236">
            <v>2.9</v>
          </cell>
          <cell r="C236" t="str">
            <v>A</v>
          </cell>
          <cell r="D236" t="str">
            <v>..</v>
          </cell>
          <cell r="E236" t="str">
            <v xml:space="preserve"> </v>
          </cell>
          <cell r="F236">
            <v>0</v>
          </cell>
          <cell r="G236" t="str">
            <v xml:space="preserve"> </v>
          </cell>
          <cell r="H236" t="str">
            <v>..</v>
          </cell>
          <cell r="I236" t="str">
            <v xml:space="preserve"> </v>
          </cell>
          <cell r="J236">
            <v>0.5</v>
          </cell>
          <cell r="K236" t="str">
            <v xml:space="preserve"> </v>
          </cell>
          <cell r="L236" t="str">
            <v>..</v>
          </cell>
          <cell r="M236" t="str">
            <v xml:space="preserve"> </v>
          </cell>
          <cell r="N236" t="str">
            <v>..</v>
          </cell>
          <cell r="O236" t="str">
            <v xml:space="preserve"> </v>
          </cell>
        </row>
        <row r="237">
          <cell r="A237" t="str">
            <v xml:space="preserve"> 7. Textiles, Fur &amp; Leather</v>
          </cell>
          <cell r="B237">
            <v>39.299999999999997</v>
          </cell>
          <cell r="C237" t="str">
            <v>A</v>
          </cell>
          <cell r="D237" t="str">
            <v>..</v>
          </cell>
          <cell r="E237" t="str">
            <v xml:space="preserve"> </v>
          </cell>
          <cell r="F237">
            <v>38.700000000000003</v>
          </cell>
          <cell r="G237" t="str">
            <v xml:space="preserve"> </v>
          </cell>
          <cell r="H237" t="str">
            <v>..</v>
          </cell>
          <cell r="I237" t="str">
            <v xml:space="preserve"> </v>
          </cell>
          <cell r="J237">
            <v>24.7</v>
          </cell>
          <cell r="K237" t="str">
            <v xml:space="preserve"> </v>
          </cell>
          <cell r="L237" t="str">
            <v>..</v>
          </cell>
          <cell r="M237" t="str">
            <v xml:space="preserve"> </v>
          </cell>
          <cell r="N237" t="str">
            <v>..</v>
          </cell>
          <cell r="O237" t="str">
            <v xml:space="preserve"> </v>
          </cell>
        </row>
        <row r="238">
          <cell r="A238" t="str">
            <v xml:space="preserve"> 8.  Textiles</v>
          </cell>
          <cell r="B238">
            <v>17</v>
          </cell>
          <cell r="C238" t="str">
            <v>A</v>
          </cell>
          <cell r="D238" t="str">
            <v>..</v>
          </cell>
          <cell r="E238" t="str">
            <v xml:space="preserve"> </v>
          </cell>
          <cell r="F238">
            <v>13.5</v>
          </cell>
          <cell r="G238" t="str">
            <v xml:space="preserve"> </v>
          </cell>
          <cell r="H238" t="str">
            <v>..</v>
          </cell>
          <cell r="I238" t="str">
            <v xml:space="preserve"> </v>
          </cell>
          <cell r="J238">
            <v>17.100000000000001</v>
          </cell>
          <cell r="K238" t="str">
            <v xml:space="preserve"> </v>
          </cell>
          <cell r="L238" t="str">
            <v>..</v>
          </cell>
          <cell r="M238" t="str">
            <v xml:space="preserve"> </v>
          </cell>
          <cell r="N238" t="str">
            <v>..</v>
          </cell>
          <cell r="O238" t="str">
            <v xml:space="preserve"> </v>
          </cell>
        </row>
        <row r="239">
          <cell r="A239" t="str">
            <v xml:space="preserve"> 9.  Wearing Apparel &amp; Fur</v>
          </cell>
          <cell r="B239">
            <v>18.2</v>
          </cell>
          <cell r="C239" t="str">
            <v>A</v>
          </cell>
          <cell r="D239" t="str">
            <v>..</v>
          </cell>
          <cell r="E239" t="str">
            <v xml:space="preserve"> </v>
          </cell>
          <cell r="F239">
            <v>17.100000000000001</v>
          </cell>
          <cell r="G239" t="str">
            <v xml:space="preserve"> </v>
          </cell>
          <cell r="H239" t="str">
            <v>..</v>
          </cell>
          <cell r="I239" t="str">
            <v xml:space="preserve"> </v>
          </cell>
          <cell r="J239">
            <v>6.1</v>
          </cell>
          <cell r="K239" t="str">
            <v xml:space="preserve"> </v>
          </cell>
          <cell r="L239" t="str">
            <v>..</v>
          </cell>
          <cell r="M239" t="str">
            <v xml:space="preserve"> </v>
          </cell>
          <cell r="N239" t="str">
            <v>..</v>
          </cell>
          <cell r="O239" t="str">
            <v xml:space="preserve"> </v>
          </cell>
        </row>
        <row r="240">
          <cell r="A240" t="str">
            <v>10.  Leather Products &amp; Footwear</v>
          </cell>
          <cell r="B240">
            <v>4.0999999999999996</v>
          </cell>
          <cell r="C240" t="str">
            <v>A</v>
          </cell>
          <cell r="D240" t="str">
            <v>..</v>
          </cell>
          <cell r="E240" t="str">
            <v xml:space="preserve"> </v>
          </cell>
          <cell r="F240">
            <v>8</v>
          </cell>
          <cell r="G240" t="str">
            <v xml:space="preserve"> </v>
          </cell>
          <cell r="H240" t="str">
            <v>..</v>
          </cell>
          <cell r="I240" t="str">
            <v xml:space="preserve"> </v>
          </cell>
          <cell r="J240">
            <v>1.6</v>
          </cell>
          <cell r="K240" t="str">
            <v xml:space="preserve"> </v>
          </cell>
          <cell r="L240" t="str">
            <v>..</v>
          </cell>
          <cell r="M240" t="str">
            <v xml:space="preserve"> </v>
          </cell>
          <cell r="N240" t="str">
            <v>..</v>
          </cell>
          <cell r="O240" t="str">
            <v xml:space="preserve"> </v>
          </cell>
        </row>
        <row r="241">
          <cell r="A241" t="str">
            <v>11. Wood, Paper, Printing, Publishing</v>
          </cell>
          <cell r="B241">
            <v>249.9</v>
          </cell>
          <cell r="C241" t="str">
            <v>A</v>
          </cell>
          <cell r="D241" t="str">
            <v>..</v>
          </cell>
          <cell r="E241" t="str">
            <v xml:space="preserve"> </v>
          </cell>
          <cell r="F241">
            <v>224.6</v>
          </cell>
          <cell r="G241" t="str">
            <v xml:space="preserve"> </v>
          </cell>
          <cell r="H241" t="str">
            <v>..</v>
          </cell>
          <cell r="I241" t="str">
            <v xml:space="preserve"> </v>
          </cell>
          <cell r="J241">
            <v>236.6</v>
          </cell>
          <cell r="K241" t="str">
            <v xml:space="preserve"> </v>
          </cell>
          <cell r="L241" t="str">
            <v>..</v>
          </cell>
          <cell r="M241" t="str">
            <v xml:space="preserve"> </v>
          </cell>
          <cell r="N241" t="str">
            <v>..</v>
          </cell>
          <cell r="O241" t="str">
            <v xml:space="preserve"> </v>
          </cell>
        </row>
        <row r="242">
          <cell r="A242" t="str">
            <v>12.  Wood &amp; Cork (not Furniture)</v>
          </cell>
          <cell r="B242">
            <v>23.9</v>
          </cell>
          <cell r="C242" t="str">
            <v>A</v>
          </cell>
          <cell r="D242" t="str">
            <v>..</v>
          </cell>
          <cell r="E242" t="str">
            <v xml:space="preserve"> </v>
          </cell>
          <cell r="F242">
            <v>28.7</v>
          </cell>
          <cell r="G242" t="str">
            <v xml:space="preserve"> </v>
          </cell>
          <cell r="H242" t="str">
            <v>..</v>
          </cell>
          <cell r="I242" t="str">
            <v xml:space="preserve"> </v>
          </cell>
          <cell r="J242">
            <v>24.5</v>
          </cell>
          <cell r="K242" t="str">
            <v xml:space="preserve"> </v>
          </cell>
          <cell r="L242" t="str">
            <v>..</v>
          </cell>
          <cell r="M242" t="str">
            <v xml:space="preserve"> </v>
          </cell>
          <cell r="N242" t="str">
            <v>..</v>
          </cell>
          <cell r="O242" t="str">
            <v xml:space="preserve"> </v>
          </cell>
        </row>
        <row r="243">
          <cell r="A243" t="str">
            <v>13.  Pulp, Paper &amp; Paper Products</v>
          </cell>
          <cell r="B243">
            <v>148.1</v>
          </cell>
          <cell r="C243" t="str">
            <v>A</v>
          </cell>
          <cell r="D243" t="str">
            <v>..</v>
          </cell>
          <cell r="E243" t="str">
            <v xml:space="preserve"> </v>
          </cell>
          <cell r="F243">
            <v>144.69999999999999</v>
          </cell>
          <cell r="G243" t="str">
            <v xml:space="preserve"> </v>
          </cell>
          <cell r="H243" t="str">
            <v>..</v>
          </cell>
          <cell r="I243" t="str">
            <v xml:space="preserve"> </v>
          </cell>
          <cell r="J243">
            <v>168.8</v>
          </cell>
          <cell r="K243" t="str">
            <v xml:space="preserve"> </v>
          </cell>
          <cell r="L243" t="str">
            <v>..</v>
          </cell>
          <cell r="M243" t="str">
            <v xml:space="preserve"> </v>
          </cell>
          <cell r="N243" t="str">
            <v>..</v>
          </cell>
          <cell r="O243" t="str">
            <v xml:space="preserve"> </v>
          </cell>
        </row>
        <row r="244">
          <cell r="A244" t="str">
            <v>14.  Publ.,Print.&amp; Repro. of Rec. Media</v>
          </cell>
          <cell r="B244">
            <v>77.900000000000006</v>
          </cell>
          <cell r="C244" t="str">
            <v>A</v>
          </cell>
          <cell r="D244" t="str">
            <v>..</v>
          </cell>
          <cell r="E244" t="str">
            <v xml:space="preserve"> </v>
          </cell>
          <cell r="F244">
            <v>51.2</v>
          </cell>
          <cell r="G244" t="str">
            <v xml:space="preserve"> </v>
          </cell>
          <cell r="H244" t="str">
            <v>..</v>
          </cell>
          <cell r="I244" t="str">
            <v xml:space="preserve"> </v>
          </cell>
          <cell r="J244">
            <v>43.3</v>
          </cell>
          <cell r="K244" t="str">
            <v xml:space="preserve"> </v>
          </cell>
          <cell r="L244" t="str">
            <v>..</v>
          </cell>
          <cell r="M244" t="str">
            <v xml:space="preserve"> </v>
          </cell>
          <cell r="N244" t="str">
            <v>..</v>
          </cell>
          <cell r="O244" t="str">
            <v xml:space="preserve"> </v>
          </cell>
        </row>
        <row r="245">
          <cell r="A245" t="str">
            <v>15. Coke, Petroleum, Nuclear Fuel,</v>
          </cell>
          <cell r="B245" t="str">
            <v xml:space="preserve"> </v>
          </cell>
          <cell r="C245" t="str">
            <v xml:space="preserve"> </v>
          </cell>
          <cell r="D245" t="str">
            <v xml:space="preserve"> </v>
          </cell>
          <cell r="E245" t="str">
            <v xml:space="preserve"> </v>
          </cell>
          <cell r="F245" t="str">
            <v xml:space="preserve"> </v>
          </cell>
          <cell r="G245" t="str">
            <v xml:space="preserve"> </v>
          </cell>
          <cell r="H245" t="str">
            <v xml:space="preserve"> </v>
          </cell>
          <cell r="I245" t="str">
            <v xml:space="preserve"> </v>
          </cell>
          <cell r="J245" t="str">
            <v xml:space="preserve"> </v>
          </cell>
          <cell r="K245" t="str">
            <v xml:space="preserve"> </v>
          </cell>
          <cell r="L245" t="str">
            <v xml:space="preserve"> </v>
          </cell>
          <cell r="M245" t="str">
            <v xml:space="preserve"> </v>
          </cell>
          <cell r="N245" t="str">
            <v xml:space="preserve"> </v>
          </cell>
          <cell r="O245" t="str">
            <v xml:space="preserve"> </v>
          </cell>
        </row>
        <row r="246">
          <cell r="A246" t="str">
            <v xml:space="preserve">    Chemicals &amp; Prod., Rubber &amp; Plastics</v>
          </cell>
          <cell r="B246">
            <v>1016.8</v>
          </cell>
          <cell r="C246" t="str">
            <v>A</v>
          </cell>
          <cell r="D246" t="str">
            <v>..</v>
          </cell>
          <cell r="E246" t="str">
            <v xml:space="preserve"> </v>
          </cell>
          <cell r="F246">
            <v>952.1</v>
          </cell>
          <cell r="G246" t="str">
            <v xml:space="preserve"> </v>
          </cell>
          <cell r="H246" t="str">
            <v>..</v>
          </cell>
          <cell r="I246" t="str">
            <v xml:space="preserve"> </v>
          </cell>
          <cell r="J246">
            <v>1013.1</v>
          </cell>
          <cell r="K246" t="str">
            <v xml:space="preserve"> </v>
          </cell>
          <cell r="L246" t="str">
            <v>..</v>
          </cell>
          <cell r="M246" t="str">
            <v xml:space="preserve"> </v>
          </cell>
          <cell r="N246" t="str">
            <v>..</v>
          </cell>
          <cell r="O246" t="str">
            <v xml:space="preserve"> </v>
          </cell>
        </row>
        <row r="247">
          <cell r="A247" t="str">
            <v>16.  Coke,Ref. Petrol. Prod. &amp; Nucl. Fuel</v>
          </cell>
          <cell r="B247">
            <v>65.099999999999994</v>
          </cell>
          <cell r="C247" t="str">
            <v>A</v>
          </cell>
          <cell r="D247" t="str">
            <v>..</v>
          </cell>
          <cell r="E247" t="str">
            <v xml:space="preserve"> </v>
          </cell>
          <cell r="F247">
            <v>71.400000000000006</v>
          </cell>
          <cell r="G247" t="str">
            <v xml:space="preserve"> </v>
          </cell>
          <cell r="H247" t="str">
            <v>..</v>
          </cell>
          <cell r="I247" t="str">
            <v xml:space="preserve"> </v>
          </cell>
          <cell r="J247">
            <v>110.8</v>
          </cell>
          <cell r="K247" t="str">
            <v xml:space="preserve"> </v>
          </cell>
          <cell r="L247" t="str">
            <v>..</v>
          </cell>
          <cell r="M247" t="str">
            <v xml:space="preserve"> </v>
          </cell>
          <cell r="N247" t="str">
            <v>..</v>
          </cell>
          <cell r="O247" t="str">
            <v xml:space="preserve"> </v>
          </cell>
        </row>
        <row r="248">
          <cell r="A248" t="str">
            <v>17.  Chemicals &amp; Chemical Products</v>
          </cell>
          <cell r="B248">
            <v>902.1</v>
          </cell>
          <cell r="C248" t="str">
            <v>A</v>
          </cell>
          <cell r="D248" t="str">
            <v>..</v>
          </cell>
          <cell r="E248" t="str">
            <v xml:space="preserve"> </v>
          </cell>
          <cell r="F248">
            <v>766.5</v>
          </cell>
          <cell r="G248" t="str">
            <v xml:space="preserve"> </v>
          </cell>
          <cell r="H248" t="str">
            <v>..</v>
          </cell>
          <cell r="I248" t="str">
            <v xml:space="preserve"> </v>
          </cell>
          <cell r="J248">
            <v>831.8</v>
          </cell>
          <cell r="K248" t="str">
            <v xml:space="preserve"> </v>
          </cell>
          <cell r="L248" t="str">
            <v>..</v>
          </cell>
          <cell r="M248" t="str">
            <v xml:space="preserve"> </v>
          </cell>
          <cell r="N248" t="str">
            <v>..</v>
          </cell>
          <cell r="O248" t="str">
            <v xml:space="preserve"> </v>
          </cell>
        </row>
        <row r="249">
          <cell r="A249" t="str">
            <v>18.    Chemicals (less Pharmaceu.)</v>
          </cell>
          <cell r="B249">
            <v>501.7</v>
          </cell>
          <cell r="C249" t="str">
            <v>A</v>
          </cell>
          <cell r="D249" t="str">
            <v>..</v>
          </cell>
          <cell r="E249" t="str">
            <v xml:space="preserve"> </v>
          </cell>
          <cell r="F249">
            <v>436.2</v>
          </cell>
          <cell r="G249" t="str">
            <v xml:space="preserve"> </v>
          </cell>
          <cell r="H249" t="str">
            <v>..</v>
          </cell>
          <cell r="I249" t="str">
            <v xml:space="preserve"> </v>
          </cell>
          <cell r="J249">
            <v>286.8</v>
          </cell>
          <cell r="K249" t="str">
            <v xml:space="preserve"> </v>
          </cell>
          <cell r="L249" t="str">
            <v>..</v>
          </cell>
          <cell r="M249" t="str">
            <v xml:space="preserve"> </v>
          </cell>
          <cell r="N249" t="str">
            <v>..</v>
          </cell>
          <cell r="O249" t="str">
            <v xml:space="preserve"> </v>
          </cell>
        </row>
        <row r="250">
          <cell r="A250" t="str">
            <v>19.    Pharmaceuticals</v>
          </cell>
          <cell r="B250">
            <v>400.4</v>
          </cell>
          <cell r="C250" t="str">
            <v>A</v>
          </cell>
          <cell r="D250" t="str">
            <v>..</v>
          </cell>
          <cell r="E250" t="str">
            <v xml:space="preserve"> </v>
          </cell>
          <cell r="F250">
            <v>330.3</v>
          </cell>
          <cell r="G250" t="str">
            <v xml:space="preserve"> </v>
          </cell>
          <cell r="H250" t="str">
            <v>..</v>
          </cell>
          <cell r="I250" t="str">
            <v xml:space="preserve"> </v>
          </cell>
          <cell r="J250">
            <v>545</v>
          </cell>
          <cell r="K250" t="str">
            <v xml:space="preserve"> </v>
          </cell>
          <cell r="L250" t="str">
            <v>..</v>
          </cell>
          <cell r="M250" t="str">
            <v xml:space="preserve"> </v>
          </cell>
          <cell r="N250" t="str">
            <v>..</v>
          </cell>
          <cell r="O250" t="str">
            <v xml:space="preserve"> </v>
          </cell>
        </row>
        <row r="251">
          <cell r="A251" t="str">
            <v>20.  Rubber &amp; Plastic Products</v>
          </cell>
          <cell r="B251">
            <v>49.6</v>
          </cell>
          <cell r="C251" t="str">
            <v>A</v>
          </cell>
          <cell r="D251" t="str">
            <v>..</v>
          </cell>
          <cell r="E251" t="str">
            <v xml:space="preserve"> </v>
          </cell>
          <cell r="F251">
            <v>114.2</v>
          </cell>
          <cell r="G251" t="str">
            <v xml:space="preserve"> </v>
          </cell>
          <cell r="H251" t="str">
            <v>..</v>
          </cell>
          <cell r="I251" t="str">
            <v xml:space="preserve"> </v>
          </cell>
          <cell r="J251">
            <v>70.400000000000006</v>
          </cell>
          <cell r="K251" t="str">
            <v xml:space="preserve"> </v>
          </cell>
          <cell r="L251" t="str">
            <v>..</v>
          </cell>
          <cell r="M251" t="str">
            <v xml:space="preserve"> </v>
          </cell>
          <cell r="N251" t="str">
            <v>..</v>
          </cell>
          <cell r="O251" t="str">
            <v xml:space="preserve"> </v>
          </cell>
        </row>
        <row r="252">
          <cell r="A252" t="str">
            <v>21. Non-Metallic Mineral Products</v>
          </cell>
          <cell r="B252">
            <v>50.4</v>
          </cell>
          <cell r="C252" t="str">
            <v>A</v>
          </cell>
          <cell r="D252" t="str">
            <v>..</v>
          </cell>
          <cell r="E252" t="str">
            <v xml:space="preserve"> </v>
          </cell>
          <cell r="F252">
            <v>83.9</v>
          </cell>
          <cell r="G252" t="str">
            <v xml:space="preserve"> </v>
          </cell>
          <cell r="H252" t="str">
            <v>..</v>
          </cell>
          <cell r="I252" t="str">
            <v xml:space="preserve"> </v>
          </cell>
          <cell r="J252">
            <v>61.2</v>
          </cell>
          <cell r="K252" t="str">
            <v xml:space="preserve"> </v>
          </cell>
          <cell r="L252" t="str">
            <v>..</v>
          </cell>
          <cell r="M252" t="str">
            <v xml:space="preserve"> </v>
          </cell>
          <cell r="N252" t="str">
            <v>..</v>
          </cell>
          <cell r="O252" t="str">
            <v xml:space="preserve"> </v>
          </cell>
        </row>
        <row r="253">
          <cell r="A253" t="str">
            <v>22. Basic Metals</v>
          </cell>
          <cell r="B253">
            <v>211.2</v>
          </cell>
          <cell r="C253" t="str">
            <v>A</v>
          </cell>
          <cell r="D253" t="str">
            <v>..</v>
          </cell>
          <cell r="E253" t="str">
            <v xml:space="preserve"> </v>
          </cell>
          <cell r="F253">
            <v>215.2</v>
          </cell>
          <cell r="G253" t="str">
            <v xml:space="preserve"> </v>
          </cell>
          <cell r="H253" t="str">
            <v>..</v>
          </cell>
          <cell r="I253" t="str">
            <v xml:space="preserve"> </v>
          </cell>
          <cell r="J253">
            <v>358.6</v>
          </cell>
          <cell r="K253" t="str">
            <v xml:space="preserve"> </v>
          </cell>
          <cell r="L253" t="str">
            <v>..</v>
          </cell>
          <cell r="M253" t="str">
            <v xml:space="preserve"> </v>
          </cell>
          <cell r="N253" t="str">
            <v>..</v>
          </cell>
          <cell r="O253" t="str">
            <v xml:space="preserve"> </v>
          </cell>
        </row>
        <row r="254">
          <cell r="A254" t="str">
            <v>23.  Basic Metals, Ferrous</v>
          </cell>
          <cell r="B254">
            <v>16.2</v>
          </cell>
          <cell r="C254" t="str">
            <v>A</v>
          </cell>
          <cell r="D254" t="str">
            <v>..</v>
          </cell>
          <cell r="E254" t="str">
            <v xml:space="preserve"> </v>
          </cell>
          <cell r="F254">
            <v>28</v>
          </cell>
          <cell r="G254" t="str">
            <v xml:space="preserve"> </v>
          </cell>
          <cell r="H254" t="str">
            <v>..</v>
          </cell>
          <cell r="I254" t="str">
            <v xml:space="preserve"> </v>
          </cell>
          <cell r="J254">
            <v>139.9</v>
          </cell>
          <cell r="K254" t="str">
            <v xml:space="preserve"> </v>
          </cell>
          <cell r="L254" t="str">
            <v>..</v>
          </cell>
          <cell r="M254" t="str">
            <v xml:space="preserve"> </v>
          </cell>
          <cell r="N254" t="str">
            <v>..</v>
          </cell>
          <cell r="O254" t="str">
            <v xml:space="preserve"> </v>
          </cell>
        </row>
        <row r="255">
          <cell r="A255" t="str">
            <v>24.  Basic Metals, non-Ferrous</v>
          </cell>
          <cell r="B255">
            <v>195</v>
          </cell>
          <cell r="C255" t="str">
            <v>A</v>
          </cell>
          <cell r="D255" t="str">
            <v>..</v>
          </cell>
          <cell r="E255" t="str">
            <v xml:space="preserve"> </v>
          </cell>
          <cell r="F255">
            <v>187.1</v>
          </cell>
          <cell r="G255" t="str">
            <v xml:space="preserve"> </v>
          </cell>
          <cell r="H255" t="str">
            <v>..</v>
          </cell>
          <cell r="I255" t="str">
            <v xml:space="preserve"> </v>
          </cell>
          <cell r="J255">
            <v>218.7</v>
          </cell>
          <cell r="K255" t="str">
            <v xml:space="preserve"> </v>
          </cell>
          <cell r="L255" t="str">
            <v>..</v>
          </cell>
          <cell r="M255" t="str">
            <v xml:space="preserve"> </v>
          </cell>
          <cell r="N255" t="str">
            <v>..</v>
          </cell>
          <cell r="O255" t="str">
            <v xml:space="preserve"> </v>
          </cell>
        </row>
        <row r="256">
          <cell r="A256" t="str">
            <v>25. Fabricated Metal Products</v>
          </cell>
          <cell r="B256">
            <v>52</v>
          </cell>
          <cell r="C256" t="str">
            <v>A</v>
          </cell>
          <cell r="D256" t="str">
            <v>..</v>
          </cell>
          <cell r="E256" t="str">
            <v xml:space="preserve"> </v>
          </cell>
          <cell r="F256">
            <v>52.9</v>
          </cell>
          <cell r="G256" t="str">
            <v xml:space="preserve"> </v>
          </cell>
          <cell r="H256" t="str">
            <v>..</v>
          </cell>
          <cell r="I256" t="str">
            <v xml:space="preserve"> </v>
          </cell>
          <cell r="J256">
            <v>73.8</v>
          </cell>
          <cell r="K256" t="str">
            <v xml:space="preserve"> </v>
          </cell>
          <cell r="L256" t="str">
            <v>..</v>
          </cell>
          <cell r="M256" t="str">
            <v xml:space="preserve"> </v>
          </cell>
          <cell r="N256" t="str">
            <v>..</v>
          </cell>
          <cell r="O256" t="str">
            <v xml:space="preserve"> </v>
          </cell>
        </row>
        <row r="257">
          <cell r="A257" t="str">
            <v>26. Machinery Equipment, Instruments &amp;</v>
          </cell>
          <cell r="B257" t="str">
            <v xml:space="preserve"> </v>
          </cell>
          <cell r="C257" t="str">
            <v xml:space="preserve"> </v>
          </cell>
          <cell r="D257" t="str">
            <v xml:space="preserve"> </v>
          </cell>
          <cell r="E257" t="str">
            <v xml:space="preserve"> </v>
          </cell>
          <cell r="F257" t="str">
            <v xml:space="preserve"> </v>
          </cell>
          <cell r="G257" t="str">
            <v xml:space="preserve"> </v>
          </cell>
          <cell r="H257" t="str">
            <v xml:space="preserve"> </v>
          </cell>
          <cell r="I257" t="str">
            <v xml:space="preserve"> </v>
          </cell>
          <cell r="J257" t="str">
            <v xml:space="preserve"> </v>
          </cell>
          <cell r="K257" t="str">
            <v xml:space="preserve"> </v>
          </cell>
          <cell r="L257" t="str">
            <v xml:space="preserve"> </v>
          </cell>
          <cell r="M257" t="str">
            <v xml:space="preserve"> </v>
          </cell>
          <cell r="N257" t="str">
            <v xml:space="preserve"> </v>
          </cell>
          <cell r="O257" t="str">
            <v xml:space="preserve"> </v>
          </cell>
        </row>
        <row r="258">
          <cell r="A258" t="str">
            <v xml:space="preserve">    Transport Equipment</v>
          </cell>
          <cell r="B258">
            <v>2338.6999999999998</v>
          </cell>
          <cell r="C258" t="str">
            <v>A</v>
          </cell>
          <cell r="D258" t="str">
            <v>..</v>
          </cell>
          <cell r="E258" t="str">
            <v xml:space="preserve"> </v>
          </cell>
          <cell r="F258">
            <v>2619.6</v>
          </cell>
          <cell r="G258" t="str">
            <v xml:space="preserve"> </v>
          </cell>
          <cell r="H258" t="str">
            <v>..</v>
          </cell>
          <cell r="I258" t="str">
            <v xml:space="preserve"> </v>
          </cell>
          <cell r="J258">
            <v>2712.3</v>
          </cell>
          <cell r="K258" t="str">
            <v xml:space="preserve"> </v>
          </cell>
          <cell r="L258" t="str">
            <v>..</v>
          </cell>
          <cell r="M258" t="str">
            <v xml:space="preserve"> </v>
          </cell>
          <cell r="N258" t="str">
            <v>..</v>
          </cell>
          <cell r="O258" t="str">
            <v xml:space="preserve"> </v>
          </cell>
        </row>
        <row r="259">
          <cell r="A259" t="str">
            <v>27.  Machinery, nec</v>
          </cell>
          <cell r="B259">
            <v>667.8</v>
          </cell>
          <cell r="C259" t="str">
            <v>A</v>
          </cell>
          <cell r="D259" t="str">
            <v>..</v>
          </cell>
          <cell r="E259" t="str">
            <v xml:space="preserve"> </v>
          </cell>
          <cell r="F259">
            <v>695.9</v>
          </cell>
          <cell r="G259" t="str">
            <v xml:space="preserve"> </v>
          </cell>
          <cell r="H259" t="str">
            <v>..</v>
          </cell>
          <cell r="I259" t="str">
            <v xml:space="preserve"> </v>
          </cell>
          <cell r="J259">
            <v>569.20000000000005</v>
          </cell>
          <cell r="K259" t="str">
            <v xml:space="preserve"> </v>
          </cell>
          <cell r="L259" t="str">
            <v>..</v>
          </cell>
          <cell r="M259" t="str">
            <v xml:space="preserve"> </v>
          </cell>
          <cell r="N259" t="str">
            <v>..</v>
          </cell>
          <cell r="O259" t="str">
            <v xml:space="preserve"> </v>
          </cell>
        </row>
        <row r="260">
          <cell r="A260" t="str">
            <v>28.  Office, Account. &amp; Computing Machin.</v>
          </cell>
          <cell r="B260">
            <v>98.5</v>
          </cell>
          <cell r="C260" t="str">
            <v>A</v>
          </cell>
          <cell r="D260" t="str">
            <v>..</v>
          </cell>
          <cell r="E260" t="str">
            <v xml:space="preserve"> </v>
          </cell>
          <cell r="F260">
            <v>77.900000000000006</v>
          </cell>
          <cell r="G260" t="str">
            <v xml:space="preserve"> </v>
          </cell>
          <cell r="H260" t="str">
            <v>..</v>
          </cell>
          <cell r="I260" t="str">
            <v xml:space="preserve"> </v>
          </cell>
          <cell r="J260">
            <v>119.5</v>
          </cell>
          <cell r="K260" t="str">
            <v xml:space="preserve"> </v>
          </cell>
          <cell r="L260" t="str">
            <v>..</v>
          </cell>
          <cell r="M260" t="str">
            <v xml:space="preserve"> </v>
          </cell>
          <cell r="N260" t="str">
            <v>..</v>
          </cell>
          <cell r="O260" t="str">
            <v xml:space="preserve"> </v>
          </cell>
        </row>
        <row r="261">
          <cell r="A261" t="str">
            <v>29.  Electrical Machinery</v>
          </cell>
          <cell r="B261">
            <v>229.3</v>
          </cell>
          <cell r="C261" t="str">
            <v>A</v>
          </cell>
          <cell r="D261" t="str">
            <v>..</v>
          </cell>
          <cell r="E261" t="str">
            <v xml:space="preserve"> </v>
          </cell>
          <cell r="F261">
            <v>296.7</v>
          </cell>
          <cell r="G261" t="str">
            <v xml:space="preserve"> </v>
          </cell>
          <cell r="H261" t="str">
            <v>..</v>
          </cell>
          <cell r="I261" t="str">
            <v xml:space="preserve"> </v>
          </cell>
          <cell r="J261">
            <v>363.2</v>
          </cell>
          <cell r="K261" t="str">
            <v xml:space="preserve"> </v>
          </cell>
          <cell r="L261" t="str">
            <v>..</v>
          </cell>
          <cell r="M261" t="str">
            <v xml:space="preserve"> </v>
          </cell>
          <cell r="N261" t="str">
            <v>..</v>
          </cell>
          <cell r="O261" t="str">
            <v xml:space="preserve"> </v>
          </cell>
        </row>
        <row r="262">
          <cell r="A262" t="str">
            <v>30.  Electro. Equip.(Radio, TV &amp; Commun.)</v>
          </cell>
          <cell r="B262">
            <v>784.4</v>
          </cell>
          <cell r="C262" t="str">
            <v>A</v>
          </cell>
          <cell r="D262" t="str">
            <v>..</v>
          </cell>
          <cell r="E262" t="str">
            <v xml:space="preserve"> </v>
          </cell>
          <cell r="F262">
            <v>773.8</v>
          </cell>
          <cell r="G262" t="str">
            <v xml:space="preserve"> </v>
          </cell>
          <cell r="H262" t="str">
            <v>..</v>
          </cell>
          <cell r="I262" t="str">
            <v xml:space="preserve"> </v>
          </cell>
          <cell r="J262">
            <v>798</v>
          </cell>
          <cell r="K262" t="str">
            <v xml:space="preserve"> </v>
          </cell>
          <cell r="L262" t="str">
            <v>..</v>
          </cell>
          <cell r="M262" t="str">
            <v xml:space="preserve"> </v>
          </cell>
          <cell r="N262" t="str">
            <v>..</v>
          </cell>
          <cell r="O262" t="str">
            <v xml:space="preserve"> </v>
          </cell>
        </row>
        <row r="263">
          <cell r="A263" t="str">
            <v>31.    Electro. Comp. (inc. Semi-Conduc.)</v>
          </cell>
          <cell r="B263">
            <v>13.4</v>
          </cell>
          <cell r="C263" t="str">
            <v>A</v>
          </cell>
          <cell r="D263" t="str">
            <v>..</v>
          </cell>
          <cell r="E263" t="str">
            <v xml:space="preserve"> </v>
          </cell>
          <cell r="F263">
            <v>7.8</v>
          </cell>
          <cell r="G263" t="str">
            <v xml:space="preserve"> </v>
          </cell>
          <cell r="H263" t="str">
            <v>..</v>
          </cell>
          <cell r="I263" t="str">
            <v xml:space="preserve"> </v>
          </cell>
          <cell r="J263">
            <v>21.8</v>
          </cell>
          <cell r="K263" t="str">
            <v xml:space="preserve"> </v>
          </cell>
          <cell r="L263" t="str">
            <v>..</v>
          </cell>
          <cell r="M263" t="str">
            <v xml:space="preserve"> </v>
          </cell>
          <cell r="N263" t="str">
            <v>..</v>
          </cell>
          <cell r="O263" t="str">
            <v xml:space="preserve"> </v>
          </cell>
        </row>
        <row r="264">
          <cell r="A264" t="str">
            <v>32.    TV, Radio &amp; Communications Equipm.</v>
          </cell>
          <cell r="B264">
            <v>771</v>
          </cell>
          <cell r="C264" t="str">
            <v>A</v>
          </cell>
          <cell r="D264" t="str">
            <v>..</v>
          </cell>
          <cell r="E264" t="str">
            <v xml:space="preserve"> </v>
          </cell>
          <cell r="F264">
            <v>766</v>
          </cell>
          <cell r="G264" t="str">
            <v xml:space="preserve"> </v>
          </cell>
          <cell r="H264" t="str">
            <v>..</v>
          </cell>
          <cell r="I264" t="str">
            <v xml:space="preserve"> </v>
          </cell>
          <cell r="J264">
            <v>776.2</v>
          </cell>
          <cell r="K264" t="str">
            <v xml:space="preserve"> </v>
          </cell>
          <cell r="L264" t="str">
            <v>..</v>
          </cell>
          <cell r="M264" t="str">
            <v xml:space="preserve"> </v>
          </cell>
          <cell r="N264" t="str">
            <v>..</v>
          </cell>
          <cell r="O264" t="str">
            <v xml:space="preserve"> </v>
          </cell>
        </row>
        <row r="265">
          <cell r="A265" t="str">
            <v>33.  Instruments, Watches &amp; Clocks</v>
          </cell>
          <cell r="B265">
            <v>309.7</v>
          </cell>
          <cell r="C265" t="str">
            <v>A</v>
          </cell>
          <cell r="D265" t="str">
            <v>..</v>
          </cell>
          <cell r="E265" t="str">
            <v xml:space="preserve"> </v>
          </cell>
          <cell r="F265">
            <v>420.7</v>
          </cell>
          <cell r="G265" t="str">
            <v xml:space="preserve"> </v>
          </cell>
          <cell r="H265" t="str">
            <v>..</v>
          </cell>
          <cell r="I265" t="str">
            <v xml:space="preserve"> </v>
          </cell>
          <cell r="J265">
            <v>572.29999999999995</v>
          </cell>
          <cell r="K265" t="str">
            <v xml:space="preserve"> </v>
          </cell>
          <cell r="L265" t="str">
            <v>..</v>
          </cell>
          <cell r="M265" t="str">
            <v xml:space="preserve"> </v>
          </cell>
          <cell r="N265" t="str">
            <v>..</v>
          </cell>
          <cell r="O265" t="str">
            <v xml:space="preserve"> </v>
          </cell>
        </row>
        <row r="266">
          <cell r="A266" t="str">
            <v>34.  Motor Vehicles</v>
          </cell>
          <cell r="B266">
            <v>53.2</v>
          </cell>
          <cell r="C266" t="str">
            <v>A</v>
          </cell>
          <cell r="D266" t="str">
            <v>..</v>
          </cell>
          <cell r="E266" t="str">
            <v xml:space="preserve"> </v>
          </cell>
          <cell r="F266">
            <v>151.5</v>
          </cell>
          <cell r="G266" t="str">
            <v xml:space="preserve"> </v>
          </cell>
          <cell r="H266" t="str">
            <v>..</v>
          </cell>
          <cell r="I266" t="str">
            <v xml:space="preserve"> </v>
          </cell>
          <cell r="J266">
            <v>120.4</v>
          </cell>
          <cell r="K266" t="str">
            <v xml:space="preserve"> </v>
          </cell>
          <cell r="L266" t="str">
            <v>..</v>
          </cell>
          <cell r="M266" t="str">
            <v xml:space="preserve"> </v>
          </cell>
          <cell r="N266" t="str">
            <v>..</v>
          </cell>
          <cell r="O266" t="str">
            <v xml:space="preserve"> </v>
          </cell>
        </row>
        <row r="267">
          <cell r="A267" t="str">
            <v>35.  Other Transport Equipment</v>
          </cell>
          <cell r="B267">
            <v>195.8</v>
          </cell>
          <cell r="C267" t="str">
            <v>A</v>
          </cell>
          <cell r="D267" t="str">
            <v>..</v>
          </cell>
          <cell r="E267" t="str">
            <v xml:space="preserve"> </v>
          </cell>
          <cell r="F267">
            <v>203.1</v>
          </cell>
          <cell r="G267" t="str">
            <v xml:space="preserve"> </v>
          </cell>
          <cell r="H267" t="str">
            <v>..</v>
          </cell>
          <cell r="I267" t="str">
            <v xml:space="preserve"> </v>
          </cell>
          <cell r="J267">
            <v>169.7</v>
          </cell>
          <cell r="K267" t="str">
            <v xml:space="preserve"> </v>
          </cell>
          <cell r="L267" t="str">
            <v>..</v>
          </cell>
          <cell r="M267" t="str">
            <v xml:space="preserve"> </v>
          </cell>
          <cell r="N267" t="str">
            <v>..</v>
          </cell>
          <cell r="O267" t="str">
            <v xml:space="preserve"> </v>
          </cell>
        </row>
        <row r="268">
          <cell r="A268" t="str">
            <v>36.    Ships</v>
          </cell>
          <cell r="B268">
            <v>130.9</v>
          </cell>
          <cell r="C268" t="str">
            <v>A</v>
          </cell>
          <cell r="D268" t="str">
            <v>..</v>
          </cell>
          <cell r="E268" t="str">
            <v xml:space="preserve"> </v>
          </cell>
          <cell r="F268">
            <v>156.1</v>
          </cell>
          <cell r="G268" t="str">
            <v xml:space="preserve"> </v>
          </cell>
          <cell r="H268" t="str">
            <v>..</v>
          </cell>
          <cell r="I268" t="str">
            <v xml:space="preserve"> </v>
          </cell>
          <cell r="J268">
            <v>129.69999999999999</v>
          </cell>
          <cell r="K268" t="str">
            <v xml:space="preserve"> </v>
          </cell>
          <cell r="L268" t="str">
            <v>..</v>
          </cell>
          <cell r="M268" t="str">
            <v xml:space="preserve"> </v>
          </cell>
          <cell r="N268" t="str">
            <v>..</v>
          </cell>
          <cell r="O268" t="str">
            <v xml:space="preserve"> </v>
          </cell>
        </row>
        <row r="269">
          <cell r="A269" t="str">
            <v>37.    Aerospace</v>
          </cell>
          <cell r="B269">
            <v>40.700000000000003</v>
          </cell>
          <cell r="C269" t="str">
            <v>A</v>
          </cell>
          <cell r="D269" t="str">
            <v>..</v>
          </cell>
          <cell r="E269" t="str">
            <v xml:space="preserve"> </v>
          </cell>
          <cell r="F269">
            <v>45</v>
          </cell>
          <cell r="G269" t="str">
            <v xml:space="preserve"> </v>
          </cell>
          <cell r="H269" t="str">
            <v>..</v>
          </cell>
          <cell r="I269" t="str">
            <v xml:space="preserve"> </v>
          </cell>
          <cell r="J269">
            <v>35</v>
          </cell>
          <cell r="K269" t="str">
            <v xml:space="preserve"> </v>
          </cell>
          <cell r="L269" t="str">
            <v>..</v>
          </cell>
          <cell r="M269" t="str">
            <v xml:space="preserve"> </v>
          </cell>
          <cell r="N269" t="str">
            <v>..</v>
          </cell>
          <cell r="O269" t="str">
            <v xml:space="preserve"> </v>
          </cell>
        </row>
        <row r="270">
          <cell r="A270" t="str">
            <v>38.    Other Transport nec</v>
          </cell>
          <cell r="B270">
            <v>24.2</v>
          </cell>
          <cell r="C270" t="str">
            <v>A</v>
          </cell>
          <cell r="D270" t="str">
            <v>..</v>
          </cell>
          <cell r="E270" t="str">
            <v xml:space="preserve"> </v>
          </cell>
          <cell r="F270">
            <v>2</v>
          </cell>
          <cell r="G270" t="str">
            <v xml:space="preserve"> </v>
          </cell>
          <cell r="H270" t="str">
            <v>..</v>
          </cell>
          <cell r="I270" t="str">
            <v xml:space="preserve"> </v>
          </cell>
          <cell r="J270">
            <v>5</v>
          </cell>
          <cell r="K270" t="str">
            <v xml:space="preserve"> </v>
          </cell>
          <cell r="L270" t="str">
            <v>..</v>
          </cell>
          <cell r="M270" t="str">
            <v xml:space="preserve"> </v>
          </cell>
          <cell r="N270" t="str">
            <v>..</v>
          </cell>
          <cell r="O270" t="str">
            <v xml:space="preserve"> </v>
          </cell>
        </row>
        <row r="271">
          <cell r="A271" t="str">
            <v>39. Furniture, Other Manufacturing nec</v>
          </cell>
          <cell r="B271">
            <v>60.6</v>
          </cell>
          <cell r="C271" t="str">
            <v>A</v>
          </cell>
          <cell r="D271" t="str">
            <v>..</v>
          </cell>
          <cell r="E271" t="str">
            <v xml:space="preserve"> </v>
          </cell>
          <cell r="F271">
            <v>90.8</v>
          </cell>
          <cell r="G271" t="str">
            <v xml:space="preserve"> </v>
          </cell>
          <cell r="H271" t="str">
            <v>..</v>
          </cell>
          <cell r="I271" t="str">
            <v xml:space="preserve"> </v>
          </cell>
          <cell r="J271">
            <v>78</v>
          </cell>
          <cell r="K271" t="str">
            <v xml:space="preserve"> </v>
          </cell>
          <cell r="L271" t="str">
            <v>..</v>
          </cell>
          <cell r="M271" t="str">
            <v xml:space="preserve"> </v>
          </cell>
          <cell r="N271" t="str">
            <v>..</v>
          </cell>
          <cell r="O271" t="str">
            <v xml:space="preserve"> </v>
          </cell>
        </row>
        <row r="272">
          <cell r="A272" t="str">
            <v>40.  Furniture</v>
          </cell>
          <cell r="B272">
            <v>40.299999999999997</v>
          </cell>
          <cell r="C272" t="str">
            <v>A</v>
          </cell>
          <cell r="D272" t="str">
            <v>..</v>
          </cell>
          <cell r="E272" t="str">
            <v xml:space="preserve"> </v>
          </cell>
          <cell r="F272">
            <v>59.3</v>
          </cell>
          <cell r="G272" t="str">
            <v xml:space="preserve"> </v>
          </cell>
          <cell r="H272" t="str">
            <v>..</v>
          </cell>
          <cell r="I272" t="str">
            <v xml:space="preserve"> </v>
          </cell>
          <cell r="J272">
            <v>58.2</v>
          </cell>
          <cell r="K272" t="str">
            <v xml:space="preserve"> </v>
          </cell>
          <cell r="L272" t="str">
            <v>..</v>
          </cell>
          <cell r="M272" t="str">
            <v xml:space="preserve"> </v>
          </cell>
          <cell r="N272" t="str">
            <v>..</v>
          </cell>
          <cell r="O272" t="str">
            <v xml:space="preserve"> </v>
          </cell>
        </row>
        <row r="273">
          <cell r="A273" t="str">
            <v>41.  Other Manufacturing nec</v>
          </cell>
          <cell r="B273">
            <v>20.3</v>
          </cell>
          <cell r="C273" t="str">
            <v>A</v>
          </cell>
          <cell r="D273" t="str">
            <v>..</v>
          </cell>
          <cell r="E273" t="str">
            <v xml:space="preserve"> </v>
          </cell>
          <cell r="F273">
            <v>31.5</v>
          </cell>
          <cell r="G273" t="str">
            <v xml:space="preserve"> </v>
          </cell>
          <cell r="H273" t="str">
            <v>..</v>
          </cell>
          <cell r="I273" t="str">
            <v xml:space="preserve"> </v>
          </cell>
          <cell r="J273">
            <v>19.8</v>
          </cell>
          <cell r="K273" t="str">
            <v xml:space="preserve"> </v>
          </cell>
          <cell r="L273" t="str">
            <v>..</v>
          </cell>
          <cell r="M273" t="str">
            <v xml:space="preserve"> </v>
          </cell>
          <cell r="N273" t="str">
            <v>..</v>
          </cell>
          <cell r="O273" t="str">
            <v xml:space="preserve"> </v>
          </cell>
        </row>
        <row r="274">
          <cell r="A274" t="str">
            <v>42. Recycling</v>
          </cell>
          <cell r="B274">
            <v>0</v>
          </cell>
          <cell r="C274" t="str">
            <v xml:space="preserve"> </v>
          </cell>
          <cell r="D274" t="str">
            <v>..</v>
          </cell>
          <cell r="E274" t="str">
            <v xml:space="preserve"> </v>
          </cell>
          <cell r="F274">
            <v>1.7</v>
          </cell>
          <cell r="G274" t="str">
            <v xml:space="preserve"> </v>
          </cell>
          <cell r="H274" t="str">
            <v>..</v>
          </cell>
          <cell r="I274" t="str">
            <v xml:space="preserve"> </v>
          </cell>
          <cell r="J274">
            <v>2.1</v>
          </cell>
          <cell r="K274" t="str">
            <v xml:space="preserve"> </v>
          </cell>
          <cell r="L274" t="str">
            <v>..</v>
          </cell>
          <cell r="M274" t="str">
            <v xml:space="preserve"> </v>
          </cell>
          <cell r="N274" t="str">
            <v>..</v>
          </cell>
          <cell r="O274" t="str">
            <v xml:space="preserve"> </v>
          </cell>
        </row>
        <row r="275">
          <cell r="A275" t="str">
            <v>43.ELECTRICITY, GAS &amp; WATER SUPPLY</v>
          </cell>
          <cell r="B275">
            <v>18.7</v>
          </cell>
          <cell r="C275" t="str">
            <v>A</v>
          </cell>
          <cell r="D275" t="str">
            <v>..</v>
          </cell>
          <cell r="E275" t="str">
            <v xml:space="preserve"> </v>
          </cell>
          <cell r="F275">
            <v>69</v>
          </cell>
          <cell r="G275" t="str">
            <v xml:space="preserve"> </v>
          </cell>
          <cell r="H275" t="str">
            <v>..</v>
          </cell>
          <cell r="I275" t="str">
            <v xml:space="preserve"> </v>
          </cell>
          <cell r="J275">
            <v>80.3</v>
          </cell>
          <cell r="K275" t="str">
            <v xml:space="preserve"> </v>
          </cell>
          <cell r="L275" t="str">
            <v>..</v>
          </cell>
          <cell r="M275" t="str">
            <v xml:space="preserve"> </v>
          </cell>
          <cell r="N275" t="str">
            <v>..</v>
          </cell>
          <cell r="O275" t="str">
            <v xml:space="preserve"> </v>
          </cell>
        </row>
        <row r="276">
          <cell r="A276" t="str">
            <v>44.CONSTRUCTION</v>
          </cell>
          <cell r="B276">
            <v>71.400000000000006</v>
          </cell>
          <cell r="C276" t="str">
            <v>A</v>
          </cell>
          <cell r="D276" t="str">
            <v>..</v>
          </cell>
          <cell r="E276" t="str">
            <v xml:space="preserve"> </v>
          </cell>
          <cell r="F276">
            <v>65.5</v>
          </cell>
          <cell r="G276" t="str">
            <v xml:space="preserve"> </v>
          </cell>
          <cell r="H276" t="str">
            <v>..</v>
          </cell>
          <cell r="I276" t="str">
            <v xml:space="preserve"> </v>
          </cell>
          <cell r="J276">
            <v>51.8</v>
          </cell>
          <cell r="K276" t="str">
            <v xml:space="preserve"> </v>
          </cell>
          <cell r="L276" t="str">
            <v>..</v>
          </cell>
          <cell r="M276" t="str">
            <v xml:space="preserve"> </v>
          </cell>
          <cell r="N276" t="str">
            <v>..</v>
          </cell>
          <cell r="O276" t="str">
            <v xml:space="preserve"> </v>
          </cell>
        </row>
        <row r="277">
          <cell r="A277" t="str">
            <v>45.SERVICES SECTOR</v>
          </cell>
          <cell r="B277">
            <v>3968</v>
          </cell>
          <cell r="C277" t="str">
            <v>A</v>
          </cell>
          <cell r="D277" t="str">
            <v>..</v>
          </cell>
          <cell r="E277" t="str">
            <v xml:space="preserve"> </v>
          </cell>
          <cell r="F277">
            <v>5113.8</v>
          </cell>
          <cell r="G277" t="str">
            <v xml:space="preserve"> </v>
          </cell>
          <cell r="H277" t="str">
            <v>..</v>
          </cell>
          <cell r="I277" t="str">
            <v xml:space="preserve"> </v>
          </cell>
          <cell r="J277">
            <v>5544.8</v>
          </cell>
          <cell r="K277" t="str">
            <v xml:space="preserve"> </v>
          </cell>
          <cell r="L277" t="str">
            <v>..</v>
          </cell>
          <cell r="M277" t="str">
            <v xml:space="preserve"> </v>
          </cell>
          <cell r="N277" t="str">
            <v>..</v>
          </cell>
          <cell r="O277" t="str">
            <v xml:space="preserve"> </v>
          </cell>
        </row>
        <row r="278">
          <cell r="A278" t="str">
            <v>46. Wholesale,Ret.Trad.,Mot.Veh.Repair etc</v>
          </cell>
          <cell r="B278">
            <v>269.3</v>
          </cell>
          <cell r="C278" t="str">
            <v>A</v>
          </cell>
          <cell r="D278" t="str">
            <v>..</v>
          </cell>
          <cell r="E278" t="str">
            <v xml:space="preserve"> </v>
          </cell>
          <cell r="F278">
            <v>156.1</v>
          </cell>
          <cell r="G278" t="str">
            <v xml:space="preserve"> </v>
          </cell>
          <cell r="H278" t="str">
            <v>..</v>
          </cell>
          <cell r="I278" t="str">
            <v xml:space="preserve"> </v>
          </cell>
          <cell r="J278">
            <v>333.8</v>
          </cell>
          <cell r="K278" t="str">
            <v xml:space="preserve"> </v>
          </cell>
          <cell r="L278" t="str">
            <v>..</v>
          </cell>
          <cell r="M278" t="str">
            <v xml:space="preserve"> </v>
          </cell>
          <cell r="N278" t="str">
            <v>..</v>
          </cell>
          <cell r="O278" t="str">
            <v xml:space="preserve"> </v>
          </cell>
        </row>
        <row r="279">
          <cell r="A279" t="str">
            <v>47. Hotels &amp; Restaurants</v>
          </cell>
          <cell r="B279">
            <v>2.2999999999999998</v>
          </cell>
          <cell r="C279" t="str">
            <v>A</v>
          </cell>
          <cell r="D279" t="str">
            <v>..</v>
          </cell>
          <cell r="E279" t="str">
            <v xml:space="preserve"> </v>
          </cell>
          <cell r="F279">
            <v>0</v>
          </cell>
          <cell r="G279" t="str">
            <v xml:space="preserve"> </v>
          </cell>
          <cell r="H279" t="str">
            <v>..</v>
          </cell>
          <cell r="I279" t="str">
            <v xml:space="preserve"> </v>
          </cell>
          <cell r="J279">
            <v>0</v>
          </cell>
          <cell r="K279" t="str">
            <v xml:space="preserve"> </v>
          </cell>
          <cell r="L279" t="str">
            <v>..</v>
          </cell>
          <cell r="M279" t="str">
            <v xml:space="preserve"> </v>
          </cell>
          <cell r="N279" t="str">
            <v>..</v>
          </cell>
          <cell r="O279" t="str">
            <v xml:space="preserve"> </v>
          </cell>
        </row>
        <row r="280">
          <cell r="A280" t="str">
            <v>48. Transport &amp; Storage</v>
          </cell>
          <cell r="B280">
            <v>51.6</v>
          </cell>
          <cell r="C280" t="str">
            <v>A</v>
          </cell>
          <cell r="D280" t="str">
            <v>..</v>
          </cell>
          <cell r="E280" t="str">
            <v xml:space="preserve"> </v>
          </cell>
          <cell r="F280">
            <v>91.6</v>
          </cell>
          <cell r="G280" t="str">
            <v xml:space="preserve"> </v>
          </cell>
          <cell r="H280" t="str">
            <v>..</v>
          </cell>
          <cell r="I280" t="str">
            <v xml:space="preserve"> </v>
          </cell>
          <cell r="J280">
            <v>29</v>
          </cell>
          <cell r="K280" t="str">
            <v xml:space="preserve"> </v>
          </cell>
          <cell r="L280" t="str">
            <v>..</v>
          </cell>
          <cell r="M280" t="str">
            <v xml:space="preserve"> </v>
          </cell>
          <cell r="N280" t="str">
            <v>..</v>
          </cell>
          <cell r="O280" t="str">
            <v xml:space="preserve"> </v>
          </cell>
        </row>
        <row r="281">
          <cell r="A281" t="str">
            <v>49. Communications</v>
          </cell>
          <cell r="B281">
            <v>521.5</v>
          </cell>
          <cell r="C281" t="str">
            <v>A</v>
          </cell>
          <cell r="D281" t="str">
            <v>..</v>
          </cell>
          <cell r="E281" t="str">
            <v xml:space="preserve"> </v>
          </cell>
          <cell r="F281">
            <v>586.70000000000005</v>
          </cell>
          <cell r="G281" t="str">
            <v xml:space="preserve"> </v>
          </cell>
          <cell r="H281" t="str">
            <v>..</v>
          </cell>
          <cell r="I281" t="str">
            <v xml:space="preserve"> </v>
          </cell>
          <cell r="J281">
            <v>718.8</v>
          </cell>
          <cell r="K281" t="str">
            <v xml:space="preserve"> </v>
          </cell>
          <cell r="L281" t="str">
            <v>..</v>
          </cell>
          <cell r="M281" t="str">
            <v xml:space="preserve"> </v>
          </cell>
          <cell r="N281" t="str">
            <v>..</v>
          </cell>
          <cell r="O281" t="str">
            <v xml:space="preserve"> </v>
          </cell>
        </row>
        <row r="282">
          <cell r="A282" t="str">
            <v>50.  Post</v>
          </cell>
          <cell r="B282">
            <v>39.200000000000003</v>
          </cell>
          <cell r="C282" t="str">
            <v>A</v>
          </cell>
          <cell r="D282" t="str">
            <v>..</v>
          </cell>
          <cell r="E282" t="str">
            <v xml:space="preserve"> </v>
          </cell>
          <cell r="F282">
            <v>0</v>
          </cell>
          <cell r="G282" t="str">
            <v xml:space="preserve"> </v>
          </cell>
          <cell r="H282" t="str">
            <v>..</v>
          </cell>
          <cell r="I282" t="str">
            <v xml:space="preserve"> </v>
          </cell>
          <cell r="J282">
            <v>0</v>
          </cell>
          <cell r="K282" t="str">
            <v xml:space="preserve"> </v>
          </cell>
          <cell r="L282" t="str">
            <v>..</v>
          </cell>
          <cell r="M282" t="str">
            <v xml:space="preserve"> </v>
          </cell>
          <cell r="N282" t="str">
            <v>..</v>
          </cell>
          <cell r="O282" t="str">
            <v xml:space="preserve"> </v>
          </cell>
        </row>
        <row r="283">
          <cell r="A283" t="str">
            <v>51.  Telecommunications</v>
          </cell>
          <cell r="B283">
            <v>482.3</v>
          </cell>
          <cell r="C283" t="str">
            <v>A</v>
          </cell>
          <cell r="D283" t="str">
            <v>..</v>
          </cell>
          <cell r="E283" t="str">
            <v xml:space="preserve"> </v>
          </cell>
          <cell r="F283">
            <v>586.70000000000005</v>
          </cell>
          <cell r="G283" t="str">
            <v xml:space="preserve"> </v>
          </cell>
          <cell r="H283" t="str">
            <v>..</v>
          </cell>
          <cell r="I283" t="str">
            <v xml:space="preserve"> </v>
          </cell>
          <cell r="J283">
            <v>718.8</v>
          </cell>
          <cell r="K283" t="str">
            <v xml:space="preserve"> </v>
          </cell>
          <cell r="L283" t="str">
            <v>..</v>
          </cell>
          <cell r="M283" t="str">
            <v xml:space="preserve"> </v>
          </cell>
          <cell r="N283" t="str">
            <v>..</v>
          </cell>
          <cell r="O283" t="str">
            <v xml:space="preserve"> </v>
          </cell>
        </row>
        <row r="284">
          <cell r="A284" t="str">
            <v>52. Financ. Intermediation (inc. Insur.)</v>
          </cell>
          <cell r="B284">
            <v>236.2</v>
          </cell>
          <cell r="C284" t="str">
            <v>A</v>
          </cell>
          <cell r="D284" t="str">
            <v>..</v>
          </cell>
          <cell r="E284" t="str">
            <v xml:space="preserve"> </v>
          </cell>
          <cell r="F284">
            <v>259.2</v>
          </cell>
          <cell r="G284" t="str">
            <v xml:space="preserve"> </v>
          </cell>
          <cell r="H284" t="str">
            <v>..</v>
          </cell>
          <cell r="I284" t="str">
            <v xml:space="preserve"> </v>
          </cell>
          <cell r="J284">
            <v>196</v>
          </cell>
          <cell r="K284" t="str">
            <v xml:space="preserve"> </v>
          </cell>
          <cell r="L284" t="str">
            <v>..</v>
          </cell>
          <cell r="M284" t="str">
            <v xml:space="preserve"> </v>
          </cell>
          <cell r="N284" t="str">
            <v>..</v>
          </cell>
          <cell r="O284" t="str">
            <v xml:space="preserve"> </v>
          </cell>
        </row>
        <row r="285">
          <cell r="A285" t="str">
            <v>53. Real Estate, Renting &amp; Busin. Activ.</v>
          </cell>
          <cell r="B285">
            <v>2872.4</v>
          </cell>
          <cell r="C285" t="str">
            <v>A</v>
          </cell>
          <cell r="D285" t="str">
            <v>..</v>
          </cell>
          <cell r="E285" t="str">
            <v xml:space="preserve"> </v>
          </cell>
          <cell r="F285">
            <v>4017.2</v>
          </cell>
          <cell r="G285" t="str">
            <v xml:space="preserve"> </v>
          </cell>
          <cell r="H285" t="str">
            <v>..</v>
          </cell>
          <cell r="I285" t="str">
            <v xml:space="preserve"> </v>
          </cell>
          <cell r="J285">
            <v>4264.5</v>
          </cell>
          <cell r="K285" t="str">
            <v xml:space="preserve"> </v>
          </cell>
          <cell r="L285" t="str">
            <v>..</v>
          </cell>
          <cell r="M285" t="str">
            <v xml:space="preserve"> </v>
          </cell>
          <cell r="N285" t="str">
            <v>..</v>
          </cell>
          <cell r="O285" t="str">
            <v xml:space="preserve"> </v>
          </cell>
        </row>
        <row r="286">
          <cell r="A286" t="str">
            <v>54.  Computer &amp; Related Activities</v>
          </cell>
          <cell r="B286">
            <v>566.20000000000005</v>
          </cell>
          <cell r="C286" t="str">
            <v>A</v>
          </cell>
          <cell r="D286" t="str">
            <v>..</v>
          </cell>
          <cell r="E286" t="str">
            <v xml:space="preserve"> </v>
          </cell>
          <cell r="F286">
            <v>1372.3</v>
          </cell>
          <cell r="G286" t="str">
            <v xml:space="preserve"> </v>
          </cell>
          <cell r="H286" t="str">
            <v>..</v>
          </cell>
          <cell r="I286" t="str">
            <v xml:space="preserve"> </v>
          </cell>
          <cell r="J286">
            <v>1560.1</v>
          </cell>
          <cell r="K286" t="str">
            <v xml:space="preserve"> </v>
          </cell>
          <cell r="L286" t="str">
            <v>..</v>
          </cell>
          <cell r="M286" t="str">
            <v xml:space="preserve"> </v>
          </cell>
          <cell r="N286" t="str">
            <v>..</v>
          </cell>
          <cell r="O286" t="str">
            <v xml:space="preserve"> </v>
          </cell>
        </row>
        <row r="287">
          <cell r="A287" t="str">
            <v>55.    Software Consultancy</v>
          </cell>
          <cell r="B287">
            <v>415.5</v>
          </cell>
          <cell r="C287" t="str">
            <v>A</v>
          </cell>
          <cell r="D287" t="str">
            <v>..</v>
          </cell>
          <cell r="E287" t="str">
            <v xml:space="preserve"> </v>
          </cell>
          <cell r="F287">
            <v>1056.0999999999999</v>
          </cell>
          <cell r="G287" t="str">
            <v xml:space="preserve"> </v>
          </cell>
          <cell r="H287" t="str">
            <v>..</v>
          </cell>
          <cell r="I287" t="str">
            <v xml:space="preserve"> </v>
          </cell>
          <cell r="J287">
            <v>1083.4000000000001</v>
          </cell>
          <cell r="K287" t="str">
            <v xml:space="preserve"> </v>
          </cell>
          <cell r="L287" t="str">
            <v>..</v>
          </cell>
          <cell r="M287" t="str">
            <v xml:space="preserve"> </v>
          </cell>
          <cell r="N287" t="str">
            <v>..</v>
          </cell>
          <cell r="O287" t="str">
            <v xml:space="preserve"> </v>
          </cell>
        </row>
        <row r="288">
          <cell r="A288" t="str">
            <v>56.    Other Computer Services nec</v>
          </cell>
          <cell r="B288">
            <v>150.69999999999999</v>
          </cell>
          <cell r="C288" t="str">
            <v>A</v>
          </cell>
          <cell r="D288" t="str">
            <v>..</v>
          </cell>
          <cell r="E288" t="str">
            <v xml:space="preserve"> </v>
          </cell>
          <cell r="F288">
            <v>316.2</v>
          </cell>
          <cell r="G288" t="str">
            <v xml:space="preserve"> </v>
          </cell>
          <cell r="H288" t="str">
            <v>..</v>
          </cell>
          <cell r="I288" t="str">
            <v xml:space="preserve"> </v>
          </cell>
          <cell r="J288">
            <v>476.7</v>
          </cell>
          <cell r="K288" t="str">
            <v xml:space="preserve"> </v>
          </cell>
          <cell r="L288" t="str">
            <v>..</v>
          </cell>
          <cell r="M288" t="str">
            <v xml:space="preserve"> </v>
          </cell>
          <cell r="N288" t="str">
            <v>..</v>
          </cell>
          <cell r="O288" t="str">
            <v xml:space="preserve"> </v>
          </cell>
        </row>
        <row r="289">
          <cell r="A289" t="str">
            <v>57.  Research &amp; Development</v>
          </cell>
          <cell r="B289">
            <v>1709.2</v>
          </cell>
          <cell r="C289" t="str">
            <v>A</v>
          </cell>
          <cell r="D289" t="str">
            <v>..</v>
          </cell>
          <cell r="E289" t="str">
            <v xml:space="preserve"> </v>
          </cell>
          <cell r="F289">
            <v>1882</v>
          </cell>
          <cell r="G289" t="str">
            <v xml:space="preserve"> </v>
          </cell>
          <cell r="I289" t="str">
            <v xml:space="preserve"> </v>
          </cell>
          <cell r="J289">
            <v>1829.5</v>
          </cell>
          <cell r="K289" t="str">
            <v xml:space="preserve"> </v>
          </cell>
          <cell r="L289" t="str">
            <v>..</v>
          </cell>
          <cell r="M289" t="str">
            <v xml:space="preserve"> </v>
          </cell>
          <cell r="N289" t="str">
            <v>..</v>
          </cell>
          <cell r="O289" t="str">
            <v xml:space="preserve"> </v>
          </cell>
        </row>
        <row r="290">
          <cell r="A290" t="str">
            <v>58.  Other Business Activities nec</v>
          </cell>
          <cell r="B290">
            <v>597</v>
          </cell>
          <cell r="C290" t="str">
            <v>A</v>
          </cell>
          <cell r="D290" t="str">
            <v>..</v>
          </cell>
          <cell r="E290" t="str">
            <v xml:space="preserve"> </v>
          </cell>
          <cell r="F290">
            <v>762.9</v>
          </cell>
          <cell r="G290" t="str">
            <v xml:space="preserve"> </v>
          </cell>
          <cell r="H290" t="str">
            <v>..</v>
          </cell>
          <cell r="I290" t="str">
            <v xml:space="preserve"> </v>
          </cell>
          <cell r="J290">
            <v>874.9</v>
          </cell>
          <cell r="K290" t="str">
            <v xml:space="preserve"> </v>
          </cell>
          <cell r="L290" t="str">
            <v>..</v>
          </cell>
          <cell r="M290" t="str">
            <v xml:space="preserve"> </v>
          </cell>
          <cell r="N290" t="str">
            <v>..</v>
          </cell>
          <cell r="O290" t="str">
            <v xml:space="preserve"> </v>
          </cell>
        </row>
        <row r="291">
          <cell r="A291" t="str">
            <v>59. Comm., Soc. &amp; Pers. Serv. Activ.,etc.</v>
          </cell>
          <cell r="B291">
            <v>14.7</v>
          </cell>
          <cell r="C291" t="str">
            <v>A</v>
          </cell>
          <cell r="D291" t="str">
            <v>..</v>
          </cell>
          <cell r="E291" t="str">
            <v xml:space="preserve"> </v>
          </cell>
          <cell r="F291">
            <v>3</v>
          </cell>
          <cell r="G291" t="str">
            <v xml:space="preserve"> </v>
          </cell>
          <cell r="H291" t="str">
            <v>..</v>
          </cell>
          <cell r="I291" t="str">
            <v xml:space="preserve"> </v>
          </cell>
          <cell r="J291">
            <v>2.8</v>
          </cell>
          <cell r="K291" t="str">
            <v xml:space="preserve"> </v>
          </cell>
          <cell r="L291" t="str">
            <v>..</v>
          </cell>
          <cell r="M291" t="str">
            <v xml:space="preserve"> </v>
          </cell>
          <cell r="N291" t="str">
            <v>..</v>
          </cell>
          <cell r="O291" t="str">
            <v xml:space="preserve"> </v>
          </cell>
        </row>
        <row r="292">
          <cell r="A292" t="str">
            <v>60.GRAND TOTAL</v>
          </cell>
          <cell r="B292">
            <v>9021.2000000000007</v>
          </cell>
          <cell r="C292" t="str">
            <v>A</v>
          </cell>
          <cell r="D292" t="str">
            <v>..</v>
          </cell>
          <cell r="E292" t="str">
            <v xml:space="preserve"> </v>
          </cell>
          <cell r="F292">
            <v>10351.799999999999</v>
          </cell>
          <cell r="G292" t="str">
            <v xml:space="preserve"> </v>
          </cell>
          <cell r="H292" t="str">
            <v>..</v>
          </cell>
          <cell r="I292" t="str">
            <v xml:space="preserve"> </v>
          </cell>
          <cell r="J292">
            <v>11369.5</v>
          </cell>
          <cell r="K292" t="str">
            <v xml:space="preserve"> </v>
          </cell>
          <cell r="L292" t="str">
            <v>..</v>
          </cell>
          <cell r="M292" t="str">
            <v xml:space="preserve"> </v>
          </cell>
          <cell r="N292" t="str">
            <v>..</v>
          </cell>
          <cell r="O292" t="str">
            <v xml:space="preserve"> </v>
          </cell>
        </row>
        <row r="293">
          <cell r="A293" t="str">
            <v>-</v>
          </cell>
          <cell r="B293" t="str">
            <v>-</v>
          </cell>
          <cell r="C293" t="str">
            <v>-</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row>
        <row r="294">
          <cell r="A294" t="str">
            <v>N.B. IF THE TOTAL IN LINE 60 DOES NOT EQUAL THE SUB-T0TAL IN LINE 6</v>
          </cell>
          <cell r="F294" t="str">
            <v xml:space="preserve"> </v>
          </cell>
          <cell r="G294" t="str">
            <v xml:space="preserve"> </v>
          </cell>
          <cell r="H294" t="str">
            <v xml:space="preserve"> </v>
          </cell>
          <cell r="I294" t="str">
            <v xml:space="preserve"> </v>
          </cell>
          <cell r="J294" t="str">
            <v xml:space="preserve"> </v>
          </cell>
          <cell r="K294" t="str">
            <v xml:space="preserve"> </v>
          </cell>
          <cell r="L294" t="str">
            <v xml:space="preserve"> </v>
          </cell>
          <cell r="M294" t="str">
            <v xml:space="preserve"> </v>
          </cell>
          <cell r="N294" t="str">
            <v xml:space="preserve"> </v>
          </cell>
          <cell r="O294" t="str">
            <v xml:space="preserve"> </v>
          </cell>
        </row>
        <row r="295">
          <cell r="A295" t="str">
            <v xml:space="preserve">     OF TABLE M. 1, PLEASE GIVE AN EXPLANATION</v>
          </cell>
          <cell r="F295" t="str">
            <v xml:space="preserve"> </v>
          </cell>
          <cell r="G295" t="str">
            <v xml:space="preserve"> </v>
          </cell>
          <cell r="H295" t="str">
            <v xml:space="preserve"> </v>
          </cell>
          <cell r="I295" t="str">
            <v xml:space="preserve"> </v>
          </cell>
          <cell r="J295" t="str">
            <v xml:space="preserve"> </v>
          </cell>
          <cell r="K295" t="str">
            <v xml:space="preserve"> </v>
          </cell>
          <cell r="L295" t="str">
            <v xml:space="preserve"> </v>
          </cell>
          <cell r="M295" t="str">
            <v xml:space="preserve"> </v>
          </cell>
          <cell r="N295" t="str">
            <v xml:space="preserve"> </v>
          </cell>
          <cell r="O295" t="str">
            <v xml:space="preserve"> </v>
          </cell>
        </row>
        <row r="304">
          <cell r="A304" t="str">
            <v>TABLE M. 5</v>
          </cell>
          <cell r="B304" t="str">
            <v xml:space="preserve"> </v>
          </cell>
          <cell r="C304" t="str">
            <v xml:space="preserve"> </v>
          </cell>
          <cell r="D304" t="str">
            <v>COUNTRY : NORWAY</v>
          </cell>
          <cell r="G304" t="str">
            <v xml:space="preserve"> </v>
          </cell>
          <cell r="H304" t="str">
            <v xml:space="preserve"> </v>
          </cell>
          <cell r="I304" t="str">
            <v xml:space="preserve"> </v>
          </cell>
          <cell r="J304" t="str">
            <v xml:space="preserve"> </v>
          </cell>
          <cell r="K304" t="str">
            <v xml:space="preserve"> </v>
          </cell>
          <cell r="L304" t="str">
            <v xml:space="preserve"> </v>
          </cell>
          <cell r="M304" t="str">
            <v xml:space="preserve"> </v>
          </cell>
          <cell r="N304" t="str">
            <v xml:space="preserve"> </v>
          </cell>
          <cell r="O304" t="str">
            <v xml:space="preserve"> </v>
          </cell>
        </row>
        <row r="305">
          <cell r="A305" t="str">
            <v>NUMERICAL NOTES FOR TABLE M. 4</v>
          </cell>
          <cell r="B305" t="str">
            <v xml:space="preserve"> </v>
          </cell>
          <cell r="C305" t="str">
            <v xml:space="preserve"> </v>
          </cell>
          <cell r="D305" t="str">
            <v xml:space="preserve"> </v>
          </cell>
          <cell r="E305" t="str">
            <v xml:space="preserve"> </v>
          </cell>
          <cell r="F305" t="str">
            <v xml:space="preserve"> </v>
          </cell>
          <cell r="G305" t="str">
            <v xml:space="preserve"> </v>
          </cell>
          <cell r="H305" t="str">
            <v xml:space="preserve"> </v>
          </cell>
          <cell r="I305" t="str">
            <v xml:space="preserve"> </v>
          </cell>
          <cell r="J305" t="str">
            <v xml:space="preserve"> </v>
          </cell>
          <cell r="K305" t="str">
            <v xml:space="preserve"> </v>
          </cell>
          <cell r="L305" t="str">
            <v xml:space="preserve"> </v>
          </cell>
          <cell r="M305" t="str">
            <v xml:space="preserve"> </v>
          </cell>
          <cell r="N305" t="str">
            <v xml:space="preserve"> </v>
          </cell>
          <cell r="O305" t="str">
            <v xml:space="preserve"> </v>
          </cell>
        </row>
        <row r="306">
          <cell r="A306" t="str">
            <v xml:space="preserve"> </v>
          </cell>
          <cell r="B306" t="str">
            <v xml:space="preserve"> </v>
          </cell>
          <cell r="C306" t="str">
            <v xml:space="preserve"> </v>
          </cell>
          <cell r="D306" t="str">
            <v xml:space="preserve"> </v>
          </cell>
          <cell r="E306" t="str">
            <v xml:space="preserve"> </v>
          </cell>
          <cell r="F306" t="str">
            <v xml:space="preserve"> </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t="str">
            <v xml:space="preserve"> </v>
          </cell>
        </row>
        <row r="307">
          <cell r="A307" t="str">
            <v>TOTAL INTRAMURAL BUSINESS ENTERPRISE R&amp;D EXPENDITURE (DIRDE)</v>
          </cell>
          <cell r="D307" t="str">
            <v xml:space="preserve"> </v>
          </cell>
          <cell r="E307" t="str">
            <v xml:space="preserve"> </v>
          </cell>
          <cell r="F307" t="str">
            <v xml:space="preserve"> </v>
          </cell>
          <cell r="G307" t="str">
            <v xml:space="preserve"> </v>
          </cell>
          <cell r="H307" t="str">
            <v xml:space="preserve"> </v>
          </cell>
          <cell r="I307" t="str">
            <v xml:space="preserve"> </v>
          </cell>
          <cell r="J307" t="str">
            <v xml:space="preserve"> </v>
          </cell>
          <cell r="K307" t="str">
            <v xml:space="preserve"> </v>
          </cell>
          <cell r="L307" t="str">
            <v xml:space="preserve"> </v>
          </cell>
          <cell r="M307" t="str">
            <v xml:space="preserve"> </v>
          </cell>
          <cell r="N307" t="str">
            <v xml:space="preserve"> </v>
          </cell>
          <cell r="O307" t="str">
            <v xml:space="preserve"> </v>
          </cell>
        </row>
        <row r="308">
          <cell r="A308" t="str">
            <v>BY INDUSTRY</v>
          </cell>
          <cell r="B308" t="str">
            <v xml:space="preserve"> </v>
          </cell>
          <cell r="C308" t="str">
            <v xml:space="preserve"> </v>
          </cell>
          <cell r="D308" t="str">
            <v xml:space="preserve"> </v>
          </cell>
          <cell r="E308" t="str">
            <v xml:space="preserve"> </v>
          </cell>
          <cell r="F308" t="str">
            <v xml:space="preserve"> </v>
          </cell>
          <cell r="G308" t="str">
            <v xml:space="preserve"> </v>
          </cell>
          <cell r="H308" t="str">
            <v xml:space="preserve"> </v>
          </cell>
          <cell r="I308" t="str">
            <v xml:space="preserve"> </v>
          </cell>
          <cell r="J308" t="str">
            <v xml:space="preserve"> </v>
          </cell>
          <cell r="K308" t="str">
            <v xml:space="preserve"> </v>
          </cell>
          <cell r="L308" t="str">
            <v xml:space="preserve"> </v>
          </cell>
          <cell r="M308" t="str">
            <v xml:space="preserve"> </v>
          </cell>
          <cell r="N308" t="str">
            <v xml:space="preserve"> </v>
          </cell>
          <cell r="O308" t="str">
            <v xml:space="preserve"> </v>
          </cell>
        </row>
        <row r="309">
          <cell r="A309" t="str">
            <v xml:space="preserve"> </v>
          </cell>
          <cell r="B309" t="str">
            <v xml:space="preserve"> </v>
          </cell>
          <cell r="C309" t="str">
            <v xml:space="preserve"> </v>
          </cell>
          <cell r="D309" t="str">
            <v xml:space="preserve"> </v>
          </cell>
          <cell r="E309" t="str">
            <v xml:space="preserve"> </v>
          </cell>
          <cell r="F309" t="str">
            <v xml:space="preserve"> </v>
          </cell>
          <cell r="G309" t="str">
            <v xml:space="preserve"> </v>
          </cell>
          <cell r="H309" t="str">
            <v xml:space="preserve"> </v>
          </cell>
          <cell r="I309" t="str">
            <v xml:space="preserve"> </v>
          </cell>
          <cell r="J309" t="str">
            <v xml:space="preserve"> </v>
          </cell>
          <cell r="K309" t="str">
            <v xml:space="preserve"> </v>
          </cell>
          <cell r="L309" t="str">
            <v xml:space="preserve"> </v>
          </cell>
          <cell r="M309" t="str">
            <v xml:space="preserve"> </v>
          </cell>
          <cell r="N309" t="str">
            <v xml:space="preserve"> </v>
          </cell>
          <cell r="O309" t="str">
            <v xml:space="preserve"> </v>
          </cell>
        </row>
        <row r="310">
          <cell r="A310" t="str">
            <v xml:space="preserve"> </v>
          </cell>
          <cell r="B310" t="str">
            <v xml:space="preserve"> </v>
          </cell>
          <cell r="C310" t="str">
            <v xml:space="preserve"> </v>
          </cell>
          <cell r="D310" t="str">
            <v xml:space="preserve"> </v>
          </cell>
          <cell r="E310" t="str">
            <v xml:space="preserve"> </v>
          </cell>
          <cell r="F310" t="str">
            <v xml:space="preserve"> </v>
          </cell>
          <cell r="G310" t="str">
            <v xml:space="preserve"> </v>
          </cell>
          <cell r="H310" t="str">
            <v xml:space="preserve"> </v>
          </cell>
          <cell r="I310" t="str">
            <v xml:space="preserve"> </v>
          </cell>
          <cell r="J310" t="str">
            <v xml:space="preserve"> </v>
          </cell>
          <cell r="K310" t="str">
            <v xml:space="preserve"> </v>
          </cell>
          <cell r="L310" t="str">
            <v xml:space="preserve"> </v>
          </cell>
          <cell r="M310" t="str">
            <v xml:space="preserve"> </v>
          </cell>
          <cell r="N310" t="str">
            <v xml:space="preserve"> </v>
          </cell>
          <cell r="O310" t="str">
            <v xml:space="preserve"> </v>
          </cell>
        </row>
        <row r="311">
          <cell r="A311" t="str">
            <v>-</v>
          </cell>
          <cell r="B311" t="str">
            <v>-</v>
          </cell>
          <cell r="C311" t="str">
            <v>-</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row>
        <row r="312">
          <cell r="A312" t="str">
            <v xml:space="preserve"> </v>
          </cell>
          <cell r="B312" t="str">
            <v>1995</v>
          </cell>
          <cell r="C312" t="str">
            <v xml:space="preserve"> </v>
          </cell>
          <cell r="D312" t="str">
            <v>1996</v>
          </cell>
          <cell r="E312" t="str">
            <v xml:space="preserve"> </v>
          </cell>
          <cell r="F312" t="str">
            <v>1997</v>
          </cell>
          <cell r="G312" t="str">
            <v xml:space="preserve"> </v>
          </cell>
          <cell r="H312" t="str">
            <v>1998</v>
          </cell>
          <cell r="I312" t="str">
            <v xml:space="preserve"> </v>
          </cell>
          <cell r="J312" t="str">
            <v>1999</v>
          </cell>
          <cell r="K312" t="str">
            <v xml:space="preserve"> </v>
          </cell>
          <cell r="L312" t="str">
            <v>2000</v>
          </cell>
          <cell r="M312" t="str">
            <v xml:space="preserve"> </v>
          </cell>
          <cell r="N312" t="str">
            <v>2001</v>
          </cell>
          <cell r="O312" t="str">
            <v xml:space="preserve"> </v>
          </cell>
        </row>
        <row r="313">
          <cell r="A313" t="str">
            <v>-</v>
          </cell>
          <cell r="B313" t="str">
            <v>-</v>
          </cell>
          <cell r="C313" t="str">
            <v>-</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row>
        <row r="314">
          <cell r="A314" t="str">
            <v xml:space="preserve"> 1.AGRICULTURE</v>
          </cell>
          <cell r="B314">
            <v>103</v>
          </cell>
          <cell r="C314" t="str">
            <v xml:space="preserve"> </v>
          </cell>
          <cell r="D314" t="str">
            <v>..</v>
          </cell>
          <cell r="E314" t="str">
            <v xml:space="preserve"> </v>
          </cell>
          <cell r="F314" t="str">
            <v>..</v>
          </cell>
          <cell r="G314" t="str">
            <v xml:space="preserve"> </v>
          </cell>
          <cell r="H314" t="str">
            <v>..</v>
          </cell>
          <cell r="I314" t="str">
            <v xml:space="preserve"> </v>
          </cell>
          <cell r="J314" t="str">
            <v>..</v>
          </cell>
          <cell r="K314" t="str">
            <v xml:space="preserve"> </v>
          </cell>
          <cell r="L314" t="str">
            <v>..</v>
          </cell>
          <cell r="M314" t="str">
            <v xml:space="preserve"> </v>
          </cell>
          <cell r="N314" t="str">
            <v>..</v>
          </cell>
          <cell r="O314" t="str">
            <v xml:space="preserve"> </v>
          </cell>
        </row>
        <row r="315">
          <cell r="A315" t="str">
            <v xml:space="preserve"> 2.MINING</v>
          </cell>
          <cell r="B315">
            <v>103</v>
          </cell>
          <cell r="C315" t="str">
            <v xml:space="preserve"> </v>
          </cell>
          <cell r="D315" t="str">
            <v>..</v>
          </cell>
          <cell r="E315" t="str">
            <v xml:space="preserve"> </v>
          </cell>
          <cell r="F315" t="str">
            <v>..</v>
          </cell>
          <cell r="G315" t="str">
            <v xml:space="preserve"> </v>
          </cell>
          <cell r="H315" t="str">
            <v>..</v>
          </cell>
          <cell r="I315" t="str">
            <v xml:space="preserve"> </v>
          </cell>
          <cell r="J315" t="str">
            <v>..</v>
          </cell>
          <cell r="K315" t="str">
            <v xml:space="preserve"> </v>
          </cell>
          <cell r="L315" t="str">
            <v>..</v>
          </cell>
          <cell r="M315" t="str">
            <v xml:space="preserve"> </v>
          </cell>
          <cell r="N315" t="str">
            <v>..</v>
          </cell>
          <cell r="O315" t="str">
            <v xml:space="preserve"> </v>
          </cell>
        </row>
        <row r="316">
          <cell r="A316" t="str">
            <v xml:space="preserve"> 3.MANUFACTURING</v>
          </cell>
          <cell r="B316">
            <v>103</v>
          </cell>
          <cell r="C316" t="str">
            <v xml:space="preserve"> </v>
          </cell>
          <cell r="D316" t="str">
            <v>..</v>
          </cell>
          <cell r="E316" t="str">
            <v xml:space="preserve"> </v>
          </cell>
          <cell r="F316" t="str">
            <v>..</v>
          </cell>
          <cell r="G316" t="str">
            <v xml:space="preserve"> </v>
          </cell>
          <cell r="H316" t="str">
            <v>..</v>
          </cell>
          <cell r="I316" t="str">
            <v xml:space="preserve"> </v>
          </cell>
          <cell r="J316" t="str">
            <v>..</v>
          </cell>
          <cell r="K316" t="str">
            <v xml:space="preserve"> </v>
          </cell>
          <cell r="L316" t="str">
            <v>..</v>
          </cell>
          <cell r="M316" t="str">
            <v xml:space="preserve"> </v>
          </cell>
          <cell r="N316" t="str">
            <v>..</v>
          </cell>
          <cell r="O316" t="str">
            <v xml:space="preserve"> </v>
          </cell>
        </row>
        <row r="317">
          <cell r="A317" t="str">
            <v xml:space="preserve"> 4. Food, Beverages &amp; Tobacco</v>
          </cell>
          <cell r="B317">
            <v>103</v>
          </cell>
          <cell r="C317" t="str">
            <v xml:space="preserve"> </v>
          </cell>
          <cell r="D317" t="str">
            <v>..</v>
          </cell>
          <cell r="E317" t="str">
            <v xml:space="preserve"> </v>
          </cell>
          <cell r="F317" t="str">
            <v>..</v>
          </cell>
          <cell r="G317" t="str">
            <v xml:space="preserve"> </v>
          </cell>
          <cell r="H317" t="str">
            <v>..</v>
          </cell>
          <cell r="I317" t="str">
            <v xml:space="preserve"> </v>
          </cell>
          <cell r="J317" t="str">
            <v>..</v>
          </cell>
          <cell r="K317" t="str">
            <v xml:space="preserve"> </v>
          </cell>
          <cell r="L317" t="str">
            <v>..</v>
          </cell>
          <cell r="M317" t="str">
            <v xml:space="preserve"> </v>
          </cell>
          <cell r="N317" t="str">
            <v>..</v>
          </cell>
          <cell r="O317" t="str">
            <v xml:space="preserve"> </v>
          </cell>
        </row>
        <row r="318">
          <cell r="A318" t="str">
            <v xml:space="preserve"> 5.  Food, Products &amp; Beverages</v>
          </cell>
          <cell r="B318">
            <v>103</v>
          </cell>
          <cell r="C318" t="str">
            <v xml:space="preserve"> </v>
          </cell>
          <cell r="D318" t="str">
            <v>..</v>
          </cell>
          <cell r="E318" t="str">
            <v xml:space="preserve"> </v>
          </cell>
          <cell r="F318" t="str">
            <v>..</v>
          </cell>
          <cell r="G318" t="str">
            <v xml:space="preserve"> </v>
          </cell>
          <cell r="H318" t="str">
            <v>..</v>
          </cell>
          <cell r="I318" t="str">
            <v xml:space="preserve"> </v>
          </cell>
          <cell r="J318" t="str">
            <v>..</v>
          </cell>
          <cell r="K318" t="str">
            <v xml:space="preserve"> </v>
          </cell>
          <cell r="L318" t="str">
            <v>..</v>
          </cell>
          <cell r="M318" t="str">
            <v xml:space="preserve"> </v>
          </cell>
          <cell r="N318" t="str">
            <v>..</v>
          </cell>
          <cell r="O318" t="str">
            <v xml:space="preserve"> </v>
          </cell>
        </row>
        <row r="319">
          <cell r="A319" t="str">
            <v xml:space="preserve"> 6.  Tobacco Products</v>
          </cell>
          <cell r="B319">
            <v>103</v>
          </cell>
          <cell r="C319" t="str">
            <v xml:space="preserve"> </v>
          </cell>
          <cell r="D319" t="str">
            <v>..</v>
          </cell>
          <cell r="E319" t="str">
            <v xml:space="preserve"> </v>
          </cell>
          <cell r="F319" t="str">
            <v>..</v>
          </cell>
          <cell r="G319" t="str">
            <v xml:space="preserve"> </v>
          </cell>
          <cell r="H319" t="str">
            <v>..</v>
          </cell>
          <cell r="I319" t="str">
            <v xml:space="preserve"> </v>
          </cell>
          <cell r="J319" t="str">
            <v>..</v>
          </cell>
          <cell r="K319" t="str">
            <v xml:space="preserve"> </v>
          </cell>
          <cell r="L319" t="str">
            <v>..</v>
          </cell>
          <cell r="M319" t="str">
            <v xml:space="preserve"> </v>
          </cell>
          <cell r="N319" t="str">
            <v>..</v>
          </cell>
          <cell r="O319" t="str">
            <v xml:space="preserve"> </v>
          </cell>
        </row>
        <row r="320">
          <cell r="A320" t="str">
            <v xml:space="preserve"> 7. Textiles, Fur &amp; Leather</v>
          </cell>
          <cell r="B320">
            <v>103</v>
          </cell>
          <cell r="C320" t="str">
            <v xml:space="preserve"> </v>
          </cell>
          <cell r="D320" t="str">
            <v>..</v>
          </cell>
          <cell r="E320" t="str">
            <v xml:space="preserve"> </v>
          </cell>
          <cell r="F320" t="str">
            <v>..</v>
          </cell>
          <cell r="G320" t="str">
            <v xml:space="preserve"> </v>
          </cell>
          <cell r="H320" t="str">
            <v>..</v>
          </cell>
          <cell r="I320" t="str">
            <v xml:space="preserve"> </v>
          </cell>
          <cell r="J320" t="str">
            <v>..</v>
          </cell>
          <cell r="K320" t="str">
            <v xml:space="preserve"> </v>
          </cell>
          <cell r="L320" t="str">
            <v>..</v>
          </cell>
          <cell r="M320" t="str">
            <v xml:space="preserve"> </v>
          </cell>
          <cell r="N320" t="str">
            <v>..</v>
          </cell>
          <cell r="O320" t="str">
            <v xml:space="preserve"> </v>
          </cell>
        </row>
        <row r="321">
          <cell r="A321" t="str">
            <v xml:space="preserve"> 8.  Textiles</v>
          </cell>
          <cell r="B321">
            <v>103</v>
          </cell>
          <cell r="C321" t="str">
            <v xml:space="preserve"> </v>
          </cell>
          <cell r="D321" t="str">
            <v>..</v>
          </cell>
          <cell r="E321" t="str">
            <v xml:space="preserve"> </v>
          </cell>
          <cell r="F321" t="str">
            <v>..</v>
          </cell>
          <cell r="G321" t="str">
            <v xml:space="preserve"> </v>
          </cell>
          <cell r="H321" t="str">
            <v>..</v>
          </cell>
          <cell r="I321" t="str">
            <v xml:space="preserve"> </v>
          </cell>
          <cell r="J321" t="str">
            <v>..</v>
          </cell>
          <cell r="K321" t="str">
            <v xml:space="preserve"> </v>
          </cell>
          <cell r="L321" t="str">
            <v>..</v>
          </cell>
          <cell r="M321" t="str">
            <v xml:space="preserve"> </v>
          </cell>
          <cell r="N321" t="str">
            <v>..</v>
          </cell>
          <cell r="O321" t="str">
            <v xml:space="preserve"> </v>
          </cell>
        </row>
        <row r="322">
          <cell r="A322" t="str">
            <v xml:space="preserve"> 9.  Wearing Apparel &amp; Fur</v>
          </cell>
          <cell r="B322">
            <v>103</v>
          </cell>
          <cell r="C322" t="str">
            <v xml:space="preserve"> </v>
          </cell>
          <cell r="D322" t="str">
            <v>..</v>
          </cell>
          <cell r="E322" t="str">
            <v xml:space="preserve"> </v>
          </cell>
          <cell r="F322" t="str">
            <v>..</v>
          </cell>
          <cell r="G322" t="str">
            <v xml:space="preserve"> </v>
          </cell>
          <cell r="H322" t="str">
            <v>..</v>
          </cell>
          <cell r="I322" t="str">
            <v xml:space="preserve"> </v>
          </cell>
          <cell r="J322" t="str">
            <v>..</v>
          </cell>
          <cell r="K322" t="str">
            <v xml:space="preserve"> </v>
          </cell>
          <cell r="L322" t="str">
            <v>..</v>
          </cell>
          <cell r="M322" t="str">
            <v xml:space="preserve"> </v>
          </cell>
          <cell r="N322" t="str">
            <v>..</v>
          </cell>
          <cell r="O322" t="str">
            <v xml:space="preserve"> </v>
          </cell>
        </row>
        <row r="323">
          <cell r="A323" t="str">
            <v>10.  Leather Products &amp; Footwear</v>
          </cell>
          <cell r="B323">
            <v>103</v>
          </cell>
          <cell r="C323" t="str">
            <v xml:space="preserve"> </v>
          </cell>
          <cell r="D323" t="str">
            <v>..</v>
          </cell>
          <cell r="E323" t="str">
            <v xml:space="preserve"> </v>
          </cell>
          <cell r="F323" t="str">
            <v>..</v>
          </cell>
          <cell r="G323" t="str">
            <v xml:space="preserve"> </v>
          </cell>
          <cell r="H323" t="str">
            <v>..</v>
          </cell>
          <cell r="I323" t="str">
            <v xml:space="preserve"> </v>
          </cell>
          <cell r="J323" t="str">
            <v>..</v>
          </cell>
          <cell r="K323" t="str">
            <v xml:space="preserve"> </v>
          </cell>
          <cell r="L323" t="str">
            <v>..</v>
          </cell>
          <cell r="M323" t="str">
            <v xml:space="preserve"> </v>
          </cell>
          <cell r="N323" t="str">
            <v>..</v>
          </cell>
          <cell r="O323" t="str">
            <v xml:space="preserve"> </v>
          </cell>
        </row>
        <row r="324">
          <cell r="A324" t="str">
            <v>11. Wood, Paper, Printing, Publishing</v>
          </cell>
          <cell r="B324">
            <v>103</v>
          </cell>
          <cell r="C324" t="str">
            <v xml:space="preserve"> </v>
          </cell>
          <cell r="D324" t="str">
            <v>..</v>
          </cell>
          <cell r="E324" t="str">
            <v xml:space="preserve"> </v>
          </cell>
          <cell r="F324" t="str">
            <v>..</v>
          </cell>
          <cell r="G324" t="str">
            <v xml:space="preserve"> </v>
          </cell>
          <cell r="H324" t="str">
            <v>..</v>
          </cell>
          <cell r="I324" t="str">
            <v xml:space="preserve"> </v>
          </cell>
          <cell r="J324" t="str">
            <v>..</v>
          </cell>
          <cell r="K324" t="str">
            <v xml:space="preserve"> </v>
          </cell>
          <cell r="L324" t="str">
            <v>..</v>
          </cell>
          <cell r="M324" t="str">
            <v xml:space="preserve"> </v>
          </cell>
          <cell r="N324" t="str">
            <v>..</v>
          </cell>
          <cell r="O324" t="str">
            <v xml:space="preserve"> </v>
          </cell>
        </row>
        <row r="325">
          <cell r="A325" t="str">
            <v>12.  Wood &amp; Cork (not Furniture)</v>
          </cell>
          <cell r="B325">
            <v>103</v>
          </cell>
          <cell r="C325" t="str">
            <v xml:space="preserve"> </v>
          </cell>
          <cell r="D325" t="str">
            <v>..</v>
          </cell>
          <cell r="E325" t="str">
            <v xml:space="preserve"> </v>
          </cell>
          <cell r="F325" t="str">
            <v>..</v>
          </cell>
          <cell r="G325" t="str">
            <v xml:space="preserve"> </v>
          </cell>
          <cell r="H325" t="str">
            <v>..</v>
          </cell>
          <cell r="I325" t="str">
            <v xml:space="preserve"> </v>
          </cell>
          <cell r="J325" t="str">
            <v>..</v>
          </cell>
          <cell r="K325" t="str">
            <v xml:space="preserve"> </v>
          </cell>
          <cell r="L325" t="str">
            <v>..</v>
          </cell>
          <cell r="M325" t="str">
            <v xml:space="preserve"> </v>
          </cell>
          <cell r="N325" t="str">
            <v>..</v>
          </cell>
          <cell r="O325" t="str">
            <v xml:space="preserve"> </v>
          </cell>
        </row>
        <row r="326">
          <cell r="A326" t="str">
            <v>13.  Pulp, Paper &amp; Paper Products</v>
          </cell>
          <cell r="B326">
            <v>103</v>
          </cell>
          <cell r="C326" t="str">
            <v xml:space="preserve"> </v>
          </cell>
          <cell r="D326" t="str">
            <v>..</v>
          </cell>
          <cell r="E326" t="str">
            <v xml:space="preserve"> </v>
          </cell>
          <cell r="F326" t="str">
            <v>..</v>
          </cell>
          <cell r="G326" t="str">
            <v xml:space="preserve"> </v>
          </cell>
          <cell r="H326" t="str">
            <v>..</v>
          </cell>
          <cell r="I326" t="str">
            <v xml:space="preserve"> </v>
          </cell>
          <cell r="J326" t="str">
            <v>..</v>
          </cell>
          <cell r="K326" t="str">
            <v xml:space="preserve"> </v>
          </cell>
          <cell r="L326" t="str">
            <v>..</v>
          </cell>
          <cell r="M326" t="str">
            <v xml:space="preserve"> </v>
          </cell>
          <cell r="N326" t="str">
            <v>..</v>
          </cell>
          <cell r="O326" t="str">
            <v xml:space="preserve"> </v>
          </cell>
        </row>
        <row r="327">
          <cell r="A327" t="str">
            <v>14.  Publ.,Print.&amp; Repro. of Rec. Media</v>
          </cell>
          <cell r="B327">
            <v>103</v>
          </cell>
          <cell r="C327" t="str">
            <v xml:space="preserve"> </v>
          </cell>
          <cell r="D327" t="str">
            <v>..</v>
          </cell>
          <cell r="E327" t="str">
            <v xml:space="preserve"> </v>
          </cell>
          <cell r="F327" t="str">
            <v>..</v>
          </cell>
          <cell r="G327" t="str">
            <v xml:space="preserve"> </v>
          </cell>
          <cell r="H327" t="str">
            <v>..</v>
          </cell>
          <cell r="I327" t="str">
            <v xml:space="preserve"> </v>
          </cell>
          <cell r="J327" t="str">
            <v>..</v>
          </cell>
          <cell r="K327" t="str">
            <v xml:space="preserve"> </v>
          </cell>
          <cell r="L327" t="str">
            <v>..</v>
          </cell>
          <cell r="M327" t="str">
            <v xml:space="preserve"> </v>
          </cell>
          <cell r="N327" t="str">
            <v>..</v>
          </cell>
          <cell r="O327" t="str">
            <v xml:space="preserve"> </v>
          </cell>
        </row>
        <row r="328">
          <cell r="A328" t="str">
            <v>15. Coke, Petroleum, Nuclear Fuel,</v>
          </cell>
          <cell r="B328" t="str">
            <v xml:space="preserve"> </v>
          </cell>
          <cell r="C328" t="str">
            <v xml:space="preserve"> </v>
          </cell>
          <cell r="D328" t="str">
            <v xml:space="preserve"> </v>
          </cell>
          <cell r="E328" t="str">
            <v xml:space="preserve"> </v>
          </cell>
          <cell r="F328" t="str">
            <v xml:space="preserve"> </v>
          </cell>
          <cell r="G328" t="str">
            <v xml:space="preserve"> </v>
          </cell>
          <cell r="H328" t="str">
            <v xml:space="preserve"> </v>
          </cell>
          <cell r="I328" t="str">
            <v xml:space="preserve"> </v>
          </cell>
          <cell r="J328" t="str">
            <v xml:space="preserve"> </v>
          </cell>
          <cell r="K328" t="str">
            <v xml:space="preserve"> </v>
          </cell>
          <cell r="L328" t="str">
            <v xml:space="preserve"> </v>
          </cell>
          <cell r="M328" t="str">
            <v xml:space="preserve"> </v>
          </cell>
          <cell r="N328" t="str">
            <v xml:space="preserve"> </v>
          </cell>
          <cell r="O328" t="str">
            <v xml:space="preserve"> </v>
          </cell>
        </row>
        <row r="329">
          <cell r="A329" t="str">
            <v xml:space="preserve">    Chemicals &amp; Prod., Rubber &amp; Plastics</v>
          </cell>
          <cell r="B329">
            <v>103</v>
          </cell>
          <cell r="C329" t="str">
            <v xml:space="preserve"> </v>
          </cell>
          <cell r="D329" t="str">
            <v>..</v>
          </cell>
          <cell r="E329" t="str">
            <v xml:space="preserve"> </v>
          </cell>
          <cell r="F329" t="str">
            <v>..</v>
          </cell>
          <cell r="G329" t="str">
            <v xml:space="preserve"> </v>
          </cell>
          <cell r="H329" t="str">
            <v>..</v>
          </cell>
          <cell r="I329" t="str">
            <v xml:space="preserve"> </v>
          </cell>
          <cell r="J329" t="str">
            <v>..</v>
          </cell>
          <cell r="K329" t="str">
            <v xml:space="preserve"> </v>
          </cell>
          <cell r="L329" t="str">
            <v>..</v>
          </cell>
          <cell r="M329" t="str">
            <v xml:space="preserve"> </v>
          </cell>
          <cell r="N329" t="str">
            <v>..</v>
          </cell>
          <cell r="O329" t="str">
            <v xml:space="preserve"> </v>
          </cell>
        </row>
        <row r="330">
          <cell r="A330" t="str">
            <v>16.  Coke,Ref. Petrol. Prod. &amp; Nucl. Fuel</v>
          </cell>
          <cell r="B330">
            <v>103</v>
          </cell>
          <cell r="C330" t="str">
            <v xml:space="preserve"> </v>
          </cell>
          <cell r="D330" t="str">
            <v>..</v>
          </cell>
          <cell r="E330" t="str">
            <v xml:space="preserve"> </v>
          </cell>
          <cell r="F330" t="str">
            <v>..</v>
          </cell>
          <cell r="G330" t="str">
            <v xml:space="preserve"> </v>
          </cell>
          <cell r="H330" t="str">
            <v>..</v>
          </cell>
          <cell r="I330" t="str">
            <v xml:space="preserve"> </v>
          </cell>
          <cell r="J330" t="str">
            <v>..</v>
          </cell>
          <cell r="K330" t="str">
            <v xml:space="preserve"> </v>
          </cell>
          <cell r="L330" t="str">
            <v>..</v>
          </cell>
          <cell r="M330" t="str">
            <v xml:space="preserve"> </v>
          </cell>
          <cell r="N330" t="str">
            <v>..</v>
          </cell>
          <cell r="O330" t="str">
            <v xml:space="preserve"> </v>
          </cell>
        </row>
        <row r="331">
          <cell r="A331" t="str">
            <v>17.  Chemicals &amp; Chemical Products</v>
          </cell>
          <cell r="B331">
            <v>103</v>
          </cell>
          <cell r="C331" t="str">
            <v xml:space="preserve"> </v>
          </cell>
          <cell r="D331" t="str">
            <v>..</v>
          </cell>
          <cell r="E331" t="str">
            <v xml:space="preserve"> </v>
          </cell>
          <cell r="F331" t="str">
            <v>..</v>
          </cell>
          <cell r="G331" t="str">
            <v xml:space="preserve"> </v>
          </cell>
          <cell r="H331" t="str">
            <v>..</v>
          </cell>
          <cell r="I331" t="str">
            <v xml:space="preserve"> </v>
          </cell>
          <cell r="J331" t="str">
            <v>..</v>
          </cell>
          <cell r="K331" t="str">
            <v xml:space="preserve"> </v>
          </cell>
          <cell r="L331" t="str">
            <v>..</v>
          </cell>
          <cell r="M331" t="str">
            <v xml:space="preserve"> </v>
          </cell>
          <cell r="N331" t="str">
            <v>..</v>
          </cell>
          <cell r="O331" t="str">
            <v xml:space="preserve"> </v>
          </cell>
        </row>
        <row r="332">
          <cell r="A332" t="str">
            <v>18.    Chemicals (less Pharmaceu.)</v>
          </cell>
          <cell r="B332">
            <v>103</v>
          </cell>
          <cell r="C332" t="str">
            <v xml:space="preserve"> </v>
          </cell>
          <cell r="D332" t="str">
            <v>..</v>
          </cell>
          <cell r="E332" t="str">
            <v xml:space="preserve"> </v>
          </cell>
          <cell r="F332" t="str">
            <v>..</v>
          </cell>
          <cell r="G332" t="str">
            <v xml:space="preserve"> </v>
          </cell>
          <cell r="H332" t="str">
            <v>..</v>
          </cell>
          <cell r="I332" t="str">
            <v xml:space="preserve"> </v>
          </cell>
          <cell r="J332" t="str">
            <v>..</v>
          </cell>
          <cell r="K332" t="str">
            <v xml:space="preserve"> </v>
          </cell>
          <cell r="L332" t="str">
            <v>..</v>
          </cell>
          <cell r="M332" t="str">
            <v xml:space="preserve"> </v>
          </cell>
          <cell r="N332" t="str">
            <v>..</v>
          </cell>
          <cell r="O332" t="str">
            <v xml:space="preserve"> </v>
          </cell>
        </row>
        <row r="333">
          <cell r="A333" t="str">
            <v>19.    Pharmaceuticals</v>
          </cell>
          <cell r="B333">
            <v>103</v>
          </cell>
          <cell r="C333" t="str">
            <v xml:space="preserve"> </v>
          </cell>
          <cell r="D333" t="str">
            <v>..</v>
          </cell>
          <cell r="E333" t="str">
            <v xml:space="preserve"> </v>
          </cell>
          <cell r="F333" t="str">
            <v>..</v>
          </cell>
          <cell r="G333" t="str">
            <v xml:space="preserve"> </v>
          </cell>
          <cell r="H333" t="str">
            <v>..</v>
          </cell>
          <cell r="I333" t="str">
            <v xml:space="preserve"> </v>
          </cell>
          <cell r="J333" t="str">
            <v>..</v>
          </cell>
          <cell r="K333" t="str">
            <v xml:space="preserve"> </v>
          </cell>
          <cell r="L333" t="str">
            <v>..</v>
          </cell>
          <cell r="M333" t="str">
            <v xml:space="preserve"> </v>
          </cell>
          <cell r="N333" t="str">
            <v>..</v>
          </cell>
          <cell r="O333" t="str">
            <v xml:space="preserve"> </v>
          </cell>
        </row>
        <row r="334">
          <cell r="A334" t="str">
            <v>20.  Rubber &amp; Plastic Products</v>
          </cell>
          <cell r="B334">
            <v>103</v>
          </cell>
          <cell r="C334" t="str">
            <v xml:space="preserve"> </v>
          </cell>
          <cell r="D334" t="str">
            <v>..</v>
          </cell>
          <cell r="E334" t="str">
            <v xml:space="preserve"> </v>
          </cell>
          <cell r="F334" t="str">
            <v>..</v>
          </cell>
          <cell r="G334" t="str">
            <v xml:space="preserve"> </v>
          </cell>
          <cell r="H334" t="str">
            <v>..</v>
          </cell>
          <cell r="I334" t="str">
            <v xml:space="preserve"> </v>
          </cell>
          <cell r="J334" t="str">
            <v>..</v>
          </cell>
          <cell r="K334" t="str">
            <v xml:space="preserve"> </v>
          </cell>
          <cell r="L334" t="str">
            <v>..</v>
          </cell>
          <cell r="M334" t="str">
            <v xml:space="preserve"> </v>
          </cell>
          <cell r="N334" t="str">
            <v>..</v>
          </cell>
          <cell r="O334" t="str">
            <v xml:space="preserve"> </v>
          </cell>
        </row>
        <row r="335">
          <cell r="A335" t="str">
            <v>21. Non-Metallic Mineral Products</v>
          </cell>
          <cell r="B335">
            <v>103</v>
          </cell>
          <cell r="C335" t="str">
            <v xml:space="preserve"> </v>
          </cell>
          <cell r="D335" t="str">
            <v>..</v>
          </cell>
          <cell r="E335" t="str">
            <v xml:space="preserve"> </v>
          </cell>
          <cell r="F335" t="str">
            <v>..</v>
          </cell>
          <cell r="G335" t="str">
            <v xml:space="preserve"> </v>
          </cell>
          <cell r="H335" t="str">
            <v>..</v>
          </cell>
          <cell r="I335" t="str">
            <v xml:space="preserve"> </v>
          </cell>
          <cell r="J335" t="str">
            <v>..</v>
          </cell>
          <cell r="K335" t="str">
            <v xml:space="preserve"> </v>
          </cell>
          <cell r="L335" t="str">
            <v>..</v>
          </cell>
          <cell r="M335" t="str">
            <v xml:space="preserve"> </v>
          </cell>
          <cell r="N335" t="str">
            <v>..</v>
          </cell>
          <cell r="O335" t="str">
            <v xml:space="preserve"> </v>
          </cell>
        </row>
        <row r="336">
          <cell r="A336" t="str">
            <v>22. Basic Metals</v>
          </cell>
          <cell r="B336">
            <v>103</v>
          </cell>
          <cell r="C336" t="str">
            <v xml:space="preserve"> </v>
          </cell>
          <cell r="D336" t="str">
            <v>..</v>
          </cell>
          <cell r="E336" t="str">
            <v xml:space="preserve"> </v>
          </cell>
          <cell r="F336" t="str">
            <v>..</v>
          </cell>
          <cell r="G336" t="str">
            <v xml:space="preserve"> </v>
          </cell>
          <cell r="H336" t="str">
            <v>..</v>
          </cell>
          <cell r="I336" t="str">
            <v xml:space="preserve"> </v>
          </cell>
          <cell r="J336" t="str">
            <v>..</v>
          </cell>
          <cell r="K336" t="str">
            <v xml:space="preserve"> </v>
          </cell>
          <cell r="L336" t="str">
            <v>..</v>
          </cell>
          <cell r="M336" t="str">
            <v xml:space="preserve"> </v>
          </cell>
          <cell r="N336" t="str">
            <v>..</v>
          </cell>
          <cell r="O336" t="str">
            <v xml:space="preserve"> </v>
          </cell>
        </row>
        <row r="337">
          <cell r="A337" t="str">
            <v>23.  Basic Metals, Ferrous</v>
          </cell>
          <cell r="B337">
            <v>103</v>
          </cell>
          <cell r="C337" t="str">
            <v xml:space="preserve"> </v>
          </cell>
          <cell r="D337" t="str">
            <v>..</v>
          </cell>
          <cell r="E337" t="str">
            <v xml:space="preserve"> </v>
          </cell>
          <cell r="F337" t="str">
            <v>..</v>
          </cell>
          <cell r="G337" t="str">
            <v xml:space="preserve"> </v>
          </cell>
          <cell r="H337" t="str">
            <v>..</v>
          </cell>
          <cell r="I337" t="str">
            <v xml:space="preserve"> </v>
          </cell>
          <cell r="J337" t="str">
            <v>..</v>
          </cell>
          <cell r="K337" t="str">
            <v xml:space="preserve"> </v>
          </cell>
          <cell r="L337" t="str">
            <v>..</v>
          </cell>
          <cell r="M337" t="str">
            <v xml:space="preserve"> </v>
          </cell>
          <cell r="N337" t="str">
            <v>..</v>
          </cell>
          <cell r="O337" t="str">
            <v xml:space="preserve"> </v>
          </cell>
        </row>
        <row r="338">
          <cell r="A338" t="str">
            <v>24.  Basic Metals, non-Ferrous</v>
          </cell>
          <cell r="B338">
            <v>103</v>
          </cell>
          <cell r="C338" t="str">
            <v xml:space="preserve"> </v>
          </cell>
          <cell r="D338" t="str">
            <v>..</v>
          </cell>
          <cell r="E338" t="str">
            <v xml:space="preserve"> </v>
          </cell>
          <cell r="F338" t="str">
            <v>..</v>
          </cell>
          <cell r="G338" t="str">
            <v xml:space="preserve"> </v>
          </cell>
          <cell r="H338" t="str">
            <v>..</v>
          </cell>
          <cell r="I338" t="str">
            <v xml:space="preserve"> </v>
          </cell>
          <cell r="J338" t="str">
            <v>..</v>
          </cell>
          <cell r="K338" t="str">
            <v xml:space="preserve"> </v>
          </cell>
          <cell r="L338" t="str">
            <v>..</v>
          </cell>
          <cell r="M338" t="str">
            <v xml:space="preserve"> </v>
          </cell>
          <cell r="N338" t="str">
            <v>..</v>
          </cell>
          <cell r="O338" t="str">
            <v xml:space="preserve"> </v>
          </cell>
        </row>
        <row r="339">
          <cell r="A339" t="str">
            <v>25. Fabricated Metal Products</v>
          </cell>
          <cell r="B339">
            <v>103</v>
          </cell>
          <cell r="C339" t="str">
            <v xml:space="preserve"> </v>
          </cell>
          <cell r="D339" t="str">
            <v>..</v>
          </cell>
          <cell r="E339" t="str">
            <v xml:space="preserve"> </v>
          </cell>
          <cell r="F339" t="str">
            <v>..</v>
          </cell>
          <cell r="G339" t="str">
            <v xml:space="preserve"> </v>
          </cell>
          <cell r="H339" t="str">
            <v>..</v>
          </cell>
          <cell r="I339" t="str">
            <v xml:space="preserve"> </v>
          </cell>
          <cell r="J339" t="str">
            <v>..</v>
          </cell>
          <cell r="K339" t="str">
            <v xml:space="preserve"> </v>
          </cell>
          <cell r="L339" t="str">
            <v>..</v>
          </cell>
          <cell r="M339" t="str">
            <v xml:space="preserve"> </v>
          </cell>
          <cell r="N339" t="str">
            <v>..</v>
          </cell>
          <cell r="O339" t="str">
            <v xml:space="preserve"> </v>
          </cell>
        </row>
        <row r="340">
          <cell r="A340" t="str">
            <v>26. Machinery Equipment, Instruments &amp;</v>
          </cell>
          <cell r="B340" t="str">
            <v xml:space="preserve"> </v>
          </cell>
          <cell r="C340" t="str">
            <v xml:space="preserve"> </v>
          </cell>
          <cell r="D340" t="str">
            <v xml:space="preserve"> </v>
          </cell>
          <cell r="E340" t="str">
            <v xml:space="preserve"> </v>
          </cell>
          <cell r="F340" t="str">
            <v xml:space="preserve"> </v>
          </cell>
          <cell r="G340" t="str">
            <v xml:space="preserve"> </v>
          </cell>
          <cell r="H340" t="str">
            <v xml:space="preserve"> </v>
          </cell>
          <cell r="I340" t="str">
            <v xml:space="preserve"> </v>
          </cell>
          <cell r="J340" t="str">
            <v xml:space="preserve"> </v>
          </cell>
          <cell r="K340" t="str">
            <v xml:space="preserve"> </v>
          </cell>
          <cell r="L340" t="str">
            <v xml:space="preserve"> </v>
          </cell>
          <cell r="M340" t="str">
            <v xml:space="preserve"> </v>
          </cell>
          <cell r="N340" t="str">
            <v xml:space="preserve"> </v>
          </cell>
          <cell r="O340" t="str">
            <v xml:space="preserve"> </v>
          </cell>
        </row>
        <row r="341">
          <cell r="A341" t="str">
            <v xml:space="preserve">    Transport Equipment</v>
          </cell>
          <cell r="B341">
            <v>103</v>
          </cell>
          <cell r="C341" t="str">
            <v xml:space="preserve"> </v>
          </cell>
          <cell r="D341" t="str">
            <v>..</v>
          </cell>
          <cell r="E341" t="str">
            <v xml:space="preserve"> </v>
          </cell>
          <cell r="F341" t="str">
            <v>..</v>
          </cell>
          <cell r="G341" t="str">
            <v xml:space="preserve"> </v>
          </cell>
          <cell r="H341" t="str">
            <v>..</v>
          </cell>
          <cell r="I341" t="str">
            <v xml:space="preserve"> </v>
          </cell>
          <cell r="J341" t="str">
            <v>..</v>
          </cell>
          <cell r="K341" t="str">
            <v xml:space="preserve"> </v>
          </cell>
          <cell r="L341" t="str">
            <v>..</v>
          </cell>
          <cell r="M341" t="str">
            <v xml:space="preserve"> </v>
          </cell>
          <cell r="N341" t="str">
            <v>..</v>
          </cell>
          <cell r="O341" t="str">
            <v xml:space="preserve"> </v>
          </cell>
        </row>
        <row r="342">
          <cell r="A342" t="str">
            <v>27.  Machinery, nec</v>
          </cell>
          <cell r="B342">
            <v>103</v>
          </cell>
          <cell r="C342" t="str">
            <v xml:space="preserve"> </v>
          </cell>
          <cell r="D342" t="str">
            <v>..</v>
          </cell>
          <cell r="E342" t="str">
            <v xml:space="preserve"> </v>
          </cell>
          <cell r="F342" t="str">
            <v>..</v>
          </cell>
          <cell r="G342" t="str">
            <v xml:space="preserve"> </v>
          </cell>
          <cell r="H342" t="str">
            <v>..</v>
          </cell>
          <cell r="I342" t="str">
            <v xml:space="preserve"> </v>
          </cell>
          <cell r="J342" t="str">
            <v>..</v>
          </cell>
          <cell r="K342" t="str">
            <v xml:space="preserve"> </v>
          </cell>
          <cell r="L342" t="str">
            <v>..</v>
          </cell>
          <cell r="M342" t="str">
            <v xml:space="preserve"> </v>
          </cell>
          <cell r="N342" t="str">
            <v>..</v>
          </cell>
          <cell r="O342" t="str">
            <v xml:space="preserve"> </v>
          </cell>
        </row>
        <row r="343">
          <cell r="A343" t="str">
            <v>28.  Office, Account. &amp; Computing Machin.</v>
          </cell>
          <cell r="B343">
            <v>103</v>
          </cell>
          <cell r="C343" t="str">
            <v xml:space="preserve"> </v>
          </cell>
          <cell r="D343" t="str">
            <v>..</v>
          </cell>
          <cell r="E343" t="str">
            <v xml:space="preserve"> </v>
          </cell>
          <cell r="F343" t="str">
            <v>..</v>
          </cell>
          <cell r="G343" t="str">
            <v xml:space="preserve"> </v>
          </cell>
          <cell r="H343" t="str">
            <v>..</v>
          </cell>
          <cell r="I343" t="str">
            <v xml:space="preserve"> </v>
          </cell>
          <cell r="J343" t="str">
            <v>..</v>
          </cell>
          <cell r="K343" t="str">
            <v xml:space="preserve"> </v>
          </cell>
          <cell r="L343" t="str">
            <v>..</v>
          </cell>
          <cell r="M343" t="str">
            <v xml:space="preserve"> </v>
          </cell>
          <cell r="N343" t="str">
            <v>..</v>
          </cell>
          <cell r="O343" t="str">
            <v xml:space="preserve"> </v>
          </cell>
        </row>
        <row r="344">
          <cell r="A344" t="str">
            <v>29.  Electrical Machinery</v>
          </cell>
          <cell r="B344">
            <v>103</v>
          </cell>
          <cell r="C344" t="str">
            <v xml:space="preserve"> </v>
          </cell>
          <cell r="D344" t="str">
            <v>..</v>
          </cell>
          <cell r="E344" t="str">
            <v xml:space="preserve"> </v>
          </cell>
          <cell r="F344" t="str">
            <v>..</v>
          </cell>
          <cell r="G344" t="str">
            <v xml:space="preserve"> </v>
          </cell>
          <cell r="H344" t="str">
            <v>..</v>
          </cell>
          <cell r="I344" t="str">
            <v xml:space="preserve"> </v>
          </cell>
          <cell r="J344" t="str">
            <v>..</v>
          </cell>
          <cell r="K344" t="str">
            <v xml:space="preserve"> </v>
          </cell>
          <cell r="L344" t="str">
            <v>..</v>
          </cell>
          <cell r="M344" t="str">
            <v xml:space="preserve"> </v>
          </cell>
          <cell r="N344" t="str">
            <v>..</v>
          </cell>
          <cell r="O344" t="str">
            <v xml:space="preserve"> </v>
          </cell>
        </row>
        <row r="345">
          <cell r="A345" t="str">
            <v>30.  Electro. Equip.(Radio, TV &amp; Commun.)</v>
          </cell>
          <cell r="B345">
            <v>103</v>
          </cell>
          <cell r="C345" t="str">
            <v xml:space="preserve"> </v>
          </cell>
          <cell r="D345" t="str">
            <v>..</v>
          </cell>
          <cell r="E345" t="str">
            <v xml:space="preserve"> </v>
          </cell>
          <cell r="F345" t="str">
            <v>..</v>
          </cell>
          <cell r="G345" t="str">
            <v xml:space="preserve"> </v>
          </cell>
          <cell r="H345" t="str">
            <v>..</v>
          </cell>
          <cell r="I345" t="str">
            <v xml:space="preserve"> </v>
          </cell>
          <cell r="J345" t="str">
            <v>..</v>
          </cell>
          <cell r="K345" t="str">
            <v xml:space="preserve"> </v>
          </cell>
          <cell r="L345" t="str">
            <v>..</v>
          </cell>
          <cell r="M345" t="str">
            <v xml:space="preserve"> </v>
          </cell>
          <cell r="N345" t="str">
            <v>..</v>
          </cell>
          <cell r="O345" t="str">
            <v xml:space="preserve"> </v>
          </cell>
        </row>
        <row r="346">
          <cell r="A346" t="str">
            <v>31.    Electro. Comp. (inc. Semi-Conduc.)</v>
          </cell>
          <cell r="B346">
            <v>103</v>
          </cell>
          <cell r="C346" t="str">
            <v xml:space="preserve"> </v>
          </cell>
          <cell r="D346" t="str">
            <v>..</v>
          </cell>
          <cell r="E346" t="str">
            <v xml:space="preserve"> </v>
          </cell>
          <cell r="F346" t="str">
            <v>..</v>
          </cell>
          <cell r="G346" t="str">
            <v xml:space="preserve"> </v>
          </cell>
          <cell r="H346" t="str">
            <v>..</v>
          </cell>
          <cell r="I346" t="str">
            <v xml:space="preserve"> </v>
          </cell>
          <cell r="J346" t="str">
            <v>..</v>
          </cell>
          <cell r="K346" t="str">
            <v xml:space="preserve"> </v>
          </cell>
          <cell r="L346" t="str">
            <v>..</v>
          </cell>
          <cell r="M346" t="str">
            <v xml:space="preserve"> </v>
          </cell>
          <cell r="N346" t="str">
            <v>..</v>
          </cell>
          <cell r="O346" t="str">
            <v xml:space="preserve"> </v>
          </cell>
        </row>
        <row r="347">
          <cell r="A347" t="str">
            <v>32.    TV, Radio &amp; Communications Equipm.</v>
          </cell>
          <cell r="B347">
            <v>103</v>
          </cell>
          <cell r="C347" t="str">
            <v xml:space="preserve"> </v>
          </cell>
          <cell r="D347" t="str">
            <v>..</v>
          </cell>
          <cell r="E347" t="str">
            <v xml:space="preserve"> </v>
          </cell>
          <cell r="F347" t="str">
            <v>..</v>
          </cell>
          <cell r="G347" t="str">
            <v xml:space="preserve"> </v>
          </cell>
          <cell r="H347" t="str">
            <v>..</v>
          </cell>
          <cell r="I347" t="str">
            <v xml:space="preserve"> </v>
          </cell>
          <cell r="J347" t="str">
            <v>..</v>
          </cell>
          <cell r="K347" t="str">
            <v xml:space="preserve"> </v>
          </cell>
          <cell r="L347" t="str">
            <v>..</v>
          </cell>
          <cell r="M347" t="str">
            <v xml:space="preserve"> </v>
          </cell>
          <cell r="N347" t="str">
            <v>..</v>
          </cell>
          <cell r="O347" t="str">
            <v xml:space="preserve"> </v>
          </cell>
        </row>
        <row r="348">
          <cell r="A348" t="str">
            <v>33.  Instruments, Watches &amp; Clocks</v>
          </cell>
          <cell r="B348">
            <v>103</v>
          </cell>
          <cell r="C348" t="str">
            <v xml:space="preserve"> </v>
          </cell>
          <cell r="D348" t="str">
            <v>..</v>
          </cell>
          <cell r="E348" t="str">
            <v xml:space="preserve"> </v>
          </cell>
          <cell r="F348" t="str">
            <v>..</v>
          </cell>
          <cell r="G348" t="str">
            <v xml:space="preserve"> </v>
          </cell>
          <cell r="H348" t="str">
            <v>..</v>
          </cell>
          <cell r="I348" t="str">
            <v xml:space="preserve"> </v>
          </cell>
          <cell r="J348" t="str">
            <v>..</v>
          </cell>
          <cell r="K348" t="str">
            <v xml:space="preserve"> </v>
          </cell>
          <cell r="L348" t="str">
            <v>..</v>
          </cell>
          <cell r="M348" t="str">
            <v xml:space="preserve"> </v>
          </cell>
          <cell r="N348" t="str">
            <v>..</v>
          </cell>
          <cell r="O348" t="str">
            <v xml:space="preserve"> </v>
          </cell>
        </row>
        <row r="349">
          <cell r="A349" t="str">
            <v>34.  Motor Vehicles</v>
          </cell>
          <cell r="B349">
            <v>103</v>
          </cell>
          <cell r="C349" t="str">
            <v xml:space="preserve"> </v>
          </cell>
          <cell r="D349" t="str">
            <v>..</v>
          </cell>
          <cell r="E349" t="str">
            <v xml:space="preserve"> </v>
          </cell>
          <cell r="F349" t="str">
            <v>..</v>
          </cell>
          <cell r="G349" t="str">
            <v xml:space="preserve"> </v>
          </cell>
          <cell r="H349" t="str">
            <v>..</v>
          </cell>
          <cell r="I349" t="str">
            <v xml:space="preserve"> </v>
          </cell>
          <cell r="J349" t="str">
            <v>..</v>
          </cell>
          <cell r="K349" t="str">
            <v xml:space="preserve"> </v>
          </cell>
          <cell r="L349" t="str">
            <v>..</v>
          </cell>
          <cell r="M349" t="str">
            <v xml:space="preserve"> </v>
          </cell>
          <cell r="N349" t="str">
            <v>..</v>
          </cell>
          <cell r="O349" t="str">
            <v xml:space="preserve"> </v>
          </cell>
        </row>
        <row r="350">
          <cell r="A350" t="str">
            <v>35.  Other Transport Equipment</v>
          </cell>
          <cell r="B350">
            <v>103</v>
          </cell>
          <cell r="C350" t="str">
            <v xml:space="preserve"> </v>
          </cell>
          <cell r="D350" t="str">
            <v>..</v>
          </cell>
          <cell r="E350" t="str">
            <v xml:space="preserve"> </v>
          </cell>
          <cell r="F350" t="str">
            <v>..</v>
          </cell>
          <cell r="G350" t="str">
            <v xml:space="preserve"> </v>
          </cell>
          <cell r="H350" t="str">
            <v>..</v>
          </cell>
          <cell r="I350" t="str">
            <v xml:space="preserve"> </v>
          </cell>
          <cell r="J350" t="str">
            <v>..</v>
          </cell>
          <cell r="K350" t="str">
            <v xml:space="preserve"> </v>
          </cell>
          <cell r="L350" t="str">
            <v>..</v>
          </cell>
          <cell r="M350" t="str">
            <v xml:space="preserve"> </v>
          </cell>
          <cell r="N350" t="str">
            <v>..</v>
          </cell>
          <cell r="O350" t="str">
            <v xml:space="preserve"> </v>
          </cell>
        </row>
        <row r="351">
          <cell r="A351" t="str">
            <v>36.    Ships</v>
          </cell>
          <cell r="B351">
            <v>103</v>
          </cell>
          <cell r="C351" t="str">
            <v xml:space="preserve"> </v>
          </cell>
          <cell r="D351" t="str">
            <v>..</v>
          </cell>
          <cell r="E351" t="str">
            <v xml:space="preserve"> </v>
          </cell>
          <cell r="F351" t="str">
            <v>..</v>
          </cell>
          <cell r="G351" t="str">
            <v xml:space="preserve"> </v>
          </cell>
          <cell r="H351" t="str">
            <v>..</v>
          </cell>
          <cell r="I351" t="str">
            <v xml:space="preserve"> </v>
          </cell>
          <cell r="J351" t="str">
            <v>..</v>
          </cell>
          <cell r="K351" t="str">
            <v xml:space="preserve"> </v>
          </cell>
          <cell r="L351" t="str">
            <v>..</v>
          </cell>
          <cell r="M351" t="str">
            <v xml:space="preserve"> </v>
          </cell>
          <cell r="N351" t="str">
            <v>..</v>
          </cell>
          <cell r="O351" t="str">
            <v xml:space="preserve"> </v>
          </cell>
        </row>
        <row r="352">
          <cell r="A352" t="str">
            <v>37.    Aerospace</v>
          </cell>
          <cell r="B352">
            <v>103</v>
          </cell>
          <cell r="C352" t="str">
            <v xml:space="preserve"> </v>
          </cell>
          <cell r="D352" t="str">
            <v>..</v>
          </cell>
          <cell r="E352" t="str">
            <v xml:space="preserve"> </v>
          </cell>
          <cell r="F352" t="str">
            <v>..</v>
          </cell>
          <cell r="G352" t="str">
            <v xml:space="preserve"> </v>
          </cell>
          <cell r="H352" t="str">
            <v>..</v>
          </cell>
          <cell r="I352" t="str">
            <v xml:space="preserve"> </v>
          </cell>
          <cell r="J352" t="str">
            <v>..</v>
          </cell>
          <cell r="K352" t="str">
            <v xml:space="preserve"> </v>
          </cell>
          <cell r="L352" t="str">
            <v>..</v>
          </cell>
          <cell r="M352" t="str">
            <v xml:space="preserve"> </v>
          </cell>
          <cell r="N352" t="str">
            <v>..</v>
          </cell>
          <cell r="O352" t="str">
            <v xml:space="preserve"> </v>
          </cell>
        </row>
        <row r="353">
          <cell r="A353" t="str">
            <v>38.    Other Transport nec</v>
          </cell>
          <cell r="B353">
            <v>103</v>
          </cell>
          <cell r="C353" t="str">
            <v xml:space="preserve"> </v>
          </cell>
          <cell r="D353" t="str">
            <v>..</v>
          </cell>
          <cell r="E353" t="str">
            <v xml:space="preserve"> </v>
          </cell>
          <cell r="F353" t="str">
            <v>..</v>
          </cell>
          <cell r="G353" t="str">
            <v xml:space="preserve"> </v>
          </cell>
          <cell r="H353" t="str">
            <v>..</v>
          </cell>
          <cell r="I353" t="str">
            <v xml:space="preserve"> </v>
          </cell>
          <cell r="J353" t="str">
            <v>..</v>
          </cell>
          <cell r="K353" t="str">
            <v xml:space="preserve"> </v>
          </cell>
          <cell r="L353" t="str">
            <v>..</v>
          </cell>
          <cell r="M353" t="str">
            <v xml:space="preserve"> </v>
          </cell>
          <cell r="N353" t="str">
            <v>..</v>
          </cell>
          <cell r="O353" t="str">
            <v xml:space="preserve"> </v>
          </cell>
        </row>
        <row r="354">
          <cell r="A354" t="str">
            <v>39. Furniture, Other Manufacturing nec</v>
          </cell>
          <cell r="B354">
            <v>103</v>
          </cell>
          <cell r="C354" t="str">
            <v xml:space="preserve"> </v>
          </cell>
          <cell r="D354" t="str">
            <v>..</v>
          </cell>
          <cell r="E354" t="str">
            <v xml:space="preserve"> </v>
          </cell>
          <cell r="F354" t="str">
            <v>..</v>
          </cell>
          <cell r="G354" t="str">
            <v xml:space="preserve"> </v>
          </cell>
          <cell r="H354" t="str">
            <v>..</v>
          </cell>
          <cell r="I354" t="str">
            <v xml:space="preserve"> </v>
          </cell>
          <cell r="J354" t="str">
            <v>..</v>
          </cell>
          <cell r="K354" t="str">
            <v xml:space="preserve"> </v>
          </cell>
          <cell r="L354" t="str">
            <v>..</v>
          </cell>
          <cell r="M354" t="str">
            <v xml:space="preserve"> </v>
          </cell>
          <cell r="N354" t="str">
            <v>..</v>
          </cell>
          <cell r="O354" t="str">
            <v xml:space="preserve"> </v>
          </cell>
        </row>
        <row r="355">
          <cell r="A355" t="str">
            <v>40.  Furniture</v>
          </cell>
          <cell r="B355">
            <v>103</v>
          </cell>
          <cell r="C355" t="str">
            <v xml:space="preserve"> </v>
          </cell>
          <cell r="D355" t="str">
            <v>..</v>
          </cell>
          <cell r="E355" t="str">
            <v xml:space="preserve"> </v>
          </cell>
          <cell r="F355" t="str">
            <v>..</v>
          </cell>
          <cell r="G355" t="str">
            <v xml:space="preserve"> </v>
          </cell>
          <cell r="H355" t="str">
            <v>..</v>
          </cell>
          <cell r="I355" t="str">
            <v xml:space="preserve"> </v>
          </cell>
          <cell r="J355" t="str">
            <v>..</v>
          </cell>
          <cell r="K355" t="str">
            <v xml:space="preserve"> </v>
          </cell>
          <cell r="L355" t="str">
            <v>..</v>
          </cell>
          <cell r="M355" t="str">
            <v xml:space="preserve"> </v>
          </cell>
          <cell r="N355" t="str">
            <v>..</v>
          </cell>
          <cell r="O355" t="str">
            <v xml:space="preserve"> </v>
          </cell>
        </row>
        <row r="356">
          <cell r="A356" t="str">
            <v>41.  Other Manufacturing nec</v>
          </cell>
          <cell r="B356">
            <v>103</v>
          </cell>
          <cell r="C356" t="str">
            <v xml:space="preserve"> </v>
          </cell>
          <cell r="D356" t="str">
            <v>..</v>
          </cell>
          <cell r="E356" t="str">
            <v xml:space="preserve"> </v>
          </cell>
          <cell r="F356" t="str">
            <v>..</v>
          </cell>
          <cell r="G356" t="str">
            <v xml:space="preserve"> </v>
          </cell>
          <cell r="H356" t="str">
            <v>..</v>
          </cell>
          <cell r="I356" t="str">
            <v xml:space="preserve"> </v>
          </cell>
          <cell r="J356" t="str">
            <v>..</v>
          </cell>
          <cell r="K356" t="str">
            <v xml:space="preserve"> </v>
          </cell>
          <cell r="L356" t="str">
            <v>..</v>
          </cell>
          <cell r="M356" t="str">
            <v xml:space="preserve"> </v>
          </cell>
          <cell r="N356" t="str">
            <v>..</v>
          </cell>
          <cell r="O356" t="str">
            <v xml:space="preserve"> </v>
          </cell>
        </row>
        <row r="357">
          <cell r="A357" t="str">
            <v>42. Recycling</v>
          </cell>
          <cell r="B357" t="str">
            <v>..</v>
          </cell>
          <cell r="C357" t="str">
            <v xml:space="preserve"> </v>
          </cell>
          <cell r="D357" t="str">
            <v>..</v>
          </cell>
          <cell r="E357" t="str">
            <v xml:space="preserve"> </v>
          </cell>
          <cell r="F357" t="str">
            <v>..</v>
          </cell>
          <cell r="G357" t="str">
            <v xml:space="preserve"> </v>
          </cell>
          <cell r="H357" t="str">
            <v>..</v>
          </cell>
          <cell r="I357" t="str">
            <v xml:space="preserve"> </v>
          </cell>
          <cell r="J357" t="str">
            <v>..</v>
          </cell>
          <cell r="K357" t="str">
            <v xml:space="preserve"> </v>
          </cell>
          <cell r="L357" t="str">
            <v>..</v>
          </cell>
          <cell r="M357" t="str">
            <v xml:space="preserve"> </v>
          </cell>
          <cell r="N357" t="str">
            <v>..</v>
          </cell>
          <cell r="O357" t="str">
            <v xml:space="preserve"> </v>
          </cell>
        </row>
        <row r="358">
          <cell r="A358" t="str">
            <v>43.ELECTRICITY, GAS &amp; WATER SUPPLY</v>
          </cell>
          <cell r="B358">
            <v>103</v>
          </cell>
          <cell r="C358" t="str">
            <v xml:space="preserve"> </v>
          </cell>
          <cell r="D358" t="str">
            <v>..</v>
          </cell>
          <cell r="E358" t="str">
            <v xml:space="preserve"> </v>
          </cell>
          <cell r="F358" t="str">
            <v>..</v>
          </cell>
          <cell r="G358" t="str">
            <v xml:space="preserve"> </v>
          </cell>
          <cell r="H358" t="str">
            <v>..</v>
          </cell>
          <cell r="I358" t="str">
            <v xml:space="preserve"> </v>
          </cell>
          <cell r="J358" t="str">
            <v>..</v>
          </cell>
          <cell r="K358" t="str">
            <v xml:space="preserve"> </v>
          </cell>
          <cell r="L358" t="str">
            <v>..</v>
          </cell>
          <cell r="M358" t="str">
            <v xml:space="preserve"> </v>
          </cell>
          <cell r="N358" t="str">
            <v>..</v>
          </cell>
          <cell r="O358" t="str">
            <v xml:space="preserve"> </v>
          </cell>
        </row>
        <row r="359">
          <cell r="A359" t="str">
            <v>44.CONSTRUCTION</v>
          </cell>
          <cell r="B359">
            <v>103</v>
          </cell>
          <cell r="C359" t="str">
            <v xml:space="preserve"> </v>
          </cell>
          <cell r="D359" t="str">
            <v>..</v>
          </cell>
          <cell r="E359" t="str">
            <v xml:space="preserve"> </v>
          </cell>
          <cell r="F359" t="str">
            <v>..</v>
          </cell>
          <cell r="G359" t="str">
            <v xml:space="preserve"> </v>
          </cell>
          <cell r="H359" t="str">
            <v>..</v>
          </cell>
          <cell r="I359" t="str">
            <v xml:space="preserve"> </v>
          </cell>
          <cell r="J359" t="str">
            <v>..</v>
          </cell>
          <cell r="K359" t="str">
            <v xml:space="preserve"> </v>
          </cell>
          <cell r="L359" t="str">
            <v>..</v>
          </cell>
          <cell r="M359" t="str">
            <v xml:space="preserve"> </v>
          </cell>
          <cell r="N359" t="str">
            <v>..</v>
          </cell>
          <cell r="O359" t="str">
            <v xml:space="preserve"> </v>
          </cell>
        </row>
        <row r="360">
          <cell r="A360" t="str">
            <v>45.SERVICES SECTOR</v>
          </cell>
          <cell r="B360">
            <v>103</v>
          </cell>
          <cell r="C360" t="str">
            <v xml:space="preserve"> </v>
          </cell>
          <cell r="D360" t="str">
            <v>..</v>
          </cell>
          <cell r="E360" t="str">
            <v xml:space="preserve"> </v>
          </cell>
          <cell r="F360" t="str">
            <v>..</v>
          </cell>
          <cell r="G360" t="str">
            <v xml:space="preserve"> </v>
          </cell>
          <cell r="H360" t="str">
            <v>..</v>
          </cell>
          <cell r="I360" t="str">
            <v xml:space="preserve"> </v>
          </cell>
          <cell r="J360" t="str">
            <v>..</v>
          </cell>
          <cell r="K360" t="str">
            <v xml:space="preserve"> </v>
          </cell>
          <cell r="L360" t="str">
            <v>..</v>
          </cell>
          <cell r="M360" t="str">
            <v xml:space="preserve"> </v>
          </cell>
          <cell r="N360" t="str">
            <v>..</v>
          </cell>
          <cell r="O360" t="str">
            <v xml:space="preserve"> </v>
          </cell>
        </row>
        <row r="361">
          <cell r="A361" t="str">
            <v>46. Wholesale,Ret.Trad.,Mot.Veh.Repair etc</v>
          </cell>
          <cell r="B361">
            <v>103</v>
          </cell>
          <cell r="C361" t="str">
            <v xml:space="preserve"> </v>
          </cell>
          <cell r="D361" t="str">
            <v>..</v>
          </cell>
          <cell r="E361" t="str">
            <v xml:space="preserve"> </v>
          </cell>
          <cell r="F361" t="str">
            <v>..</v>
          </cell>
          <cell r="G361" t="str">
            <v xml:space="preserve"> </v>
          </cell>
          <cell r="H361" t="str">
            <v>..</v>
          </cell>
          <cell r="I361" t="str">
            <v xml:space="preserve"> </v>
          </cell>
          <cell r="J361" t="str">
            <v>..</v>
          </cell>
          <cell r="K361" t="str">
            <v xml:space="preserve"> </v>
          </cell>
          <cell r="L361" t="str">
            <v>..</v>
          </cell>
          <cell r="M361" t="str">
            <v xml:space="preserve"> </v>
          </cell>
          <cell r="N361" t="str">
            <v>..</v>
          </cell>
          <cell r="O361" t="str">
            <v xml:space="preserve"> </v>
          </cell>
        </row>
        <row r="362">
          <cell r="A362" t="str">
            <v>47. Hotels &amp; Restaurants</v>
          </cell>
          <cell r="B362">
            <v>103</v>
          </cell>
          <cell r="C362" t="str">
            <v xml:space="preserve"> </v>
          </cell>
          <cell r="D362" t="str">
            <v>..</v>
          </cell>
          <cell r="E362" t="str">
            <v xml:space="preserve"> </v>
          </cell>
          <cell r="F362" t="str">
            <v>..</v>
          </cell>
          <cell r="G362" t="str">
            <v xml:space="preserve"> </v>
          </cell>
          <cell r="H362" t="str">
            <v>..</v>
          </cell>
          <cell r="I362" t="str">
            <v xml:space="preserve"> </v>
          </cell>
          <cell r="J362" t="str">
            <v>..</v>
          </cell>
          <cell r="K362" t="str">
            <v xml:space="preserve"> </v>
          </cell>
          <cell r="L362" t="str">
            <v>..</v>
          </cell>
          <cell r="M362" t="str">
            <v xml:space="preserve"> </v>
          </cell>
          <cell r="N362" t="str">
            <v>..</v>
          </cell>
          <cell r="O362" t="str">
            <v xml:space="preserve"> </v>
          </cell>
        </row>
        <row r="363">
          <cell r="A363" t="str">
            <v>48. Transport &amp; Storage</v>
          </cell>
          <cell r="B363">
            <v>103</v>
          </cell>
          <cell r="C363" t="str">
            <v xml:space="preserve"> </v>
          </cell>
          <cell r="D363" t="str">
            <v>..</v>
          </cell>
          <cell r="E363" t="str">
            <v xml:space="preserve"> </v>
          </cell>
          <cell r="F363" t="str">
            <v>..</v>
          </cell>
          <cell r="G363" t="str">
            <v xml:space="preserve"> </v>
          </cell>
          <cell r="H363" t="str">
            <v>..</v>
          </cell>
          <cell r="I363" t="str">
            <v xml:space="preserve"> </v>
          </cell>
          <cell r="J363" t="str">
            <v>..</v>
          </cell>
          <cell r="K363" t="str">
            <v xml:space="preserve"> </v>
          </cell>
          <cell r="L363" t="str">
            <v>..</v>
          </cell>
          <cell r="M363" t="str">
            <v xml:space="preserve"> </v>
          </cell>
          <cell r="N363" t="str">
            <v>..</v>
          </cell>
          <cell r="O363" t="str">
            <v xml:space="preserve"> </v>
          </cell>
        </row>
        <row r="364">
          <cell r="A364" t="str">
            <v>49. Communications</v>
          </cell>
          <cell r="B364">
            <v>103</v>
          </cell>
          <cell r="C364" t="str">
            <v xml:space="preserve"> </v>
          </cell>
          <cell r="D364" t="str">
            <v>..</v>
          </cell>
          <cell r="E364" t="str">
            <v xml:space="preserve"> </v>
          </cell>
          <cell r="F364" t="str">
            <v>..</v>
          </cell>
          <cell r="G364" t="str">
            <v xml:space="preserve"> </v>
          </cell>
          <cell r="H364" t="str">
            <v>..</v>
          </cell>
          <cell r="I364" t="str">
            <v xml:space="preserve"> </v>
          </cell>
          <cell r="J364" t="str">
            <v>..</v>
          </cell>
          <cell r="K364" t="str">
            <v xml:space="preserve"> </v>
          </cell>
          <cell r="L364" t="str">
            <v>..</v>
          </cell>
          <cell r="M364" t="str">
            <v xml:space="preserve"> </v>
          </cell>
          <cell r="N364" t="str">
            <v>..</v>
          </cell>
          <cell r="O364" t="str">
            <v xml:space="preserve"> </v>
          </cell>
        </row>
        <row r="365">
          <cell r="A365" t="str">
            <v>50.  Post</v>
          </cell>
          <cell r="B365">
            <v>103</v>
          </cell>
          <cell r="C365" t="str">
            <v xml:space="preserve"> </v>
          </cell>
          <cell r="D365" t="str">
            <v>..</v>
          </cell>
          <cell r="E365" t="str">
            <v xml:space="preserve"> </v>
          </cell>
          <cell r="F365" t="str">
            <v>..</v>
          </cell>
          <cell r="G365" t="str">
            <v xml:space="preserve"> </v>
          </cell>
          <cell r="H365" t="str">
            <v>..</v>
          </cell>
          <cell r="I365" t="str">
            <v xml:space="preserve"> </v>
          </cell>
          <cell r="J365" t="str">
            <v>..</v>
          </cell>
          <cell r="K365" t="str">
            <v xml:space="preserve"> </v>
          </cell>
          <cell r="L365" t="str">
            <v>..</v>
          </cell>
          <cell r="M365" t="str">
            <v xml:space="preserve"> </v>
          </cell>
          <cell r="N365" t="str">
            <v>..</v>
          </cell>
          <cell r="O365" t="str">
            <v xml:space="preserve"> </v>
          </cell>
        </row>
        <row r="366">
          <cell r="A366" t="str">
            <v>51.  Telecommunications</v>
          </cell>
          <cell r="B366">
            <v>103</v>
          </cell>
          <cell r="C366" t="str">
            <v xml:space="preserve"> </v>
          </cell>
          <cell r="D366" t="str">
            <v>..</v>
          </cell>
          <cell r="E366" t="str">
            <v xml:space="preserve"> </v>
          </cell>
          <cell r="F366" t="str">
            <v>..</v>
          </cell>
          <cell r="G366" t="str">
            <v xml:space="preserve"> </v>
          </cell>
          <cell r="H366" t="str">
            <v>..</v>
          </cell>
          <cell r="I366" t="str">
            <v xml:space="preserve"> </v>
          </cell>
          <cell r="J366" t="str">
            <v>..</v>
          </cell>
          <cell r="K366" t="str">
            <v xml:space="preserve"> </v>
          </cell>
          <cell r="L366" t="str">
            <v>..</v>
          </cell>
          <cell r="M366" t="str">
            <v xml:space="preserve"> </v>
          </cell>
          <cell r="N366" t="str">
            <v>..</v>
          </cell>
          <cell r="O366" t="str">
            <v xml:space="preserve"> </v>
          </cell>
        </row>
        <row r="367">
          <cell r="A367" t="str">
            <v>52. Financ. Intermediation (inc. Insur.)</v>
          </cell>
          <cell r="B367">
            <v>103</v>
          </cell>
          <cell r="C367" t="str">
            <v xml:space="preserve"> </v>
          </cell>
          <cell r="D367" t="str">
            <v>..</v>
          </cell>
          <cell r="E367" t="str">
            <v xml:space="preserve"> </v>
          </cell>
          <cell r="F367" t="str">
            <v>..</v>
          </cell>
          <cell r="G367" t="str">
            <v xml:space="preserve"> </v>
          </cell>
          <cell r="H367" t="str">
            <v>..</v>
          </cell>
          <cell r="I367" t="str">
            <v xml:space="preserve"> </v>
          </cell>
          <cell r="J367" t="str">
            <v>..</v>
          </cell>
          <cell r="K367" t="str">
            <v xml:space="preserve"> </v>
          </cell>
          <cell r="L367" t="str">
            <v>..</v>
          </cell>
          <cell r="M367" t="str">
            <v xml:space="preserve"> </v>
          </cell>
          <cell r="N367" t="str">
            <v>..</v>
          </cell>
          <cell r="O367" t="str">
            <v xml:space="preserve"> </v>
          </cell>
        </row>
        <row r="368">
          <cell r="A368" t="str">
            <v>53. Real Estate, Renting &amp; Busin. Activ.</v>
          </cell>
          <cell r="B368">
            <v>103</v>
          </cell>
          <cell r="C368" t="str">
            <v xml:space="preserve"> </v>
          </cell>
          <cell r="D368" t="str">
            <v>..</v>
          </cell>
          <cell r="E368" t="str">
            <v xml:space="preserve"> </v>
          </cell>
          <cell r="F368" t="str">
            <v>..</v>
          </cell>
          <cell r="G368" t="str">
            <v xml:space="preserve"> </v>
          </cell>
          <cell r="H368" t="str">
            <v>..</v>
          </cell>
          <cell r="I368" t="str">
            <v xml:space="preserve"> </v>
          </cell>
          <cell r="J368" t="str">
            <v>..</v>
          </cell>
          <cell r="K368" t="str">
            <v xml:space="preserve"> </v>
          </cell>
          <cell r="L368" t="str">
            <v>..</v>
          </cell>
          <cell r="M368" t="str">
            <v xml:space="preserve"> </v>
          </cell>
          <cell r="N368" t="str">
            <v>..</v>
          </cell>
          <cell r="O368" t="str">
            <v xml:space="preserve"> </v>
          </cell>
        </row>
        <row r="369">
          <cell r="A369" t="str">
            <v>54.  Computer &amp; Related Activities</v>
          </cell>
          <cell r="B369">
            <v>103</v>
          </cell>
          <cell r="C369" t="str">
            <v xml:space="preserve"> </v>
          </cell>
          <cell r="D369" t="str">
            <v>..</v>
          </cell>
          <cell r="E369" t="str">
            <v xml:space="preserve"> </v>
          </cell>
          <cell r="F369" t="str">
            <v>..</v>
          </cell>
          <cell r="G369" t="str">
            <v xml:space="preserve"> </v>
          </cell>
          <cell r="H369" t="str">
            <v>..</v>
          </cell>
          <cell r="I369" t="str">
            <v xml:space="preserve"> </v>
          </cell>
          <cell r="J369" t="str">
            <v>..</v>
          </cell>
          <cell r="K369" t="str">
            <v xml:space="preserve"> </v>
          </cell>
          <cell r="L369" t="str">
            <v>..</v>
          </cell>
          <cell r="M369" t="str">
            <v xml:space="preserve"> </v>
          </cell>
          <cell r="N369" t="str">
            <v>..</v>
          </cell>
          <cell r="O369" t="str">
            <v xml:space="preserve"> </v>
          </cell>
        </row>
        <row r="370">
          <cell r="A370" t="str">
            <v>55.    Software Consultancy</v>
          </cell>
          <cell r="B370">
            <v>103</v>
          </cell>
          <cell r="C370" t="str">
            <v xml:space="preserve"> </v>
          </cell>
          <cell r="D370" t="str">
            <v>..</v>
          </cell>
          <cell r="E370" t="str">
            <v xml:space="preserve"> </v>
          </cell>
          <cell r="F370" t="str">
            <v>..</v>
          </cell>
          <cell r="G370" t="str">
            <v xml:space="preserve"> </v>
          </cell>
          <cell r="H370" t="str">
            <v>..</v>
          </cell>
          <cell r="I370" t="str">
            <v xml:space="preserve"> </v>
          </cell>
          <cell r="J370" t="str">
            <v>..</v>
          </cell>
          <cell r="K370" t="str">
            <v xml:space="preserve"> </v>
          </cell>
          <cell r="L370" t="str">
            <v>..</v>
          </cell>
          <cell r="M370" t="str">
            <v xml:space="preserve"> </v>
          </cell>
          <cell r="N370" t="str">
            <v>..</v>
          </cell>
          <cell r="O370" t="str">
            <v xml:space="preserve"> </v>
          </cell>
        </row>
        <row r="371">
          <cell r="A371" t="str">
            <v>56.    Other Computer Services nec</v>
          </cell>
          <cell r="B371">
            <v>103</v>
          </cell>
          <cell r="C371" t="str">
            <v xml:space="preserve"> </v>
          </cell>
          <cell r="D371" t="str">
            <v>..</v>
          </cell>
          <cell r="E371" t="str">
            <v xml:space="preserve"> </v>
          </cell>
          <cell r="F371" t="str">
            <v>..</v>
          </cell>
          <cell r="G371" t="str">
            <v xml:space="preserve"> </v>
          </cell>
          <cell r="H371" t="str">
            <v>..</v>
          </cell>
          <cell r="I371" t="str">
            <v xml:space="preserve"> </v>
          </cell>
          <cell r="J371" t="str">
            <v>..</v>
          </cell>
          <cell r="K371" t="str">
            <v xml:space="preserve"> </v>
          </cell>
          <cell r="L371" t="str">
            <v>..</v>
          </cell>
          <cell r="M371" t="str">
            <v xml:space="preserve"> </v>
          </cell>
          <cell r="N371" t="str">
            <v>..</v>
          </cell>
          <cell r="O371" t="str">
            <v xml:space="preserve"> </v>
          </cell>
        </row>
        <row r="372">
          <cell r="A372" t="str">
            <v>57.  Research &amp; Development</v>
          </cell>
          <cell r="B372">
            <v>103</v>
          </cell>
          <cell r="C372" t="str">
            <v xml:space="preserve"> </v>
          </cell>
          <cell r="D372" t="str">
            <v>..</v>
          </cell>
          <cell r="E372" t="str">
            <v xml:space="preserve"> </v>
          </cell>
          <cell r="F372" t="str">
            <v>..</v>
          </cell>
          <cell r="G372" t="str">
            <v xml:space="preserve"> </v>
          </cell>
          <cell r="H372" t="str">
            <v>..</v>
          </cell>
          <cell r="I372" t="str">
            <v xml:space="preserve"> </v>
          </cell>
          <cell r="J372" t="str">
            <v>..</v>
          </cell>
          <cell r="K372" t="str">
            <v xml:space="preserve"> </v>
          </cell>
          <cell r="L372" t="str">
            <v>..</v>
          </cell>
          <cell r="M372" t="str">
            <v xml:space="preserve"> </v>
          </cell>
          <cell r="N372" t="str">
            <v>..</v>
          </cell>
          <cell r="O372" t="str">
            <v xml:space="preserve"> </v>
          </cell>
        </row>
        <row r="373">
          <cell r="A373" t="str">
            <v>58.  Other Business Activities nec</v>
          </cell>
          <cell r="B373">
            <v>103</v>
          </cell>
          <cell r="C373" t="str">
            <v xml:space="preserve"> </v>
          </cell>
          <cell r="D373" t="str">
            <v>..</v>
          </cell>
          <cell r="E373" t="str">
            <v xml:space="preserve"> </v>
          </cell>
          <cell r="F373" t="str">
            <v>..</v>
          </cell>
          <cell r="G373" t="str">
            <v xml:space="preserve"> </v>
          </cell>
          <cell r="H373" t="str">
            <v>..</v>
          </cell>
          <cell r="I373" t="str">
            <v xml:space="preserve"> </v>
          </cell>
          <cell r="J373" t="str">
            <v>..</v>
          </cell>
          <cell r="K373" t="str">
            <v xml:space="preserve"> </v>
          </cell>
          <cell r="L373" t="str">
            <v>..</v>
          </cell>
          <cell r="M373" t="str">
            <v xml:space="preserve"> </v>
          </cell>
          <cell r="N373" t="str">
            <v>..</v>
          </cell>
          <cell r="O373" t="str">
            <v xml:space="preserve"> </v>
          </cell>
        </row>
        <row r="374">
          <cell r="A374" t="str">
            <v>59. Comm., Soc. &amp; Pers. Serv. Activ.,etc.</v>
          </cell>
          <cell r="B374">
            <v>103</v>
          </cell>
          <cell r="C374" t="str">
            <v xml:space="preserve"> </v>
          </cell>
          <cell r="D374" t="str">
            <v>..</v>
          </cell>
          <cell r="E374" t="str">
            <v xml:space="preserve"> </v>
          </cell>
          <cell r="F374" t="str">
            <v>..</v>
          </cell>
          <cell r="G374" t="str">
            <v xml:space="preserve"> </v>
          </cell>
          <cell r="H374" t="str">
            <v>..</v>
          </cell>
          <cell r="I374" t="str">
            <v xml:space="preserve"> </v>
          </cell>
          <cell r="J374" t="str">
            <v>..</v>
          </cell>
          <cell r="K374" t="str">
            <v xml:space="preserve"> </v>
          </cell>
          <cell r="L374" t="str">
            <v>..</v>
          </cell>
          <cell r="M374" t="str">
            <v xml:space="preserve"> </v>
          </cell>
          <cell r="N374" t="str">
            <v>..</v>
          </cell>
          <cell r="O374" t="str">
            <v xml:space="preserve"> </v>
          </cell>
        </row>
        <row r="375">
          <cell r="A375" t="str">
            <v>60.GRAND TOTAL</v>
          </cell>
          <cell r="B375">
            <v>103</v>
          </cell>
          <cell r="C375" t="str">
            <v xml:space="preserve"> </v>
          </cell>
          <cell r="D375" t="str">
            <v>..</v>
          </cell>
          <cell r="E375" t="str">
            <v xml:space="preserve"> </v>
          </cell>
          <cell r="F375" t="str">
            <v>..</v>
          </cell>
          <cell r="G375" t="str">
            <v xml:space="preserve"> </v>
          </cell>
          <cell r="H375" t="str">
            <v>..</v>
          </cell>
          <cell r="I375" t="str">
            <v xml:space="preserve"> </v>
          </cell>
          <cell r="J375" t="str">
            <v>..</v>
          </cell>
          <cell r="K375" t="str">
            <v xml:space="preserve"> </v>
          </cell>
          <cell r="L375" t="str">
            <v>..</v>
          </cell>
          <cell r="M375" t="str">
            <v xml:space="preserve"> </v>
          </cell>
          <cell r="N375" t="str">
            <v>..</v>
          </cell>
          <cell r="O375" t="str">
            <v xml:space="preserve"> </v>
          </cell>
        </row>
        <row r="376">
          <cell r="A376" t="str">
            <v>-</v>
          </cell>
          <cell r="B376" t="str">
            <v>-</v>
          </cell>
          <cell r="C376" t="str">
            <v>-</v>
          </cell>
          <cell r="D376" t="str">
            <v>-</v>
          </cell>
          <cell r="E376" t="str">
            <v>-</v>
          </cell>
          <cell r="F376" t="str">
            <v>-</v>
          </cell>
          <cell r="G376" t="str">
            <v>-</v>
          </cell>
          <cell r="H376" t="str">
            <v>-</v>
          </cell>
          <cell r="I376" t="str">
            <v>-</v>
          </cell>
          <cell r="J376" t="str">
            <v>-</v>
          </cell>
          <cell r="K376" t="str">
            <v>-</v>
          </cell>
          <cell r="L376" t="str">
            <v>-</v>
          </cell>
          <cell r="M376" t="str">
            <v>-</v>
          </cell>
          <cell r="N376" t="str">
            <v>-</v>
          </cell>
          <cell r="O376" t="str">
            <v>-</v>
          </cell>
        </row>
        <row r="395">
          <cell r="A395" t="str">
            <v>TABLE M. 6</v>
          </cell>
          <cell r="B395" t="str">
            <v xml:space="preserve"> </v>
          </cell>
          <cell r="C395" t="str">
            <v xml:space="preserve"> </v>
          </cell>
          <cell r="D395" t="str">
            <v>COUNTRY : NORWAY</v>
          </cell>
          <cell r="G395" t="str">
            <v xml:space="preserve"> </v>
          </cell>
          <cell r="H395" t="str">
            <v xml:space="preserve"> </v>
          </cell>
          <cell r="I395" t="str">
            <v xml:space="preserve"> </v>
          </cell>
          <cell r="J395" t="str">
            <v xml:space="preserve"> </v>
          </cell>
          <cell r="K395" t="str">
            <v xml:space="preserve"> </v>
          </cell>
          <cell r="L395" t="str">
            <v xml:space="preserve"> </v>
          </cell>
          <cell r="M395" t="str">
            <v xml:space="preserve"> </v>
          </cell>
          <cell r="N395" t="str">
            <v xml:space="preserve"> </v>
          </cell>
          <cell r="O395" t="str">
            <v xml:space="preserve"> </v>
          </cell>
        </row>
        <row r="396">
          <cell r="A396" t="str">
            <v xml:space="preserve"> </v>
          </cell>
          <cell r="B396" t="str">
            <v xml:space="preserve"> </v>
          </cell>
          <cell r="C396" t="str">
            <v xml:space="preserve"> </v>
          </cell>
          <cell r="D396" t="str">
            <v xml:space="preserve"> </v>
          </cell>
          <cell r="E396" t="str">
            <v xml:space="preserve"> </v>
          </cell>
          <cell r="F396" t="str">
            <v xml:space="preserve"> </v>
          </cell>
          <cell r="G396" t="str">
            <v xml:space="preserve"> </v>
          </cell>
          <cell r="H396" t="str">
            <v xml:space="preserve"> </v>
          </cell>
          <cell r="I396" t="str">
            <v xml:space="preserve"> </v>
          </cell>
          <cell r="J396" t="str">
            <v xml:space="preserve"> </v>
          </cell>
          <cell r="K396" t="str">
            <v xml:space="preserve"> </v>
          </cell>
          <cell r="L396" t="str">
            <v xml:space="preserve"> </v>
          </cell>
          <cell r="M396" t="str">
            <v xml:space="preserve"> </v>
          </cell>
          <cell r="N396" t="str">
            <v xml:space="preserve"> </v>
          </cell>
          <cell r="O396" t="str">
            <v xml:space="preserve"> </v>
          </cell>
        </row>
        <row r="397">
          <cell r="A397" t="str">
            <v>GOVERNMENT BUDGET APPROPRIATIONS OR OUTLAYS FOR R&amp;D</v>
          </cell>
          <cell r="D397" t="str">
            <v xml:space="preserve"> </v>
          </cell>
          <cell r="E397" t="str">
            <v xml:space="preserve"> </v>
          </cell>
          <cell r="F397" t="str">
            <v xml:space="preserve"> </v>
          </cell>
          <cell r="G397" t="str">
            <v xml:space="preserve"> </v>
          </cell>
          <cell r="H397" t="str">
            <v xml:space="preserve"> </v>
          </cell>
          <cell r="I397" t="str">
            <v xml:space="preserve"> </v>
          </cell>
          <cell r="J397" t="str">
            <v xml:space="preserve"> </v>
          </cell>
          <cell r="K397" t="str">
            <v xml:space="preserve"> </v>
          </cell>
          <cell r="L397" t="str">
            <v xml:space="preserve"> </v>
          </cell>
          <cell r="M397" t="str">
            <v xml:space="preserve"> </v>
          </cell>
          <cell r="N397" t="str">
            <v xml:space="preserve"> </v>
          </cell>
          <cell r="O397" t="str">
            <v xml:space="preserve"> </v>
          </cell>
        </row>
        <row r="398">
          <cell r="A398" t="str">
            <v>BY SOCIO-ECONOMIC OBJECTIVE</v>
          </cell>
          <cell r="B398" t="str">
            <v xml:space="preserve"> </v>
          </cell>
          <cell r="C398" t="str">
            <v xml:space="preserve"> </v>
          </cell>
          <cell r="D398" t="str">
            <v xml:space="preserve"> </v>
          </cell>
          <cell r="E398" t="str">
            <v xml:space="preserve"> </v>
          </cell>
          <cell r="F398" t="str">
            <v xml:space="preserve"> </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t="str">
            <v xml:space="preserve"> </v>
          </cell>
        </row>
        <row r="399">
          <cell r="A399" t="str">
            <v xml:space="preserve"> </v>
          </cell>
          <cell r="B399" t="str">
            <v xml:space="preserve"> </v>
          </cell>
          <cell r="C399" t="str">
            <v xml:space="preserve"> </v>
          </cell>
          <cell r="D399" t="str">
            <v xml:space="preserve"> </v>
          </cell>
          <cell r="E399" t="str">
            <v xml:space="preserve"> </v>
          </cell>
          <cell r="F399" t="str">
            <v xml:space="preserve"> </v>
          </cell>
          <cell r="G399" t="str">
            <v xml:space="preserve"> </v>
          </cell>
          <cell r="H399" t="str">
            <v xml:space="preserve"> </v>
          </cell>
          <cell r="I399" t="str">
            <v xml:space="preserve"> </v>
          </cell>
          <cell r="J399" t="str">
            <v xml:space="preserve"> </v>
          </cell>
          <cell r="K399" t="str">
            <v xml:space="preserve"> </v>
          </cell>
          <cell r="L399" t="str">
            <v xml:space="preserve"> </v>
          </cell>
          <cell r="M399" t="str">
            <v xml:space="preserve"> </v>
          </cell>
          <cell r="N399" t="str">
            <v xml:space="preserve"> </v>
          </cell>
          <cell r="O399" t="str">
            <v xml:space="preserve"> </v>
          </cell>
        </row>
        <row r="400">
          <cell r="A400" t="str">
            <v>UNITS: Million national currency</v>
          </cell>
          <cell r="B400" t="str">
            <v xml:space="preserve"> </v>
          </cell>
          <cell r="C400" t="str">
            <v xml:space="preserve"> </v>
          </cell>
          <cell r="D400" t="str">
            <v xml:space="preserve"> </v>
          </cell>
          <cell r="E400" t="str">
            <v xml:space="preserve"> </v>
          </cell>
          <cell r="F400" t="str">
            <v xml:space="preserve"> </v>
          </cell>
          <cell r="G400" t="str">
            <v xml:space="preserve"> </v>
          </cell>
          <cell r="H400" t="str">
            <v xml:space="preserve"> </v>
          </cell>
          <cell r="I400" t="str">
            <v xml:space="preserve"> </v>
          </cell>
          <cell r="J400" t="str">
            <v xml:space="preserve"> </v>
          </cell>
          <cell r="K400" t="str">
            <v xml:space="preserve"> </v>
          </cell>
          <cell r="L400" t="str">
            <v xml:space="preserve"> </v>
          </cell>
          <cell r="M400" t="str">
            <v xml:space="preserve"> </v>
          </cell>
          <cell r="N400" t="str">
            <v xml:space="preserve"> </v>
          </cell>
          <cell r="O400" t="str">
            <v xml:space="preserve"> </v>
          </cell>
        </row>
        <row r="401">
          <cell r="A401" t="str">
            <v xml:space="preserve"> </v>
          </cell>
          <cell r="B401" t="str">
            <v xml:space="preserve"> </v>
          </cell>
          <cell r="C401" t="str">
            <v xml:space="preserve"> </v>
          </cell>
          <cell r="D401" t="str">
            <v xml:space="preserve"> </v>
          </cell>
          <cell r="E401" t="str">
            <v xml:space="preserve"> </v>
          </cell>
          <cell r="F401" t="str">
            <v xml:space="preserve"> </v>
          </cell>
          <cell r="G401" t="str">
            <v xml:space="preserve"> </v>
          </cell>
          <cell r="H401" t="str">
            <v xml:space="preserve"> </v>
          </cell>
          <cell r="I401" t="str">
            <v xml:space="preserve"> </v>
          </cell>
          <cell r="J401" t="str">
            <v xml:space="preserve"> </v>
          </cell>
          <cell r="K401" t="str">
            <v xml:space="preserve"> </v>
          </cell>
          <cell r="L401" t="str">
            <v xml:space="preserve"> </v>
          </cell>
          <cell r="M401" t="str">
            <v xml:space="preserve"> </v>
          </cell>
          <cell r="N401" t="str">
            <v xml:space="preserve"> </v>
          </cell>
          <cell r="O401" t="str">
            <v xml:space="preserve"> </v>
          </cell>
        </row>
        <row r="402">
          <cell r="A402" t="str">
            <v>-</v>
          </cell>
          <cell r="B402" t="str">
            <v>-</v>
          </cell>
          <cell r="C402" t="str">
            <v>-</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row>
        <row r="403">
          <cell r="A403" t="str">
            <v xml:space="preserve"> </v>
          </cell>
          <cell r="B403" t="str">
            <v>1995</v>
          </cell>
          <cell r="C403" t="str">
            <v xml:space="preserve"> </v>
          </cell>
          <cell r="D403" t="str">
            <v>1996</v>
          </cell>
          <cell r="E403" t="str">
            <v xml:space="preserve"> </v>
          </cell>
          <cell r="F403" t="str">
            <v>1997</v>
          </cell>
          <cell r="G403" t="str">
            <v xml:space="preserve"> </v>
          </cell>
          <cell r="H403" t="str">
            <v>1998</v>
          </cell>
          <cell r="I403" t="str">
            <v xml:space="preserve"> </v>
          </cell>
          <cell r="J403" t="str">
            <v>1999</v>
          </cell>
          <cell r="K403" t="str">
            <v xml:space="preserve"> </v>
          </cell>
          <cell r="L403" t="str">
            <v>2000</v>
          </cell>
          <cell r="M403" t="str">
            <v xml:space="preserve"> </v>
          </cell>
          <cell r="N403" t="str">
            <v>2001</v>
          </cell>
          <cell r="O403" t="str">
            <v xml:space="preserve"> </v>
          </cell>
        </row>
        <row r="404">
          <cell r="A404" t="str">
            <v>-</v>
          </cell>
          <cell r="B404" t="str">
            <v>-</v>
          </cell>
          <cell r="C404" t="str">
            <v>-</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row>
        <row r="405">
          <cell r="A405" t="str">
            <v xml:space="preserve">  OBJECTIVE</v>
          </cell>
          <cell r="B405" t="str">
            <v xml:space="preserve"> </v>
          </cell>
          <cell r="C405" t="str">
            <v xml:space="preserve"> </v>
          </cell>
          <cell r="D405" t="str">
            <v xml:space="preserve"> </v>
          </cell>
          <cell r="E405" t="str">
            <v xml:space="preserve"> </v>
          </cell>
          <cell r="F405" t="str">
            <v xml:space="preserve"> </v>
          </cell>
          <cell r="G405" t="str">
            <v xml:space="preserve"> </v>
          </cell>
          <cell r="H405" t="str">
            <v xml:space="preserve"> </v>
          </cell>
          <cell r="I405" t="str">
            <v xml:space="preserve"> </v>
          </cell>
          <cell r="J405" t="str">
            <v xml:space="preserve"> </v>
          </cell>
          <cell r="K405" t="str">
            <v xml:space="preserve"> </v>
          </cell>
          <cell r="L405" t="str">
            <v xml:space="preserve"> </v>
          </cell>
          <cell r="M405" t="str">
            <v xml:space="preserve"> </v>
          </cell>
          <cell r="N405" t="str">
            <v xml:space="preserve"> </v>
          </cell>
          <cell r="O405" t="str">
            <v xml:space="preserve"> </v>
          </cell>
        </row>
        <row r="406">
          <cell r="A406" t="str">
            <v>* 1. AGRICULTURE, FORESTRY &amp; FISHING</v>
          </cell>
          <cell r="B406">
            <v>693.8</v>
          </cell>
          <cell r="C406" t="str">
            <v xml:space="preserve"> </v>
          </cell>
          <cell r="D406">
            <v>747.7</v>
          </cell>
          <cell r="E406" t="str">
            <v xml:space="preserve"> </v>
          </cell>
          <cell r="F406">
            <v>729</v>
          </cell>
          <cell r="G406" t="str">
            <v xml:space="preserve"> </v>
          </cell>
          <cell r="H406">
            <v>752.8</v>
          </cell>
          <cell r="I406" t="str">
            <v xml:space="preserve"> </v>
          </cell>
          <cell r="J406">
            <v>786.2</v>
          </cell>
          <cell r="L406">
            <v>857.1</v>
          </cell>
          <cell r="N406">
            <v>897.1</v>
          </cell>
          <cell r="O406" t="str">
            <v>P</v>
          </cell>
        </row>
        <row r="407">
          <cell r="A407" t="str">
            <v>* 2. INDUSTRIAL DEVELOPMENT</v>
          </cell>
          <cell r="B407">
            <v>1197.8</v>
          </cell>
          <cell r="C407" t="str">
            <v xml:space="preserve"> </v>
          </cell>
          <cell r="D407">
            <v>1160.8</v>
          </cell>
          <cell r="E407" t="str">
            <v xml:space="preserve"> </v>
          </cell>
          <cell r="F407">
            <v>1129.5999999999999</v>
          </cell>
          <cell r="G407" t="str">
            <v xml:space="preserve"> </v>
          </cell>
          <cell r="H407">
            <v>1123.5</v>
          </cell>
          <cell r="I407" t="str">
            <v xml:space="preserve"> </v>
          </cell>
          <cell r="J407">
            <v>1113.2</v>
          </cell>
          <cell r="L407">
            <v>1168</v>
          </cell>
          <cell r="N407">
            <v>1428.1</v>
          </cell>
          <cell r="O407" t="str">
            <v>P</v>
          </cell>
        </row>
        <row r="408">
          <cell r="A408" t="str">
            <v>* 3. ENERGY</v>
          </cell>
          <cell r="B408">
            <v>188.6</v>
          </cell>
          <cell r="C408" t="str">
            <v xml:space="preserve"> </v>
          </cell>
          <cell r="D408">
            <v>186.2</v>
          </cell>
          <cell r="E408" t="str">
            <v xml:space="preserve"> </v>
          </cell>
          <cell r="F408">
            <v>184.9</v>
          </cell>
          <cell r="G408" t="str">
            <v xml:space="preserve"> </v>
          </cell>
          <cell r="H408">
            <v>208.1</v>
          </cell>
          <cell r="I408" t="str">
            <v xml:space="preserve"> </v>
          </cell>
          <cell r="J408">
            <v>186.3</v>
          </cell>
          <cell r="L408">
            <v>219</v>
          </cell>
          <cell r="N408">
            <v>210.3</v>
          </cell>
          <cell r="O408" t="str">
            <v>P</v>
          </cell>
        </row>
        <row r="409">
          <cell r="A409" t="str">
            <v xml:space="preserve">  4. Transport &amp; Telecommunications</v>
          </cell>
          <cell r="B409">
            <v>104.3</v>
          </cell>
          <cell r="C409" t="str">
            <v xml:space="preserve"> </v>
          </cell>
          <cell r="D409">
            <v>119.8</v>
          </cell>
          <cell r="E409" t="str">
            <v xml:space="preserve"> </v>
          </cell>
          <cell r="F409">
            <v>168.1</v>
          </cell>
          <cell r="G409" t="str">
            <v xml:space="preserve"> </v>
          </cell>
          <cell r="H409">
            <v>175.4</v>
          </cell>
          <cell r="I409" t="str">
            <v xml:space="preserve"> </v>
          </cell>
          <cell r="J409">
            <v>183.2</v>
          </cell>
          <cell r="L409">
            <v>196.8</v>
          </cell>
          <cell r="N409">
            <v>210.4</v>
          </cell>
          <cell r="O409" t="str">
            <v>P</v>
          </cell>
        </row>
        <row r="410">
          <cell r="A410" t="str">
            <v xml:space="preserve">  5. Urban &amp; Rural Planning</v>
          </cell>
          <cell r="B410">
            <v>17.7</v>
          </cell>
          <cell r="C410" t="str">
            <v xml:space="preserve"> </v>
          </cell>
          <cell r="D410">
            <v>21.2</v>
          </cell>
          <cell r="E410" t="str">
            <v xml:space="preserve"> </v>
          </cell>
          <cell r="F410">
            <v>23.5</v>
          </cell>
          <cell r="G410" t="str">
            <v xml:space="preserve"> </v>
          </cell>
          <cell r="H410">
            <v>25.7</v>
          </cell>
          <cell r="I410" t="str">
            <v xml:space="preserve"> </v>
          </cell>
          <cell r="J410">
            <v>25.6</v>
          </cell>
          <cell r="L410">
            <v>25.9</v>
          </cell>
          <cell r="N410">
            <v>26.6</v>
          </cell>
          <cell r="O410" t="str">
            <v>P</v>
          </cell>
        </row>
        <row r="411">
          <cell r="A411" t="str">
            <v>* 6. SUB-TOTAL INFRASTRUCTURE</v>
          </cell>
          <cell r="B411">
            <v>122</v>
          </cell>
          <cell r="C411" t="str">
            <v xml:space="preserve"> </v>
          </cell>
          <cell r="D411">
            <v>141.1</v>
          </cell>
          <cell r="E411" t="str">
            <v xml:space="preserve"> </v>
          </cell>
          <cell r="F411">
            <v>191.7</v>
          </cell>
          <cell r="G411" t="str">
            <v xml:space="preserve"> </v>
          </cell>
          <cell r="H411">
            <v>201.1</v>
          </cell>
          <cell r="I411" t="str">
            <v xml:space="preserve"> </v>
          </cell>
          <cell r="J411">
            <v>208.8</v>
          </cell>
          <cell r="L411">
            <v>222.7</v>
          </cell>
          <cell r="N411">
            <v>236.9</v>
          </cell>
          <cell r="O411" t="str">
            <v>P</v>
          </cell>
        </row>
        <row r="412">
          <cell r="A412" t="str">
            <v xml:space="preserve">  7. Prevention of Pollution</v>
          </cell>
          <cell r="B412" t="str">
            <v>..</v>
          </cell>
          <cell r="C412" t="str">
            <v xml:space="preserve"> </v>
          </cell>
          <cell r="D412" t="str">
            <v>..</v>
          </cell>
          <cell r="E412" t="str">
            <v xml:space="preserve"> </v>
          </cell>
          <cell r="F412" t="str">
            <v>..</v>
          </cell>
          <cell r="G412" t="str">
            <v xml:space="preserve"> </v>
          </cell>
          <cell r="H412" t="str">
            <v>..</v>
          </cell>
          <cell r="I412" t="str">
            <v xml:space="preserve"> </v>
          </cell>
          <cell r="J412" t="str">
            <v>..</v>
          </cell>
          <cell r="L412" t="str">
            <v>..</v>
          </cell>
          <cell r="N412" t="str">
            <v>..</v>
          </cell>
          <cell r="O412" t="str">
            <v xml:space="preserve"> </v>
          </cell>
        </row>
        <row r="413">
          <cell r="A413" t="str">
            <v xml:space="preserve">  8. Identificat. &amp; Treatment of Pollution</v>
          </cell>
          <cell r="B413" t="str">
            <v>..</v>
          </cell>
          <cell r="C413" t="str">
            <v xml:space="preserve"> </v>
          </cell>
          <cell r="D413" t="str">
            <v>..</v>
          </cell>
          <cell r="E413" t="str">
            <v xml:space="preserve"> </v>
          </cell>
          <cell r="F413" t="str">
            <v>..</v>
          </cell>
          <cell r="G413" t="str">
            <v xml:space="preserve"> </v>
          </cell>
          <cell r="H413" t="str">
            <v>..</v>
          </cell>
          <cell r="I413" t="str">
            <v xml:space="preserve"> </v>
          </cell>
          <cell r="J413" t="str">
            <v>..</v>
          </cell>
          <cell r="L413" t="str">
            <v>..</v>
          </cell>
          <cell r="N413" t="str">
            <v>..</v>
          </cell>
          <cell r="O413" t="str">
            <v xml:space="preserve"> </v>
          </cell>
        </row>
        <row r="414">
          <cell r="A414" t="str">
            <v>* 9. SUB-TOTAL ENVIRONMENT</v>
          </cell>
          <cell r="B414">
            <v>210.2</v>
          </cell>
          <cell r="C414" t="str">
            <v xml:space="preserve"> </v>
          </cell>
          <cell r="D414">
            <v>224.3</v>
          </cell>
          <cell r="E414" t="str">
            <v xml:space="preserve"> </v>
          </cell>
          <cell r="F414">
            <v>241.2</v>
          </cell>
          <cell r="G414" t="str">
            <v xml:space="preserve"> </v>
          </cell>
          <cell r="H414">
            <v>261.5</v>
          </cell>
          <cell r="I414" t="str">
            <v xml:space="preserve"> </v>
          </cell>
          <cell r="J414">
            <v>272.60000000000002</v>
          </cell>
          <cell r="L414">
            <v>268.8</v>
          </cell>
          <cell r="N414">
            <v>279.60000000000002</v>
          </cell>
          <cell r="O414" t="str">
            <v>P</v>
          </cell>
        </row>
        <row r="415">
          <cell r="A415" t="str">
            <v>*10. HEALTH</v>
          </cell>
          <cell r="B415">
            <v>512.20000000000005</v>
          </cell>
          <cell r="C415" t="str">
            <v xml:space="preserve"> </v>
          </cell>
          <cell r="D415">
            <v>546.79999999999995</v>
          </cell>
          <cell r="E415" t="str">
            <v xml:space="preserve"> </v>
          </cell>
          <cell r="F415">
            <v>559.9</v>
          </cell>
          <cell r="G415" t="str">
            <v xml:space="preserve"> </v>
          </cell>
          <cell r="H415">
            <v>584.29999999999995</v>
          </cell>
          <cell r="I415" t="str">
            <v xml:space="preserve"> </v>
          </cell>
          <cell r="J415">
            <v>650.1</v>
          </cell>
          <cell r="L415">
            <v>689.7</v>
          </cell>
          <cell r="N415">
            <v>719.8</v>
          </cell>
          <cell r="O415" t="str">
            <v>P</v>
          </cell>
        </row>
        <row r="416">
          <cell r="A416" t="str">
            <v>*11. SOCIAL DEVELOPMENT &amp; SERVICES</v>
          </cell>
          <cell r="C416" t="str">
            <v xml:space="preserve"> </v>
          </cell>
          <cell r="D416">
            <v>608.5</v>
          </cell>
          <cell r="E416" t="str">
            <v xml:space="preserve"> </v>
          </cell>
          <cell r="F416">
            <v>597.6</v>
          </cell>
          <cell r="G416" t="str">
            <v xml:space="preserve"> </v>
          </cell>
          <cell r="H416">
            <v>593.1</v>
          </cell>
          <cell r="I416" t="str">
            <v xml:space="preserve"> </v>
          </cell>
          <cell r="J416">
            <v>642.5</v>
          </cell>
          <cell r="L416">
            <v>681.4</v>
          </cell>
          <cell r="N416">
            <v>716.5</v>
          </cell>
          <cell r="O416" t="str">
            <v>P</v>
          </cell>
        </row>
        <row r="417">
          <cell r="A417" t="str">
            <v>*12. EARTH &amp; ATMOSPHERE</v>
          </cell>
          <cell r="B417">
            <v>220.6</v>
          </cell>
          <cell r="C417" t="str">
            <v xml:space="preserve"> </v>
          </cell>
          <cell r="D417">
            <v>229.6</v>
          </cell>
          <cell r="E417" t="str">
            <v xml:space="preserve"> </v>
          </cell>
          <cell r="F417">
            <v>182</v>
          </cell>
          <cell r="G417" t="str">
            <v xml:space="preserve"> </v>
          </cell>
          <cell r="H417">
            <v>198.1</v>
          </cell>
          <cell r="I417" t="str">
            <v xml:space="preserve"> </v>
          </cell>
          <cell r="J417">
            <v>206.1</v>
          </cell>
          <cell r="L417">
            <v>217.9</v>
          </cell>
          <cell r="N417">
            <v>217.1</v>
          </cell>
          <cell r="O417" t="str">
            <v>P</v>
          </cell>
        </row>
        <row r="418">
          <cell r="A418" t="str">
            <v>*13. Advancement of Research</v>
          </cell>
          <cell r="B418">
            <v>588.29999999999995</v>
          </cell>
          <cell r="C418" t="str">
            <v xml:space="preserve"> </v>
          </cell>
          <cell r="D418">
            <v>572.6</v>
          </cell>
          <cell r="E418" t="str">
            <v xml:space="preserve"> </v>
          </cell>
          <cell r="F418">
            <v>649.1</v>
          </cell>
          <cell r="G418" t="str">
            <v xml:space="preserve"> </v>
          </cell>
          <cell r="H418">
            <v>663.9</v>
          </cell>
          <cell r="I418" t="str">
            <v xml:space="preserve"> </v>
          </cell>
          <cell r="J418">
            <v>734.5</v>
          </cell>
          <cell r="L418">
            <v>833.5</v>
          </cell>
          <cell r="N418">
            <v>938.6</v>
          </cell>
          <cell r="O418" t="str">
            <v>P</v>
          </cell>
        </row>
        <row r="419">
          <cell r="A419" t="str">
            <v>*14. General University Funds</v>
          </cell>
          <cell r="B419">
            <v>2593.1999999999998</v>
          </cell>
          <cell r="C419" t="str">
            <v xml:space="preserve"> </v>
          </cell>
          <cell r="D419">
            <v>2827.6</v>
          </cell>
          <cell r="E419" t="str">
            <v xml:space="preserve"> </v>
          </cell>
          <cell r="F419">
            <v>3064.5</v>
          </cell>
          <cell r="G419" t="str">
            <v xml:space="preserve"> </v>
          </cell>
          <cell r="H419">
            <v>3367.1</v>
          </cell>
          <cell r="I419" t="str">
            <v xml:space="preserve"> </v>
          </cell>
          <cell r="J419">
            <v>3570.4</v>
          </cell>
          <cell r="L419">
            <v>3811.4</v>
          </cell>
          <cell r="N419">
            <v>3851.9</v>
          </cell>
          <cell r="O419" t="str">
            <v>P</v>
          </cell>
        </row>
        <row r="420">
          <cell r="A420" t="str">
            <v xml:space="preserve"> 15. SUB-TOTAL ADVANCEMENT OF KNOWLEDGE</v>
          </cell>
          <cell r="B420">
            <v>3181.4</v>
          </cell>
          <cell r="C420" t="str">
            <v xml:space="preserve"> </v>
          </cell>
          <cell r="D420">
            <v>3400.2</v>
          </cell>
          <cell r="E420" t="str">
            <v xml:space="preserve"> </v>
          </cell>
          <cell r="F420">
            <v>3713.5</v>
          </cell>
          <cell r="G420" t="str">
            <v xml:space="preserve"> </v>
          </cell>
          <cell r="H420">
            <v>4031</v>
          </cell>
          <cell r="I420" t="str">
            <v xml:space="preserve"> </v>
          </cell>
          <cell r="J420">
            <v>4304.8999999999996</v>
          </cell>
          <cell r="L420">
            <v>4644.8999999999996</v>
          </cell>
          <cell r="N420">
            <v>4790.5</v>
          </cell>
          <cell r="O420" t="str">
            <v>P</v>
          </cell>
        </row>
        <row r="421">
          <cell r="A421" t="str">
            <v>*16. CIVIL SPACE</v>
          </cell>
          <cell r="B421">
            <v>245.8</v>
          </cell>
          <cell r="C421" t="str">
            <v xml:space="preserve"> </v>
          </cell>
          <cell r="D421">
            <v>243.7</v>
          </cell>
          <cell r="E421" t="str">
            <v xml:space="preserve"> </v>
          </cell>
          <cell r="F421">
            <v>217.4</v>
          </cell>
          <cell r="G421" t="str">
            <v xml:space="preserve"> </v>
          </cell>
          <cell r="H421">
            <v>231.4</v>
          </cell>
          <cell r="I421" t="str">
            <v xml:space="preserve"> </v>
          </cell>
          <cell r="J421">
            <v>222.7</v>
          </cell>
          <cell r="L421">
            <v>224.3</v>
          </cell>
          <cell r="N421">
            <v>235.4</v>
          </cell>
          <cell r="O421" t="str">
            <v>P</v>
          </cell>
        </row>
        <row r="422">
          <cell r="A422" t="str">
            <v>*17. DEFENCE</v>
          </cell>
          <cell r="B422">
            <v>430.8</v>
          </cell>
          <cell r="C422" t="str">
            <v xml:space="preserve"> </v>
          </cell>
          <cell r="D422">
            <v>456.7</v>
          </cell>
          <cell r="E422" t="str">
            <v xml:space="preserve"> </v>
          </cell>
          <cell r="F422">
            <v>456.6</v>
          </cell>
          <cell r="G422" t="str">
            <v xml:space="preserve"> </v>
          </cell>
          <cell r="H422">
            <v>473.5</v>
          </cell>
          <cell r="I422" t="str">
            <v xml:space="preserve"> </v>
          </cell>
          <cell r="J422">
            <v>484.7</v>
          </cell>
          <cell r="L422">
            <v>484.4</v>
          </cell>
          <cell r="N422">
            <v>488.7</v>
          </cell>
          <cell r="O422" t="str">
            <v>P</v>
          </cell>
        </row>
        <row r="423">
          <cell r="A423" t="str">
            <v xml:space="preserve"> 18. NOT ELSEWHERE CLASSIFIED</v>
          </cell>
          <cell r="B423" t="str">
            <v>..</v>
          </cell>
          <cell r="C423" t="str">
            <v xml:space="preserve"> </v>
          </cell>
          <cell r="D423" t="str">
            <v>..</v>
          </cell>
          <cell r="E423" t="str">
            <v xml:space="preserve"> </v>
          </cell>
          <cell r="F423" t="str">
            <v>..</v>
          </cell>
          <cell r="G423" t="str">
            <v xml:space="preserve"> </v>
          </cell>
          <cell r="H423" t="str">
            <v>..</v>
          </cell>
          <cell r="I423" t="str">
            <v xml:space="preserve"> </v>
          </cell>
          <cell r="J423" t="str">
            <v>..</v>
          </cell>
          <cell r="L423" t="str">
            <v>..</v>
          </cell>
          <cell r="M423" t="str">
            <v xml:space="preserve"> </v>
          </cell>
          <cell r="N423" t="str">
            <v>..</v>
          </cell>
          <cell r="O423" t="str">
            <v xml:space="preserve"> </v>
          </cell>
        </row>
        <row r="424">
          <cell r="A424" t="str">
            <v>*19. TOTAL</v>
          </cell>
          <cell r="B424">
            <v>7554.7</v>
          </cell>
          <cell r="C424" t="str">
            <v xml:space="preserve"> </v>
          </cell>
          <cell r="D424">
            <v>7945.5</v>
          </cell>
          <cell r="E424" t="str">
            <v xml:space="preserve"> </v>
          </cell>
          <cell r="F424">
            <v>8203.2999999999993</v>
          </cell>
          <cell r="G424" t="str">
            <v xml:space="preserve"> </v>
          </cell>
          <cell r="H424">
            <v>8658.4</v>
          </cell>
          <cell r="I424" t="str">
            <v xml:space="preserve"> </v>
          </cell>
          <cell r="J424">
            <v>9078</v>
          </cell>
          <cell r="L424">
            <v>9678.2999999999993</v>
          </cell>
          <cell r="N424">
            <v>10219.9</v>
          </cell>
          <cell r="O424" t="str">
            <v>P</v>
          </cell>
        </row>
        <row r="425">
          <cell r="A425" t="str">
            <v>-</v>
          </cell>
          <cell r="B425" t="str">
            <v>-</v>
          </cell>
          <cell r="C425" t="str">
            <v>-</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row>
        <row r="426">
          <cell r="A426" t="str">
            <v xml:space="preserve"> </v>
          </cell>
          <cell r="B426" t="str">
            <v xml:space="preserve"> </v>
          </cell>
          <cell r="C426" t="str">
            <v xml:space="preserve"> </v>
          </cell>
          <cell r="D426" t="str">
            <v xml:space="preserve"> </v>
          </cell>
          <cell r="E426" t="str">
            <v xml:space="preserve"> </v>
          </cell>
          <cell r="F426" t="str">
            <v xml:space="preserve"> </v>
          </cell>
          <cell r="G426" t="str">
            <v xml:space="preserve"> </v>
          </cell>
          <cell r="H426" t="str">
            <v xml:space="preserve"> </v>
          </cell>
          <cell r="I426" t="str">
            <v xml:space="preserve"> </v>
          </cell>
          <cell r="J426" t="str">
            <v xml:space="preserve"> </v>
          </cell>
          <cell r="K426" t="str">
            <v xml:space="preserve"> </v>
          </cell>
          <cell r="L426" t="str">
            <v xml:space="preserve"> </v>
          </cell>
          <cell r="M426" t="str">
            <v xml:space="preserve"> </v>
          </cell>
          <cell r="N426" t="str">
            <v xml:space="preserve"> </v>
          </cell>
          <cell r="O426" t="str">
            <v xml:space="preserve"> </v>
          </cell>
        </row>
        <row r="427">
          <cell r="A427" t="str">
            <v xml:space="preserve"> </v>
          </cell>
          <cell r="B427" t="str">
            <v xml:space="preserve"> </v>
          </cell>
          <cell r="C427" t="str">
            <v xml:space="preserve"> </v>
          </cell>
          <cell r="D427" t="str">
            <v xml:space="preserve"> </v>
          </cell>
          <cell r="E427" t="str">
            <v xml:space="preserve"> </v>
          </cell>
          <cell r="F427" t="str">
            <v xml:space="preserve"> </v>
          </cell>
          <cell r="G427" t="str">
            <v xml:space="preserve"> </v>
          </cell>
          <cell r="H427" t="str">
            <v xml:space="preserve"> </v>
          </cell>
          <cell r="I427" t="str">
            <v xml:space="preserve"> </v>
          </cell>
          <cell r="J427" t="str">
            <v xml:space="preserve"> </v>
          </cell>
          <cell r="K427" t="str">
            <v xml:space="preserve"> </v>
          </cell>
          <cell r="L427" t="str">
            <v xml:space="preserve"> </v>
          </cell>
          <cell r="M427" t="str">
            <v xml:space="preserve"> </v>
          </cell>
          <cell r="N427" t="str">
            <v xml:space="preserve"> </v>
          </cell>
          <cell r="O427" t="str">
            <v xml:space="preserve"> </v>
          </cell>
        </row>
        <row r="428">
          <cell r="A428" t="str">
            <v xml:space="preserve"> </v>
          </cell>
          <cell r="B428" t="str">
            <v xml:space="preserve"> </v>
          </cell>
          <cell r="C428" t="str">
            <v xml:space="preserve"> </v>
          </cell>
          <cell r="D428" t="str">
            <v xml:space="preserve"> </v>
          </cell>
          <cell r="E428" t="str">
            <v xml:space="preserve"> </v>
          </cell>
          <cell r="F428" t="str">
            <v xml:space="preserve"> </v>
          </cell>
          <cell r="G428" t="str">
            <v xml:space="preserve"> </v>
          </cell>
          <cell r="H428" t="str">
            <v xml:space="preserve"> </v>
          </cell>
          <cell r="I428" t="str">
            <v xml:space="preserve"> </v>
          </cell>
          <cell r="J428" t="str">
            <v xml:space="preserve"> </v>
          </cell>
          <cell r="K428" t="str">
            <v xml:space="preserve"> </v>
          </cell>
          <cell r="L428" t="str">
            <v xml:space="preserve"> </v>
          </cell>
          <cell r="M428" t="str">
            <v xml:space="preserve"> </v>
          </cell>
          <cell r="N428" t="str">
            <v xml:space="preserve"> </v>
          </cell>
          <cell r="O428" t="str">
            <v xml:space="preserve"> </v>
          </cell>
        </row>
        <row r="429">
          <cell r="A429" t="str">
            <v xml:space="preserve"> </v>
          </cell>
          <cell r="B429" t="str">
            <v xml:space="preserve"> </v>
          </cell>
          <cell r="C429" t="str">
            <v xml:space="preserve"> </v>
          </cell>
          <cell r="D429" t="str">
            <v xml:space="preserve"> </v>
          </cell>
          <cell r="E429" t="str">
            <v xml:space="preserve"> </v>
          </cell>
          <cell r="F429" t="str">
            <v xml:space="preserve"> </v>
          </cell>
          <cell r="G429" t="str">
            <v xml:space="preserve"> </v>
          </cell>
          <cell r="H429" t="str">
            <v xml:space="preserve"> </v>
          </cell>
          <cell r="I429" t="str">
            <v xml:space="preserve"> </v>
          </cell>
          <cell r="J429" t="str">
            <v xml:space="preserve"> </v>
          </cell>
          <cell r="K429" t="str">
            <v xml:space="preserve"> </v>
          </cell>
          <cell r="L429" t="str">
            <v xml:space="preserve"> </v>
          </cell>
          <cell r="M429" t="str">
            <v xml:space="preserve"> </v>
          </cell>
          <cell r="N429" t="str">
            <v xml:space="preserve"> </v>
          </cell>
          <cell r="O429" t="str">
            <v xml:space="preserve"> </v>
          </cell>
        </row>
        <row r="430">
          <cell r="A430" t="str">
            <v xml:space="preserve"> </v>
          </cell>
          <cell r="B430" t="str">
            <v xml:space="preserve"> </v>
          </cell>
          <cell r="C430" t="str">
            <v xml:space="preserve"> </v>
          </cell>
          <cell r="D430" t="str">
            <v xml:space="preserve"> </v>
          </cell>
          <cell r="E430" t="str">
            <v xml:space="preserve"> </v>
          </cell>
          <cell r="F430" t="str">
            <v xml:space="preserve"> </v>
          </cell>
          <cell r="G430" t="str">
            <v xml:space="preserve"> </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t="str">
            <v xml:space="preserve"> </v>
          </cell>
        </row>
        <row r="431">
          <cell r="A431" t="str">
            <v xml:space="preserve"> </v>
          </cell>
          <cell r="B431" t="str">
            <v xml:space="preserve"> </v>
          </cell>
          <cell r="C431" t="str">
            <v xml:space="preserve"> </v>
          </cell>
          <cell r="D431" t="str">
            <v xml:space="preserve"> </v>
          </cell>
          <cell r="E431" t="str">
            <v xml:space="preserve"> </v>
          </cell>
          <cell r="F431" t="str">
            <v xml:space="preserve"> </v>
          </cell>
          <cell r="G431" t="str">
            <v xml:space="preserve"> </v>
          </cell>
          <cell r="H431" t="str">
            <v xml:space="preserve"> </v>
          </cell>
          <cell r="I431" t="str">
            <v xml:space="preserve"> </v>
          </cell>
          <cell r="J431" t="str">
            <v xml:space="preserve"> </v>
          </cell>
          <cell r="K431" t="str">
            <v xml:space="preserve"> </v>
          </cell>
          <cell r="L431" t="str">
            <v xml:space="preserve"> </v>
          </cell>
          <cell r="M431" t="str">
            <v xml:space="preserve"> </v>
          </cell>
          <cell r="N431" t="str">
            <v xml:space="preserve"> </v>
          </cell>
          <cell r="O431" t="str">
            <v xml:space="preserve"> </v>
          </cell>
        </row>
        <row r="432">
          <cell r="A432" t="str">
            <v xml:space="preserve"> </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row>
        <row r="433">
          <cell r="A433" t="str">
            <v xml:space="preserve"> </v>
          </cell>
          <cell r="B433" t="str">
            <v xml:space="preserve"> </v>
          </cell>
          <cell r="C433" t="str">
            <v xml:space="preserve"> </v>
          </cell>
          <cell r="D433" t="str">
            <v xml:space="preserve"> </v>
          </cell>
          <cell r="E433" t="str">
            <v xml:space="preserve"> </v>
          </cell>
          <cell r="F433" t="str">
            <v xml:space="preserve"> </v>
          </cell>
          <cell r="G433" t="str">
            <v xml:space="preserve"> </v>
          </cell>
          <cell r="H433" t="str">
            <v xml:space="preserve"> </v>
          </cell>
          <cell r="I433" t="str">
            <v xml:space="preserve"> </v>
          </cell>
          <cell r="J433" t="str">
            <v xml:space="preserve"> </v>
          </cell>
          <cell r="K433" t="str">
            <v xml:space="preserve"> </v>
          </cell>
          <cell r="L433" t="str">
            <v xml:space="preserve"> </v>
          </cell>
          <cell r="M433" t="str">
            <v xml:space="preserve"> </v>
          </cell>
          <cell r="N433" t="str">
            <v xml:space="preserve"> </v>
          </cell>
          <cell r="O433" t="str">
            <v xml:space="preserve"> </v>
          </cell>
        </row>
        <row r="434">
          <cell r="A434" t="str">
            <v xml:space="preserve"> </v>
          </cell>
          <cell r="B434" t="str">
            <v xml:space="preserve"> </v>
          </cell>
          <cell r="C434" t="str">
            <v xml:space="preserve"> </v>
          </cell>
          <cell r="D434" t="str">
            <v xml:space="preserve"> </v>
          </cell>
          <cell r="E434" t="str">
            <v xml:space="preserve"> </v>
          </cell>
          <cell r="F434" t="str">
            <v xml:space="preserve"> </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t="str">
            <v xml:space="preserve"> </v>
          </cell>
        </row>
        <row r="435">
          <cell r="A435" t="str">
            <v>TABLE M. 7</v>
          </cell>
          <cell r="B435" t="str">
            <v xml:space="preserve"> </v>
          </cell>
          <cell r="C435" t="str">
            <v xml:space="preserve"> </v>
          </cell>
          <cell r="D435" t="str">
            <v>COUNTRY : NORWAY</v>
          </cell>
          <cell r="G435" t="str">
            <v xml:space="preserve"> </v>
          </cell>
          <cell r="H435" t="str">
            <v xml:space="preserve"> </v>
          </cell>
          <cell r="I435" t="str">
            <v xml:space="preserve"> </v>
          </cell>
          <cell r="J435" t="str">
            <v xml:space="preserve"> </v>
          </cell>
          <cell r="K435" t="str">
            <v xml:space="preserve"> </v>
          </cell>
          <cell r="L435" t="str">
            <v xml:space="preserve"> </v>
          </cell>
          <cell r="M435" t="str">
            <v xml:space="preserve"> </v>
          </cell>
          <cell r="N435" t="str">
            <v xml:space="preserve"> </v>
          </cell>
          <cell r="O435" t="str">
            <v xml:space="preserve"> </v>
          </cell>
        </row>
        <row r="436">
          <cell r="A436" t="str">
            <v xml:space="preserve"> </v>
          </cell>
          <cell r="B436" t="str">
            <v xml:space="preserve"> </v>
          </cell>
          <cell r="C436" t="str">
            <v xml:space="preserve"> </v>
          </cell>
          <cell r="D436" t="str">
            <v xml:space="preserve"> </v>
          </cell>
          <cell r="E436" t="str">
            <v xml:space="preserve"> </v>
          </cell>
          <cell r="F436" t="str">
            <v xml:space="preserve"> </v>
          </cell>
          <cell r="G436" t="str">
            <v xml:space="preserve"> </v>
          </cell>
          <cell r="H436" t="str">
            <v xml:space="preserve"> </v>
          </cell>
          <cell r="I436" t="str">
            <v xml:space="preserve"> </v>
          </cell>
          <cell r="J436" t="str">
            <v xml:space="preserve"> </v>
          </cell>
          <cell r="K436" t="str">
            <v xml:space="preserve"> </v>
          </cell>
          <cell r="L436" t="str">
            <v xml:space="preserve"> </v>
          </cell>
          <cell r="M436" t="str">
            <v xml:space="preserve"> </v>
          </cell>
          <cell r="N436" t="str">
            <v xml:space="preserve"> </v>
          </cell>
          <cell r="O436" t="str">
            <v xml:space="preserve"> </v>
          </cell>
        </row>
        <row r="437">
          <cell r="A437" t="str">
            <v>TECHNOLOGY BALANCE OF PAYMENTS (TBP)</v>
          </cell>
          <cell r="B437" t="str">
            <v xml:space="preserve"> </v>
          </cell>
          <cell r="C437" t="str">
            <v xml:space="preserve"> </v>
          </cell>
          <cell r="D437" t="str">
            <v xml:space="preserve"> </v>
          </cell>
          <cell r="E437" t="str">
            <v xml:space="preserve"> </v>
          </cell>
          <cell r="F437" t="str">
            <v xml:space="preserve"> </v>
          </cell>
          <cell r="G437" t="str">
            <v xml:space="preserve"> </v>
          </cell>
          <cell r="H437" t="str">
            <v xml:space="preserve"> </v>
          </cell>
          <cell r="I437" t="str">
            <v xml:space="preserve"> </v>
          </cell>
          <cell r="J437" t="str">
            <v xml:space="preserve"> </v>
          </cell>
          <cell r="K437" t="str">
            <v xml:space="preserve"> </v>
          </cell>
          <cell r="L437" t="str">
            <v xml:space="preserve"> </v>
          </cell>
          <cell r="M437" t="str">
            <v xml:space="preserve"> </v>
          </cell>
          <cell r="N437" t="str">
            <v xml:space="preserve"> </v>
          </cell>
          <cell r="O437" t="str">
            <v xml:space="preserve"> </v>
          </cell>
        </row>
        <row r="438">
          <cell r="A438" t="str">
            <v>UNITS: Million national currency</v>
          </cell>
          <cell r="B438" t="str">
            <v xml:space="preserve"> </v>
          </cell>
          <cell r="C438" t="str">
            <v xml:space="preserve"> </v>
          </cell>
          <cell r="D438" t="str">
            <v xml:space="preserve"> </v>
          </cell>
          <cell r="E438" t="str">
            <v xml:space="preserve"> </v>
          </cell>
          <cell r="F438" t="str">
            <v xml:space="preserve"> </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t="str">
            <v xml:space="preserve"> </v>
          </cell>
        </row>
        <row r="439">
          <cell r="A439" t="str">
            <v xml:space="preserve"> </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cell r="J439" t="str">
            <v xml:space="preserve"> </v>
          </cell>
          <cell r="K439" t="str">
            <v xml:space="preserve"> </v>
          </cell>
          <cell r="L439" t="str">
            <v xml:space="preserve"> </v>
          </cell>
          <cell r="M439" t="str">
            <v xml:space="preserve"> </v>
          </cell>
          <cell r="N439" t="str">
            <v xml:space="preserve"> </v>
          </cell>
          <cell r="O439" t="str">
            <v xml:space="preserve"> </v>
          </cell>
        </row>
        <row r="440">
          <cell r="A440" t="str">
            <v>-</v>
          </cell>
          <cell r="B440" t="str">
            <v>-</v>
          </cell>
          <cell r="C440" t="str">
            <v>-</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row>
        <row r="441">
          <cell r="A441" t="str">
            <v xml:space="preserve"> </v>
          </cell>
          <cell r="B441" t="str">
            <v>1995</v>
          </cell>
          <cell r="C441" t="str">
            <v xml:space="preserve"> </v>
          </cell>
          <cell r="D441" t="str">
            <v>1996</v>
          </cell>
          <cell r="E441" t="str">
            <v xml:space="preserve"> </v>
          </cell>
          <cell r="F441" t="str">
            <v>1997</v>
          </cell>
          <cell r="G441" t="str">
            <v xml:space="preserve"> </v>
          </cell>
          <cell r="H441" t="str">
            <v>1998</v>
          </cell>
          <cell r="I441" t="str">
            <v xml:space="preserve"> </v>
          </cell>
          <cell r="J441" t="str">
            <v>1999</v>
          </cell>
          <cell r="K441" t="str">
            <v xml:space="preserve"> </v>
          </cell>
          <cell r="L441" t="str">
            <v>2000</v>
          </cell>
          <cell r="M441" t="str">
            <v xml:space="preserve"> </v>
          </cell>
          <cell r="N441" t="str">
            <v>2001</v>
          </cell>
          <cell r="O441" t="str">
            <v xml:space="preserve"> </v>
          </cell>
        </row>
        <row r="442">
          <cell r="A442" t="str">
            <v>-</v>
          </cell>
          <cell r="B442" t="str">
            <v>-</v>
          </cell>
          <cell r="C442" t="str">
            <v>-</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row>
        <row r="443">
          <cell r="A443" t="str">
            <v>*  1. RECEIPTS</v>
          </cell>
          <cell r="B443">
            <v>3438</v>
          </cell>
          <cell r="C443" t="str">
            <v xml:space="preserve"> </v>
          </cell>
          <cell r="D443">
            <v>4240</v>
          </cell>
          <cell r="E443" t="str">
            <v xml:space="preserve"> </v>
          </cell>
          <cell r="F443">
            <v>4102</v>
          </cell>
          <cell r="G443" t="str">
            <v xml:space="preserve"> </v>
          </cell>
          <cell r="H443">
            <v>6546</v>
          </cell>
          <cell r="I443" t="str">
            <v xml:space="preserve"> </v>
          </cell>
          <cell r="J443">
            <v>7153</v>
          </cell>
          <cell r="K443" t="str">
            <v xml:space="preserve"> </v>
          </cell>
          <cell r="L443" t="str">
            <v>..</v>
          </cell>
          <cell r="M443" t="str">
            <v xml:space="preserve"> </v>
          </cell>
          <cell r="N443" t="str">
            <v>..</v>
          </cell>
          <cell r="O443" t="str">
            <v xml:space="preserve"> </v>
          </cell>
        </row>
        <row r="444">
          <cell r="A444" t="str">
            <v>*  2. PAYMENTS</v>
          </cell>
          <cell r="B444">
            <v>6706</v>
          </cell>
          <cell r="C444" t="str">
            <v xml:space="preserve"> </v>
          </cell>
          <cell r="D444">
            <v>5088</v>
          </cell>
          <cell r="E444" t="str">
            <v xml:space="preserve"> </v>
          </cell>
          <cell r="F444">
            <v>6194</v>
          </cell>
          <cell r="G444" t="str">
            <v xml:space="preserve"> </v>
          </cell>
          <cell r="H444">
            <v>9629</v>
          </cell>
          <cell r="I444" t="str">
            <v xml:space="preserve"> </v>
          </cell>
          <cell r="J444">
            <v>9676</v>
          </cell>
          <cell r="K444" t="str">
            <v xml:space="preserve"> </v>
          </cell>
          <cell r="L444" t="str">
            <v>..</v>
          </cell>
          <cell r="M444" t="str">
            <v xml:space="preserve"> </v>
          </cell>
          <cell r="N444" t="str">
            <v>..</v>
          </cell>
          <cell r="O444" t="str">
            <v xml:space="preserve"> </v>
          </cell>
        </row>
        <row r="445">
          <cell r="A445" t="str">
            <v>-</v>
          </cell>
          <cell r="B445" t="str">
            <v>-</v>
          </cell>
          <cell r="C445" t="str">
            <v>-</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ll 2.1.1"/>
      <sheetName val="Fig 2.1.1"/>
      <sheetName val="Tall 2.1.2"/>
      <sheetName val="Fig 2.1.2"/>
      <sheetName val="Tall 2.1.3"/>
      <sheetName val="Fig 2.1.3"/>
      <sheetName val="Tall 2.1.4"/>
      <sheetName val="Fig 2.1.4"/>
      <sheetName val="Tall 2.1.5"/>
      <sheetName val="Fig 2.1.5"/>
      <sheetName val="Tall 2.1.6"/>
      <sheetName val="Fig 2.1.6"/>
      <sheetName val="Tall 2.1.7"/>
      <sheetName val="Fig 2.1.7"/>
      <sheetName val="Tall 2.1.8"/>
      <sheetName val="Fig 2.1.8"/>
      <sheetName val="Tall 2.1.9"/>
      <sheetName val="Fig 2.1.9"/>
      <sheetName val="Tall 2.2.1"/>
      <sheetName val="Fig 2.2.1"/>
      <sheetName val="Tall 2.2.2"/>
      <sheetName val="Fig 2.2.2"/>
      <sheetName val="Tall 2.2.3"/>
      <sheetName val="Fig 2.2.3"/>
      <sheetName val="Tall 2.2.4"/>
      <sheetName val="Fig 2.2.4"/>
      <sheetName val="Tall 2.2.5"/>
      <sheetName val="Fig 2.2.5"/>
      <sheetName val="Tall 2.2.6"/>
      <sheetName val="Fig 2.2.6ny"/>
      <sheetName val="Tall 2.2.7"/>
      <sheetName val="Fig 2.2.7"/>
      <sheetName val="Tall 2.2.8"/>
      <sheetName val="Fig 2.2.8"/>
      <sheetName val="Tall 2.2.9"/>
      <sheetName val="Fig 2.2.9"/>
      <sheetName val="Tall 2.2.10"/>
      <sheetName val="Fig 2.2.10"/>
      <sheetName val="Tall 2.2.11"/>
      <sheetName val="Fig 2.2.11"/>
      <sheetName val="Tall 2.2.12"/>
      <sheetName val="Fig 2.2.12"/>
      <sheetName val="Tal 2.2.13"/>
      <sheetName val="Fig 2.2.13"/>
      <sheetName val="Tall 2.3.1"/>
      <sheetName val="Fig 2.3.1"/>
      <sheetName val="Tall 2.3.2"/>
      <sheetName val="Fig 2.3.2"/>
      <sheetName val="Tall 2.3.3"/>
      <sheetName val="Fig 2.3.3"/>
      <sheetName val="Tall 2.3.4"/>
      <sheetName val="Fig 2.3.4"/>
      <sheetName val="Tall 2.3.5"/>
      <sheetName val="Fig 2.3.5"/>
      <sheetName val="Tall 2.4.1"/>
      <sheetName val="Fig 2.4.1"/>
      <sheetName val="Tall 2.4.2"/>
      <sheetName val="Fig 2.4.2"/>
      <sheetName val="Tall 2.4.3"/>
      <sheetName val="Fig 2.4.3"/>
      <sheetName val="Tall 2.4.4"/>
      <sheetName val="Fig 2.4.4"/>
      <sheetName val="Tall 2.4.5"/>
      <sheetName val="Fig 2.4.5"/>
      <sheetName val="Tall 2.4.6"/>
      <sheetName val="Fig 2.4.6"/>
      <sheetName val="Tall 2.4.7"/>
      <sheetName val="Fig 2.4.7"/>
      <sheetName val="Tall 2.4.8"/>
      <sheetName val="Fig 2.4.8"/>
      <sheetName val="Tall 2.4.9"/>
      <sheetName val="Fig 2.4.9"/>
      <sheetName val="Fig 2.4.10"/>
      <sheetName val="Tall 2.5.1"/>
      <sheetName val="Fig 2.5.1"/>
      <sheetName val="Tall 2.5.2"/>
      <sheetName val="Fig 2.5.2"/>
      <sheetName val="Tall 2.5.3"/>
      <sheetName val="Fig 2.5.3"/>
      <sheetName val="Tall 2.5.4"/>
      <sheetName val="Fig 2.5.4"/>
      <sheetName val="Ark3"/>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sheetData sheetId="74" refreshError="1"/>
      <sheetData sheetId="75"/>
      <sheetData sheetId="76" refreshError="1"/>
      <sheetData sheetId="77"/>
      <sheetData sheetId="78" refreshError="1"/>
      <sheetData sheetId="79"/>
      <sheetData sheetId="80" refreshError="1"/>
      <sheetData sheetId="8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7"/>
      <sheetName val="3"/>
      <sheetName val="4"/>
      <sheetName val="5"/>
      <sheetName val="6"/>
      <sheetName val="8"/>
      <sheetName val="9"/>
      <sheetName val="10"/>
      <sheetName val="11+12"/>
      <sheetName val="13"/>
      <sheetName val="14"/>
      <sheetName val="15"/>
      <sheetName val="NL"/>
      <sheetName val="Alle"/>
      <sheetName val="Inst"/>
    </sheetNames>
    <sheetDataSet>
      <sheetData sheetId="0" refreshError="1"/>
      <sheetData sheetId="1">
        <row r="19">
          <cell r="B19" t="str">
            <v>Instituttsektoren</v>
          </cell>
          <cell r="D19" t="str">
            <v>UoH-sektoren</v>
          </cell>
          <cell r="F19" t="str">
            <v>Næringslivet</v>
          </cell>
        </row>
        <row r="20">
          <cell r="B20" t="str">
            <v>forskere</v>
          </cell>
          <cell r="C20" t="str">
            <v>tekn./adm.</v>
          </cell>
          <cell r="D20" t="str">
            <v>forskere</v>
          </cell>
          <cell r="E20" t="str">
            <v>tekn./adm.</v>
          </cell>
          <cell r="F20" t="str">
            <v>forskere</v>
          </cell>
          <cell r="G20" t="str">
            <v>tekn./adm.</v>
          </cell>
        </row>
        <row r="21">
          <cell r="A21" t="str">
            <v>Humaniora
og kunstfag</v>
          </cell>
          <cell r="B21">
            <v>260.10000000000002</v>
          </cell>
          <cell r="C21">
            <v>37.899999999999977</v>
          </cell>
          <cell r="D21">
            <v>1294.8073999999997</v>
          </cell>
          <cell r="E21">
            <v>224.97599999999989</v>
          </cell>
        </row>
        <row r="22">
          <cell r="A22" t="str">
            <v>Samfunns-
vitenskap</v>
          </cell>
          <cell r="B22">
            <v>1226.5999999999999</v>
          </cell>
          <cell r="C22">
            <v>289.40000000000009</v>
          </cell>
          <cell r="D22">
            <v>4078.1286000000009</v>
          </cell>
          <cell r="E22">
            <v>319.44649999999911</v>
          </cell>
        </row>
        <row r="23">
          <cell r="A23" t="str">
            <v>Matematikk og
naturvitenskap</v>
          </cell>
          <cell r="B23">
            <v>2213.4</v>
          </cell>
          <cell r="C23">
            <v>1186.5999999999999</v>
          </cell>
          <cell r="D23">
            <v>2608.2984999999999</v>
          </cell>
          <cell r="E23">
            <v>576.47049999999945</v>
          </cell>
        </row>
        <row r="24">
          <cell r="A24" t="str">
            <v>Teknologi</v>
          </cell>
          <cell r="B24">
            <v>2101.3000000000002</v>
          </cell>
          <cell r="C24">
            <v>821.69999999999982</v>
          </cell>
          <cell r="D24">
            <v>1791.7691999999997</v>
          </cell>
          <cell r="E24">
            <v>217.89580000000092</v>
          </cell>
        </row>
        <row r="25">
          <cell r="A25" t="str">
            <v>Medisin og
helsefag</v>
          </cell>
          <cell r="B25">
            <v>937.4</v>
          </cell>
          <cell r="C25">
            <v>512.30000000000007</v>
          </cell>
          <cell r="D25">
            <v>4063.1158000000009</v>
          </cell>
          <cell r="E25">
            <v>1782.4477999999976</v>
          </cell>
        </row>
        <row r="26">
          <cell r="A26" t="str">
            <v>Uspesifisert</v>
          </cell>
          <cell r="F26">
            <v>15321.9</v>
          </cell>
          <cell r="G26">
            <v>6855.8000000000011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 1"/>
      <sheetName val="Figur 2"/>
      <sheetName val="Figur 3"/>
      <sheetName val="Figur 4"/>
      <sheetName val="Ark1"/>
      <sheetName val="Figur 5"/>
      <sheetName val="DBH-tall"/>
    </sheetNames>
    <sheetDataSet>
      <sheetData sheetId="0" refreshError="1"/>
      <sheetData sheetId="1" refreshError="1"/>
      <sheetData sheetId="2" refreshError="1"/>
      <sheetData sheetId="3" refreshError="1"/>
      <sheetData sheetId="4">
        <row r="58">
          <cell r="C58">
            <v>2014</v>
          </cell>
          <cell r="D58">
            <v>2015</v>
          </cell>
          <cell r="E58">
            <v>2016</v>
          </cell>
          <cell r="F58">
            <v>2017</v>
          </cell>
          <cell r="G58">
            <v>2018</v>
          </cell>
          <cell r="H58">
            <v>2019</v>
          </cell>
          <cell r="I58">
            <v>2020</v>
          </cell>
        </row>
        <row r="59">
          <cell r="B59" t="str">
            <v>Tilbud førstevalg</v>
          </cell>
          <cell r="C59">
            <v>55.518276531873568</v>
          </cell>
          <cell r="D59">
            <v>53.616245626248002</v>
          </cell>
          <cell r="E59">
            <v>51.092777787406632</v>
          </cell>
          <cell r="F59">
            <v>49.593970419035863</v>
          </cell>
          <cell r="G59">
            <v>47.759432106149561</v>
          </cell>
          <cell r="H59">
            <v>49.781369437066786</v>
          </cell>
          <cell r="I59">
            <v>45.914555853857827</v>
          </cell>
        </row>
        <row r="60">
          <cell r="B60" t="str">
            <v>Tilbud lavere prioritet</v>
          </cell>
          <cell r="C60">
            <v>33.249946043518349</v>
          </cell>
          <cell r="D60">
            <v>33.908256544598537</v>
          </cell>
          <cell r="E60">
            <v>34.500927257916345</v>
          </cell>
          <cell r="F60">
            <v>34.896866818962501</v>
          </cell>
          <cell r="G60">
            <v>35.270646750507609</v>
          </cell>
          <cell r="H60">
            <v>35.925050204055196</v>
          </cell>
          <cell r="I60">
            <v>37.923864830162245</v>
          </cell>
        </row>
        <row r="61">
          <cell r="B61" t="str">
            <v>Ikke tilbud</v>
          </cell>
          <cell r="C61">
            <v>11.231777424608079</v>
          </cell>
          <cell r="D61">
            <v>12.475497829153461</v>
          </cell>
          <cell r="E61">
            <v>14.406294954677021</v>
          </cell>
          <cell r="F61">
            <v>15.509162762001635</v>
          </cell>
          <cell r="G61">
            <v>16.96992114334283</v>
          </cell>
          <cell r="H61">
            <v>14.293580358878019</v>
          </cell>
          <cell r="I61">
            <v>16.161579315979925</v>
          </cell>
        </row>
      </sheetData>
      <sheetData sheetId="5" refreshError="1"/>
      <sheetData sheetId="6">
        <row r="8">
          <cell r="C8">
            <v>2014</v>
          </cell>
          <cell r="D8">
            <v>2015</v>
          </cell>
          <cell r="E8">
            <v>2016</v>
          </cell>
          <cell r="F8">
            <v>2017</v>
          </cell>
          <cell r="G8">
            <v>2018</v>
          </cell>
          <cell r="H8">
            <v>2019</v>
          </cell>
          <cell r="I8">
            <v>2020</v>
          </cell>
        </row>
        <row r="9">
          <cell r="B9" t="str">
            <v>Møtt til studiestart førsteprioritet søknadsalternativ grunnutdanning</v>
          </cell>
          <cell r="C9">
            <v>10105</v>
          </cell>
          <cell r="D9">
            <v>11190</v>
          </cell>
          <cell r="E9">
            <v>10200</v>
          </cell>
          <cell r="F9">
            <v>10260</v>
          </cell>
          <cell r="G9">
            <v>10015</v>
          </cell>
          <cell r="H9">
            <v>10030</v>
          </cell>
          <cell r="I9">
            <v>11505</v>
          </cell>
        </row>
        <row r="10">
          <cell r="B10" t="str">
            <v>Møtt til studiestart lavere prioritet søknadsalternativ grunnutdanning</v>
          </cell>
          <cell r="C10">
            <v>220</v>
          </cell>
          <cell r="D10">
            <v>265</v>
          </cell>
          <cell r="E10">
            <v>239</v>
          </cell>
          <cell r="F10">
            <v>542</v>
          </cell>
          <cell r="G10">
            <v>269</v>
          </cell>
          <cell r="H10">
            <v>223</v>
          </cell>
          <cell r="I10">
            <v>251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9"/>
      <sheetName val="Ark11"/>
      <sheetName val="Ark2"/>
      <sheetName val="Ark3"/>
      <sheetName val="Ark1"/>
    </sheetNames>
    <sheetDataSet>
      <sheetData sheetId="0">
        <row r="3">
          <cell r="B3" t="str">
            <v>Grunnskole og videregående skole</v>
          </cell>
          <cell r="C3" t="str">
            <v>Høyere utdanning</v>
          </cell>
        </row>
        <row r="4">
          <cell r="A4" t="str">
            <v>Norge</v>
          </cell>
          <cell r="B4">
            <v>4.6584120000000002</v>
          </cell>
          <cell r="C4">
            <v>1.9607019999999999</v>
          </cell>
        </row>
        <row r="5">
          <cell r="A5" t="str">
            <v>Island</v>
          </cell>
          <cell r="B5">
            <v>4.5758409999999996</v>
          </cell>
          <cell r="C5">
            <v>1.1810050000000001</v>
          </cell>
        </row>
        <row r="6">
          <cell r="A6" t="str">
            <v>Sverige</v>
          </cell>
          <cell r="B6">
            <v>3.9780190000000002</v>
          </cell>
          <cell r="C6">
            <v>1.563825</v>
          </cell>
        </row>
        <row r="7">
          <cell r="A7" t="str">
            <v>Nederland</v>
          </cell>
          <cell r="B7">
            <v>3.4814620000000001</v>
          </cell>
          <cell r="C7">
            <v>1.6755089999999999</v>
          </cell>
        </row>
        <row r="8">
          <cell r="A8" t="str">
            <v>Danmark</v>
          </cell>
          <cell r="B8">
            <v>3.4332989999999999</v>
          </cell>
          <cell r="C8">
            <v>1.717123</v>
          </cell>
        </row>
        <row r="9">
          <cell r="A9" t="str">
            <v>Finland</v>
          </cell>
          <cell r="B9">
            <v>3.6088040000000001</v>
          </cell>
          <cell r="C9">
            <v>1.533941</v>
          </cell>
        </row>
        <row r="10">
          <cell r="A10" t="str">
            <v>OECD</v>
          </cell>
          <cell r="B10">
            <v>3.4499930000000001</v>
          </cell>
          <cell r="C10">
            <v>1.4342330000000001</v>
          </cell>
        </row>
        <row r="11">
          <cell r="A11" t="str">
            <v>Østerrike</v>
          </cell>
          <cell r="B11">
            <v>2.9559229999999999</v>
          </cell>
          <cell r="C11">
            <v>1.734839</v>
          </cell>
        </row>
      </sheetData>
      <sheetData sheetId="1">
        <row r="4">
          <cell r="B4" t="str">
            <v>Grunnskole</v>
          </cell>
          <cell r="D4" t="str">
            <v>Videregående skole</v>
          </cell>
          <cell r="F4" t="str">
            <v>Høyere utdanning</v>
          </cell>
        </row>
        <row r="6">
          <cell r="A6" t="str">
            <v>Østerrike</v>
          </cell>
          <cell r="B6">
            <v>12.182864</v>
          </cell>
          <cell r="C6">
            <v>10.901289</v>
          </cell>
          <cell r="D6">
            <v>53.953346000000003</v>
          </cell>
          <cell r="E6">
            <v>47.679585000000003</v>
          </cell>
          <cell r="F6">
            <v>33.863788999999997</v>
          </cell>
          <cell r="G6">
            <v>41.419125000000001</v>
          </cell>
        </row>
        <row r="7">
          <cell r="A7" t="str">
            <v>Danmark</v>
          </cell>
          <cell r="B7">
            <v>20.136858</v>
          </cell>
          <cell r="C7">
            <v>17.583162000000002</v>
          </cell>
          <cell r="D7">
            <v>42.254192000000003</v>
          </cell>
          <cell r="E7">
            <v>35.319167999999998</v>
          </cell>
          <cell r="F7">
            <v>37.608952000000002</v>
          </cell>
          <cell r="G7">
            <v>47.097672000000003</v>
          </cell>
        </row>
        <row r="8">
          <cell r="A8" t="str">
            <v>Finland</v>
          </cell>
          <cell r="B8">
            <v>9.1944503999999991</v>
          </cell>
          <cell r="C8">
            <v>7.3968705999999997</v>
          </cell>
          <cell r="D8">
            <v>51.598537</v>
          </cell>
          <cell r="E8">
            <v>47.937412000000002</v>
          </cell>
          <cell r="F8">
            <v>39.207011999999999</v>
          </cell>
          <cell r="G8">
            <v>44.665717999999998</v>
          </cell>
        </row>
        <row r="9">
          <cell r="A9" t="str">
            <v>Island</v>
          </cell>
          <cell r="B9">
            <v>28.604793999999998</v>
          </cell>
          <cell r="C9">
            <v>22.925443999999999</v>
          </cell>
          <cell r="D9">
            <v>37.346767</v>
          </cell>
          <cell r="E9">
            <v>38.770350999999998</v>
          </cell>
          <cell r="F9">
            <v>34.048439000000002</v>
          </cell>
          <cell r="G9">
            <v>38.304203000000001</v>
          </cell>
        </row>
        <row r="10">
          <cell r="A10" t="str">
            <v>Nederland</v>
          </cell>
          <cell r="B10">
            <v>17.259143999999999</v>
          </cell>
          <cell r="C10">
            <v>10.613553</v>
          </cell>
          <cell r="D10">
            <v>41.937145000000001</v>
          </cell>
          <cell r="E10">
            <v>37.124541999999998</v>
          </cell>
          <cell r="F10">
            <v>40.803711</v>
          </cell>
          <cell r="G10">
            <v>52.261906000000003</v>
          </cell>
        </row>
        <row r="11">
          <cell r="A11" t="str">
            <v>Norge</v>
          </cell>
          <cell r="B11">
            <v>17.060459000000002</v>
          </cell>
          <cell r="C11">
            <v>17.421317999999999</v>
          </cell>
          <cell r="D11">
            <v>35.684502000000002</v>
          </cell>
          <cell r="E11">
            <v>31.736758999999999</v>
          </cell>
          <cell r="F11">
            <v>47.255038999999996</v>
          </cell>
          <cell r="G11">
            <v>50.841923000000001</v>
          </cell>
        </row>
        <row r="12">
          <cell r="A12" t="str">
            <v>Sverige</v>
          </cell>
          <cell r="B12">
            <v>9.1786718</v>
          </cell>
          <cell r="C12">
            <v>15.855274</v>
          </cell>
          <cell r="D12">
            <v>48.590057000000002</v>
          </cell>
          <cell r="E12">
            <v>35.011313999999999</v>
          </cell>
          <cell r="F12">
            <v>42.231270000000002</v>
          </cell>
          <cell r="G12">
            <v>49.133411000000002</v>
          </cell>
        </row>
        <row r="13">
          <cell r="A13" t="str">
            <v>OECD</v>
          </cell>
          <cell r="B13">
            <v>19.612459999999999</v>
          </cell>
          <cell r="C13">
            <v>14.753943</v>
          </cell>
          <cell r="D13">
            <v>44.060172000000001</v>
          </cell>
          <cell r="E13">
            <v>40.204268999999996</v>
          </cell>
          <cell r="F13">
            <v>36.919992999999998</v>
          </cell>
          <cell r="G13">
            <v>45.475273000000001</v>
          </cell>
        </row>
      </sheetData>
      <sheetData sheetId="2">
        <row r="5">
          <cell r="B5" t="str">
            <v>Grunnskole</v>
          </cell>
          <cell r="D5" t="str">
            <v>Videregående skole</v>
          </cell>
          <cell r="F5" t="str">
            <v>Høyere utdanning</v>
          </cell>
        </row>
        <row r="7">
          <cell r="A7" t="str">
            <v>Østerrike</v>
          </cell>
          <cell r="B7">
            <v>58.205753000000001</v>
          </cell>
          <cell r="C7">
            <v>56.923026999999998</v>
          </cell>
          <cell r="D7">
            <v>86.18074</v>
          </cell>
          <cell r="E7">
            <v>82.838386999999997</v>
          </cell>
          <cell r="F7">
            <v>85.797439999999995</v>
          </cell>
          <cell r="G7">
            <v>86.174232000000003</v>
          </cell>
        </row>
        <row r="8">
          <cell r="A8" t="str">
            <v>Danmark</v>
          </cell>
          <cell r="B8">
            <v>56.248275999999997</v>
          </cell>
          <cell r="C8">
            <v>56.248275999999997</v>
          </cell>
          <cell r="D8">
            <v>79.377914000000004</v>
          </cell>
          <cell r="E8">
            <v>79.377914000000004</v>
          </cell>
          <cell r="F8">
            <v>84.198059000000001</v>
          </cell>
          <cell r="G8">
            <v>84.198059000000001</v>
          </cell>
        </row>
        <row r="9">
          <cell r="A9" t="str">
            <v>Finland</v>
          </cell>
          <cell r="B9">
            <v>49.180328000000003</v>
          </cell>
          <cell r="C9">
            <v>48.076923000000001</v>
          </cell>
          <cell r="D9">
            <v>77.298850999999999</v>
          </cell>
          <cell r="E9">
            <v>74.183975000000004</v>
          </cell>
          <cell r="F9">
            <v>85.034012000000004</v>
          </cell>
          <cell r="G9">
            <v>85.668792999999994</v>
          </cell>
        </row>
        <row r="10">
          <cell r="A10" t="str">
            <v>Island</v>
          </cell>
          <cell r="B10">
            <v>79.185219000000004</v>
          </cell>
          <cell r="C10">
            <v>76.601119999999995</v>
          </cell>
          <cell r="D10">
            <v>83.286972000000006</v>
          </cell>
          <cell r="E10">
            <v>80.511757000000003</v>
          </cell>
          <cell r="F10">
            <v>88.749825000000001</v>
          </cell>
          <cell r="G10">
            <v>82.372046999999995</v>
          </cell>
        </row>
        <row r="11">
          <cell r="A11" t="str">
            <v>Nederland</v>
          </cell>
          <cell r="B11">
            <v>64.160117999999997</v>
          </cell>
          <cell r="C11">
            <v>65.314926</v>
          </cell>
          <cell r="D11">
            <v>85.248260000000002</v>
          </cell>
          <cell r="E11">
            <v>84.336455999999998</v>
          </cell>
          <cell r="F11">
            <v>91.621955999999997</v>
          </cell>
          <cell r="G11">
            <v>91.641846000000001</v>
          </cell>
        </row>
        <row r="12">
          <cell r="A12" t="str">
            <v>Norge</v>
          </cell>
          <cell r="B12">
            <v>63.252018</v>
          </cell>
          <cell r="C12">
            <v>62.164966999999997</v>
          </cell>
          <cell r="D12">
            <v>83.587967000000006</v>
          </cell>
          <cell r="E12">
            <v>81.030868999999996</v>
          </cell>
          <cell r="F12">
            <v>89.251639999999995</v>
          </cell>
          <cell r="G12">
            <v>88.554253000000003</v>
          </cell>
        </row>
        <row r="13">
          <cell r="A13" t="str">
            <v>Sverige</v>
          </cell>
          <cell r="B13">
            <v>64.601203999999996</v>
          </cell>
          <cell r="C13">
            <v>59.325499999999998</v>
          </cell>
          <cell r="D13">
            <v>83.064514000000003</v>
          </cell>
          <cell r="E13">
            <v>82.466896000000006</v>
          </cell>
          <cell r="F13">
            <v>87.342392000000004</v>
          </cell>
          <cell r="G13">
            <v>85.419594000000004</v>
          </cell>
        </row>
        <row r="14">
          <cell r="A14" t="str">
            <v>OECD</v>
          </cell>
          <cell r="B14">
            <v>60.36336</v>
          </cell>
          <cell r="C14">
            <v>58.114260999999999</v>
          </cell>
          <cell r="D14">
            <v>78.206462000000002</v>
          </cell>
          <cell r="E14">
            <v>75.737718000000001</v>
          </cell>
          <cell r="F14">
            <v>84.696899000000002</v>
          </cell>
          <cell r="G14">
            <v>82.976708000000002</v>
          </cell>
        </row>
      </sheetData>
      <sheetData sheetId="3">
        <row r="4">
          <cell r="B4" t="str">
            <v>Bachelor eller tilsvarende</v>
          </cell>
          <cell r="C4" t="str">
            <v>Master, doktorgrad eller tilsvarende</v>
          </cell>
          <cell r="D4" t="str">
            <v>Høyere utdanning, totalt</v>
          </cell>
        </row>
        <row r="5">
          <cell r="A5" t="str">
            <v>Litauen</v>
          </cell>
          <cell r="B5">
            <v>167.09270000000001</v>
          </cell>
          <cell r="C5">
            <v>193.22280000000001</v>
          </cell>
          <cell r="D5">
            <v>179.6891</v>
          </cell>
        </row>
        <row r="6">
          <cell r="A6" t="str">
            <v>USA</v>
          </cell>
          <cell r="B6">
            <v>162.93940000000001</v>
          </cell>
          <cell r="C6">
            <v>231.29339999999999</v>
          </cell>
          <cell r="D6">
            <v>172.70830000000001</v>
          </cell>
        </row>
        <row r="7">
          <cell r="A7" t="str">
            <v>Ungarn</v>
          </cell>
          <cell r="B7">
            <v>160.05369999999999</v>
          </cell>
          <cell r="C7">
            <v>205.15049999999999</v>
          </cell>
          <cell r="D7">
            <v>169.3903</v>
          </cell>
        </row>
        <row r="8">
          <cell r="A8" t="str">
            <v>Portugal</v>
          </cell>
          <cell r="B8">
            <v>169.2852</v>
          </cell>
          <cell r="D8">
            <v>169.1507</v>
          </cell>
        </row>
        <row r="9">
          <cell r="A9" t="str">
            <v>Slovenia</v>
          </cell>
          <cell r="B9">
            <v>139.75960000000001</v>
          </cell>
          <cell r="C9">
            <v>183.73650000000001</v>
          </cell>
          <cell r="D9">
            <v>163.50120000000001</v>
          </cell>
        </row>
        <row r="10">
          <cell r="A10" t="str">
            <v>Tyskland</v>
          </cell>
          <cell r="B10">
            <v>160.76560000000001</v>
          </cell>
          <cell r="C10">
            <v>175.3475</v>
          </cell>
          <cell r="D10">
            <v>161.80090000000001</v>
          </cell>
        </row>
        <row r="11">
          <cell r="A11" t="str">
            <v>Tyrkia</v>
          </cell>
          <cell r="D11">
            <v>161.08090000000001</v>
          </cell>
        </row>
        <row r="12">
          <cell r="A12" t="str">
            <v>Tsjekkia</v>
          </cell>
          <cell r="B12">
            <v>128.27500000000001</v>
          </cell>
          <cell r="C12">
            <v>165.9965</v>
          </cell>
          <cell r="D12">
            <v>157.7321</v>
          </cell>
        </row>
        <row r="13">
          <cell r="A13" t="str">
            <v>Irland</v>
          </cell>
          <cell r="B13">
            <v>156.51410000000001</v>
          </cell>
          <cell r="C13">
            <v>181.0112</v>
          </cell>
          <cell r="D13">
            <v>157.428</v>
          </cell>
        </row>
        <row r="14">
          <cell r="A14" t="str">
            <v>Polen</v>
          </cell>
          <cell r="B14">
            <v>141.48609999999999</v>
          </cell>
          <cell r="C14">
            <v>159.143</v>
          </cell>
          <cell r="D14">
            <v>155.12469999999999</v>
          </cell>
        </row>
        <row r="15">
          <cell r="A15" t="str">
            <v>Slovakia</v>
          </cell>
          <cell r="B15">
            <v>122.7272</v>
          </cell>
          <cell r="C15">
            <v>158.17789999999999</v>
          </cell>
          <cell r="D15">
            <v>153.71770000000001</v>
          </cell>
        </row>
        <row r="16">
          <cell r="A16" t="str">
            <v>OECD</v>
          </cell>
          <cell r="B16">
            <v>142.774</v>
          </cell>
          <cell r="C16">
            <v>187.46549999999999</v>
          </cell>
          <cell r="D16">
            <v>153.49959999999999</v>
          </cell>
        </row>
        <row r="17">
          <cell r="A17" t="str">
            <v>Frankrike</v>
          </cell>
          <cell r="B17">
            <v>140.89410000000001</v>
          </cell>
          <cell r="C17">
            <v>195.7287</v>
          </cell>
          <cell r="D17">
            <v>153.09829999999999</v>
          </cell>
        </row>
        <row r="18">
          <cell r="A18" t="str">
            <v>Israel</v>
          </cell>
          <cell r="B18">
            <v>139.1831</v>
          </cell>
          <cell r="C18">
            <v>200.08799999999999</v>
          </cell>
          <cell r="D18">
            <v>149.45650000000001</v>
          </cell>
        </row>
        <row r="19">
          <cell r="A19" t="str">
            <v>Nederland</v>
          </cell>
          <cell r="B19">
            <v>131.79079999999999</v>
          </cell>
          <cell r="C19">
            <v>177.35749999999999</v>
          </cell>
          <cell r="D19">
            <v>149.35589999999999</v>
          </cell>
        </row>
        <row r="20">
          <cell r="A20" t="str">
            <v>Østerrike</v>
          </cell>
          <cell r="B20">
            <v>108.8124</v>
          </cell>
          <cell r="C20">
            <v>173.95079999999999</v>
          </cell>
          <cell r="D20">
            <v>145.99760000000001</v>
          </cell>
        </row>
        <row r="21">
          <cell r="A21" t="str">
            <v>Spania</v>
          </cell>
          <cell r="B21">
            <v>129.27520000000001</v>
          </cell>
          <cell r="C21">
            <v>172.36189999999999</v>
          </cell>
          <cell r="D21">
            <v>145.21559999999999</v>
          </cell>
        </row>
        <row r="22">
          <cell r="A22" t="str">
            <v>Sveits</v>
          </cell>
          <cell r="B22">
            <v>132.4855</v>
          </cell>
          <cell r="C22">
            <v>155.62569999999999</v>
          </cell>
          <cell r="D22">
            <v>144.4342</v>
          </cell>
        </row>
        <row r="23">
          <cell r="A23" t="str">
            <v>Storbritannia</v>
          </cell>
          <cell r="B23">
            <v>142.75110000000001</v>
          </cell>
          <cell r="C23">
            <v>164.24780000000001</v>
          </cell>
          <cell r="D23">
            <v>144.41470000000001</v>
          </cell>
        </row>
        <row r="24">
          <cell r="A24" t="str">
            <v>Belgia</v>
          </cell>
          <cell r="B24">
            <v>129.34829999999999</v>
          </cell>
          <cell r="C24">
            <v>163.50210000000001</v>
          </cell>
          <cell r="D24">
            <v>144.36619999999999</v>
          </cell>
        </row>
        <row r="25">
          <cell r="A25" t="str">
            <v>Luxembourg</v>
          </cell>
          <cell r="B25">
            <v>130.2483</v>
          </cell>
          <cell r="C25">
            <v>151.10550000000001</v>
          </cell>
          <cell r="D25">
            <v>142.01429999999999</v>
          </cell>
        </row>
        <row r="26">
          <cell r="A26" t="str">
            <v>Latvia</v>
          </cell>
          <cell r="B26">
            <v>133.4692</v>
          </cell>
          <cell r="C26">
            <v>152.5898</v>
          </cell>
          <cell r="D26">
            <v>141.66239999999999</v>
          </cell>
        </row>
        <row r="27">
          <cell r="A27" t="str">
            <v>Canada</v>
          </cell>
          <cell r="B27">
            <v>144.30430000000001</v>
          </cell>
          <cell r="C27">
            <v>185.73339999999999</v>
          </cell>
          <cell r="D27">
            <v>139.80500000000001</v>
          </cell>
        </row>
        <row r="28">
          <cell r="A28" t="str">
            <v>Hellas</v>
          </cell>
          <cell r="B28">
            <v>132.42099999999999</v>
          </cell>
          <cell r="C28">
            <v>169.6686</v>
          </cell>
          <cell r="D28">
            <v>138.41999999999999</v>
          </cell>
        </row>
        <row r="29">
          <cell r="A29" t="str">
            <v>Italia</v>
          </cell>
          <cell r="D29">
            <v>137.23560000000001</v>
          </cell>
        </row>
        <row r="30">
          <cell r="A30" t="str">
            <v>Finland</v>
          </cell>
          <cell r="B30">
            <v>119.62269999999999</v>
          </cell>
          <cell r="C30">
            <v>158.47569999999999</v>
          </cell>
          <cell r="D30">
            <v>134.85140000000001</v>
          </cell>
        </row>
        <row r="31">
          <cell r="A31" t="str">
            <v>Sør-Korea</v>
          </cell>
          <cell r="B31">
            <v>136.3126</v>
          </cell>
          <cell r="C31">
            <v>182.26310000000001</v>
          </cell>
          <cell r="D31">
            <v>133.2413</v>
          </cell>
        </row>
        <row r="32">
          <cell r="A32" t="str">
            <v>Estland</v>
          </cell>
          <cell r="B32">
            <v>128.50210000000001</v>
          </cell>
          <cell r="C32">
            <v>139.75110000000001</v>
          </cell>
          <cell r="D32">
            <v>128.59100000000001</v>
          </cell>
        </row>
        <row r="33">
          <cell r="A33" t="str">
            <v>Australia</v>
          </cell>
          <cell r="B33">
            <v>125.8669</v>
          </cell>
          <cell r="C33">
            <v>140.17840000000001</v>
          </cell>
          <cell r="D33">
            <v>125.232</v>
          </cell>
        </row>
        <row r="34">
          <cell r="A34" t="str">
            <v>Sverige</v>
          </cell>
          <cell r="B34">
            <v>115.4639</v>
          </cell>
          <cell r="C34">
            <v>143.34889999999999</v>
          </cell>
          <cell r="D34">
            <v>124.399</v>
          </cell>
        </row>
        <row r="35">
          <cell r="A35" t="str">
            <v>Danmark</v>
          </cell>
          <cell r="B35">
            <v>112.8473</v>
          </cell>
          <cell r="C35">
            <v>145.66069999999999</v>
          </cell>
          <cell r="D35">
            <v>124.1114</v>
          </cell>
        </row>
        <row r="36">
          <cell r="A36" t="str">
            <v>Norge</v>
          </cell>
          <cell r="B36">
            <v>106.52</v>
          </cell>
          <cell r="C36">
            <v>134.15430000000001</v>
          </cell>
          <cell r="D36">
            <v>118.6135</v>
          </cell>
        </row>
      </sheetData>
      <sheetData sheetId="4">
        <row r="4">
          <cell r="B4" t="str">
            <v>Grunnskole</v>
          </cell>
          <cell r="C4" t="str">
            <v>Videregående skole</v>
          </cell>
          <cell r="D4" t="str">
            <v>Høyere utdanning</v>
          </cell>
        </row>
        <row r="5">
          <cell r="A5" t="str">
            <v>Østerrike</v>
          </cell>
          <cell r="B5">
            <v>78.610370000000003</v>
          </cell>
          <cell r="C5">
            <v>84.423230000000004</v>
          </cell>
          <cell r="D5">
            <v>74.027109999999993</v>
          </cell>
        </row>
        <row r="6">
          <cell r="A6" t="str">
            <v>Danmark</v>
          </cell>
          <cell r="B6">
            <v>82.809970000000007</v>
          </cell>
          <cell r="C6">
            <v>80.762150000000005</v>
          </cell>
          <cell r="D6">
            <v>76.664410000000004</v>
          </cell>
        </row>
        <row r="7">
          <cell r="A7" t="str">
            <v>Finland</v>
          </cell>
          <cell r="B7">
            <v>81.467160000000007</v>
          </cell>
          <cell r="C7">
            <v>77.856030000000004</v>
          </cell>
          <cell r="D7">
            <v>76.625810000000001</v>
          </cell>
        </row>
        <row r="8">
          <cell r="A8" t="str">
            <v>Nederland</v>
          </cell>
          <cell r="B8">
            <v>83.587490000000003</v>
          </cell>
          <cell r="C8">
            <v>84.303430000000006</v>
          </cell>
          <cell r="D8">
            <v>77.868579999999994</v>
          </cell>
        </row>
        <row r="9">
          <cell r="A9" t="str">
            <v>Norge</v>
          </cell>
          <cell r="B9">
            <v>81.478219999999993</v>
          </cell>
          <cell r="C9">
            <v>78.638859999999994</v>
          </cell>
          <cell r="D9">
            <v>75.628590000000003</v>
          </cell>
        </row>
        <row r="10">
          <cell r="A10" t="str">
            <v>Sverige</v>
          </cell>
          <cell r="B10">
            <v>85.728300000000004</v>
          </cell>
          <cell r="C10">
            <v>83.724019999999996</v>
          </cell>
          <cell r="D10">
            <v>80.293000000000006</v>
          </cell>
        </row>
        <row r="11">
          <cell r="A11" t="str">
            <v>OECD</v>
          </cell>
          <cell r="B11">
            <v>77.738190000000003</v>
          </cell>
          <cell r="C11">
            <v>78.400509999999997</v>
          </cell>
          <cell r="D11">
            <v>75.976730000000003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row r="3">
          <cell r="B3" t="str">
            <v>Lønn og sos. utg.</v>
          </cell>
          <cell r="C3" t="str">
            <v>Andre driftsutg.</v>
          </cell>
          <cell r="D3" t="str">
            <v>Mask./ vit. utstyr</v>
          </cell>
          <cell r="E3" t="str">
            <v>Bygn./ tomter/ anlegg</v>
          </cell>
          <cell r="F3" t="str">
            <v>Lønn og sos. utg.</v>
          </cell>
          <cell r="G3" t="str">
            <v>Andre driftsutg.</v>
          </cell>
          <cell r="H3" t="str">
            <v>Mask./ vit. utstyr</v>
          </cell>
          <cell r="I3" t="str">
            <v>Bygn./ tomter/ anlegg</v>
          </cell>
        </row>
        <row r="4">
          <cell r="A4">
            <v>1970</v>
          </cell>
          <cell r="B4">
            <v>0.22500000000000003</v>
          </cell>
          <cell r="C4">
            <v>0.21299999999999994</v>
          </cell>
          <cell r="D4">
            <v>0.21299999999999994</v>
          </cell>
          <cell r="E4">
            <v>0.26800000000000013</v>
          </cell>
          <cell r="F4">
            <v>0.14599999999999999</v>
          </cell>
          <cell r="G4">
            <v>0.21299999999999994</v>
          </cell>
          <cell r="H4">
            <v>0.21299999999999994</v>
          </cell>
          <cell r="I4">
            <v>0.31600000000000006</v>
          </cell>
          <cell r="AF4">
            <v>4.4444444444444438</v>
          </cell>
          <cell r="AG4">
            <v>4.6948356807511749</v>
          </cell>
          <cell r="AH4">
            <v>4.6948356807511749</v>
          </cell>
          <cell r="AI4">
            <v>3.7313432835820879</v>
          </cell>
          <cell r="AJ4">
            <v>6.8493150684931505</v>
          </cell>
          <cell r="AK4">
            <v>4.6948356807511749</v>
          </cell>
          <cell r="AL4">
            <v>4.6948356807511749</v>
          </cell>
          <cell r="AM4">
            <v>3.164556962025316</v>
          </cell>
        </row>
        <row r="5">
          <cell r="B5">
            <v>0.25800000000000006</v>
          </cell>
          <cell r="C5">
            <v>0.23799999999999993</v>
          </cell>
          <cell r="D5">
            <v>0.23799999999999993</v>
          </cell>
          <cell r="E5">
            <v>0.28500000000000014</v>
          </cell>
          <cell r="F5">
            <v>0.16300000000000001</v>
          </cell>
          <cell r="G5">
            <v>0.23799999999999993</v>
          </cell>
          <cell r="H5">
            <v>0.23799999999999993</v>
          </cell>
          <cell r="I5">
            <v>0.33500000000000002</v>
          </cell>
        </row>
        <row r="6">
          <cell r="A6">
            <v>1972</v>
          </cell>
          <cell r="B6">
            <v>0.27800000000000002</v>
          </cell>
          <cell r="C6">
            <v>0.25599999999999989</v>
          </cell>
          <cell r="D6">
            <v>0.25599999999999989</v>
          </cell>
          <cell r="E6">
            <v>0.3000000000000001</v>
          </cell>
          <cell r="F6">
            <v>0.17799999999999999</v>
          </cell>
          <cell r="G6">
            <v>0.25599999999999989</v>
          </cell>
          <cell r="H6">
            <v>0.25599999999999989</v>
          </cell>
          <cell r="I6">
            <v>0.35299999999999998</v>
          </cell>
        </row>
        <row r="7">
          <cell r="B7">
            <v>0.29800000000000004</v>
          </cell>
          <cell r="C7">
            <v>0.27499999999999986</v>
          </cell>
          <cell r="D7">
            <v>0.27499999999999986</v>
          </cell>
          <cell r="E7">
            <v>0.32100000000000012</v>
          </cell>
          <cell r="F7">
            <v>0.19699999999999998</v>
          </cell>
          <cell r="G7">
            <v>0.27499999999999986</v>
          </cell>
          <cell r="H7">
            <v>0.27499999999999986</v>
          </cell>
          <cell r="I7">
            <v>0.3829999999999999</v>
          </cell>
        </row>
        <row r="8">
          <cell r="A8">
            <v>1974</v>
          </cell>
          <cell r="B8">
            <v>0.33</v>
          </cell>
          <cell r="C8">
            <v>0.31899999999999984</v>
          </cell>
          <cell r="D8">
            <v>0.31899999999999984</v>
          </cell>
          <cell r="E8">
            <v>0.37000000000000011</v>
          </cell>
          <cell r="F8">
            <v>0.23099999999999998</v>
          </cell>
          <cell r="G8">
            <v>0.31899999999999984</v>
          </cell>
          <cell r="H8">
            <v>0.31899999999999984</v>
          </cell>
          <cell r="I8">
            <v>0.44199999999999995</v>
          </cell>
        </row>
        <row r="9">
          <cell r="B9">
            <v>0.379</v>
          </cell>
          <cell r="C9">
            <v>0.35899999999999982</v>
          </cell>
          <cell r="D9">
            <v>0.35899999999999982</v>
          </cell>
          <cell r="E9">
            <v>0.40100000000000013</v>
          </cell>
          <cell r="F9">
            <v>0.27599999999999997</v>
          </cell>
          <cell r="G9">
            <v>0.35899999999999982</v>
          </cell>
          <cell r="H9">
            <v>0.35899999999999982</v>
          </cell>
          <cell r="I9">
            <v>0.48699999999999999</v>
          </cell>
        </row>
        <row r="10">
          <cell r="B10">
            <v>0.41899999999999998</v>
          </cell>
          <cell r="C10">
            <v>0.4029999999999998</v>
          </cell>
          <cell r="D10">
            <v>0.4029999999999998</v>
          </cell>
          <cell r="E10">
            <v>0.44100000000000017</v>
          </cell>
          <cell r="F10">
            <v>0.32200000000000001</v>
          </cell>
          <cell r="G10">
            <v>0.4029999999999998</v>
          </cell>
          <cell r="H10">
            <v>0.4029999999999998</v>
          </cell>
          <cell r="I10">
            <v>0.53199999999999992</v>
          </cell>
        </row>
        <row r="11">
          <cell r="A11">
            <v>1977</v>
          </cell>
          <cell r="B11">
            <v>0.45200000000000007</v>
          </cell>
          <cell r="C11">
            <v>0.42799999999999983</v>
          </cell>
          <cell r="D11">
            <v>0.42799999999999983</v>
          </cell>
          <cell r="E11">
            <v>0.47600000000000015</v>
          </cell>
          <cell r="F11">
            <v>0.35700000000000004</v>
          </cell>
          <cell r="G11">
            <v>0.42799999999999983</v>
          </cell>
          <cell r="H11">
            <v>0.42799999999999983</v>
          </cell>
          <cell r="I11">
            <v>0.57200000000000006</v>
          </cell>
        </row>
        <row r="12">
          <cell r="B12">
            <v>0.48000000000000009</v>
          </cell>
          <cell r="C12">
            <v>0.46799999999999981</v>
          </cell>
          <cell r="D12">
            <v>0.46799999999999981</v>
          </cell>
          <cell r="E12">
            <v>0.49700000000000016</v>
          </cell>
          <cell r="F12">
            <v>0.38500000000000001</v>
          </cell>
          <cell r="G12">
            <v>0.46799999999999981</v>
          </cell>
          <cell r="H12">
            <v>0.46799999999999981</v>
          </cell>
          <cell r="I12">
            <v>0.57200000000000006</v>
          </cell>
        </row>
        <row r="13">
          <cell r="A13">
            <v>1979</v>
          </cell>
          <cell r="B13">
            <v>0.49000000000000005</v>
          </cell>
          <cell r="C13">
            <v>0.5119999999999999</v>
          </cell>
          <cell r="D13">
            <v>0.5119999999999999</v>
          </cell>
          <cell r="E13">
            <v>0.50900000000000012</v>
          </cell>
          <cell r="F13">
            <v>0.39600000000000007</v>
          </cell>
          <cell r="G13">
            <v>0.5119999999999999</v>
          </cell>
          <cell r="H13">
            <v>0.5119999999999999</v>
          </cell>
          <cell r="I13">
            <v>0.56299999999999994</v>
          </cell>
        </row>
        <row r="14">
          <cell r="B14">
            <v>0.52900000000000003</v>
          </cell>
          <cell r="C14">
            <v>0.57099999999999995</v>
          </cell>
          <cell r="D14">
            <v>0.57099999999999995</v>
          </cell>
          <cell r="E14">
            <v>0.56100000000000017</v>
          </cell>
          <cell r="F14">
            <v>0.43300000000000011</v>
          </cell>
          <cell r="G14">
            <v>0.57099999999999995</v>
          </cell>
          <cell r="H14">
            <v>0.57099999999999995</v>
          </cell>
          <cell r="I14">
            <v>0.60099999999999998</v>
          </cell>
        </row>
        <row r="15">
          <cell r="A15">
            <v>1981</v>
          </cell>
          <cell r="B15">
            <v>0.57599999999999996</v>
          </cell>
          <cell r="C15">
            <v>0.621</v>
          </cell>
          <cell r="D15">
            <v>0.621</v>
          </cell>
          <cell r="E15">
            <v>0.6090000000000001</v>
          </cell>
          <cell r="F15">
            <v>0.47700000000000015</v>
          </cell>
          <cell r="G15">
            <v>0.621</v>
          </cell>
          <cell r="H15">
            <v>0.621</v>
          </cell>
          <cell r="I15">
            <v>0.64799999999999991</v>
          </cell>
        </row>
        <row r="16">
          <cell r="B16">
            <v>0.621</v>
          </cell>
          <cell r="C16">
            <v>0.66200000000000003</v>
          </cell>
          <cell r="D16">
            <v>0.66200000000000003</v>
          </cell>
          <cell r="E16">
            <v>0.66000000000000014</v>
          </cell>
          <cell r="F16">
            <v>0.52600000000000013</v>
          </cell>
          <cell r="G16">
            <v>0.66200000000000003</v>
          </cell>
          <cell r="H16">
            <v>0.66200000000000003</v>
          </cell>
          <cell r="I16">
            <v>0.70399999999999996</v>
          </cell>
        </row>
        <row r="17">
          <cell r="A17">
            <v>1983</v>
          </cell>
          <cell r="B17">
            <v>0.65400000000000003</v>
          </cell>
          <cell r="C17">
            <v>0.70900000000000007</v>
          </cell>
          <cell r="D17">
            <v>0.70900000000000007</v>
          </cell>
          <cell r="E17">
            <v>0.69900000000000007</v>
          </cell>
          <cell r="F17">
            <v>0.57100000000000006</v>
          </cell>
          <cell r="G17">
            <v>0.70900000000000007</v>
          </cell>
          <cell r="H17">
            <v>0.70900000000000007</v>
          </cell>
          <cell r="I17">
            <v>0.74399999999999999</v>
          </cell>
        </row>
        <row r="18">
          <cell r="B18">
            <v>0.68700000000000006</v>
          </cell>
          <cell r="C18">
            <v>0.748</v>
          </cell>
          <cell r="D18">
            <v>0.748</v>
          </cell>
          <cell r="E18">
            <v>0.7350000000000001</v>
          </cell>
          <cell r="F18">
            <v>0.62</v>
          </cell>
          <cell r="G18">
            <v>0.748</v>
          </cell>
          <cell r="H18">
            <v>0.748</v>
          </cell>
          <cell r="I18">
            <v>0.77900000000000003</v>
          </cell>
        </row>
        <row r="19">
          <cell r="A19">
            <v>1985</v>
          </cell>
          <cell r="B19">
            <v>0.73799999999999999</v>
          </cell>
          <cell r="C19">
            <v>0.79900000000000015</v>
          </cell>
          <cell r="D19">
            <v>0.79900000000000015</v>
          </cell>
          <cell r="E19">
            <v>0.77800000000000002</v>
          </cell>
          <cell r="F19">
            <v>0.66900000000000004</v>
          </cell>
          <cell r="G19">
            <v>0.79900000000000015</v>
          </cell>
          <cell r="H19">
            <v>0.79900000000000015</v>
          </cell>
          <cell r="I19">
            <v>0.82299999999999984</v>
          </cell>
        </row>
        <row r="20">
          <cell r="B20">
            <v>0.79700000000000004</v>
          </cell>
          <cell r="C20">
            <v>0.80100000000000005</v>
          </cell>
          <cell r="D20">
            <v>0.80100000000000005</v>
          </cell>
          <cell r="E20">
            <v>0.84300000000000008</v>
          </cell>
          <cell r="F20">
            <v>0.7370000000000001</v>
          </cell>
          <cell r="G20">
            <v>0.80100000000000005</v>
          </cell>
          <cell r="H20">
            <v>0.80100000000000005</v>
          </cell>
          <cell r="I20">
            <v>0.89400000000000002</v>
          </cell>
        </row>
        <row r="21">
          <cell r="A21">
            <v>1987</v>
          </cell>
          <cell r="B21">
            <v>0.86299999999999999</v>
          </cell>
          <cell r="C21">
            <v>0.85799999999999998</v>
          </cell>
          <cell r="D21">
            <v>0.85799999999999998</v>
          </cell>
          <cell r="E21">
            <v>0.94300000000000017</v>
          </cell>
          <cell r="F21">
            <v>0.85599999999999998</v>
          </cell>
          <cell r="G21">
            <v>0.85799999999999998</v>
          </cell>
          <cell r="H21">
            <v>0.85799999999999998</v>
          </cell>
          <cell r="I21">
            <v>1.002</v>
          </cell>
        </row>
        <row r="22">
          <cell r="B22">
            <v>0.92199999999999993</v>
          </cell>
          <cell r="C22">
            <v>0.88700000000000001</v>
          </cell>
          <cell r="D22">
            <v>0.88700000000000001</v>
          </cell>
          <cell r="E22">
            <v>1.0010000000000001</v>
          </cell>
          <cell r="F22">
            <v>0.90200000000000002</v>
          </cell>
          <cell r="G22">
            <v>0.88700000000000001</v>
          </cell>
          <cell r="H22">
            <v>0.88700000000000001</v>
          </cell>
          <cell r="I22">
            <v>1.0640000000000001</v>
          </cell>
        </row>
        <row r="23">
          <cell r="A23">
            <v>1989</v>
          </cell>
          <cell r="B23">
            <v>0.96099999999999985</v>
          </cell>
          <cell r="C23">
            <v>0.92599999999999982</v>
          </cell>
          <cell r="D23">
            <v>0.92599999999999982</v>
          </cell>
          <cell r="E23">
            <v>0.99900000000000011</v>
          </cell>
          <cell r="F23">
            <v>0.94499999999999995</v>
          </cell>
          <cell r="G23">
            <v>0.92599999999999982</v>
          </cell>
          <cell r="H23">
            <v>0.92599999999999982</v>
          </cell>
          <cell r="I23">
            <v>1.026</v>
          </cell>
        </row>
        <row r="24">
          <cell r="B24">
            <v>1</v>
          </cell>
          <cell r="C24">
            <v>1</v>
          </cell>
          <cell r="D24">
            <v>1</v>
          </cell>
          <cell r="E24">
            <v>1</v>
          </cell>
          <cell r="F24">
            <v>1</v>
          </cell>
          <cell r="G24">
            <v>1</v>
          </cell>
          <cell r="H24">
            <v>1</v>
          </cell>
          <cell r="I24">
            <v>1</v>
          </cell>
        </row>
        <row r="25">
          <cell r="A25">
            <v>1991</v>
          </cell>
          <cell r="B25">
            <v>1.05</v>
          </cell>
          <cell r="C25">
            <v>1.0349999999999999</v>
          </cell>
          <cell r="D25">
            <v>1.0349999999999999</v>
          </cell>
          <cell r="E25">
            <v>0.98899999999999999</v>
          </cell>
          <cell r="F25">
            <v>1.052</v>
          </cell>
          <cell r="G25">
            <v>1.0349999999999999</v>
          </cell>
          <cell r="H25">
            <v>1.0349999999999999</v>
          </cell>
          <cell r="I25">
            <v>0.98099999999999998</v>
          </cell>
        </row>
        <row r="26">
          <cell r="B26">
            <v>1.0850000000000002</v>
          </cell>
          <cell r="C26">
            <v>1.0390000000000001</v>
          </cell>
          <cell r="D26">
            <v>1.0390000000000001</v>
          </cell>
          <cell r="E26">
            <v>0.98799999999999999</v>
          </cell>
          <cell r="F26">
            <v>1.085</v>
          </cell>
          <cell r="G26">
            <v>1.0390000000000001</v>
          </cell>
          <cell r="H26">
            <v>1.0390000000000001</v>
          </cell>
          <cell r="I26">
            <v>0.9800000000000002</v>
          </cell>
        </row>
        <row r="27">
          <cell r="A27">
            <v>1993</v>
          </cell>
          <cell r="B27">
            <v>1.0880000000000001</v>
          </cell>
          <cell r="C27">
            <v>1.0669999999999999</v>
          </cell>
          <cell r="D27">
            <v>1.0669999999999999</v>
          </cell>
          <cell r="E27">
            <v>0.98499999999999999</v>
          </cell>
          <cell r="F27">
            <v>1.1140000000000001</v>
          </cell>
          <cell r="G27">
            <v>1.0669999999999999</v>
          </cell>
          <cell r="H27">
            <v>1.0669999999999999</v>
          </cell>
          <cell r="I27">
            <v>0.97799999999999998</v>
          </cell>
        </row>
        <row r="28">
          <cell r="B28">
            <v>1.1100000000000001</v>
          </cell>
          <cell r="C28">
            <v>1.0920000000000001</v>
          </cell>
          <cell r="D28">
            <v>1.081</v>
          </cell>
          <cell r="E28">
            <v>1.018</v>
          </cell>
          <cell r="F28">
            <v>1.145</v>
          </cell>
          <cell r="G28">
            <v>1.0840000000000001</v>
          </cell>
          <cell r="H28">
            <v>1.081</v>
          </cell>
          <cell r="I28">
            <v>1.0109999999999999</v>
          </cell>
        </row>
        <row r="29">
          <cell r="A29">
            <v>1995</v>
          </cell>
          <cell r="B29">
            <v>1.159</v>
          </cell>
          <cell r="C29">
            <v>1.1140000000000001</v>
          </cell>
          <cell r="D29">
            <v>1.089</v>
          </cell>
          <cell r="E29">
            <v>1.081</v>
          </cell>
          <cell r="F29">
            <v>1.19</v>
          </cell>
          <cell r="G29">
            <v>1.117</v>
          </cell>
          <cell r="H29">
            <v>1.089</v>
          </cell>
          <cell r="I29">
            <v>1.0760000000000001</v>
          </cell>
        </row>
        <row r="30">
          <cell r="B30">
            <v>1.2050000000000001</v>
          </cell>
          <cell r="C30">
            <v>1.149</v>
          </cell>
          <cell r="D30">
            <v>1.08</v>
          </cell>
          <cell r="E30">
            <v>1.1240000000000001</v>
          </cell>
          <cell r="F30">
            <v>1.252</v>
          </cell>
          <cell r="G30">
            <v>1.1659999999999999</v>
          </cell>
          <cell r="H30">
            <v>1.08</v>
          </cell>
          <cell r="I30">
            <v>1.119</v>
          </cell>
        </row>
        <row r="31">
          <cell r="A31">
            <v>1997</v>
          </cell>
          <cell r="B31">
            <v>1.262</v>
          </cell>
          <cell r="C31">
            <v>1.1870000000000001</v>
          </cell>
          <cell r="D31">
            <v>1.0660000000000001</v>
          </cell>
          <cell r="E31">
            <v>1.1679999999999999</v>
          </cell>
          <cell r="F31">
            <v>1.3320000000000001</v>
          </cell>
          <cell r="G31">
            <v>1.2130000000000001</v>
          </cell>
          <cell r="H31">
            <v>1.0660000000000001</v>
          </cell>
          <cell r="I31">
            <v>1.163</v>
          </cell>
        </row>
        <row r="32">
          <cell r="B32">
            <v>1.3360000000000001</v>
          </cell>
          <cell r="C32">
            <v>1.23</v>
          </cell>
          <cell r="D32">
            <v>1.091</v>
          </cell>
          <cell r="E32">
            <v>1.214</v>
          </cell>
          <cell r="F32">
            <v>1.415</v>
          </cell>
          <cell r="G32">
            <v>1.258</v>
          </cell>
          <cell r="H32">
            <v>1.091</v>
          </cell>
          <cell r="I32">
            <v>1.208</v>
          </cell>
        </row>
        <row r="33">
          <cell r="A33" t="str">
            <v>1999*</v>
          </cell>
          <cell r="B33">
            <v>1.399</v>
          </cell>
          <cell r="C33">
            <v>1.2669999999999999</v>
          </cell>
          <cell r="D33">
            <v>1.0860000000000001</v>
          </cell>
          <cell r="E33">
            <v>1.2629999999999999</v>
          </cell>
          <cell r="F33">
            <v>1.496</v>
          </cell>
          <cell r="G33">
            <v>1.288</v>
          </cell>
          <cell r="H33">
            <v>1.0860000000000001</v>
          </cell>
          <cell r="I33">
            <v>1.256</v>
          </cell>
        </row>
        <row r="34">
          <cell r="B34">
            <v>1.4810000000000001</v>
          </cell>
          <cell r="C34">
            <v>1.3340000000000001</v>
          </cell>
          <cell r="D34">
            <v>1.125</v>
          </cell>
          <cell r="E34">
            <v>1.3260000000000001</v>
          </cell>
          <cell r="F34">
            <v>1.5740000000000001</v>
          </cell>
          <cell r="G34">
            <v>1.3560000000000001</v>
          </cell>
          <cell r="H34">
            <v>1.125</v>
          </cell>
          <cell r="I34">
            <v>1.319</v>
          </cell>
        </row>
        <row r="35">
          <cell r="B35">
            <v>0</v>
          </cell>
          <cell r="C35">
            <v>0</v>
          </cell>
          <cell r="D35">
            <v>0</v>
          </cell>
          <cell r="E35">
            <v>0</v>
          </cell>
          <cell r="F35">
            <v>0</v>
          </cell>
          <cell r="G35">
            <v>0</v>
          </cell>
          <cell r="H35">
            <v>0</v>
          </cell>
          <cell r="I35">
            <v>0</v>
          </cell>
        </row>
      </sheetData>
      <sheetData sheetId="5">
        <row r="4">
          <cell r="AA4">
            <v>0.22561312199353367</v>
          </cell>
        </row>
        <row r="5">
          <cell r="AA5">
            <v>0.27177138433750481</v>
          </cell>
        </row>
        <row r="6">
          <cell r="AA6">
            <v>0.32847400362885565</v>
          </cell>
        </row>
        <row r="7">
          <cell r="AA7">
            <v>0.44732561005669208</v>
          </cell>
        </row>
        <row r="8">
          <cell r="AA8">
            <v>0.49935649935649939</v>
          </cell>
        </row>
        <row r="9">
          <cell r="AA9">
            <v>0.59436811848387405</v>
          </cell>
        </row>
        <row r="10">
          <cell r="AA10">
            <v>0.67686371778972032</v>
          </cell>
        </row>
        <row r="11">
          <cell r="AA11">
            <v>0.76367410922340373</v>
          </cell>
        </row>
        <row r="12">
          <cell r="AA12">
            <v>0.86441827978447405</v>
          </cell>
        </row>
        <row r="13">
          <cell r="AA13">
            <v>0.94875218239704229</v>
          </cell>
        </row>
        <row r="14">
          <cell r="AA14">
            <v>1.0372085842210901</v>
          </cell>
        </row>
        <row r="15">
          <cell r="AA15">
            <v>1.0709629507385099</v>
          </cell>
        </row>
        <row r="16">
          <cell r="AA16">
            <v>1.1329446542946298</v>
          </cell>
        </row>
        <row r="17">
          <cell r="AA17">
            <v>1.2155524896525776</v>
          </cell>
        </row>
        <row r="18">
          <cell r="AA18">
            <v>1.3168148801846442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row r="3">
          <cell r="B3" t="str">
            <v>Lønn og sos. utg.</v>
          </cell>
          <cell r="G3" t="str">
            <v>Andre driftsutg.</v>
          </cell>
        </row>
        <row r="4">
          <cell r="G4">
            <v>0.21299999999999994</v>
          </cell>
        </row>
        <row r="5">
          <cell r="G5">
            <v>0.23799999999999993</v>
          </cell>
        </row>
        <row r="6">
          <cell r="G6">
            <v>0.25599999999999989</v>
          </cell>
        </row>
        <row r="7">
          <cell r="G7">
            <v>0.27499999999999986</v>
          </cell>
        </row>
        <row r="8">
          <cell r="G8">
            <v>0.31899999999999984</v>
          </cell>
        </row>
        <row r="9">
          <cell r="G9">
            <v>0.35899999999999982</v>
          </cell>
        </row>
        <row r="10">
          <cell r="G10">
            <v>0.4029999999999998</v>
          </cell>
        </row>
        <row r="11">
          <cell r="G11">
            <v>0.42799999999999983</v>
          </cell>
        </row>
        <row r="12">
          <cell r="G12">
            <v>0.46799999999999981</v>
          </cell>
        </row>
        <row r="13">
          <cell r="G13">
            <v>0.5119999999999999</v>
          </cell>
        </row>
        <row r="14">
          <cell r="G14">
            <v>0.57099999999999995</v>
          </cell>
        </row>
        <row r="15">
          <cell r="G15">
            <v>0.621</v>
          </cell>
        </row>
        <row r="16">
          <cell r="G16">
            <v>0.66200000000000003</v>
          </cell>
        </row>
        <row r="17">
          <cell r="G17">
            <v>0.70900000000000007</v>
          </cell>
        </row>
        <row r="18">
          <cell r="G18">
            <v>0.748</v>
          </cell>
        </row>
        <row r="19">
          <cell r="G19">
            <v>0.79900000000000015</v>
          </cell>
        </row>
        <row r="20">
          <cell r="G20">
            <v>0.80100000000000005</v>
          </cell>
        </row>
        <row r="21">
          <cell r="G21">
            <v>0.85799999999999998</v>
          </cell>
        </row>
        <row r="22">
          <cell r="G22">
            <v>0.88700000000000001</v>
          </cell>
        </row>
        <row r="23">
          <cell r="G23">
            <v>0.92599999999999982</v>
          </cell>
        </row>
        <row r="24">
          <cell r="G24">
            <v>1</v>
          </cell>
        </row>
        <row r="25">
          <cell r="G25">
            <v>1.0349999999999999</v>
          </cell>
        </row>
        <row r="26">
          <cell r="G26">
            <v>1.0390000000000001</v>
          </cell>
        </row>
        <row r="27">
          <cell r="G27">
            <v>1.0669999999999999</v>
          </cell>
        </row>
        <row r="28">
          <cell r="G28">
            <v>1.0840000000000001</v>
          </cell>
        </row>
        <row r="29">
          <cell r="G29">
            <v>1.117</v>
          </cell>
        </row>
        <row r="30">
          <cell r="G30">
            <v>1.1659999999999999</v>
          </cell>
        </row>
        <row r="31">
          <cell r="G31">
            <v>1.2130000000000001</v>
          </cell>
        </row>
        <row r="32">
          <cell r="G32">
            <v>1.258</v>
          </cell>
        </row>
        <row r="33">
          <cell r="G33">
            <v>1.288</v>
          </cell>
        </row>
        <row r="34">
          <cell r="G34">
            <v>1.3560000000000001</v>
          </cell>
        </row>
        <row r="35">
          <cell r="G35">
            <v>0</v>
          </cell>
        </row>
      </sheetData>
      <sheetData sheetId="5">
        <row r="4">
          <cell r="AA4">
            <v>0.22561312199353367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ituttoversikt"/>
      <sheetName val="2. Øk. nøkkeltall etter dept"/>
      <sheetName val="3. Øk. nøkkeltall etter område"/>
      <sheetName val="4. Basisbevilgning"/>
      <sheetName val="5. Oppdragsinntekter"/>
      <sheetName val="6. Inntekter fra utlandet"/>
      <sheetName val="7. Årsverk"/>
      <sheetName val="8. Ansatte med dr.grad"/>
      <sheetName val="9. Arbeid med dr.grad"/>
      <sheetName val="10. Avgang &amp; tilvekst"/>
      <sheetName val="11. Avlagte dr.grader"/>
      <sheetName val="12. Publisering og formidling"/>
      <sheetName val="13. Lisenser og patenter"/>
      <sheetName val="14. Samarbeid"/>
      <sheetName val="15. Samarbeid med UoH"/>
      <sheetName val="16. Gjesteforskere ved inst."/>
      <sheetName val="17. Prosjektportefølje"/>
      <sheetName val="Hjelpe1 Inntekter og  driftsres"/>
      <sheetName val="Hjelpe2 Innt utland tidsserie "/>
      <sheetName val="Hjelpe3 Næringslivsinntekter"/>
    </sheetNames>
    <sheetDataSet>
      <sheetData sheetId="0"/>
      <sheetData sheetId="1"/>
      <sheetData sheetId="2"/>
      <sheetData sheetId="3"/>
      <sheetData sheetId="4"/>
      <sheetData sheetId="5"/>
      <sheetData sheetId="6"/>
      <sheetData sheetId="7"/>
      <sheetData sheetId="8"/>
      <sheetData sheetId="9">
        <row r="6">
          <cell r="H6">
            <v>1</v>
          </cell>
        </row>
        <row r="7">
          <cell r="H7">
            <v>0</v>
          </cell>
        </row>
        <row r="8">
          <cell r="H8">
            <v>1</v>
          </cell>
        </row>
        <row r="9">
          <cell r="H9">
            <v>2</v>
          </cell>
        </row>
        <row r="10">
          <cell r="H10">
            <v>4</v>
          </cell>
        </row>
        <row r="11">
          <cell r="H11">
            <v>0</v>
          </cell>
        </row>
        <row r="12">
          <cell r="H12">
            <v>2</v>
          </cell>
        </row>
        <row r="14">
          <cell r="H14">
            <v>0</v>
          </cell>
        </row>
        <row r="15">
          <cell r="H15">
            <v>0</v>
          </cell>
        </row>
        <row r="16">
          <cell r="H16">
            <v>0</v>
          </cell>
        </row>
        <row r="18">
          <cell r="H18">
            <v>10</v>
          </cell>
        </row>
        <row r="21">
          <cell r="H21">
            <v>1</v>
          </cell>
        </row>
        <row r="23">
          <cell r="H23">
            <v>1</v>
          </cell>
        </row>
        <row r="24">
          <cell r="H24">
            <v>0</v>
          </cell>
        </row>
        <row r="25">
          <cell r="H25">
            <v>4</v>
          </cell>
        </row>
        <row r="26">
          <cell r="H26">
            <v>3</v>
          </cell>
        </row>
        <row r="27">
          <cell r="H27">
            <v>0</v>
          </cell>
        </row>
        <row r="28">
          <cell r="H28">
            <v>0</v>
          </cell>
        </row>
        <row r="29">
          <cell r="H29">
            <v>2</v>
          </cell>
        </row>
        <row r="31">
          <cell r="H31">
            <v>4</v>
          </cell>
        </row>
        <row r="33">
          <cell r="H33">
            <v>3</v>
          </cell>
        </row>
        <row r="36">
          <cell r="H36">
            <v>1</v>
          </cell>
        </row>
        <row r="37">
          <cell r="H37">
            <v>19</v>
          </cell>
        </row>
        <row r="39">
          <cell r="H39">
            <v>29</v>
          </cell>
        </row>
        <row r="40">
          <cell r="H40">
            <v>2</v>
          </cell>
        </row>
        <row r="41">
          <cell r="H41">
            <v>0</v>
          </cell>
        </row>
        <row r="42">
          <cell r="H42">
            <v>0</v>
          </cell>
        </row>
        <row r="43">
          <cell r="H43">
            <v>27</v>
          </cell>
        </row>
        <row r="46">
          <cell r="H46">
            <v>6</v>
          </cell>
        </row>
        <row r="47">
          <cell r="H47">
            <v>3</v>
          </cell>
        </row>
        <row r="49">
          <cell r="H49">
            <v>0</v>
          </cell>
        </row>
        <row r="51">
          <cell r="H51">
            <v>1</v>
          </cell>
        </row>
        <row r="52">
          <cell r="H52">
            <v>10</v>
          </cell>
        </row>
        <row r="55">
          <cell r="H55">
            <v>0</v>
          </cell>
        </row>
        <row r="57">
          <cell r="H57">
            <v>0</v>
          </cell>
        </row>
        <row r="59">
          <cell r="H59">
            <v>10</v>
          </cell>
        </row>
        <row r="60">
          <cell r="H60">
            <v>0.5</v>
          </cell>
        </row>
        <row r="61">
          <cell r="H61">
            <v>9.5</v>
          </cell>
        </row>
        <row r="64">
          <cell r="H64">
            <v>2</v>
          </cell>
        </row>
        <row r="65">
          <cell r="H65">
            <v>2</v>
          </cell>
        </row>
        <row r="66">
          <cell r="H66">
            <v>2</v>
          </cell>
        </row>
        <row r="68">
          <cell r="H68">
            <v>2</v>
          </cell>
        </row>
        <row r="69">
          <cell r="H69">
            <v>8</v>
          </cell>
        </row>
        <row r="70">
          <cell r="H70">
            <v>1</v>
          </cell>
        </row>
        <row r="71">
          <cell r="H71">
            <v>1</v>
          </cell>
        </row>
        <row r="72">
          <cell r="H72">
            <v>1</v>
          </cell>
        </row>
        <row r="73">
          <cell r="H73">
            <v>19</v>
          </cell>
        </row>
        <row r="76">
          <cell r="H76">
            <v>0</v>
          </cell>
        </row>
        <row r="78">
          <cell r="H78">
            <v>2</v>
          </cell>
        </row>
        <row r="80">
          <cell r="H80">
            <v>2</v>
          </cell>
        </row>
        <row r="82">
          <cell r="H82">
            <v>21</v>
          </cell>
        </row>
        <row r="83">
          <cell r="H83">
            <v>0.5</v>
          </cell>
        </row>
        <row r="84">
          <cell r="H84">
            <v>20.5</v>
          </cell>
        </row>
        <row r="88">
          <cell r="H88">
            <v>2</v>
          </cell>
        </row>
        <row r="89">
          <cell r="H89">
            <v>1</v>
          </cell>
        </row>
        <row r="90">
          <cell r="H90">
            <v>9</v>
          </cell>
        </row>
        <row r="91">
          <cell r="H91">
            <v>30</v>
          </cell>
        </row>
        <row r="92">
          <cell r="H92">
            <v>3</v>
          </cell>
        </row>
        <row r="93">
          <cell r="H93">
            <v>3</v>
          </cell>
        </row>
        <row r="94">
          <cell r="H94">
            <v>2</v>
          </cell>
        </row>
        <row r="97">
          <cell r="H97">
            <v>3</v>
          </cell>
        </row>
        <row r="99">
          <cell r="H99">
            <v>1</v>
          </cell>
        </row>
        <row r="100">
          <cell r="H100">
            <v>1</v>
          </cell>
        </row>
        <row r="101">
          <cell r="H101">
            <v>55</v>
          </cell>
        </row>
        <row r="105">
          <cell r="H105">
            <v>55</v>
          </cell>
        </row>
        <row r="106">
          <cell r="H106">
            <v>0</v>
          </cell>
        </row>
        <row r="107">
          <cell r="H107">
            <v>55</v>
          </cell>
        </row>
        <row r="112">
          <cell r="H112">
            <v>0</v>
          </cell>
        </row>
        <row r="114">
          <cell r="H114">
            <v>112</v>
          </cell>
        </row>
      </sheetData>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ema">
  <a:themeElements>
    <a:clrScheme name="Indikatorrapporten">
      <a:dk1>
        <a:sysClr val="windowText" lastClr="000000"/>
      </a:dk1>
      <a:lt1>
        <a:srgbClr val="FFFFFF"/>
      </a:lt1>
      <a:dk2>
        <a:srgbClr val="000000"/>
      </a:dk2>
      <a:lt2>
        <a:srgbClr val="FFFFFF"/>
      </a:lt2>
      <a:accent1>
        <a:srgbClr val="007FA3"/>
      </a:accent1>
      <a:accent2>
        <a:srgbClr val="FF8674"/>
      </a:accent2>
      <a:accent3>
        <a:srgbClr val="FED141"/>
      </a:accent3>
      <a:accent4>
        <a:srgbClr val="A4D233"/>
      </a:accent4>
      <a:accent5>
        <a:srgbClr val="0D5257"/>
      </a:accent5>
      <a:accent6>
        <a:srgbClr val="C7C9C7"/>
      </a:accent6>
      <a:hlink>
        <a:srgbClr val="0563C1"/>
      </a:hlink>
      <a:folHlink>
        <a:srgbClr val="6F3B5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infogram.com/31i-forskere-m-doktorgrad-1hdw2jp0p0qoj2l?liv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public.tableau.com/views/2021-3_1oPersoner_rsverk_nringslivet/Dashboard1?:language=en-US&amp;:display_count=n&amp;:origin=viz_share_link"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infogram.com/31r-fou-arsverk-gammel-og-ny-fylkesinndeling-1hdw2jp0yy55p2l?liv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infogram.com/31s-fou-arsverk-fylkesinndeling-2007-2013-2019-1h8n6m3088zkj4x?liv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0.bin"/><Relationship Id="rId1" Type="http://schemas.openxmlformats.org/officeDocument/2006/relationships/hyperlink" Target="https://infogram.com/31t-forskere-og-sysselsatte-med-hoyere-utdanningfylkesinndeling-1h8n6m3088m3z4x?live"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1.bin"/><Relationship Id="rId1" Type="http://schemas.openxmlformats.org/officeDocument/2006/relationships/hyperlink" Target="https://infogram.com/31u-forskere-i-naeringslivet-og-med-drgrad-fylkesinndeling-1hd12yxnrdo1x6k?live"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infogram.com/1d-professor-ii-sektor-og-fag-1h8n6m3039kgz4x?live"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infogram.com/32b-fou-personale-kjonn-og-sektor-1hzj4o3jrl0wo4p?liv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infogram.com/32d-kvinneandel-etter-stillingstype-1h7g6k0987gjo2o?live"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infogram.com/copy-32d-kvinneandel-etter-fag-og-stilling-1h7z2l8wv5pyg6o?live"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15.bin"/><Relationship Id="rId1" Type="http://schemas.openxmlformats.org/officeDocument/2006/relationships/hyperlink" Target="https://infogram.com/2021-kap-3-andel-kvinnelige-forskere-1hd12yxdem15w6k?live"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s://infogram.com/32g-innvandrerstatus-sysselsatte-studenter-forskere-1h7k230dy5vkg2x?live"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s://infogram.com/32h-innvandrerstatus-etter-laerestedfag-1h8n6m30817lz4x?live" TargetMode="Externa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infogram.com/32n-innvandrere-i-forskerpersonalet-1hzj4o3jrglm34p?live"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hyperlink" Target="https://infogram.com/33c-forstevalgssokere-2021-1hd12yxnjerwx6k?live"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infogram.com/31e-fou-arsverk-instsektor-1hzj4o3pgnowo4p?live" TargetMode="Externa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infogram.com/33f-antall-studenter-i-norge-1h7k230dlw5zv2x?live"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hyperlink" Target="https://infogram.com/33g-studenttall-etter-laerested-1h7g6k09r7dzo2o?live" TargetMode="Externa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hyperlink" Target="https://infogram.com/33i-andel-studenter-foreldre-m-hoyere-utd-etter-fylke-1h7g6k09r7lp02o?live"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infogram.com/33-hoyere-grads-kandidater-fag-1h7g6k0mvn85o2o?live"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https://infogram.com/33k-helgradsstudenter-i-utlandet-1h7g6k09r50802o?live"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hyperlink" Target="https://infogram.com/33n-internasjonale-gradsstudenter-i-norge-1hdw2jp01510j2l?live" TargetMode="Externa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hyperlink" Target="https://infogram.com/34a-stipendiater-etter-arbeidssted-og-kjonn-1hzj4o3jy5w7o4p?live" TargetMode="Externa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hyperlink" Target="https://infogram.com/34e-postdoktorer-etter-arbeidssted-1h7z2l8wdoe8x6o?live" TargetMode="Externa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hyperlink" Target="https://infogram.com/34g-doktorgrader-etter-institusjon-1h8n6m30goz5z4x?live" TargetMode="Externa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hyperlink" Target="https://infogram.com/34l-utenlandske-doktorer-etter-land-1ho16vogqdq384n?live" TargetMode="Externa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hyperlink" Target="https://infogram.com/35a-mastergradskandidater-etter-institusjonstype-1h7g6k09noy102o?live" TargetMode="Externa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hyperlink" Target="https://infogram.com/35e-hoyt-utdannede-sysselsatte-1h7g6k09ny8oo2o?live" TargetMode="Externa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hyperlink" Target="https://infogram.com/35g-udekket-kompetansebehov-etter-naering-1hzj4o3j8kql34p?live" TargetMode="Externa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AE1F9-DDFD-46E2-A58E-7EADFBC96F56}">
  <dimension ref="A1:C94"/>
  <sheetViews>
    <sheetView topLeftCell="A10" workbookViewId="0">
      <selection activeCell="B32" sqref="B32"/>
    </sheetView>
  </sheetViews>
  <sheetFormatPr baseColWidth="10" defaultRowHeight="15" x14ac:dyDescent="0.25"/>
  <cols>
    <col min="1" max="1" width="21.140625" style="14" customWidth="1"/>
    <col min="2" max="2" width="11.85546875" style="14" customWidth="1"/>
    <col min="3" max="3" width="77.28515625" style="14" customWidth="1"/>
    <col min="4" max="16384" width="11.42578125" style="14"/>
  </cols>
  <sheetData>
    <row r="1" spans="1:3" ht="21" x14ac:dyDescent="0.35">
      <c r="A1" s="86" t="s">
        <v>732</v>
      </c>
    </row>
    <row r="2" spans="1:3" ht="21" x14ac:dyDescent="0.35">
      <c r="A2" s="86" t="s">
        <v>734</v>
      </c>
    </row>
    <row r="3" spans="1:3" x14ac:dyDescent="0.25">
      <c r="A3" s="70" t="s">
        <v>735</v>
      </c>
    </row>
    <row r="4" spans="1:3" x14ac:dyDescent="0.25">
      <c r="A4" s="243" t="s">
        <v>435</v>
      </c>
      <c r="B4" s="87" t="str">
        <f>'Figur 3.1a'!$A$1</f>
        <v>Figur 3.1a</v>
      </c>
      <c r="C4" s="57" t="str">
        <f>'Figur 3.1a'!$B$1</f>
        <v>FoU-årsverk i Norge etter sektor/institusjonstype og stillingstype. 2019.</v>
      </c>
    </row>
    <row r="5" spans="1:3" x14ac:dyDescent="0.25">
      <c r="A5" s="246"/>
      <c r="B5" s="54" t="s">
        <v>11</v>
      </c>
      <c r="C5" s="53" t="str">
        <f>'Figur 3.1b'!$B$1</f>
        <v>FoU-årsverk i Norge etter sektor og stillingstype. 2009–2019.</v>
      </c>
    </row>
    <row r="6" spans="1:3" x14ac:dyDescent="0.25">
      <c r="A6" s="246"/>
      <c r="B6" s="54" t="s">
        <v>43</v>
      </c>
      <c r="C6" s="53" t="str">
        <f>'Figur 3.1c'!$B$1</f>
        <v>FoU-årsverk i Norge etter fagområde, sektor og stillingstype. 2019.</v>
      </c>
    </row>
    <row r="7" spans="1:3" x14ac:dyDescent="0.25">
      <c r="A7" s="246"/>
      <c r="B7" s="54" t="s">
        <v>52</v>
      </c>
      <c r="C7" s="53" t="str">
        <f>'Figur 3.1d'!$B$1</f>
        <v>FoU-årsverk etter årsverkskategori og institusjonstype. 1999–2019.</v>
      </c>
    </row>
    <row r="8" spans="1:3" x14ac:dyDescent="0.25">
      <c r="A8" s="246"/>
      <c r="B8" s="54" t="s">
        <v>56</v>
      </c>
      <c r="C8" s="53" t="str">
        <f>'Figur 3.1e'!$B$1</f>
        <v>FoU-årsverk og FoU-personale i Norge etter sektor og stillingstype¹. 2019. Tid brukt til FoU i prosent.</v>
      </c>
    </row>
    <row r="9" spans="1:3" x14ac:dyDescent="0.25">
      <c r="A9" s="246"/>
      <c r="B9" s="54" t="s">
        <v>73</v>
      </c>
      <c r="C9" s="53" t="str">
        <f>'Figur 3.1f'!$B$1</f>
        <v>FoU-årsverk og FoU-personale i næringslivet for næringer med flere enn 1 000 FoU-personale. 2019.</v>
      </c>
    </row>
    <row r="10" spans="1:3" x14ac:dyDescent="0.25">
      <c r="A10" s="246"/>
      <c r="B10" s="54" t="s">
        <v>94</v>
      </c>
      <c r="C10" s="53" t="str">
        <f>'Figur 3.1g'!$B$1</f>
        <v>FoU-personale i Norge etter sektor og stillingstype. 1999-2019.</v>
      </c>
    </row>
    <row r="11" spans="1:3" x14ac:dyDescent="0.25">
      <c r="A11" s="246"/>
      <c r="B11" s="54" t="s">
        <v>97</v>
      </c>
      <c r="C11" s="53" t="str">
        <f>'Figur 3.1h'!$B$1</f>
        <v>FoU-personale i Norge etter sektor/institusjonstype og kompetanse. 2019.</v>
      </c>
    </row>
    <row r="12" spans="1:3" x14ac:dyDescent="0.25">
      <c r="A12" s="246"/>
      <c r="B12" s="54" t="s">
        <v>108</v>
      </c>
      <c r="C12" s="53" t="str">
        <f>'Figur 3.1i'!$B$1</f>
        <v>Antall forskere/faglig personale med doktorgrad etter sektor/institusjonstype. 1999-2019.</v>
      </c>
    </row>
    <row r="13" spans="1:3" x14ac:dyDescent="0.25">
      <c r="A13" s="246"/>
      <c r="B13" s="54" t="s">
        <v>111</v>
      </c>
      <c r="C13" s="53" t="str">
        <f>'Figur 3.1j'!$B$1</f>
        <v>Andel av forskere/faglig personale, ekskl. doktorgradsstipendiater, med doktorgrad etter sektor/institusjonstype¹. 1977-2019.</v>
      </c>
    </row>
    <row r="14" spans="1:3" x14ac:dyDescent="0.25">
      <c r="A14" s="246"/>
      <c r="B14" s="54" t="s">
        <v>115</v>
      </c>
      <c r="C14" s="53" t="str">
        <f>'Figur 3.1k'!$B$1</f>
        <v>Forskerpersonale i instituttsektoren¹ etter instituttgruppe og stillingsgruppe. 1977-2019.</v>
      </c>
    </row>
    <row r="15" spans="1:3" x14ac:dyDescent="0.25">
      <c r="A15" s="246"/>
      <c r="B15" s="54" t="s">
        <v>125</v>
      </c>
      <c r="C15" s="53" t="str">
        <f>'Figur 3.1l'!$B$1</f>
        <v xml:space="preserve">Forskere/faglig personale ved universiteter og høgskoler etter fagområde1. 2019. </v>
      </c>
    </row>
    <row r="16" spans="1:3" x14ac:dyDescent="0.25">
      <c r="A16" s="246"/>
      <c r="B16" s="54" t="s">
        <v>145</v>
      </c>
      <c r="C16" s="53" t="str">
        <f>'Figur 3.1m'!$B$1</f>
        <v>FoU-personale ved helseforetakene etter stillingskategori. 2008-2019.</v>
      </c>
    </row>
    <row r="17" spans="1:3" x14ac:dyDescent="0.25">
      <c r="A17" s="246"/>
      <c r="B17" s="54" t="s">
        <v>181</v>
      </c>
      <c r="C17" s="53" t="str">
        <f>'Figur 3.1n'!$B$1</f>
        <v>FoU-årsverk i næringslivet etter utdanning og hovednæring. 2019.</v>
      </c>
    </row>
    <row r="18" spans="1:3" x14ac:dyDescent="0.25">
      <c r="A18" s="246"/>
      <c r="B18" s="54" t="s">
        <v>202</v>
      </c>
      <c r="C18" s="53" t="str">
        <f>'Figur 3.1o'!$B$1</f>
        <v>Antall og andel FoU-personer fordelt på sysselsettingsgruppe og år for FoU-foretak. 2015, 2017 og 2019.</v>
      </c>
    </row>
    <row r="19" spans="1:3" x14ac:dyDescent="0.25">
      <c r="A19" s="246"/>
      <c r="B19" s="54" t="s">
        <v>213</v>
      </c>
      <c r="C19" s="53" t="str">
        <f>'Figur 3.1p'!$B$1</f>
        <v>FoU-årsverk i Norge etter sektor/institusjonstype og region. 2019.</v>
      </c>
    </row>
    <row r="20" spans="1:3" x14ac:dyDescent="0.25">
      <c r="A20" s="246"/>
      <c r="B20" s="54" t="s">
        <v>215</v>
      </c>
      <c r="C20" s="53" t="str">
        <f>'Figur 3.1q'!$B$1</f>
        <v>Kvinnelige og mannlige forskere/faglig personale i Norge etter region1. 2019.</v>
      </c>
    </row>
    <row r="21" spans="1:3" x14ac:dyDescent="0.25">
      <c r="A21" s="246"/>
      <c r="B21" s="54" t="s">
        <v>219</v>
      </c>
      <c r="C21" s="53" t="str">
        <f>'Figur 3.1r'!$B$1</f>
        <v>FoU-årsverk i Norge etter sektor/institusjonstype og gammel og ny fylkesinndeling. 2019.</v>
      </c>
    </row>
    <row r="22" spans="1:3" x14ac:dyDescent="0.25">
      <c r="A22" s="246"/>
      <c r="B22" s="54" t="s">
        <v>242</v>
      </c>
      <c r="C22" s="53" t="str">
        <f>'Figur 3.1s'!$B$1</f>
        <v>FoU-årsverk etter gammel og ny fylkesinndeling. 2007, 2013 og 2019.</v>
      </c>
    </row>
    <row r="23" spans="1:3" x14ac:dyDescent="0.25">
      <c r="A23" s="246"/>
      <c r="B23" s="54" t="s">
        <v>246</v>
      </c>
      <c r="C23" s="53" t="str">
        <f>'Figur 3.1t'!$B$1</f>
        <v>Forskere/faglig personale per sysselsatt (x-aksen), andel sysselsatte med høyere utdanning (y-aksen) og antall sysselsatte med høyere utdanning (boblestørrelsen) etter gammel og ny fylkesinndeling. 2019.</v>
      </c>
    </row>
    <row r="24" spans="1:3" x14ac:dyDescent="0.25">
      <c r="A24" s="246"/>
      <c r="B24" s="54" t="s">
        <v>253</v>
      </c>
      <c r="C24" s="53" t="str">
        <f>'Figur 3.1u'!$B$1</f>
        <v>Andel forskere i næringslivet (x-aksen), andel forskere med doktorgrad (y-aksen) og antall forskere (boblestørrelsen) etter gammel og ny fylkesinndeling. 2019.</v>
      </c>
    </row>
    <row r="25" spans="1:3" x14ac:dyDescent="0.25">
      <c r="A25" s="245"/>
      <c r="B25" s="55" t="s">
        <v>258</v>
      </c>
      <c r="C25" s="20" t="str">
        <f>'Figur 3.1v'!$B$1</f>
        <v>Doktorgradsstipendiater ved norske universiteter, høgskoler, forskningsinstitutter og helseforetak etter fylke. 2019.</v>
      </c>
    </row>
    <row r="26" spans="1:3" x14ac:dyDescent="0.25">
      <c r="A26" s="247" t="s">
        <v>261</v>
      </c>
      <c r="B26" s="56" t="s">
        <v>158</v>
      </c>
      <c r="C26" s="57" t="str">
        <f>'Figur 1a'!$B$1</f>
        <v>Årsverk i bistillinger ved universiteter og høgskoler i Norge. 2015-2019.</v>
      </c>
    </row>
    <row r="27" spans="1:3" x14ac:dyDescent="0.25">
      <c r="A27" s="248"/>
      <c r="B27" s="54" t="s">
        <v>161</v>
      </c>
      <c r="C27" s="53" t="str">
        <f>'Figur 1b'!$B$1</f>
        <v>Antall professor I og professor II etter kjønn og fagområde. 2019.</v>
      </c>
    </row>
    <row r="28" spans="1:3" x14ac:dyDescent="0.25">
      <c r="A28" s="248"/>
      <c r="B28" s="54" t="s">
        <v>168</v>
      </c>
      <c r="C28" s="53" t="str">
        <f>'Figur 1c'!$B$1</f>
        <v>Professor II-stillinger etter kjønn. 1999-2019. Kvinneandel i prosent.</v>
      </c>
    </row>
    <row r="29" spans="1:3" x14ac:dyDescent="0.25">
      <c r="A29" s="249"/>
      <c r="B29" s="55" t="s">
        <v>172</v>
      </c>
      <c r="C29" s="20" t="str">
        <f>'Figur 1d'!$B$1</f>
        <v xml:space="preserve">Professor II etter sektor for hovedstilling og fagområde. 1999-2019.     </v>
      </c>
    </row>
    <row r="30" spans="1:3" x14ac:dyDescent="0.25">
      <c r="A30" s="243" t="s">
        <v>434</v>
      </c>
      <c r="B30" s="64" t="s">
        <v>262</v>
      </c>
      <c r="C30" s="14" t="str">
        <f>'Figur 3.2a'!$B$1</f>
        <v>Kvinnelige og mannlige forskere i Norge etter sektor/institusjonstype. 2019.</v>
      </c>
    </row>
    <row r="31" spans="1:3" x14ac:dyDescent="0.25">
      <c r="A31" s="244"/>
      <c r="B31" s="64" t="s">
        <v>264</v>
      </c>
      <c r="C31" s="14" t="str">
        <f>'Figur 3.2b'!$B$1</f>
        <v>Forskere/faglig personale etter kjønn og sektor. 1989-2019.</v>
      </c>
    </row>
    <row r="32" spans="1:3" x14ac:dyDescent="0.25">
      <c r="A32" s="244"/>
      <c r="B32" s="64" t="s">
        <v>275</v>
      </c>
      <c r="C32" s="14" t="str">
        <f>'Figur 3.2c'!$B$1</f>
        <v>Kvinneandel blant forskere/faglig personale etter institusjonstype¹. 1989-2019.</v>
      </c>
    </row>
    <row r="33" spans="1:3" x14ac:dyDescent="0.25">
      <c r="A33" s="244"/>
      <c r="B33" s="64" t="s">
        <v>279</v>
      </c>
      <c r="C33" s="14" t="str">
        <f>'Figur 3.2d'!$B$1</f>
        <v>Kvinneandel blant forskere/faglig personale i universitets- og høgskolesektoren etter stilling. 1989-2019.</v>
      </c>
    </row>
    <row r="34" spans="1:3" x14ac:dyDescent="0.25">
      <c r="A34" s="244"/>
      <c r="B34" s="64" t="s">
        <v>292</v>
      </c>
      <c r="C34" s="14" t="str">
        <f>'Figur 3.2e'!$B$1</f>
        <v>Kvinneandel ved universiteter, høgskoler og i instituttsektoren etter fagområde og stilling. 1989-2019 .</v>
      </c>
    </row>
    <row r="35" spans="1:3" x14ac:dyDescent="0.25">
      <c r="A35" s="244"/>
      <c r="B35" s="64" t="s">
        <v>303</v>
      </c>
      <c r="C35" s="14" t="str">
        <f>'Figur 3.2f'!$B$1</f>
        <v>Andel kvinner og menn i FoU-personalet etter utvalgte næringer. 2019.</v>
      </c>
    </row>
    <row r="36" spans="1:3" x14ac:dyDescent="0.25">
      <c r="A36" s="244"/>
      <c r="B36" s="64" t="s">
        <v>318</v>
      </c>
      <c r="C36" s="14" t="str">
        <f>'Figur 3.2g'!$B$1</f>
        <v>Sysselsatte med høyere utdanning, studenter og forskerpersonalet etter innvandrerstatus. 2007, 2010, 2014 og 2018.</v>
      </c>
    </row>
    <row r="37" spans="1:3" x14ac:dyDescent="0.25">
      <c r="A37" s="244"/>
      <c r="B37" s="64" t="s">
        <v>328</v>
      </c>
      <c r="C37" s="14" t="str">
        <f>'Figur 3.2h'!$B$1</f>
        <v>Innvandrere og etterkommere av innvandrere i høyere utdanning i Norge etter lærested/fagområde. 2020.</v>
      </c>
    </row>
    <row r="38" spans="1:3" x14ac:dyDescent="0.25">
      <c r="A38" s="244"/>
      <c r="B38" s="64" t="s">
        <v>351</v>
      </c>
      <c r="C38" s="14" t="str">
        <f>'Figur 3.2i'!$B$1</f>
        <v>Andel innvandrere og etterkommere av innvandrere blant forskerpersonalet etter sektor. 2007-2018.</v>
      </c>
    </row>
    <row r="39" spans="1:3" x14ac:dyDescent="0.25">
      <c r="A39" s="244"/>
      <c r="B39" s="64" t="s">
        <v>353</v>
      </c>
      <c r="C39" s="14" t="str">
        <f>'Figur 3.2j'!$B$1</f>
        <v>Innvandrere og etterkommere av innvandrere etter sektor og stilling. 2007 og 2018. Antall og prosent.</v>
      </c>
    </row>
    <row r="40" spans="1:3" x14ac:dyDescent="0.25">
      <c r="A40" s="244"/>
      <c r="B40" s="64" t="s">
        <v>368</v>
      </c>
      <c r="C40" s="14" t="str">
        <f>'Figur 3.2k'!$B$1</f>
        <v>Antall kvinner og menn i forsker- og faglige stillinger etter opphavsland. 2018. Antall og andel kvinner.</v>
      </c>
    </row>
    <row r="41" spans="1:3" x14ac:dyDescent="0.25">
      <c r="A41" s="244"/>
      <c r="B41" s="64" t="s">
        <v>383</v>
      </c>
      <c r="C41" s="14" t="str">
        <f>'Figur 3.2l'!$B$1</f>
        <v>Forskere/faglig personale ved universiteter, høgskoler og i instituttsektoren etter innvandrerstatus og fagområde. 2018.</v>
      </c>
    </row>
    <row r="42" spans="1:3" x14ac:dyDescent="0.25">
      <c r="A42" s="245"/>
      <c r="B42" s="64" t="s">
        <v>389</v>
      </c>
      <c r="C42" s="14" t="str">
        <f>'Figur 3.2m'!$B$1</f>
        <v>Andel innvandrere og etterkommere av innvandrere blant forskere og faglig personale etter kjønn og fagområde. 2007-2018.</v>
      </c>
    </row>
    <row r="43" spans="1:3" x14ac:dyDescent="0.25">
      <c r="A43" s="243" t="s">
        <v>433</v>
      </c>
      <c r="B43" s="56" t="s">
        <v>422</v>
      </c>
      <c r="C43" s="57" t="str">
        <f>'Figur 2a'!$B$1</f>
        <v>Antall innvandrere blant forskerpersonalet, samt andelen innvandrere blant det faste faglige personalet¹ og det midlertidige personalet² ved universitetene. 2018.</v>
      </c>
    </row>
    <row r="44" spans="1:3" x14ac:dyDescent="0.25">
      <c r="A44" s="246"/>
      <c r="B44" s="54" t="s">
        <v>423</v>
      </c>
      <c r="C44" s="53" t="str">
        <f>'Figur 2b'!$B$1</f>
        <v>Andel innvandrere og etterkommere av innvandrere ved utvalgte læresteder¹ etter stillingskategori. 2018.</v>
      </c>
    </row>
    <row r="45" spans="1:3" x14ac:dyDescent="0.25">
      <c r="A45" s="246"/>
      <c r="B45" s="54" t="s">
        <v>424</v>
      </c>
      <c r="C45" s="53" t="str">
        <f>'Figur 2c'!$B$1</f>
        <v>Innvandrere og etterkommere av innvandrere i instituttsektoren etter kjønn. 2007-2018. Antall og prosent.</v>
      </c>
    </row>
    <row r="46" spans="1:3" x14ac:dyDescent="0.25">
      <c r="A46" s="245"/>
      <c r="B46" s="55" t="s">
        <v>427</v>
      </c>
      <c r="C46" s="20" t="str">
        <f>'Figur 2d'!$B$1</f>
        <v>Andel innvandrere og etterkommere av innvandrere i instituttsektoren etter stillingsgruppe og fagområde. 2007-2018.</v>
      </c>
    </row>
    <row r="47" spans="1:3" ht="15" customHeight="1" x14ac:dyDescent="0.25">
      <c r="A47" s="243" t="s">
        <v>579</v>
      </c>
      <c r="B47" s="56" t="s">
        <v>452</v>
      </c>
      <c r="C47" s="57" t="str">
        <f>'Figur 3.3a'!$B$1</f>
        <v>Absolutt og relativ vekst i antall førstevalgssøkere etter utdanningsområde. 2021.</v>
      </c>
    </row>
    <row r="48" spans="1:3" x14ac:dyDescent="0.25">
      <c r="A48" s="246"/>
      <c r="B48" s="54" t="s">
        <v>458</v>
      </c>
      <c r="C48" s="53" t="str">
        <f>'Figur 3.3b'!$B$1</f>
        <v>Absolutt og relativ vekst i antall førstevalgssøkere etter aldersgruppe. 2021.</v>
      </c>
    </row>
    <row r="49" spans="1:3" x14ac:dyDescent="0.25">
      <c r="A49" s="246"/>
      <c r="B49" s="54" t="s">
        <v>460</v>
      </c>
      <c r="C49" s="53" t="str">
        <f>'Figur 3.3c'!$B$1</f>
        <v>Antall førstevalgssøkere per studieplass etter utdanning. 2021.</v>
      </c>
    </row>
    <row r="50" spans="1:3" x14ac:dyDescent="0.25">
      <c r="A50" s="246"/>
      <c r="B50" s="54" t="s">
        <v>477</v>
      </c>
      <c r="C50" s="53" t="str">
        <f>'Figur 3.3d'!$B$1</f>
        <v>Andel kvalifiserte søkere til høyere utdanning med tilbud på førstevalg, tilbud på lavere prioritet og ikke tilbud om studieplass. 2014-2020.</v>
      </c>
    </row>
    <row r="51" spans="1:3" x14ac:dyDescent="0.25">
      <c r="A51" s="246"/>
      <c r="B51" s="54" t="s">
        <v>483</v>
      </c>
      <c r="C51" s="53" t="str">
        <f>'Figur 3.3e'!$B$1</f>
        <v>Antall søkere til grunnutdanning (3-4-årig bachelorgrad, 2-årig høyskolekandidat, 4-årig yrkesutdanning, 5-årig mastergrad, profesjonsstudium) lokalt opptak som møtte til studiestart etter søknadsalternativ-prioritet. 2014-2020.</v>
      </c>
    </row>
    <row r="52" spans="1:3" x14ac:dyDescent="0.25">
      <c r="A52" s="246"/>
      <c r="B52" s="54" t="s">
        <v>489</v>
      </c>
      <c r="C52" s="53" t="str">
        <f>'Figur 3.3f'!$B$1</f>
        <v>Antall studenter i høyere utdanning i Norge etter type utdanningsinstitusjon. 2000-2020.</v>
      </c>
    </row>
    <row r="53" spans="1:3" x14ac:dyDescent="0.25">
      <c r="A53" s="246"/>
      <c r="B53" s="54" t="s">
        <v>580</v>
      </c>
      <c r="C53" s="53" t="str">
        <f>'Figur 3.3g'!$B$1</f>
        <v>Antall studenter etter lærested. 2000-2020.</v>
      </c>
    </row>
    <row r="54" spans="1:3" x14ac:dyDescent="0.25">
      <c r="A54" s="246"/>
      <c r="B54" s="54" t="s">
        <v>506</v>
      </c>
      <c r="C54" s="53" t="str">
        <f>'Figur 3.3h'!$B$1</f>
        <v>Andel av aldersgruppene 19–24 år og 25–29 år som er i høyere utdanning etter foreldres utdanningsnivå. 1999, 2009 og 2019.</v>
      </c>
    </row>
    <row r="55" spans="1:3" x14ac:dyDescent="0.25">
      <c r="A55" s="246"/>
      <c r="B55" s="54" t="s">
        <v>514</v>
      </c>
      <c r="C55" s="53" t="str">
        <f>'Figur 3.3i'!$B$1</f>
        <v xml:space="preserve">Andel studenter som har foreldre med høyere utdanning etter fylke. 1999-2019. </v>
      </c>
    </row>
    <row r="56" spans="1:3" x14ac:dyDescent="0.25">
      <c r="A56" s="246"/>
      <c r="B56" s="54" t="s">
        <v>519</v>
      </c>
      <c r="C56" s="53" t="str">
        <f>'Figur 3.3k'!$B$1</f>
        <v>Norske helgradsstudenter i utlandet. 2000/01–2020/21.¹</v>
      </c>
    </row>
    <row r="57" spans="1:3" x14ac:dyDescent="0.25">
      <c r="A57" s="246"/>
      <c r="B57" s="54" t="s">
        <v>523</v>
      </c>
      <c r="C57" s="53" t="str">
        <f>'Figur 3.3l'!$B$1</f>
        <v>Antall norske helgradsstudenter i utlandet i mest populære studieland. 2000/01-2020/21.¹</v>
      </c>
    </row>
    <row r="58" spans="1:3" x14ac:dyDescent="0.25">
      <c r="A58" s="246"/>
      <c r="B58" s="54" t="s">
        <v>530</v>
      </c>
      <c r="C58" s="53" t="str">
        <f>'Tabell 3.3a'!$B$1</f>
        <v xml:space="preserve">Antall gradsstudenter etter fagfelt studieåret 2019/2020. </v>
      </c>
    </row>
    <row r="59" spans="1:3" x14ac:dyDescent="0.25">
      <c r="A59" s="246"/>
      <c r="B59" s="54" t="s">
        <v>554</v>
      </c>
      <c r="C59" s="53" t="str">
        <f>'Figur 3.3m'!$B$1</f>
        <v>Antall norske delstudenter i utlandet. 2000/01-2020/21.</v>
      </c>
    </row>
    <row r="60" spans="1:3" x14ac:dyDescent="0.25">
      <c r="A60" s="246"/>
      <c r="B60" s="54" t="s">
        <v>556</v>
      </c>
      <c r="C60" s="53" t="str">
        <f>'Figur 3.3n'!$B$1</f>
        <v>Antall utenlandske studenter i Norge. 2000-2020.</v>
      </c>
    </row>
    <row r="61" spans="1:3" x14ac:dyDescent="0.25">
      <c r="A61" s="246"/>
      <c r="B61" s="54" t="s">
        <v>559</v>
      </c>
      <c r="C61" s="53" t="str">
        <f>'Figur 3.3o'!$B$1</f>
        <v xml:space="preserve">Internasjonale gradsstudenter i Norge etter største avsenderlandene, 2013-2020 og etter fagfelt, 2020. </v>
      </c>
    </row>
    <row r="62" spans="1:3" x14ac:dyDescent="0.25">
      <c r="A62" s="246"/>
      <c r="B62" s="54" t="s">
        <v>576</v>
      </c>
      <c r="C62" s="53" t="str">
        <f>'Figur 3.3p'!$B$1</f>
        <v>Antall innreisende utvekslingsstudenter etter største avsenderland. 2011–2020.</v>
      </c>
    </row>
    <row r="63" spans="1:3" x14ac:dyDescent="0.25">
      <c r="A63" s="246"/>
      <c r="B63" s="235" t="str">
        <f>'Figur 3.3q'!$A$1</f>
        <v>Figur 3.3q</v>
      </c>
      <c r="C63" s="53" t="s">
        <v>792</v>
      </c>
    </row>
    <row r="64" spans="1:3" x14ac:dyDescent="0.25">
      <c r="A64" s="246"/>
      <c r="B64" s="235" t="str">
        <f>'Figur 3.3r'!$A$1</f>
        <v>Figur 3.3r</v>
      </c>
      <c r="C64" s="53" t="s">
        <v>793</v>
      </c>
    </row>
    <row r="65" spans="1:3" x14ac:dyDescent="0.25">
      <c r="A65" s="246"/>
      <c r="B65" s="235" t="str">
        <f>'Figur 3.3s'!$A$1</f>
        <v>Figur 3.3s</v>
      </c>
      <c r="C65" s="53" t="s">
        <v>794</v>
      </c>
    </row>
    <row r="66" spans="1:3" s="57" customFormat="1" ht="60" customHeight="1" x14ac:dyDescent="0.25">
      <c r="A66" s="243" t="s">
        <v>795</v>
      </c>
      <c r="B66" s="87" t="str">
        <f>'Figur 3a'!$A$1</f>
        <v>Figur 3a</v>
      </c>
      <c r="C66" s="57" t="s">
        <v>798</v>
      </c>
    </row>
    <row r="67" spans="1:3" x14ac:dyDescent="0.25">
      <c r="A67" s="245"/>
      <c r="B67" s="5" t="str">
        <f>'Figur 3b'!$A$1</f>
        <v>Figur 3b</v>
      </c>
      <c r="C67" s="53" t="s">
        <v>799</v>
      </c>
    </row>
    <row r="68" spans="1:3" s="57" customFormat="1" ht="15" customHeight="1" x14ac:dyDescent="0.25">
      <c r="A68" s="243" t="s">
        <v>922</v>
      </c>
      <c r="B68" s="56" t="s">
        <v>581</v>
      </c>
      <c r="C68" s="57" t="str">
        <f>'Figur 3.4a'!B1</f>
        <v xml:space="preserve">Doktorgradsstipendiater og postdoktorer etter arbeidssted¹ og kjønn. 2019. </v>
      </c>
    </row>
    <row r="69" spans="1:3" x14ac:dyDescent="0.25">
      <c r="A69" s="246"/>
      <c r="B69" s="54" t="s">
        <v>590</v>
      </c>
      <c r="C69" s="53" t="str">
        <f>'Figur 3.4b'!B1</f>
        <v xml:space="preserve">Doktorgradskandidater som disputerte i perioden 2000-2018 etter arbeidssted i 2019 og fagområde. </v>
      </c>
    </row>
    <row r="70" spans="1:3" x14ac:dyDescent="0.25">
      <c r="A70" s="246"/>
      <c r="B70" s="54" t="s">
        <v>600</v>
      </c>
      <c r="C70" s="53" t="str">
        <f>'Figur 3.4c'!B1</f>
        <v>Arbeidssted for respondenter i Doktorgrads-undersøkelsen 4–6 år etter disputas, samt andel i midlertidig stilling. 2019.</v>
      </c>
    </row>
    <row r="71" spans="1:3" x14ac:dyDescent="0.25">
      <c r="A71" s="246"/>
      <c r="B71" s="54" t="s">
        <v>611</v>
      </c>
      <c r="C71" s="53" t="str">
        <f>'Figur 3.4d'!B1</f>
        <v xml:space="preserve">Stilling og arbeidssted for de som var postdoktorer i 2014/2015 tre år etter registrering som postdoktor. 2017/2018.   </v>
      </c>
    </row>
    <row r="72" spans="1:3" x14ac:dyDescent="0.25">
      <c r="A72" s="246"/>
      <c r="B72" s="54" t="s">
        <v>621</v>
      </c>
      <c r="C72" s="53" t="str">
        <f>'Figur 3.4e'!B1</f>
        <v>Tidligere postdoktorer etter sektor for arbeidssted. 2020.</v>
      </c>
    </row>
    <row r="73" spans="1:3" x14ac:dyDescent="0.25">
      <c r="A73" s="246"/>
      <c r="B73" s="54" t="s">
        <v>629</v>
      </c>
      <c r="C73" s="53" t="str">
        <f>'Figur 3.4f'!B1</f>
        <v>Andel med norsk og utenlandsk doktorgrad, samt uten doktorgrad, i utvalgte stillinger ved universiteter, høgskoler, helseforetak og i instituttsektoren. 2019.</v>
      </c>
    </row>
    <row r="74" spans="1:3" x14ac:dyDescent="0.25">
      <c r="A74" s="246"/>
      <c r="B74" s="54" t="s">
        <v>945</v>
      </c>
      <c r="C74" s="53" t="str">
        <f>'Figur 3.4g'!B3</f>
        <v>Antall nye doktorgradsstudenter etter fagområde. 2005–2019.</v>
      </c>
    </row>
    <row r="75" spans="1:3" x14ac:dyDescent="0.25">
      <c r="A75" s="246"/>
      <c r="B75" s="64" t="s">
        <v>648</v>
      </c>
      <c r="C75" s="14" t="str">
        <f>'Figur 3.4h'!B3</f>
        <v>Gjennomføringsgrad1 per fagområde for doktorgradsstudenter som startet i perioden 2005–2014 etter 6 år, 8 år og 10 år.</v>
      </c>
    </row>
    <row r="76" spans="1:3" x14ac:dyDescent="0.25">
      <c r="A76" s="246"/>
      <c r="B76" s="54" t="s">
        <v>652</v>
      </c>
      <c r="C76" s="53" t="str">
        <f>'Figur 3.4i'!B3</f>
        <v>Bosettings- og arbeidsmarkedssituasjonen for doktorgradsstudenter med oppstartsår 2005–2016 i 2020 etter status.</v>
      </c>
    </row>
    <row r="77" spans="1:3" x14ac:dyDescent="0.25">
      <c r="A77" s="246"/>
      <c r="B77" s="54" t="s">
        <v>924</v>
      </c>
      <c r="C77" s="53" t="str">
        <f>'Figur 3.4j'!B3</f>
        <v>Arbeidsmarkedssituasjon i 4. kvartal i 2020 for doktorgradsstudenter tatt opp i perioden 2005–2019 som er sysselsatt i Norge, etter næring1 og antall år etter fullført doktorgrad.</v>
      </c>
    </row>
    <row r="78" spans="1:3" x14ac:dyDescent="0.25">
      <c r="A78" s="246"/>
      <c r="B78" s="54" t="s">
        <v>656</v>
      </c>
      <c r="C78" s="53" t="str">
        <f>'Figur 3.4k'!B1</f>
        <v>Antall avlagte doktorgrader etter gradsgivende institusjon. Totalt og ved de nye universitetene. 1996–2020/2006–2020.</v>
      </c>
    </row>
    <row r="79" spans="1:3" x14ac:dyDescent="0.25">
      <c r="A79" s="246"/>
      <c r="B79" s="54" t="s">
        <v>665</v>
      </c>
      <c r="C79" s="53" t="str">
        <f>'Figur 3.4l'!B1</f>
        <v>Avlagte doktorgrader. Gjennomsnittsalder ved disputas etter fagområde. 1996–2020.</v>
      </c>
    </row>
    <row r="80" spans="1:3" x14ac:dyDescent="0.25">
      <c r="A80" s="246"/>
      <c r="B80" s="54" t="s">
        <v>921</v>
      </c>
      <c r="C80" s="53" t="str">
        <f>'Figur 3.4m'!B1</f>
        <v>Antall avlagte doktorgrader. Prosentandel kvinner og utenlandske statsborgere. 1990–2020.</v>
      </c>
    </row>
    <row r="81" spans="1:3" x14ac:dyDescent="0.25">
      <c r="A81" s="246"/>
      <c r="B81" s="54" t="s">
        <v>926</v>
      </c>
      <c r="C81" s="53" t="str">
        <f>'Figur 3.4n'!B1</f>
        <v>Antall avlagte doktorgrader etter fagområde. Prosentandel kvinner (linje). 1996–2020</v>
      </c>
    </row>
    <row r="82" spans="1:3" x14ac:dyDescent="0.25">
      <c r="A82" s="246"/>
      <c r="B82" s="54" t="s">
        <v>827</v>
      </c>
      <c r="C82" s="53" t="str">
        <f>'Figur 3.4o'!B1</f>
        <v>Antall doktorander med utenlandsk statsborgerskap etter verdensdel. Prosentandel utenlandske statsborgere (høyre akse). 1996–2020.</v>
      </c>
    </row>
    <row r="83" spans="1:3" s="20" customFormat="1" x14ac:dyDescent="0.25">
      <c r="A83" s="245"/>
      <c r="B83" s="55" t="s">
        <v>826</v>
      </c>
      <c r="C83" s="20" t="str">
        <f>'Figur 3.4p'!B1</f>
        <v>Antall doktorander 1996–2000, 2006–2010 og 2016–2020, etter utenlandsk statsborgerskap. Rangert etter nasjoner med flest forekomster i perioden 2016–2020.</v>
      </c>
    </row>
    <row r="84" spans="1:3" s="20" customFormat="1" ht="75" x14ac:dyDescent="0.25">
      <c r="A84" s="241" t="s">
        <v>952</v>
      </c>
      <c r="B84" s="55" t="s">
        <v>948</v>
      </c>
      <c r="C84" s="20" t="str">
        <f>'Dypdykk1 figur 4a'!B3</f>
        <v>Gjennomføringsgrad etter fagområde for doktorgradsstudenter med oppstart i perioden 2005–2019 per 20201.</v>
      </c>
    </row>
    <row r="85" spans="1:3" ht="45" customHeight="1" x14ac:dyDescent="0.25">
      <c r="A85" s="243" t="s">
        <v>954</v>
      </c>
      <c r="B85" s="54" t="s">
        <v>953</v>
      </c>
      <c r="C85" s="14" t="str">
        <f>'Dypdykk2 figur 4b'!B3</f>
        <v>Arbeidsmarkedsstatus i 4. kvartal 2020 for doktorgradsstudenter som startet opp i 2005–2019 etter antall år etter disputas og yrke1.</v>
      </c>
    </row>
    <row r="86" spans="1:3" x14ac:dyDescent="0.25">
      <c r="A86" s="245"/>
      <c r="B86" s="54" t="s">
        <v>956</v>
      </c>
      <c r="C86" s="53" t="str">
        <f>'Dypdykk2 figur 4c'!B3</f>
        <v>Karriereutvikling1 for ansatte ved UF-institusjonene2 for doktorgradsstudenter som startet opp i årene 2005–2019 og som har fullført. Status per 2019, angitt som antall år etter disputas.</v>
      </c>
    </row>
    <row r="87" spans="1:3" s="57" customFormat="1" ht="15" customHeight="1" x14ac:dyDescent="0.25">
      <c r="A87" s="243" t="s">
        <v>944</v>
      </c>
      <c r="B87" s="56" t="s">
        <v>672</v>
      </c>
      <c r="C87" s="57" t="str">
        <f>'Figur 3.5a'!$B$1</f>
        <v>Mastergradskandidater i NIFUs halvtårsundersøkelse etter institusjonens status.¹ 1995–2019. Prosent.</v>
      </c>
    </row>
    <row r="88" spans="1:3" x14ac:dyDescent="0.25">
      <c r="A88" s="244"/>
      <c r="B88" s="64" t="s">
        <v>675</v>
      </c>
      <c r="C88" s="14" t="str">
        <f>'Figur 3.5b'!$B$1</f>
        <v>Netto inn/utflytting av mastergradskandidater i fylke regnet fra 17 års alder, i prosent av kandidater som bodde i fylket ved 17 års alder. 1995–2007 og 2009–2019.</v>
      </c>
    </row>
    <row r="89" spans="1:3" x14ac:dyDescent="0.25">
      <c r="A89" s="244"/>
      <c r="B89" s="64" t="s">
        <v>677</v>
      </c>
      <c r="C89" s="14" t="str">
        <f>'Figur 3.5c'!$B$1</f>
        <v xml:space="preserve">Relativ netto utflytting av masterkandidater til Oslo i de ulike fylkene. 1995–2007 og 2009–2019. </v>
      </c>
    </row>
    <row r="90" spans="1:3" x14ac:dyDescent="0.25">
      <c r="A90" s="244"/>
      <c r="B90" s="64" t="s">
        <v>678</v>
      </c>
      <c r="C90" s="14" t="str">
        <f>'Figur 3.5d'!$B$1</f>
        <v xml:space="preserve">Prosentandel mistilpassede mastergradskandidater av kandidater i arbeidsstyrken etter bostedsfylke. 1995–2005 og 2007–2019. </v>
      </c>
    </row>
    <row r="91" spans="1:3" x14ac:dyDescent="0.25">
      <c r="A91" s="244"/>
      <c r="B91" s="64" t="s">
        <v>680</v>
      </c>
      <c r="C91" s="14" t="str">
        <f>'Figur 3.5e'!$B$1</f>
        <v>Andelen høyt utdannede sysselsatte etter hovednæring, 2010 og 2020 og etter kjønn. 2020.¹</v>
      </c>
    </row>
    <row r="92" spans="1:3" x14ac:dyDescent="0.25">
      <c r="A92" s="244"/>
      <c r="B92" s="64" t="s">
        <v>694</v>
      </c>
      <c r="C92" s="14" t="str">
        <f>'Figur 3.5f'!$B$1</f>
        <v>NHO-bedriftenes vurdering av i hvilken grad de har et udekket kompetansebehov. 2014–2020.¹</v>
      </c>
    </row>
    <row r="93" spans="1:3" x14ac:dyDescent="0.25">
      <c r="A93" s="244"/>
      <c r="B93" s="64" t="s">
        <v>733</v>
      </c>
      <c r="C93" s="14" t="str">
        <f>'FIgur 3.5g'!$B$1</f>
        <v>Andel norske foretak som i stor eller noen grad har udekket kompetansebehov etter næring. 2020.</v>
      </c>
    </row>
    <row r="94" spans="1:3" x14ac:dyDescent="0.25">
      <c r="A94" s="245"/>
      <c r="B94" s="55" t="s">
        <v>722</v>
      </c>
      <c r="C94" s="20" t="str">
        <f>'Figur 3.5h'!$B$1</f>
        <v>Områder der NHO-bedriftene¹ trenger IKT-kompetanse. 2020</v>
      </c>
    </row>
  </sheetData>
  <mergeCells count="9">
    <mergeCell ref="A87:A94"/>
    <mergeCell ref="A85:A86"/>
    <mergeCell ref="A68:A83"/>
    <mergeCell ref="A26:A29"/>
    <mergeCell ref="A4:A25"/>
    <mergeCell ref="A43:A46"/>
    <mergeCell ref="A30:A42"/>
    <mergeCell ref="A66:A67"/>
    <mergeCell ref="A47:A65"/>
  </mergeCells>
  <hyperlinks>
    <hyperlink ref="B5" location="'Figur 3.1b'!A1" display="Figur 3.1b" xr:uid="{344B6599-EC06-4E11-A4CE-61BA12E3141A}"/>
    <hyperlink ref="B6" location="'Figur 3.1c'!A1" display="'Figur 3.1c" xr:uid="{B01FF695-9266-48BB-9701-96785DDAF677}"/>
    <hyperlink ref="B7" location="'Figur 3.1d'!A1" display="'Figur 3.1d" xr:uid="{553D1F38-08FA-4C94-8308-233BE96DC593}"/>
    <hyperlink ref="B8" location="'Figur 3.1e'!A1" display="'Figur 3.1e" xr:uid="{9D2538F9-ED48-4DE0-BAD2-1E4489FAE45C}"/>
    <hyperlink ref="B9" location="'Figur 3.1f'!A1" display="'Figur 3.1f" xr:uid="{ADD8263B-87D4-4656-AAC9-BFAF933378B1}"/>
    <hyperlink ref="B10" location="'Figur 3.1g'!A1" display="'Figur 3.1g" xr:uid="{CB4BA855-6F69-4CEE-84A7-8333EF3C3FD6}"/>
    <hyperlink ref="B11" location="'Figur 3.1h'!A1" display="'Figur 3.1h" xr:uid="{5C571807-B7AE-4E3E-AEAE-11C2429F437A}"/>
    <hyperlink ref="B12" location="'Figur 3.1i'!A1" display="'Figur 3.1i" xr:uid="{8E94752E-57D5-4327-AC2C-D940CC002315}"/>
    <hyperlink ref="B13" location="'Figur 3.1j'!A1" display="'Figur 3.1j" xr:uid="{41EA3A43-3ECB-4A81-AC19-235A4661A6D6}"/>
    <hyperlink ref="B14" location="'Figur 3.1k'!A1" display="'Figur 3.1k" xr:uid="{B216D40C-F540-4118-A5EF-5F639F658D8B}"/>
    <hyperlink ref="B15" location="'Figur 3.1l'!A1" display="'Figur 3.1l" xr:uid="{E5FFA233-4DD3-49D1-9BDE-E7883B08C73A}"/>
    <hyperlink ref="B16" location="'Figur 3.1m'!A1" display="'Figur 3.1m" xr:uid="{9758F036-CE39-4FCE-A247-37B59E5A050A}"/>
    <hyperlink ref="B17" location="'Figur 3.1n'!A1" display="'Figur 3.1n" xr:uid="{BE5A5F92-F1FE-403A-AE58-277FEE36DF57}"/>
    <hyperlink ref="B18" location="'Figur 3.1o'!A1" display="'Figur 3.1o" xr:uid="{236F9547-D7EC-4B7B-BC0E-EBD2C18E2ED4}"/>
    <hyperlink ref="B19" location="'Figur 3.1p'!A1" display="'Figur 3.1p" xr:uid="{FE049B77-B464-4EFF-9DB4-6ADAC87C002C}"/>
    <hyperlink ref="B20" location="'Figur 3.1q'!A1" display="'Figur 3.1q" xr:uid="{E3AC3DE2-3528-4559-84A9-34A551D4ECA0}"/>
    <hyperlink ref="B21" location="'Figur 3.1r'!A1" display="'Figur 3.1r" xr:uid="{468201A4-2E35-422E-8812-F879138B9FA8}"/>
    <hyperlink ref="B22" location="'Figur 3.1s'!A1" display="'Figur 3.1s" xr:uid="{63DB1E81-2825-41FA-8FB1-430CC1174F60}"/>
    <hyperlink ref="B23" location="'Figur 3.1t'!A1" display="'Figur 3.1t" xr:uid="{7242DC12-67A2-41CB-9D91-77EB4209D9D5}"/>
    <hyperlink ref="B24" location="'Figur 3.1u'!A1" display="'Figur 3.1u" xr:uid="{DC9A4716-5409-4149-9F9B-1E43B8487ACE}"/>
    <hyperlink ref="B25" location="'Figur 3.1v'!A1" display="'Figur 3.1v" xr:uid="{D3B02169-2D54-4170-81BB-4E53E31EC726}"/>
    <hyperlink ref="B26" location="'Figur 1a'!A1" display="'Figur 1a" xr:uid="{69C6147F-26C6-43A0-AB5E-003611CEF9D2}"/>
    <hyperlink ref="B27" location="'Figur 1b'!A1" display="'Figur 1b" xr:uid="{1AF42AB6-4171-4603-9FAC-B8FBECC49A54}"/>
    <hyperlink ref="B28" location="'Figur 1c'!A1" display="'Figur 1c" xr:uid="{9479FC50-C6B2-463A-9DE1-0EE1BD9CA073}"/>
    <hyperlink ref="B29" location="'Figur 1d'!A1" display="'Figur 1d" xr:uid="{8C0A7986-B16C-4986-9625-90648D9BEB8D}"/>
    <hyperlink ref="B30" location="'Figur 3.2a'!A1" display="'Figur 3.2a" xr:uid="{1F9F5050-35AA-443D-978E-F20AF1971689}"/>
    <hyperlink ref="B31" location="'Figur 3.2b'!A1" display="'Figur 3.2b" xr:uid="{E6C49DF2-3014-4B23-A386-F23F6B80E1F9}"/>
    <hyperlink ref="B32" location="'Figur 3.2c'!A1" display="'Figur 3.2c" xr:uid="{9FF53038-5BF1-469D-923E-2BA00A7E5919}"/>
    <hyperlink ref="B33" location="'Figur 3.2d'!A1" display="'Figur 3.2d" xr:uid="{2F81E622-BAA2-4C6F-A333-47E9375BD4C6}"/>
    <hyperlink ref="B34" location="'Figur 3.2e'!A1" display="'Figur 3.2e" xr:uid="{6C7CFCCF-552E-4590-92AD-53A444DC634E}"/>
    <hyperlink ref="B35" location="'Figur 3.2f'!A1" display="'Figur 3.2f" xr:uid="{0215BBFD-1408-480C-9915-35712CC1F6E5}"/>
    <hyperlink ref="B36" location="'Figur 3.2g'!A1" display="'Figur 3.2g" xr:uid="{01F9149D-E8D9-44AC-8241-714F9B82F2DB}"/>
    <hyperlink ref="B37" location="'Figur 3.2h'!A1" display="'Figur 3.2h" xr:uid="{7A3D2F72-5360-4099-BA3F-2C3BF5FB40CE}"/>
    <hyperlink ref="B38" location="'Figur 3.2i'!A1" display="'Figur 3.2i" xr:uid="{399F990A-9604-4C15-8411-B799A6EF4760}"/>
    <hyperlink ref="B39" location="'Figur 3.2j'!A1" display="'Figur 3.2j" xr:uid="{6B3193E2-1EBE-4F9B-AA2F-688C1DEB3B23}"/>
    <hyperlink ref="B40" location="'Figur 3.2k'!A1" display="'Figur 3.2k" xr:uid="{0ECB4174-7208-4C68-9126-AAFA8D2A2B9F}"/>
    <hyperlink ref="B41" location="'Figur 3.2l'!A1" display="'Figur 3.2l" xr:uid="{EFE19079-792B-4E9B-BD27-B5C3DF2AE083}"/>
    <hyperlink ref="B42" location="'Figur 3.2m'!A1" display="'Figur 3.2m" xr:uid="{F75B05C8-0488-4A77-B65D-C588142D5C87}"/>
    <hyperlink ref="B43" location="'Figur 2a'!A1" display="'Figur 2a" xr:uid="{1E0D3C99-69A1-4C9F-8595-C29B02AF10C8}"/>
    <hyperlink ref="B44" location="'Figur 2b'!A1" display="'Figur 2b" xr:uid="{51B1CE5C-A37F-483E-A1EC-4E668A19FB69}"/>
    <hyperlink ref="B45" location="'Figur 2c'!A1" display="'Figur 2c" xr:uid="{FA1A1ECC-AD19-4E3A-93ED-B0EF793B4277}"/>
    <hyperlink ref="B46" location="'Figur 2d'!A1" display="'Figur 2d" xr:uid="{AB994B8E-3186-4EF1-B63D-2033C978BC8B}"/>
    <hyperlink ref="B47" location="'Figur 3.3a'!A1" display="'Figur 3.3a" xr:uid="{AB69C7BF-9CD1-49BC-8353-8C25EB8CE061}"/>
    <hyperlink ref="B48" location="'Figur 3.3b'!A1" display="'Figur 3.3b" xr:uid="{85671996-711E-4FAD-9C79-149330C25EF2}"/>
    <hyperlink ref="B49" location="'Figur 3.3c'!A1" display="'Figur 3.3c" xr:uid="{94E59A97-CD03-4764-8699-8852EEE34A78}"/>
    <hyperlink ref="B50" location="'Figur 3.3d'!A1" display="'Figur 3.3d" xr:uid="{BBBF12BD-3EBB-4C18-A8D0-C425C62581A0}"/>
    <hyperlink ref="B51" location="'Figur 3.3e'!A1" display="'Figur 3.3e" xr:uid="{01AA9EBC-098B-4097-AB26-A1F6F8E0A9BD}"/>
    <hyperlink ref="B52" location="'Figur 3.3f'!A1" display="'Figur 3.3f" xr:uid="{2561052D-1AA5-4319-ABF1-AAD9959136F5}"/>
    <hyperlink ref="B53" location="'Figur 3.3g'!A1" display="'Figur 3.3g" xr:uid="{E0034897-999C-4B87-A554-745442AC83A8}"/>
    <hyperlink ref="B54" location="'Figur 3.3h'!A1" display="'Figur 3.3h" xr:uid="{EE6D5F9B-A8AE-4606-9746-A70583DC939D}"/>
    <hyperlink ref="B55" location="'Figur 3.3i'!A1" display="'Figur 3.3i" xr:uid="{71625CFE-325A-4483-BDB6-ACE2A7A3EE8B}"/>
    <hyperlink ref="B56" location="'Figur 3.3j'!A1" display="'Figur 3.3j" xr:uid="{01802E88-EDCF-474C-A7A9-AC8995824A4B}"/>
    <hyperlink ref="B57" location="'Figur 3.3k'!A1" display="'Figur 3.3k" xr:uid="{AF640B33-7F8E-48B9-B631-699FB0A5A485}"/>
    <hyperlink ref="B58" location="'Tabell 3.3a'!A1" display="'Tabell 3.3a" xr:uid="{C5B19AF7-091E-413E-B983-B6CE8FFE183A}"/>
    <hyperlink ref="B59" location="'Figur 3.3l'!A1" display="'Figur 3.3l" xr:uid="{6A06BC23-A48C-4820-B2F5-C39684C75CA0}"/>
    <hyperlink ref="B60" location="'Figur 3.3m'!A1" display="'Figur 3.3m" xr:uid="{424DA356-62E6-484A-A988-C4361FF7EB0A}"/>
    <hyperlink ref="B61" location="'Figur 3.3n'!A1" display="'Figur 3.3n" xr:uid="{EE8B2ADF-D6AE-4FA4-94EB-A3B8227D7B2A}"/>
    <hyperlink ref="B62" location="'Figur 3.3o'!A1" display="'Figur 3.3o" xr:uid="{37E0C165-B042-46FA-95E4-CD3C83C53780}"/>
    <hyperlink ref="B68" location="'Figur 3.4a'!A1" display="Figur 3.4a" xr:uid="{F558F852-E33E-4EE4-ABA8-0A28A795F03A}"/>
    <hyperlink ref="B69" location="'Figur 3.4b'!A1" display="Figur 3.4b" xr:uid="{8ED8D509-B9A2-4FE0-AC67-2AB2EA136C35}"/>
    <hyperlink ref="B70" location="'Figur 3.4c'!A1" display="Figur 3.4c" xr:uid="{E9EE00E6-D9A7-4503-B6B7-67795ADB0DC0}"/>
    <hyperlink ref="B71" location="'Figur 3.4d'!A1" display="Figur 3.4d" xr:uid="{E9653E43-BD03-4DDB-BF01-747DBA449B27}"/>
    <hyperlink ref="B72" location="'Figur 3.4e'!A1" display="Figur 3.4e" xr:uid="{A5199019-E1BD-48CE-A561-D1DE69E3D06A}"/>
    <hyperlink ref="B73" location="'Figur 3.4f'!A1" display="Figur 3.4f" xr:uid="{FE1762EF-E5A0-4250-BF9D-6B2553386861}"/>
    <hyperlink ref="B74" location="'Figur 3.4g'!A1" display="FIgur 3.4g" xr:uid="{86471B43-64B4-48CE-B8AA-302C8E3379CF}"/>
    <hyperlink ref="B83" location="'Figur 3.4p'!A1" display="Figur 3.4p" xr:uid="{1C3C99D3-3F0A-46B1-870D-628035B5BE56}"/>
    <hyperlink ref="B4" location="'Figur 3.1a'!A1" display="'Figur 3.1a'!A1" xr:uid="{29F99320-CE9C-4681-AC9B-3250E492D58F}"/>
    <hyperlink ref="B63" location="'Figur 3.3q'!A1" display="'Figur 3.3q'!A1" xr:uid="{EB65C606-449E-42C4-AF19-1D02C66D2B4C}"/>
    <hyperlink ref="B64" location="'Figur 3.3r'!A1" display="'Figur 3.3r'!A1" xr:uid="{517A042D-2A7E-4F82-B0B4-6BA6866E5269}"/>
    <hyperlink ref="B65" location="'Figur 3.3s'!A1" display="'Figur 3.3s'!A1" xr:uid="{4BE345E4-925A-4ACB-90F0-95BC6853CDBC}"/>
    <hyperlink ref="B66" location="'Figur 3a'!A1" display="'Figur 3a'!A1" xr:uid="{1EBF437E-6440-45FD-B37D-3CCB0518FD5E}"/>
    <hyperlink ref="B67" location="'Figur 3b'!A1" display="'Figur 3b'!A1" xr:uid="{F44B4687-105F-492C-906E-6579C6C777A2}"/>
    <hyperlink ref="B87" location="'Figur 3.5a'!A1" display="'Figur 3.5a" xr:uid="{C8186F4B-D131-4090-A729-E3CAF3D39539}"/>
    <hyperlink ref="B88" location="'Figur 3.5b'!A1" display="'Figur 3.5b" xr:uid="{9D9CCE6F-C0D3-4885-8144-D1421AFB15BD}"/>
    <hyperlink ref="B89" location="'Figur 3.5c'!A1" display="'Figur 3.5c" xr:uid="{52FC1980-5145-4E23-B31D-309D0C21AD88}"/>
    <hyperlink ref="B90" location="'Figur 3.5d'!A1" display="'Figur 3.5d" xr:uid="{B3635C84-A8CC-4526-ABD1-34584BDCEB2B}"/>
    <hyperlink ref="B91" location="'Figur 3.5e'!A1" display="'Figur 3.5e" xr:uid="{F4C22872-9CFD-434D-BDF2-68AA2972E392}"/>
    <hyperlink ref="B92" location="'Figur 3.5f'!A1" display="'Figur 3.5f" xr:uid="{6EFB24F3-3EC6-49F3-88E2-0D17E65A6134}"/>
    <hyperlink ref="B93" location="'FIgur 3.5g'!A1" display="'FIgur 3.5g" xr:uid="{CED28AB5-3819-4DE2-AC25-78C1E13EC4E1}"/>
    <hyperlink ref="B94" location="'Figur 3.5h'!A1" display="'Figur 3.5h" xr:uid="{180C6069-D828-438D-A699-C1A1DF047F0A}"/>
    <hyperlink ref="B75" location="'Figur 3.4h'!A1" display="Figur 3.4h" xr:uid="{D8A017DE-FE96-4AF8-AD8A-46F1CE3BDD40}"/>
    <hyperlink ref="B76" location="'Figur 3.4i'!A1" display="Figur 3.4i" xr:uid="{B266C1D8-4BE3-4636-87D1-A8B743462117}"/>
    <hyperlink ref="B77" location="'Figur 3.4j'!A1" display="Figur 3.4j" xr:uid="{2A353BCC-F142-47D7-BB91-A91EF582C620}"/>
    <hyperlink ref="B78" location="'Figur 3.4k'!A1" display="Figur 3.4k" xr:uid="{A7D56162-BBC1-43D9-AA17-F5BC0C4A50CC}"/>
    <hyperlink ref="B79" location="'Figur 3.4l'!A1" display="Figur 3.4l" xr:uid="{5DC3E474-064D-47B3-A9E2-6E1636ACE279}"/>
    <hyperlink ref="B80" location="'Figur 3.4m'!A1" display="Figur 3.4m" xr:uid="{ECB6A450-519C-4FF7-900D-21AF467D344D}"/>
    <hyperlink ref="B81" location="'Figur 3.4n'!A1" display="Figur 3.4n" xr:uid="{87A4BDF5-6735-4612-8B9C-5F27EF6EF5FB}"/>
    <hyperlink ref="B82" location="'Figur 3.4o'!A1" display="Figur 3.4o" xr:uid="{64500FAF-825B-4660-8640-254AD565B9AB}"/>
    <hyperlink ref="B84" location="'Dypdykk1 figur 4a'!A1" display="Figur 4a" xr:uid="{F783BDBC-C6F5-408C-8C99-C9EA233EDDD2}"/>
    <hyperlink ref="B85" location="'Dypdykk2 figur 4b'!A1" display="Figur 4b" xr:uid="{E516AFAA-D86C-4695-A642-27FE2F5626DD}"/>
    <hyperlink ref="B86" location="'Dypdykk2 figur 4c'!A1" display="Figur 4c" xr:uid="{37C0D493-C32E-4065-AB26-32309A5FFE9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D9EBB-35C4-4A8A-B5CB-41FC15A5E6C9}">
  <dimension ref="A1:W13"/>
  <sheetViews>
    <sheetView workbookViewId="0">
      <selection activeCell="S28" sqref="S28"/>
    </sheetView>
  </sheetViews>
  <sheetFormatPr baseColWidth="10" defaultRowHeight="15" x14ac:dyDescent="0.25"/>
  <cols>
    <col min="1" max="1" width="24.140625" style="14" bestFit="1" customWidth="1"/>
    <col min="2" max="2" width="11.42578125" style="14"/>
    <col min="3" max="3" width="0" style="14" hidden="1" customWidth="1"/>
    <col min="4" max="4" width="11.42578125" style="14"/>
    <col min="5" max="5" width="0" style="14" hidden="1" customWidth="1"/>
    <col min="6" max="6" width="11.42578125" style="14"/>
    <col min="7" max="7" width="0" style="14" hidden="1" customWidth="1"/>
    <col min="8" max="8" width="11.42578125" style="14"/>
    <col min="9" max="9" width="0" style="14" hidden="1" customWidth="1"/>
    <col min="10" max="22" width="11.42578125" style="14"/>
    <col min="23" max="23" width="12" style="14" bestFit="1" customWidth="1"/>
    <col min="24" max="16384" width="11.42578125" style="14"/>
  </cols>
  <sheetData>
    <row r="1" spans="1:23" x14ac:dyDescent="0.25">
      <c r="A1" s="13" t="s">
        <v>108</v>
      </c>
      <c r="B1" s="13" t="s">
        <v>107</v>
      </c>
    </row>
    <row r="3" spans="1:23" s="13" customFormat="1" x14ac:dyDescent="0.25">
      <c r="B3" s="13">
        <v>1999</v>
      </c>
      <c r="D3" s="13">
        <v>2001</v>
      </c>
      <c r="F3" s="13">
        <v>2003</v>
      </c>
      <c r="H3" s="13">
        <v>2005</v>
      </c>
      <c r="J3" s="13">
        <v>2007</v>
      </c>
      <c r="K3" s="13">
        <v>2008</v>
      </c>
      <c r="L3" s="13">
        <v>2009</v>
      </c>
      <c r="M3" s="13">
        <v>2010</v>
      </c>
      <c r="N3" s="13">
        <v>2011</v>
      </c>
      <c r="O3" s="13">
        <v>2012</v>
      </c>
      <c r="P3" s="13">
        <v>2013</v>
      </c>
      <c r="Q3" s="13">
        <v>2014</v>
      </c>
      <c r="R3" s="13">
        <v>2015</v>
      </c>
      <c r="S3" s="13">
        <v>2016</v>
      </c>
      <c r="T3" s="13">
        <v>2017</v>
      </c>
      <c r="U3" s="13">
        <v>2018</v>
      </c>
      <c r="V3" s="13">
        <v>2019</v>
      </c>
    </row>
    <row r="4" spans="1:23" x14ac:dyDescent="0.25">
      <c r="A4" s="14" t="s">
        <v>103</v>
      </c>
      <c r="B4" s="14">
        <v>3549</v>
      </c>
      <c r="C4" s="14">
        <v>3713.5</v>
      </c>
      <c r="D4" s="14">
        <v>3878</v>
      </c>
      <c r="E4" s="14">
        <v>4114</v>
      </c>
      <c r="F4" s="14">
        <v>4350</v>
      </c>
      <c r="G4" s="14">
        <v>4892</v>
      </c>
      <c r="H4" s="14">
        <v>5434</v>
      </c>
      <c r="I4" s="14">
        <v>5188.5</v>
      </c>
      <c r="J4" s="14">
        <v>4943</v>
      </c>
      <c r="K4" s="14">
        <v>5120</v>
      </c>
      <c r="L4" s="14">
        <v>5373</v>
      </c>
      <c r="M4" s="14">
        <v>5521</v>
      </c>
      <c r="N4" s="14">
        <v>5818</v>
      </c>
      <c r="O4" s="14">
        <v>5948</v>
      </c>
      <c r="P4" s="14">
        <v>6259</v>
      </c>
      <c r="Q4" s="14">
        <v>6705</v>
      </c>
      <c r="R4" s="14">
        <v>7054</v>
      </c>
      <c r="S4" s="14">
        <v>7892</v>
      </c>
      <c r="T4" s="14">
        <v>8388</v>
      </c>
      <c r="U4" s="14">
        <v>9569</v>
      </c>
      <c r="V4" s="14">
        <v>9968</v>
      </c>
      <c r="W4" s="14">
        <f>(V4-B4)/B4*100</f>
        <v>180.86785009861933</v>
      </c>
    </row>
    <row r="5" spans="1:23" x14ac:dyDescent="0.25">
      <c r="A5" s="14" t="s">
        <v>6</v>
      </c>
      <c r="J5" s="14">
        <v>916</v>
      </c>
      <c r="K5" s="14">
        <v>1179</v>
      </c>
      <c r="L5" s="14">
        <v>1371</v>
      </c>
      <c r="M5" s="14">
        <v>1565</v>
      </c>
      <c r="N5" s="14">
        <v>1606</v>
      </c>
      <c r="O5" s="14">
        <v>1703</v>
      </c>
      <c r="P5" s="14">
        <v>1864</v>
      </c>
      <c r="Q5" s="14">
        <v>2119</v>
      </c>
      <c r="R5" s="14">
        <v>2258</v>
      </c>
      <c r="S5" s="14">
        <v>2329</v>
      </c>
      <c r="T5" s="14">
        <v>2372</v>
      </c>
      <c r="U5" s="14">
        <v>2605</v>
      </c>
      <c r="V5" s="14">
        <v>2705</v>
      </c>
      <c r="W5" s="14">
        <f>(V5-J5)/J5*100</f>
        <v>195.3056768558952</v>
      </c>
    </row>
    <row r="6" spans="1:23" x14ac:dyDescent="0.25">
      <c r="A6" s="14" t="s">
        <v>104</v>
      </c>
      <c r="B6" s="14">
        <v>559</v>
      </c>
      <c r="C6" s="14">
        <v>592</v>
      </c>
      <c r="D6" s="14">
        <v>625</v>
      </c>
      <c r="E6" s="14">
        <v>660.5</v>
      </c>
      <c r="F6" s="14">
        <v>696</v>
      </c>
      <c r="G6" s="14">
        <v>580.5</v>
      </c>
      <c r="H6" s="14">
        <v>465</v>
      </c>
      <c r="I6" s="14">
        <v>508.5</v>
      </c>
      <c r="J6" s="14">
        <v>552</v>
      </c>
      <c r="K6" s="14">
        <v>592</v>
      </c>
      <c r="L6" s="14">
        <v>638</v>
      </c>
      <c r="M6" s="14">
        <v>674</v>
      </c>
      <c r="N6" s="14">
        <v>699</v>
      </c>
      <c r="O6" s="14">
        <v>691</v>
      </c>
      <c r="P6" s="14">
        <v>806</v>
      </c>
      <c r="Q6" s="14">
        <v>707</v>
      </c>
      <c r="R6" s="14">
        <v>791</v>
      </c>
      <c r="S6" s="14">
        <v>810</v>
      </c>
      <c r="T6" s="14">
        <v>880</v>
      </c>
      <c r="U6" s="14">
        <v>940</v>
      </c>
      <c r="V6" s="14">
        <v>1025</v>
      </c>
      <c r="W6" s="14">
        <f t="shared" ref="W6:W10" si="0">(V6-B6)/B6*100</f>
        <v>83.363148479427551</v>
      </c>
    </row>
    <row r="7" spans="1:23" x14ac:dyDescent="0.25">
      <c r="A7" s="14" t="s">
        <v>105</v>
      </c>
      <c r="B7" s="14">
        <v>511</v>
      </c>
      <c r="C7" s="14">
        <v>571.5</v>
      </c>
      <c r="D7" s="14">
        <v>632</v>
      </c>
      <c r="E7" s="14">
        <v>696.5</v>
      </c>
      <c r="F7" s="14">
        <v>761</v>
      </c>
      <c r="G7" s="14">
        <v>794.5</v>
      </c>
      <c r="H7" s="14">
        <v>828</v>
      </c>
      <c r="I7" s="14">
        <v>948</v>
      </c>
      <c r="J7" s="14">
        <v>1068</v>
      </c>
      <c r="K7" s="14">
        <v>1206</v>
      </c>
      <c r="L7" s="14">
        <v>1151</v>
      </c>
      <c r="M7" s="14">
        <v>1275</v>
      </c>
      <c r="N7" s="14">
        <v>1256</v>
      </c>
      <c r="O7" s="14">
        <v>1389</v>
      </c>
      <c r="P7" s="14">
        <v>1490</v>
      </c>
      <c r="Q7" s="14">
        <v>1701</v>
      </c>
      <c r="R7" s="14">
        <v>1883</v>
      </c>
      <c r="S7" s="14">
        <v>1589</v>
      </c>
      <c r="T7" s="14">
        <v>1769</v>
      </c>
      <c r="U7" s="14">
        <v>881</v>
      </c>
      <c r="V7" s="14">
        <v>931</v>
      </c>
      <c r="W7" s="14">
        <f t="shared" si="0"/>
        <v>82.191780821917803</v>
      </c>
    </row>
    <row r="8" spans="1:23" x14ac:dyDescent="0.25">
      <c r="A8" s="14" t="s">
        <v>106</v>
      </c>
      <c r="B8" s="14">
        <v>1714</v>
      </c>
      <c r="C8" s="14">
        <v>1786</v>
      </c>
      <c r="D8" s="14">
        <v>1858</v>
      </c>
      <c r="E8" s="14">
        <v>1971</v>
      </c>
      <c r="F8" s="14">
        <v>2084</v>
      </c>
      <c r="G8" s="14">
        <v>2187.5</v>
      </c>
      <c r="H8" s="14">
        <v>2291</v>
      </c>
      <c r="I8" s="14">
        <v>2486</v>
      </c>
      <c r="J8" s="14">
        <v>2681</v>
      </c>
      <c r="K8" s="14">
        <v>2875</v>
      </c>
      <c r="L8" s="14">
        <v>3265</v>
      </c>
      <c r="M8" s="14">
        <v>3387</v>
      </c>
      <c r="N8" s="14">
        <v>3530</v>
      </c>
      <c r="O8" s="14">
        <v>3615</v>
      </c>
      <c r="P8" s="14">
        <v>3754</v>
      </c>
      <c r="Q8" s="14">
        <v>3841</v>
      </c>
      <c r="R8" s="14">
        <v>3967</v>
      </c>
      <c r="S8" s="14">
        <v>4009</v>
      </c>
      <c r="T8" s="14">
        <v>4112</v>
      </c>
      <c r="U8" s="14">
        <v>4254</v>
      </c>
      <c r="V8" s="14">
        <v>4338</v>
      </c>
      <c r="W8" s="14">
        <f t="shared" si="0"/>
        <v>153.09218203033839</v>
      </c>
    </row>
    <row r="9" spans="1:23" x14ac:dyDescent="0.25">
      <c r="A9" s="14" t="s">
        <v>3</v>
      </c>
      <c r="B9" s="14">
        <v>965</v>
      </c>
      <c r="C9" s="14">
        <v>1017</v>
      </c>
      <c r="D9" s="14">
        <v>1069</v>
      </c>
      <c r="E9" s="14">
        <v>1080.5</v>
      </c>
      <c r="F9" s="14">
        <v>1092</v>
      </c>
      <c r="G9" s="14">
        <v>1152.5</v>
      </c>
      <c r="H9" s="14">
        <v>1213</v>
      </c>
      <c r="I9" s="14">
        <v>1253</v>
      </c>
      <c r="J9" s="14">
        <v>1293</v>
      </c>
      <c r="K9" s="14">
        <v>1564</v>
      </c>
      <c r="L9" s="14">
        <v>1593</v>
      </c>
      <c r="M9" s="14">
        <v>1562</v>
      </c>
      <c r="N9" s="14">
        <v>1710</v>
      </c>
      <c r="O9" s="14">
        <v>1988</v>
      </c>
      <c r="P9" s="14">
        <v>1911</v>
      </c>
      <c r="Q9" s="14">
        <v>2123</v>
      </c>
      <c r="R9" s="14">
        <v>2050</v>
      </c>
      <c r="S9" s="14">
        <v>2135</v>
      </c>
      <c r="T9" s="14">
        <v>2249</v>
      </c>
      <c r="U9" s="14">
        <v>2210</v>
      </c>
      <c r="V9" s="14">
        <v>2249</v>
      </c>
      <c r="W9" s="14">
        <f t="shared" si="0"/>
        <v>133.05699481865284</v>
      </c>
    </row>
    <row r="10" spans="1:23" x14ac:dyDescent="0.25">
      <c r="B10" s="14">
        <f t="shared" ref="B10:U10" si="1">SUM(B4:B9)</f>
        <v>7298</v>
      </c>
      <c r="C10" s="14">
        <f t="shared" si="1"/>
        <v>7680</v>
      </c>
      <c r="D10" s="14">
        <f t="shared" si="1"/>
        <v>8062</v>
      </c>
      <c r="E10" s="14">
        <f t="shared" si="1"/>
        <v>8522.5</v>
      </c>
      <c r="F10" s="14">
        <f t="shared" si="1"/>
        <v>8983</v>
      </c>
      <c r="G10" s="14">
        <f t="shared" si="1"/>
        <v>9607</v>
      </c>
      <c r="H10" s="14">
        <f t="shared" si="1"/>
        <v>10231</v>
      </c>
      <c r="I10" s="14">
        <f t="shared" si="1"/>
        <v>10384</v>
      </c>
      <c r="J10" s="14">
        <f t="shared" si="1"/>
        <v>11453</v>
      </c>
      <c r="K10" s="14">
        <f t="shared" si="1"/>
        <v>12536</v>
      </c>
      <c r="L10" s="14">
        <f t="shared" si="1"/>
        <v>13391</v>
      </c>
      <c r="M10" s="14">
        <f t="shared" si="1"/>
        <v>13984</v>
      </c>
      <c r="N10" s="14">
        <f t="shared" si="1"/>
        <v>14619</v>
      </c>
      <c r="O10" s="14">
        <f t="shared" si="1"/>
        <v>15334</v>
      </c>
      <c r="P10" s="14">
        <f t="shared" si="1"/>
        <v>16084</v>
      </c>
      <c r="Q10" s="14">
        <f t="shared" si="1"/>
        <v>17196</v>
      </c>
      <c r="R10" s="14">
        <f t="shared" si="1"/>
        <v>18003</v>
      </c>
      <c r="S10" s="14">
        <f t="shared" si="1"/>
        <v>18764</v>
      </c>
      <c r="T10" s="14">
        <f t="shared" si="1"/>
        <v>19770</v>
      </c>
      <c r="U10" s="14">
        <f t="shared" si="1"/>
        <v>20459</v>
      </c>
      <c r="V10" s="14">
        <f>SUM(V4:V9)</f>
        <v>21216</v>
      </c>
      <c r="W10" s="14">
        <f t="shared" si="0"/>
        <v>190.7097835023294</v>
      </c>
    </row>
    <row r="11" spans="1:23" x14ac:dyDescent="0.25">
      <c r="A11" s="4" t="s">
        <v>9</v>
      </c>
      <c r="C11" s="14" t="s">
        <v>109</v>
      </c>
      <c r="D11" s="14" t="s">
        <v>68</v>
      </c>
    </row>
    <row r="12" spans="1:23" x14ac:dyDescent="0.25">
      <c r="A12" s="2"/>
      <c r="D12" s="5" t="s">
        <v>110</v>
      </c>
    </row>
    <row r="13" spans="1:23" x14ac:dyDescent="0.25">
      <c r="A13" s="17" t="s">
        <v>10</v>
      </c>
    </row>
  </sheetData>
  <hyperlinks>
    <hyperlink ref="D12" r:id="rId1" xr:uid="{DC4D8E2D-356A-4DFD-BFB3-F47CB3EA99D1}"/>
    <hyperlink ref="A13" location="Innhold!A1" display="Innhold" xr:uid="{84A6CE8B-98EA-46BA-B82A-93F113F191CA}"/>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4297-782C-49E4-A7BB-91B4EE33F905}">
  <dimension ref="A1:AR16"/>
  <sheetViews>
    <sheetView workbookViewId="0">
      <selection activeCell="A14" sqref="A14:A16"/>
    </sheetView>
  </sheetViews>
  <sheetFormatPr baseColWidth="10" defaultRowHeight="15" x14ac:dyDescent="0.25"/>
  <cols>
    <col min="1" max="1" width="47" style="14" customWidth="1"/>
    <col min="2" max="2" width="11.42578125" style="14"/>
    <col min="3" max="3" width="0" style="14" hidden="1" customWidth="1"/>
    <col min="4" max="4" width="11.42578125" style="14"/>
    <col min="5" max="5" width="0" style="14" hidden="1" customWidth="1"/>
    <col min="6" max="6" width="11.42578125" style="14"/>
    <col min="7" max="7" width="0" style="14" hidden="1" customWidth="1"/>
    <col min="8" max="8" width="11.42578125" style="14"/>
    <col min="9" max="9" width="0" style="14" hidden="1" customWidth="1"/>
    <col min="10" max="10" width="11.42578125" style="14"/>
    <col min="11" max="11" width="0" style="14" hidden="1" customWidth="1"/>
    <col min="12" max="12" width="11.42578125" style="14"/>
    <col min="13" max="13" width="0" style="14" hidden="1" customWidth="1"/>
    <col min="14" max="14" width="11.42578125" style="14"/>
    <col min="15" max="15" width="0" style="14" hidden="1" customWidth="1"/>
    <col min="16" max="16" width="11.42578125" style="14"/>
    <col min="17" max="17" width="0" style="14" hidden="1" customWidth="1"/>
    <col min="18" max="18" width="11.42578125" style="14"/>
    <col min="19" max="19" width="0" style="14" hidden="1" customWidth="1"/>
    <col min="20" max="20" width="11.42578125" style="14"/>
    <col min="21" max="21" width="0" style="14" hidden="1" customWidth="1"/>
    <col min="22" max="22" width="11.42578125" style="14"/>
    <col min="23" max="23" width="0" style="14" hidden="1" customWidth="1"/>
    <col min="24" max="24" width="11.42578125" style="14"/>
    <col min="25" max="25" width="0" style="14" hidden="1" customWidth="1"/>
    <col min="26" max="26" width="11.42578125" style="14"/>
    <col min="27" max="27" width="0" style="14" hidden="1" customWidth="1"/>
    <col min="28" max="28" width="11.42578125" style="14"/>
    <col min="29" max="29" width="0" style="14" hidden="1" customWidth="1"/>
    <col min="30" max="30" width="11.42578125" style="14"/>
    <col min="31" max="31" width="0" style="14" hidden="1" customWidth="1"/>
    <col min="32" max="16384" width="11.42578125" style="14"/>
  </cols>
  <sheetData>
    <row r="1" spans="1:44" x14ac:dyDescent="0.25">
      <c r="A1" s="13" t="s">
        <v>111</v>
      </c>
      <c r="B1" s="13" t="s">
        <v>112</v>
      </c>
    </row>
    <row r="3" spans="1:44" s="13" customFormat="1" x14ac:dyDescent="0.25">
      <c r="B3" s="13">
        <v>1977</v>
      </c>
      <c r="D3" s="13">
        <v>1979</v>
      </c>
      <c r="F3" s="13">
        <v>1981</v>
      </c>
      <c r="H3" s="13">
        <v>1983</v>
      </c>
      <c r="J3" s="13">
        <v>1985</v>
      </c>
      <c r="L3" s="13">
        <v>1987</v>
      </c>
      <c r="N3" s="13">
        <v>1989</v>
      </c>
      <c r="P3" s="13">
        <v>1991</v>
      </c>
      <c r="R3" s="13">
        <v>1993</v>
      </c>
      <c r="T3" s="13">
        <v>1995</v>
      </c>
      <c r="V3" s="13">
        <v>1997</v>
      </c>
      <c r="X3" s="13">
        <v>1999</v>
      </c>
      <c r="Z3" s="13">
        <v>2001</v>
      </c>
      <c r="AB3" s="13">
        <v>2003</v>
      </c>
      <c r="AD3" s="13">
        <v>2005</v>
      </c>
      <c r="AF3" s="13">
        <v>2007</v>
      </c>
      <c r="AG3" s="13">
        <v>2008</v>
      </c>
      <c r="AH3" s="13">
        <v>2009</v>
      </c>
      <c r="AI3" s="13">
        <v>2010</v>
      </c>
      <c r="AJ3" s="13">
        <v>2011</v>
      </c>
      <c r="AK3" s="13">
        <v>2012</v>
      </c>
      <c r="AL3" s="13">
        <v>2013</v>
      </c>
      <c r="AM3" s="13">
        <v>2014</v>
      </c>
      <c r="AN3" s="13">
        <v>2015</v>
      </c>
      <c r="AO3" s="13">
        <v>2016</v>
      </c>
      <c r="AP3" s="13">
        <v>2017</v>
      </c>
      <c r="AQ3" s="13">
        <v>2018</v>
      </c>
      <c r="AR3" s="13">
        <v>2019</v>
      </c>
    </row>
    <row r="4" spans="1:44" x14ac:dyDescent="0.25">
      <c r="A4" s="14" t="s">
        <v>103</v>
      </c>
      <c r="B4" s="45">
        <v>0.39351997483485374</v>
      </c>
      <c r="C4" s="45"/>
      <c r="D4" s="45">
        <v>0.40885336612357825</v>
      </c>
      <c r="E4" s="45"/>
      <c r="F4" s="45">
        <v>0.4218213058419244</v>
      </c>
      <c r="G4" s="45"/>
      <c r="H4" s="45">
        <v>0.42941176470588233</v>
      </c>
      <c r="I4" s="45"/>
      <c r="J4" s="45">
        <v>0.43680649526387011</v>
      </c>
      <c r="K4" s="45"/>
      <c r="L4" s="45">
        <v>0.47018649855529288</v>
      </c>
      <c r="M4" s="45"/>
      <c r="N4" s="45">
        <v>0.48979591836734693</v>
      </c>
      <c r="O4" s="45"/>
      <c r="P4" s="45">
        <v>0.51979190228455097</v>
      </c>
      <c r="Q4" s="45"/>
      <c r="R4" s="45">
        <v>0.5529061102831595</v>
      </c>
      <c r="S4" s="45"/>
      <c r="T4" s="45">
        <v>0.59713536413153112</v>
      </c>
      <c r="U4" s="45"/>
      <c r="V4" s="45">
        <v>0.59410390077296427</v>
      </c>
      <c r="W4" s="45"/>
      <c r="X4" s="45">
        <v>0.62714260470047711</v>
      </c>
      <c r="Y4" s="45"/>
      <c r="Z4" s="45">
        <v>0.64386518346339039</v>
      </c>
      <c r="AA4" s="45"/>
      <c r="AB4" s="45">
        <v>0.6648326455754241</v>
      </c>
      <c r="AC4" s="45"/>
      <c r="AD4" s="45">
        <v>0.66430317848410758</v>
      </c>
      <c r="AE4" s="45"/>
      <c r="AF4" s="45">
        <v>0.72605757931844883</v>
      </c>
      <c r="AG4" s="45">
        <v>0.69783290173095269</v>
      </c>
      <c r="AH4" s="45">
        <v>0.71745226331953527</v>
      </c>
      <c r="AI4" s="45">
        <v>0.73437084330939084</v>
      </c>
      <c r="AJ4" s="45">
        <v>0.73099635632617166</v>
      </c>
      <c r="AK4" s="45">
        <v>0.73531956978612933</v>
      </c>
      <c r="AL4" s="45">
        <v>0.75692344902648445</v>
      </c>
      <c r="AM4" s="45">
        <v>0.76029028234493712</v>
      </c>
      <c r="AN4" s="45">
        <v>0.77473915431081819</v>
      </c>
      <c r="AO4" s="45">
        <v>0.72898577498614447</v>
      </c>
      <c r="AP4" s="45">
        <v>0.73695308381655245</v>
      </c>
      <c r="AQ4" s="45">
        <v>0.69370740901841377</v>
      </c>
      <c r="AR4" s="45">
        <v>0.70440251572327039</v>
      </c>
    </row>
    <row r="5" spans="1:44" x14ac:dyDescent="0.25">
      <c r="A5" s="14" t="s">
        <v>104</v>
      </c>
      <c r="B5" s="45">
        <v>0.33146067415730335</v>
      </c>
      <c r="C5" s="45"/>
      <c r="D5" s="45">
        <v>0.34814814814814815</v>
      </c>
      <c r="E5" s="45"/>
      <c r="F5" s="45">
        <v>0.35</v>
      </c>
      <c r="G5" s="45"/>
      <c r="H5" s="45">
        <v>0.35993740219092329</v>
      </c>
      <c r="I5" s="45"/>
      <c r="J5" s="45">
        <v>0.35946745562130178</v>
      </c>
      <c r="K5" s="45"/>
      <c r="L5" s="45">
        <v>0.4132581100141044</v>
      </c>
      <c r="M5" s="45"/>
      <c r="N5" s="45">
        <v>0.44152431011826543</v>
      </c>
      <c r="O5" s="45"/>
      <c r="P5" s="45">
        <v>0.46627218934911241</v>
      </c>
      <c r="Q5" s="45"/>
      <c r="R5" s="45">
        <v>0.48855835240274598</v>
      </c>
      <c r="S5" s="45"/>
      <c r="T5" s="45">
        <v>0.50226244343891402</v>
      </c>
      <c r="U5" s="45"/>
      <c r="V5" s="45">
        <v>0.44024604569420034</v>
      </c>
      <c r="W5" s="45"/>
      <c r="X5" s="45">
        <v>0.45819672131147543</v>
      </c>
      <c r="Y5" s="45"/>
      <c r="Z5" s="45">
        <v>0.51271534044298606</v>
      </c>
      <c r="AA5" s="45"/>
      <c r="AB5" s="45">
        <v>0.53579676674364896</v>
      </c>
      <c r="AC5" s="45"/>
      <c r="AD5" s="45">
        <v>0.46453546453546452</v>
      </c>
      <c r="AE5" s="45"/>
      <c r="AF5" s="45">
        <v>0.44878048780487806</v>
      </c>
      <c r="AG5" s="45">
        <v>0.47473937449879711</v>
      </c>
      <c r="AH5" s="45">
        <v>0.48888888888888887</v>
      </c>
      <c r="AI5" s="45">
        <v>0.48074179743223966</v>
      </c>
      <c r="AJ5" s="45">
        <v>0.46260754467240239</v>
      </c>
      <c r="AK5" s="45">
        <v>0.47426218256691832</v>
      </c>
      <c r="AL5" s="45">
        <v>0.47947650208209397</v>
      </c>
      <c r="AM5" s="45">
        <v>0.45968790637191159</v>
      </c>
      <c r="AN5" s="45">
        <v>0.44388327721661053</v>
      </c>
      <c r="AO5" s="45">
        <v>0.43878656554712892</v>
      </c>
      <c r="AP5" s="45">
        <v>0.45977011494252873</v>
      </c>
      <c r="AQ5" s="45">
        <v>0.46442687747035571</v>
      </c>
      <c r="AR5" s="45">
        <v>0.46867855509830819</v>
      </c>
    </row>
    <row r="6" spans="1:44" x14ac:dyDescent="0.25">
      <c r="A6" s="14" t="s">
        <v>105</v>
      </c>
      <c r="B6" s="45">
        <v>0.11971830985915492</v>
      </c>
      <c r="C6" s="45"/>
      <c r="D6" s="45">
        <v>9.0643274853801165E-2</v>
      </c>
      <c r="E6" s="45"/>
      <c r="F6" s="45">
        <v>9.4488188976377951E-2</v>
      </c>
      <c r="G6" s="45"/>
      <c r="H6" s="45">
        <v>0.10688836104513064</v>
      </c>
      <c r="I6" s="45"/>
      <c r="J6" s="45">
        <v>0.1244343891402715</v>
      </c>
      <c r="K6" s="45"/>
      <c r="L6" s="45">
        <v>0.17324561403508773</v>
      </c>
      <c r="M6" s="45"/>
      <c r="N6" s="45">
        <v>0.12455516014234876</v>
      </c>
      <c r="O6" s="45"/>
      <c r="P6" s="45">
        <v>0.18167456556082148</v>
      </c>
      <c r="Q6" s="45"/>
      <c r="R6" s="45">
        <v>0.19138149556400508</v>
      </c>
      <c r="S6" s="45"/>
      <c r="T6" s="45">
        <v>9.4275210084033612E-2</v>
      </c>
      <c r="U6" s="45"/>
      <c r="V6" s="45">
        <v>0.10107948969578018</v>
      </c>
      <c r="W6" s="45"/>
      <c r="X6" s="45">
        <v>0.11798660817363195</v>
      </c>
      <c r="Y6" s="45"/>
      <c r="Z6" s="45">
        <v>0.1369150779896014</v>
      </c>
      <c r="AA6" s="45"/>
      <c r="AB6" s="45">
        <v>0.15781833264205725</v>
      </c>
      <c r="AC6" s="45"/>
      <c r="AD6" s="45">
        <v>0.17726396917148363</v>
      </c>
      <c r="AE6" s="45"/>
      <c r="AF6" s="45">
        <v>0.21069244426908659</v>
      </c>
      <c r="AG6" s="45">
        <v>0.25513010365982652</v>
      </c>
      <c r="AH6" s="45">
        <v>0.24940411700975082</v>
      </c>
      <c r="AI6" s="45">
        <v>0.27162334895611417</v>
      </c>
      <c r="AJ6" s="45">
        <v>0.28237410071942448</v>
      </c>
      <c r="AK6" s="45">
        <v>0.29242105263157897</v>
      </c>
      <c r="AL6" s="45">
        <v>0.31093489148580966</v>
      </c>
      <c r="AM6" s="45">
        <v>0.34671830411740728</v>
      </c>
      <c r="AN6" s="45">
        <v>0.36849315068493149</v>
      </c>
      <c r="AO6" s="45">
        <v>0.39616055846422338</v>
      </c>
      <c r="AP6" s="45">
        <v>0.42149154157731711</v>
      </c>
      <c r="AQ6" s="45">
        <v>0.40674053554939982</v>
      </c>
      <c r="AR6" s="45">
        <v>0.42492012779552718</v>
      </c>
    </row>
    <row r="7" spans="1:44" x14ac:dyDescent="0.25">
      <c r="A7" s="14" t="s">
        <v>106</v>
      </c>
      <c r="B7" s="45">
        <v>0.12806324110671938</v>
      </c>
      <c r="C7" s="45"/>
      <c r="D7" s="45">
        <v>0.13354363827549948</v>
      </c>
      <c r="E7" s="45"/>
      <c r="F7" s="45">
        <v>0.14250614250614252</v>
      </c>
      <c r="G7" s="45"/>
      <c r="H7" s="45">
        <v>0.15237559741355075</v>
      </c>
      <c r="I7" s="45"/>
      <c r="J7" s="45">
        <v>0.17327418907679512</v>
      </c>
      <c r="K7" s="45"/>
      <c r="L7" s="45">
        <v>0.17811704834605599</v>
      </c>
      <c r="M7" s="45"/>
      <c r="N7" s="45">
        <v>0.19995566393260919</v>
      </c>
      <c r="O7" s="45"/>
      <c r="P7" s="45">
        <v>0.22346816179415299</v>
      </c>
      <c r="Q7" s="45"/>
      <c r="R7" s="45">
        <v>0.23941276115189158</v>
      </c>
      <c r="S7" s="45"/>
      <c r="T7" s="45">
        <v>0.25304182509505702</v>
      </c>
      <c r="U7" s="45"/>
      <c r="V7" s="45">
        <v>0.29046107896210566</v>
      </c>
      <c r="W7" s="45"/>
      <c r="X7" s="45">
        <v>0.32529891820079709</v>
      </c>
      <c r="Y7" s="45"/>
      <c r="Z7" s="45">
        <v>0.3466417910447761</v>
      </c>
      <c r="AA7" s="45"/>
      <c r="AB7" s="45">
        <v>0.36761333568530608</v>
      </c>
      <c r="AC7" s="45"/>
      <c r="AD7" s="45">
        <v>0.38311036789297659</v>
      </c>
      <c r="AE7" s="45"/>
      <c r="AF7" s="45">
        <v>0.41360691144708422</v>
      </c>
      <c r="AG7" s="45">
        <v>0.43226582468801683</v>
      </c>
      <c r="AH7" s="45">
        <v>0.46358086042879454</v>
      </c>
      <c r="AI7" s="45">
        <v>0.48392627518216891</v>
      </c>
      <c r="AJ7" s="45">
        <v>0.5028490028490028</v>
      </c>
      <c r="AK7" s="45">
        <v>0.51232993197278909</v>
      </c>
      <c r="AL7" s="45">
        <v>0.52828595553053759</v>
      </c>
      <c r="AM7" s="45">
        <v>0.5464504196898563</v>
      </c>
      <c r="AN7" s="45">
        <v>0.57878611030055438</v>
      </c>
      <c r="AO7" s="45">
        <v>0.5883475198121515</v>
      </c>
      <c r="AP7" s="45">
        <v>0.60702686743430767</v>
      </c>
      <c r="AQ7" s="45">
        <v>0.61571862787668263</v>
      </c>
      <c r="AR7" s="45">
        <v>0.62915155910079767</v>
      </c>
    </row>
    <row r="8" spans="1:44" x14ac:dyDescent="0.25">
      <c r="A8" s="14" t="s">
        <v>6</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v>0.48465608465608467</v>
      </c>
      <c r="AG8" s="45">
        <v>0.44897182025894899</v>
      </c>
      <c r="AH8" s="45">
        <v>0.47373876986869384</v>
      </c>
      <c r="AI8" s="45">
        <v>0.5124426981008513</v>
      </c>
      <c r="AJ8" s="45">
        <v>0.52603996069439896</v>
      </c>
      <c r="AK8" s="45">
        <v>0.56747750749750081</v>
      </c>
      <c r="AL8" s="45">
        <v>0.58505963590709353</v>
      </c>
      <c r="AM8" s="45">
        <v>0.58779472954230239</v>
      </c>
      <c r="AN8" s="45">
        <v>0.58406621831350236</v>
      </c>
      <c r="AO8" s="45">
        <v>0.58976956191440866</v>
      </c>
      <c r="AP8" s="45">
        <v>0.57419511014282254</v>
      </c>
      <c r="AQ8" s="45">
        <v>0.60106137517305025</v>
      </c>
      <c r="AR8" s="45">
        <v>0.61157585349310428</v>
      </c>
    </row>
    <row r="9" spans="1:44" x14ac:dyDescent="0.25">
      <c r="A9" s="14" t="s">
        <v>3</v>
      </c>
      <c r="B9" s="45"/>
      <c r="C9" s="45"/>
      <c r="D9" s="45"/>
      <c r="E9" s="45"/>
      <c r="F9" s="45"/>
      <c r="G9" s="45"/>
      <c r="H9" s="45"/>
      <c r="I9" s="45"/>
      <c r="J9" s="45"/>
      <c r="K9" s="45"/>
      <c r="L9" s="45"/>
      <c r="M9" s="45"/>
      <c r="N9" s="45"/>
      <c r="O9" s="45"/>
      <c r="P9" s="45"/>
      <c r="Q9" s="45"/>
      <c r="R9" s="45"/>
      <c r="S9" s="45"/>
      <c r="T9" s="45"/>
      <c r="U9" s="45"/>
      <c r="V9" s="45">
        <v>7.2564324949407344E-2</v>
      </c>
      <c r="W9" s="45"/>
      <c r="X9" s="45">
        <v>9.0102707749766572E-2</v>
      </c>
      <c r="Y9" s="45"/>
      <c r="Z9" s="45">
        <v>7.8223327967217912E-2</v>
      </c>
      <c r="AA9" s="45"/>
      <c r="AB9" s="45">
        <v>8.2890541976620616E-2</v>
      </c>
      <c r="AC9" s="45"/>
      <c r="AD9" s="45">
        <v>9.7492364571612283E-2</v>
      </c>
      <c r="AE9" s="45"/>
      <c r="AF9" s="45">
        <v>9.1923787857244421E-2</v>
      </c>
      <c r="AG9" s="45">
        <v>0.10147936672722555</v>
      </c>
      <c r="AH9" s="45">
        <v>0.10446586661420421</v>
      </c>
      <c r="AI9" s="45">
        <v>0.10515686010502222</v>
      </c>
      <c r="AJ9" s="45">
        <v>0.11153143751630576</v>
      </c>
      <c r="AK9" s="45">
        <v>0.12077764277035237</v>
      </c>
      <c r="AL9" s="45">
        <v>0.11465770684586309</v>
      </c>
      <c r="AM9" s="45">
        <v>0.11677667766776678</v>
      </c>
      <c r="AN9" s="45">
        <v>0.1065710126845498</v>
      </c>
      <c r="AO9" s="45">
        <v>0.1029958029813305</v>
      </c>
      <c r="AP9" s="45">
        <v>0.10017371163867979</v>
      </c>
      <c r="AQ9" s="45">
        <v>9.552625891506375E-2</v>
      </c>
      <c r="AR9" s="45">
        <v>0.10017371163867979</v>
      </c>
    </row>
    <row r="10" spans="1:44" x14ac:dyDescent="0.25">
      <c r="A10" s="14" t="s">
        <v>114</v>
      </c>
      <c r="B10" s="45"/>
      <c r="C10" s="45"/>
      <c r="D10" s="45"/>
      <c r="E10" s="45"/>
      <c r="F10" s="45"/>
      <c r="G10" s="45"/>
      <c r="H10" s="45"/>
      <c r="I10" s="45"/>
      <c r="J10" s="45"/>
      <c r="K10" s="45"/>
      <c r="L10" s="45"/>
      <c r="M10" s="45"/>
      <c r="N10" s="45"/>
      <c r="O10" s="45"/>
      <c r="P10" s="45"/>
      <c r="Q10" s="45"/>
      <c r="R10" s="45"/>
      <c r="S10" s="45"/>
      <c r="T10" s="45"/>
      <c r="U10" s="45"/>
      <c r="V10" s="45">
        <v>0.21380965075979738</v>
      </c>
      <c r="W10" s="45"/>
      <c r="X10" s="45">
        <v>0.23143182187550787</v>
      </c>
      <c r="Y10" s="45"/>
      <c r="Z10" s="45">
        <v>0.22674703659908285</v>
      </c>
      <c r="AA10" s="45"/>
      <c r="AB10" s="45">
        <v>0.24542640022516182</v>
      </c>
      <c r="AC10" s="45"/>
      <c r="AD10" s="45">
        <v>0.27295814983924566</v>
      </c>
      <c r="AE10" s="45"/>
      <c r="AF10" s="45">
        <v>0.27468691257964506</v>
      </c>
      <c r="AG10" s="45">
        <v>0.2837698730412902</v>
      </c>
      <c r="AH10" s="45">
        <v>0.29638979491532996</v>
      </c>
      <c r="AI10" s="45">
        <v>0.31156474739804352</v>
      </c>
      <c r="AJ10" s="45">
        <v>0.32008863925578129</v>
      </c>
      <c r="AK10" s="45">
        <v>0.33090185676392575</v>
      </c>
      <c r="AL10" s="45">
        <v>0.33693901035673185</v>
      </c>
      <c r="AM10" s="45">
        <v>0.34335518950903565</v>
      </c>
      <c r="AN10" s="45">
        <v>0.34533642513558577</v>
      </c>
      <c r="AO10" s="45">
        <v>0.34378491236424241</v>
      </c>
      <c r="AP10" s="45">
        <v>0.3434597990817137</v>
      </c>
      <c r="AQ10" s="45">
        <v>0.34516761978232069</v>
      </c>
      <c r="AR10" s="45">
        <v>0.34516761978232069</v>
      </c>
    </row>
    <row r="13" spans="1:44" ht="129.75" customHeight="1" x14ac:dyDescent="0.25">
      <c r="A13" s="250" t="s">
        <v>113</v>
      </c>
      <c r="B13" s="250"/>
      <c r="C13" s="250"/>
    </row>
    <row r="14" spans="1:44" x14ac:dyDescent="0.25">
      <c r="A14" s="4" t="s">
        <v>9</v>
      </c>
    </row>
    <row r="15" spans="1:44" x14ac:dyDescent="0.25">
      <c r="A15" s="2"/>
    </row>
    <row r="16" spans="1:44" x14ac:dyDescent="0.25">
      <c r="A16" s="17" t="s">
        <v>10</v>
      </c>
    </row>
  </sheetData>
  <mergeCells count="1">
    <mergeCell ref="A13:C13"/>
  </mergeCells>
  <hyperlinks>
    <hyperlink ref="A16" location="Innhold!A1" display="Innhold" xr:uid="{67857483-B8A2-4167-8FEE-FCE83E9D8C36}"/>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1BACD-5D13-4429-BC46-6E92D3019A24}">
  <dimension ref="A1:AS14"/>
  <sheetViews>
    <sheetView workbookViewId="0"/>
  </sheetViews>
  <sheetFormatPr baseColWidth="10" defaultRowHeight="15" x14ac:dyDescent="0.25"/>
  <cols>
    <col min="1" max="1" width="18.85546875" style="14" bestFit="1" customWidth="1"/>
    <col min="2" max="2" width="19.42578125" style="14" customWidth="1"/>
    <col min="3" max="16384" width="11.42578125" style="14"/>
  </cols>
  <sheetData>
    <row r="1" spans="1:45" x14ac:dyDescent="0.25">
      <c r="A1" s="13" t="s">
        <v>115</v>
      </c>
      <c r="B1" s="13" t="s">
        <v>116</v>
      </c>
    </row>
    <row r="3" spans="1:45" s="13" customFormat="1" x14ac:dyDescent="0.25">
      <c r="C3" s="13">
        <v>1977</v>
      </c>
      <c r="E3" s="13">
        <v>1979</v>
      </c>
      <c r="G3" s="13">
        <v>1981</v>
      </c>
      <c r="I3" s="13">
        <v>1983</v>
      </c>
      <c r="K3" s="13">
        <v>1985</v>
      </c>
      <c r="M3" s="13">
        <v>1987</v>
      </c>
      <c r="O3" s="13">
        <v>1989</v>
      </c>
      <c r="Q3" s="13">
        <v>1991</v>
      </c>
      <c r="S3" s="13">
        <v>1993</v>
      </c>
      <c r="U3" s="13">
        <v>1995</v>
      </c>
      <c r="W3" s="13">
        <v>1997</v>
      </c>
      <c r="Y3" s="13">
        <v>1999</v>
      </c>
      <c r="AA3" s="13">
        <v>2001</v>
      </c>
      <c r="AC3" s="13">
        <v>2003</v>
      </c>
      <c r="AE3" s="13">
        <v>2005</v>
      </c>
      <c r="AG3" s="13">
        <v>2007</v>
      </c>
      <c r="AH3" s="13">
        <v>2008</v>
      </c>
      <c r="AI3" s="13">
        <v>2009</v>
      </c>
      <c r="AJ3" s="13">
        <v>2010</v>
      </c>
      <c r="AK3" s="13">
        <v>2011</v>
      </c>
      <c r="AL3" s="13">
        <v>2012</v>
      </c>
      <c r="AM3" s="13">
        <v>2013</v>
      </c>
      <c r="AN3" s="13">
        <v>2014</v>
      </c>
      <c r="AO3" s="13">
        <v>2015</v>
      </c>
      <c r="AP3" s="13">
        <v>2016</v>
      </c>
      <c r="AQ3" s="13">
        <v>2017</v>
      </c>
      <c r="AR3" s="13">
        <v>2018</v>
      </c>
      <c r="AS3" s="13">
        <v>2019</v>
      </c>
    </row>
    <row r="4" spans="1:45" x14ac:dyDescent="0.25">
      <c r="A4" s="14" t="s">
        <v>117</v>
      </c>
      <c r="B4" s="14" t="s">
        <v>118</v>
      </c>
      <c r="C4" s="15">
        <v>121</v>
      </c>
      <c r="D4" s="15">
        <v>132</v>
      </c>
      <c r="E4" s="15">
        <v>143</v>
      </c>
      <c r="F4" s="15">
        <v>166</v>
      </c>
      <c r="G4" s="15">
        <v>189</v>
      </c>
      <c r="H4" s="15">
        <v>207</v>
      </c>
      <c r="I4" s="15">
        <v>225</v>
      </c>
      <c r="J4" s="15">
        <v>243.5</v>
      </c>
      <c r="K4" s="15">
        <v>262</v>
      </c>
      <c r="L4" s="15">
        <v>265.5</v>
      </c>
      <c r="M4" s="15">
        <v>269</v>
      </c>
      <c r="N4" s="15">
        <v>308.5</v>
      </c>
      <c r="O4" s="15">
        <v>348</v>
      </c>
      <c r="P4" s="15">
        <v>392.5</v>
      </c>
      <c r="Q4" s="15">
        <v>437</v>
      </c>
      <c r="R4" s="15">
        <v>468.5</v>
      </c>
      <c r="S4" s="15">
        <v>500</v>
      </c>
      <c r="T4" s="15">
        <v>511.5</v>
      </c>
      <c r="U4" s="15">
        <v>523</v>
      </c>
      <c r="V4" s="15">
        <v>532</v>
      </c>
      <c r="W4" s="15">
        <v>541</v>
      </c>
      <c r="X4" s="15">
        <v>570.5</v>
      </c>
      <c r="Y4" s="15">
        <v>600</v>
      </c>
      <c r="Z4" s="15">
        <v>607</v>
      </c>
      <c r="AA4" s="15">
        <v>614</v>
      </c>
      <c r="AB4" s="15">
        <v>620</v>
      </c>
      <c r="AC4" s="15">
        <v>626</v>
      </c>
      <c r="AD4" s="15">
        <v>636</v>
      </c>
      <c r="AE4" s="15">
        <v>646</v>
      </c>
      <c r="AF4" s="15">
        <v>699.5</v>
      </c>
      <c r="AG4" s="15">
        <v>753</v>
      </c>
      <c r="AH4" s="15">
        <v>888</v>
      </c>
      <c r="AI4" s="15">
        <v>934</v>
      </c>
      <c r="AJ4" s="15">
        <v>971</v>
      </c>
      <c r="AK4" s="15">
        <v>1016</v>
      </c>
      <c r="AL4" s="15">
        <v>1040</v>
      </c>
      <c r="AM4" s="15">
        <v>1084</v>
      </c>
      <c r="AN4" s="15">
        <v>1123</v>
      </c>
      <c r="AO4" s="15">
        <v>1129</v>
      </c>
      <c r="AP4" s="15">
        <v>1155</v>
      </c>
      <c r="AQ4" s="15">
        <v>1169</v>
      </c>
      <c r="AR4" s="15">
        <v>1216</v>
      </c>
      <c r="AS4" s="15">
        <v>1428</v>
      </c>
    </row>
    <row r="5" spans="1:45" x14ac:dyDescent="0.25">
      <c r="B5" s="14" t="s">
        <v>119</v>
      </c>
      <c r="C5" s="15">
        <v>801</v>
      </c>
      <c r="D5" s="15">
        <v>866.5</v>
      </c>
      <c r="E5" s="15">
        <v>932</v>
      </c>
      <c r="F5" s="15">
        <v>1024.5</v>
      </c>
      <c r="G5" s="15">
        <v>1117</v>
      </c>
      <c r="H5" s="15">
        <v>1169.5</v>
      </c>
      <c r="I5" s="15">
        <v>1222</v>
      </c>
      <c r="J5" s="15">
        <v>1231</v>
      </c>
      <c r="K5" s="15">
        <v>1240</v>
      </c>
      <c r="L5" s="15">
        <v>1272.5</v>
      </c>
      <c r="M5" s="15">
        <v>1305</v>
      </c>
      <c r="N5" s="15">
        <v>1341.5</v>
      </c>
      <c r="O5" s="15">
        <v>1378</v>
      </c>
      <c r="P5" s="15">
        <v>1377.5</v>
      </c>
      <c r="Q5" s="15">
        <v>1377</v>
      </c>
      <c r="R5" s="15">
        <v>1422</v>
      </c>
      <c r="S5" s="15">
        <v>1467</v>
      </c>
      <c r="T5" s="15">
        <v>1363.5</v>
      </c>
      <c r="U5" s="15">
        <v>1260</v>
      </c>
      <c r="V5" s="15">
        <v>1236.5</v>
      </c>
      <c r="W5" s="15">
        <v>1213</v>
      </c>
      <c r="X5" s="15">
        <v>1137.5</v>
      </c>
      <c r="Y5" s="15">
        <v>1062</v>
      </c>
      <c r="Z5" s="15">
        <v>1044</v>
      </c>
      <c r="AA5" s="15">
        <v>1026</v>
      </c>
      <c r="AB5" s="15">
        <v>1037.5</v>
      </c>
      <c r="AC5" s="15">
        <v>1049</v>
      </c>
      <c r="AD5" s="15">
        <v>1107</v>
      </c>
      <c r="AE5" s="15">
        <v>1165</v>
      </c>
      <c r="AF5" s="15">
        <v>1133.5</v>
      </c>
      <c r="AG5" s="15">
        <v>1102</v>
      </c>
      <c r="AH5" s="15">
        <v>1115</v>
      </c>
      <c r="AI5" s="15">
        <v>1107</v>
      </c>
      <c r="AJ5" s="15">
        <v>1091</v>
      </c>
      <c r="AK5" s="15">
        <v>1077</v>
      </c>
      <c r="AL5" s="15">
        <v>1034</v>
      </c>
      <c r="AM5" s="15">
        <v>1029</v>
      </c>
      <c r="AN5" s="15">
        <v>1010</v>
      </c>
      <c r="AO5" s="15">
        <v>763</v>
      </c>
      <c r="AP5" s="15">
        <v>746</v>
      </c>
      <c r="AQ5" s="15">
        <v>710</v>
      </c>
      <c r="AR5" s="15">
        <v>707</v>
      </c>
      <c r="AS5" s="15">
        <v>730</v>
      </c>
    </row>
    <row r="6" spans="1:45" x14ac:dyDescent="0.25">
      <c r="B6" s="14" t="s">
        <v>120</v>
      </c>
      <c r="C6" s="15">
        <v>9</v>
      </c>
      <c r="D6" s="15">
        <v>9</v>
      </c>
      <c r="E6" s="15">
        <v>9</v>
      </c>
      <c r="F6" s="15">
        <v>12</v>
      </c>
      <c r="G6" s="15">
        <v>15</v>
      </c>
      <c r="H6" s="15">
        <v>15</v>
      </c>
      <c r="I6" s="15">
        <v>15</v>
      </c>
      <c r="J6" s="15">
        <v>25</v>
      </c>
      <c r="K6" s="15">
        <v>35</v>
      </c>
      <c r="L6" s="15">
        <v>26</v>
      </c>
      <c r="M6" s="15">
        <v>17</v>
      </c>
      <c r="N6" s="15">
        <v>54.5</v>
      </c>
      <c r="O6" s="15">
        <v>92</v>
      </c>
      <c r="P6" s="15">
        <v>101</v>
      </c>
      <c r="Q6" s="15">
        <v>110</v>
      </c>
      <c r="R6" s="15">
        <v>109</v>
      </c>
      <c r="S6" s="15">
        <v>108</v>
      </c>
      <c r="T6" s="15">
        <v>97.5</v>
      </c>
      <c r="U6" s="15">
        <v>87</v>
      </c>
      <c r="V6" s="15">
        <v>88</v>
      </c>
      <c r="W6" s="15">
        <v>89</v>
      </c>
      <c r="X6" s="15">
        <v>81.5</v>
      </c>
      <c r="Y6" s="15">
        <v>74</v>
      </c>
      <c r="Z6" s="15">
        <v>78.5</v>
      </c>
      <c r="AA6" s="15">
        <v>83</v>
      </c>
      <c r="AB6" s="15">
        <v>89</v>
      </c>
      <c r="AC6" s="15">
        <v>95</v>
      </c>
      <c r="AD6" s="15">
        <v>105.5</v>
      </c>
      <c r="AE6" s="15">
        <v>116</v>
      </c>
      <c r="AF6" s="15">
        <v>121.5</v>
      </c>
      <c r="AG6" s="15">
        <v>127</v>
      </c>
      <c r="AH6" s="15">
        <v>174</v>
      </c>
      <c r="AI6" s="15">
        <v>175</v>
      </c>
      <c r="AJ6" s="15">
        <v>165</v>
      </c>
      <c r="AK6" s="15">
        <v>136</v>
      </c>
      <c r="AL6" s="15">
        <v>96</v>
      </c>
      <c r="AM6" s="15">
        <v>77</v>
      </c>
      <c r="AN6" s="15">
        <v>74</v>
      </c>
      <c r="AO6" s="15">
        <v>72</v>
      </c>
      <c r="AP6" s="15">
        <v>83</v>
      </c>
      <c r="AQ6" s="15">
        <v>88</v>
      </c>
      <c r="AR6" s="15">
        <v>85</v>
      </c>
      <c r="AS6" s="15">
        <v>128</v>
      </c>
    </row>
    <row r="7" spans="1:45" x14ac:dyDescent="0.25">
      <c r="A7" s="14" t="s">
        <v>121</v>
      </c>
      <c r="B7" s="14" t="s">
        <v>118</v>
      </c>
      <c r="C7" s="15">
        <v>203</v>
      </c>
      <c r="D7" s="15">
        <v>220.5</v>
      </c>
      <c r="E7" s="15">
        <v>238</v>
      </c>
      <c r="F7" s="15">
        <v>256.5</v>
      </c>
      <c r="G7" s="15">
        <v>275</v>
      </c>
      <c r="H7" s="15">
        <v>296</v>
      </c>
      <c r="I7" s="15">
        <v>317</v>
      </c>
      <c r="J7" s="15">
        <v>340</v>
      </c>
      <c r="K7" s="15">
        <v>363</v>
      </c>
      <c r="L7" s="15">
        <v>397</v>
      </c>
      <c r="M7" s="15">
        <v>431</v>
      </c>
      <c r="N7" s="15">
        <v>492.5</v>
      </c>
      <c r="O7" s="15">
        <v>554</v>
      </c>
      <c r="P7" s="15">
        <v>611</v>
      </c>
      <c r="Q7" s="15">
        <v>668</v>
      </c>
      <c r="R7" s="15">
        <v>707.5</v>
      </c>
      <c r="S7" s="15">
        <v>747</v>
      </c>
      <c r="T7" s="15">
        <v>779</v>
      </c>
      <c r="U7" s="15">
        <v>811</v>
      </c>
      <c r="V7" s="15">
        <v>895.5</v>
      </c>
      <c r="W7" s="15">
        <v>980</v>
      </c>
      <c r="X7" s="15">
        <v>1035</v>
      </c>
      <c r="Y7" s="15">
        <v>1090</v>
      </c>
      <c r="Z7" s="15">
        <v>1147</v>
      </c>
      <c r="AA7" s="15">
        <v>1204</v>
      </c>
      <c r="AB7" s="15">
        <v>1290.5</v>
      </c>
      <c r="AC7" s="15">
        <v>1377</v>
      </c>
      <c r="AD7" s="15">
        <v>1454.5</v>
      </c>
      <c r="AE7" s="15">
        <v>1532</v>
      </c>
      <c r="AF7" s="15">
        <v>1642</v>
      </c>
      <c r="AG7" s="15">
        <v>1752</v>
      </c>
      <c r="AH7" s="15">
        <v>1759</v>
      </c>
      <c r="AI7" s="15">
        <v>2080</v>
      </c>
      <c r="AJ7" s="15">
        <v>2155</v>
      </c>
      <c r="AK7" s="15">
        <v>2241</v>
      </c>
      <c r="AL7" s="15">
        <v>2320</v>
      </c>
      <c r="AM7" s="15">
        <v>2440</v>
      </c>
      <c r="AN7" s="15">
        <v>2477</v>
      </c>
      <c r="AO7" s="15">
        <v>2595</v>
      </c>
      <c r="AP7" s="15">
        <v>2601</v>
      </c>
      <c r="AQ7" s="15">
        <v>2668</v>
      </c>
      <c r="AR7" s="15">
        <v>2779</v>
      </c>
      <c r="AS7" s="15">
        <v>2661</v>
      </c>
    </row>
    <row r="8" spans="1:45" x14ac:dyDescent="0.25">
      <c r="B8" s="14" t="s">
        <v>119</v>
      </c>
      <c r="C8" s="15">
        <v>1405</v>
      </c>
      <c r="D8" s="15">
        <v>1472.5</v>
      </c>
      <c r="E8" s="15">
        <v>1540</v>
      </c>
      <c r="F8" s="15">
        <v>1607.5</v>
      </c>
      <c r="G8" s="15">
        <v>1675</v>
      </c>
      <c r="H8" s="15">
        <v>1734</v>
      </c>
      <c r="I8" s="15">
        <v>1793</v>
      </c>
      <c r="J8" s="15">
        <v>1767.5</v>
      </c>
      <c r="K8" s="15">
        <v>1742</v>
      </c>
      <c r="L8" s="15">
        <v>1833.5</v>
      </c>
      <c r="M8" s="15">
        <v>1925</v>
      </c>
      <c r="N8" s="15">
        <v>2078</v>
      </c>
      <c r="O8" s="15">
        <v>2231</v>
      </c>
      <c r="P8" s="15">
        <v>2366</v>
      </c>
      <c r="Q8" s="15">
        <v>2501</v>
      </c>
      <c r="R8" s="15">
        <v>2537</v>
      </c>
      <c r="S8" s="15">
        <v>2573</v>
      </c>
      <c r="T8" s="15">
        <v>2602.5</v>
      </c>
      <c r="U8" s="15">
        <v>2632</v>
      </c>
      <c r="V8" s="15">
        <v>2609.5</v>
      </c>
      <c r="W8" s="15">
        <v>2587</v>
      </c>
      <c r="X8" s="15">
        <v>2540</v>
      </c>
      <c r="Y8" s="15">
        <v>2493</v>
      </c>
      <c r="Z8" s="15">
        <v>2484</v>
      </c>
      <c r="AA8" s="15">
        <v>2475</v>
      </c>
      <c r="AB8" s="15">
        <v>2505.5</v>
      </c>
      <c r="AC8" s="15">
        <v>2536</v>
      </c>
      <c r="AD8" s="15">
        <v>2530</v>
      </c>
      <c r="AE8" s="15">
        <v>2524</v>
      </c>
      <c r="AF8" s="15">
        <v>2609</v>
      </c>
      <c r="AG8" s="15">
        <v>2694</v>
      </c>
      <c r="AH8" s="15">
        <v>2661</v>
      </c>
      <c r="AI8" s="15">
        <v>2671</v>
      </c>
      <c r="AJ8" s="15">
        <v>2520</v>
      </c>
      <c r="AK8" s="15">
        <v>2413</v>
      </c>
      <c r="AL8" s="15">
        <v>2407</v>
      </c>
      <c r="AM8" s="15">
        <v>2323</v>
      </c>
      <c r="AN8" s="15">
        <v>2177</v>
      </c>
      <c r="AO8" s="15">
        <v>2124</v>
      </c>
      <c r="AP8" s="15">
        <v>2053</v>
      </c>
      <c r="AQ8" s="15">
        <v>1951</v>
      </c>
      <c r="AR8" s="15">
        <v>1948</v>
      </c>
      <c r="AS8" s="15">
        <v>1827</v>
      </c>
    </row>
    <row r="9" spans="1:45" x14ac:dyDescent="0.25">
      <c r="B9" s="14" t="s">
        <v>120</v>
      </c>
      <c r="C9" s="15">
        <v>172</v>
      </c>
      <c r="D9" s="15">
        <v>195.5</v>
      </c>
      <c r="E9" s="15">
        <v>219</v>
      </c>
      <c r="F9" s="15">
        <v>232.5</v>
      </c>
      <c r="G9" s="15">
        <v>246</v>
      </c>
      <c r="H9" s="15">
        <v>235</v>
      </c>
      <c r="I9" s="15">
        <v>224</v>
      </c>
      <c r="J9" s="15">
        <v>250</v>
      </c>
      <c r="K9" s="15">
        <v>276</v>
      </c>
      <c r="L9" s="15">
        <v>302</v>
      </c>
      <c r="M9" s="15">
        <v>328</v>
      </c>
      <c r="N9" s="15">
        <v>366.5</v>
      </c>
      <c r="O9" s="15">
        <v>405</v>
      </c>
      <c r="P9" s="15">
        <v>434</v>
      </c>
      <c r="Q9" s="15">
        <v>463</v>
      </c>
      <c r="R9" s="15">
        <v>494.5</v>
      </c>
      <c r="S9" s="15">
        <v>526</v>
      </c>
      <c r="T9" s="15">
        <v>502.5</v>
      </c>
      <c r="U9" s="15">
        <v>479</v>
      </c>
      <c r="V9" s="15">
        <v>492.5</v>
      </c>
      <c r="W9" s="15">
        <v>506</v>
      </c>
      <c r="X9" s="15">
        <v>463.5</v>
      </c>
      <c r="Y9" s="15">
        <v>421</v>
      </c>
      <c r="Z9" s="15">
        <v>431</v>
      </c>
      <c r="AA9" s="15">
        <v>441</v>
      </c>
      <c r="AB9" s="15">
        <v>449</v>
      </c>
      <c r="AC9" s="15">
        <v>457</v>
      </c>
      <c r="AD9" s="15">
        <v>479</v>
      </c>
      <c r="AE9" s="15">
        <v>501</v>
      </c>
      <c r="AF9" s="15">
        <v>571.5</v>
      </c>
      <c r="AG9" s="15">
        <v>642</v>
      </c>
      <c r="AH9" s="15">
        <v>692</v>
      </c>
      <c r="AI9" s="15">
        <v>749</v>
      </c>
      <c r="AJ9" s="15">
        <v>813</v>
      </c>
      <c r="AK9" s="15">
        <v>850</v>
      </c>
      <c r="AL9" s="15">
        <v>769</v>
      </c>
      <c r="AM9" s="15">
        <v>701</v>
      </c>
      <c r="AN9" s="15">
        <v>630</v>
      </c>
      <c r="AO9" s="15">
        <v>628</v>
      </c>
      <c r="AP9" s="15">
        <v>634</v>
      </c>
      <c r="AQ9" s="15">
        <v>648</v>
      </c>
      <c r="AR9" s="15">
        <v>670</v>
      </c>
      <c r="AS9" s="15">
        <v>648</v>
      </c>
    </row>
    <row r="11" spans="1:45" x14ac:dyDescent="0.25">
      <c r="A11" s="14" t="s">
        <v>122</v>
      </c>
    </row>
    <row r="12" spans="1:45" x14ac:dyDescent="0.25">
      <c r="A12" s="4" t="s">
        <v>123</v>
      </c>
    </row>
    <row r="13" spans="1:45" x14ac:dyDescent="0.25">
      <c r="A13" s="2"/>
    </row>
    <row r="14" spans="1:45" x14ac:dyDescent="0.25">
      <c r="A14" s="17" t="s">
        <v>10</v>
      </c>
    </row>
  </sheetData>
  <hyperlinks>
    <hyperlink ref="A14" location="Innhold!A1" display="Innhold" xr:uid="{F94FD4C8-4FD3-48FB-8007-9F810226BE1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02B02-B41D-4834-8C57-46473F6A4BC8}">
  <dimension ref="A1:G24"/>
  <sheetViews>
    <sheetView workbookViewId="0">
      <selection activeCell="H26" sqref="H26"/>
    </sheetView>
  </sheetViews>
  <sheetFormatPr baseColWidth="10" defaultRowHeight="15" x14ac:dyDescent="0.25"/>
  <cols>
    <col min="1" max="1" width="11.42578125" style="2"/>
    <col min="2" max="2" width="13.140625" style="2" customWidth="1"/>
    <col min="3" max="3" width="11.42578125" style="2"/>
    <col min="4" max="4" width="16.28515625" style="2" customWidth="1"/>
    <col min="5" max="6" width="11.42578125" style="2"/>
    <col min="7" max="7" width="11.85546875" style="2" customWidth="1"/>
    <col min="8" max="16384" width="11.42578125" style="2"/>
  </cols>
  <sheetData>
    <row r="1" spans="1:7" x14ac:dyDescent="0.25">
      <c r="A1" s="1" t="s">
        <v>125</v>
      </c>
      <c r="B1" s="1" t="s">
        <v>124</v>
      </c>
    </row>
    <row r="3" spans="1:7" ht="60" x14ac:dyDescent="0.25">
      <c r="B3" s="46" t="s">
        <v>126</v>
      </c>
      <c r="C3" s="46" t="s">
        <v>38</v>
      </c>
      <c r="D3" s="46" t="s">
        <v>39</v>
      </c>
      <c r="E3" s="46" t="s">
        <v>40</v>
      </c>
      <c r="F3" s="46" t="s">
        <v>41</v>
      </c>
      <c r="G3" s="46" t="s">
        <v>127</v>
      </c>
    </row>
    <row r="4" spans="1:7" x14ac:dyDescent="0.25">
      <c r="A4" s="2" t="s">
        <v>128</v>
      </c>
      <c r="B4" s="7">
        <v>398</v>
      </c>
      <c r="C4" s="7">
        <v>1028</v>
      </c>
      <c r="D4" s="7">
        <v>573</v>
      </c>
      <c r="E4" s="7">
        <v>2039</v>
      </c>
      <c r="F4" s="7">
        <v>988</v>
      </c>
      <c r="G4" s="7">
        <v>0</v>
      </c>
    </row>
    <row r="5" spans="1:7" x14ac:dyDescent="0.25">
      <c r="A5" s="2" t="s">
        <v>129</v>
      </c>
      <c r="B5" s="7">
        <v>664</v>
      </c>
      <c r="C5" s="7">
        <v>1014</v>
      </c>
      <c r="D5" s="7">
        <v>1109</v>
      </c>
      <c r="E5" s="7">
        <v>64</v>
      </c>
      <c r="F5" s="7">
        <v>945</v>
      </c>
      <c r="G5" s="7">
        <v>0</v>
      </c>
    </row>
    <row r="6" spans="1:7" x14ac:dyDescent="0.25">
      <c r="A6" s="2" t="s">
        <v>130</v>
      </c>
      <c r="B6" s="7">
        <v>509</v>
      </c>
      <c r="C6" s="7">
        <v>631</v>
      </c>
      <c r="D6" s="7">
        <v>754</v>
      </c>
      <c r="E6" s="7">
        <v>4</v>
      </c>
      <c r="F6" s="7">
        <v>571</v>
      </c>
      <c r="G6" s="7">
        <v>0</v>
      </c>
    </row>
    <row r="7" spans="1:7" x14ac:dyDescent="0.25">
      <c r="A7" s="2" t="s">
        <v>131</v>
      </c>
      <c r="B7" s="7">
        <v>295</v>
      </c>
      <c r="C7" s="7">
        <v>606</v>
      </c>
      <c r="D7" s="7">
        <v>565</v>
      </c>
      <c r="E7" s="7">
        <v>148</v>
      </c>
      <c r="F7" s="7">
        <v>553</v>
      </c>
      <c r="G7" s="7">
        <v>0</v>
      </c>
    </row>
    <row r="8" spans="1:7" x14ac:dyDescent="0.25">
      <c r="A8" s="2" t="s">
        <v>132</v>
      </c>
      <c r="B8" s="7">
        <v>113</v>
      </c>
      <c r="C8" s="7">
        <v>841</v>
      </c>
      <c r="D8" s="7">
        <v>55</v>
      </c>
      <c r="E8" s="7">
        <v>68</v>
      </c>
      <c r="F8" s="7">
        <v>360</v>
      </c>
      <c r="G8" s="7">
        <v>0</v>
      </c>
    </row>
    <row r="9" spans="1:7" x14ac:dyDescent="0.25">
      <c r="A9" s="2" t="s">
        <v>133</v>
      </c>
      <c r="B9" s="7">
        <v>158</v>
      </c>
      <c r="C9" s="7">
        <v>577</v>
      </c>
      <c r="D9" s="7">
        <v>39</v>
      </c>
      <c r="E9" s="7">
        <v>213</v>
      </c>
      <c r="F9" s="7">
        <v>180</v>
      </c>
      <c r="G9" s="7">
        <v>0</v>
      </c>
    </row>
    <row r="10" spans="1:7" x14ac:dyDescent="0.25">
      <c r="A10" s="2" t="s">
        <v>134</v>
      </c>
      <c r="B10" s="7">
        <v>43</v>
      </c>
      <c r="C10" s="7">
        <v>626</v>
      </c>
      <c r="D10" s="7">
        <v>147</v>
      </c>
      <c r="E10" s="7">
        <v>91</v>
      </c>
      <c r="F10" s="7">
        <v>239</v>
      </c>
      <c r="G10" s="7">
        <v>0</v>
      </c>
    </row>
    <row r="11" spans="1:7" x14ac:dyDescent="0.25">
      <c r="A11" s="2" t="s">
        <v>135</v>
      </c>
      <c r="B11" s="7">
        <v>151</v>
      </c>
      <c r="C11" s="7">
        <v>484</v>
      </c>
      <c r="D11" s="7">
        <v>86</v>
      </c>
      <c r="E11" s="7">
        <v>153</v>
      </c>
      <c r="F11" s="7">
        <v>103</v>
      </c>
      <c r="G11" s="7">
        <v>0</v>
      </c>
    </row>
    <row r="12" spans="1:7" x14ac:dyDescent="0.25">
      <c r="A12" s="2" t="s">
        <v>136</v>
      </c>
      <c r="B12" s="7">
        <v>225</v>
      </c>
      <c r="C12" s="7">
        <v>266</v>
      </c>
      <c r="D12" s="7">
        <v>83</v>
      </c>
      <c r="E12" s="7">
        <v>167</v>
      </c>
      <c r="F12" s="7">
        <v>172</v>
      </c>
      <c r="G12" s="7">
        <v>0</v>
      </c>
    </row>
    <row r="13" spans="1:7" x14ac:dyDescent="0.25">
      <c r="A13" s="2" t="s">
        <v>137</v>
      </c>
      <c r="B13" s="7">
        <v>0</v>
      </c>
      <c r="C13" s="7">
        <v>196</v>
      </c>
      <c r="D13" s="7">
        <v>398</v>
      </c>
      <c r="E13" s="7">
        <v>1</v>
      </c>
      <c r="F13" s="7">
        <v>0</v>
      </c>
      <c r="G13" s="7">
        <v>312</v>
      </c>
    </row>
    <row r="14" spans="1:7" x14ac:dyDescent="0.25">
      <c r="A14" s="2" t="s">
        <v>138</v>
      </c>
      <c r="B14" s="7">
        <v>0</v>
      </c>
      <c r="C14" s="7">
        <v>586</v>
      </c>
      <c r="D14" s="7">
        <v>0</v>
      </c>
      <c r="E14" s="7">
        <v>100</v>
      </c>
      <c r="F14" s="7">
        <v>160</v>
      </c>
      <c r="G14" s="7">
        <v>0</v>
      </c>
    </row>
    <row r="15" spans="1:7" x14ac:dyDescent="0.25">
      <c r="A15" s="2" t="s">
        <v>139</v>
      </c>
      <c r="B15" s="7">
        <v>119</v>
      </c>
      <c r="C15" s="7">
        <v>336</v>
      </c>
      <c r="D15" s="7">
        <v>72</v>
      </c>
      <c r="E15" s="7">
        <v>28</v>
      </c>
      <c r="F15" s="7">
        <v>115</v>
      </c>
      <c r="G15" s="7">
        <v>0</v>
      </c>
    </row>
    <row r="16" spans="1:7" x14ac:dyDescent="0.25">
      <c r="A16" s="2" t="s">
        <v>140</v>
      </c>
      <c r="B16" s="7">
        <v>13</v>
      </c>
      <c r="C16" s="7">
        <v>275</v>
      </c>
      <c r="D16" s="7">
        <v>32</v>
      </c>
      <c r="E16" s="7">
        <v>44</v>
      </c>
      <c r="F16" s="7">
        <v>0</v>
      </c>
      <c r="G16" s="7">
        <v>0</v>
      </c>
    </row>
    <row r="17" spans="1:7" x14ac:dyDescent="0.25">
      <c r="A17" s="2" t="s">
        <v>141</v>
      </c>
      <c r="B17" s="7">
        <v>0</v>
      </c>
      <c r="C17" s="7">
        <v>357</v>
      </c>
      <c r="D17" s="7">
        <v>0</v>
      </c>
      <c r="E17" s="7">
        <v>0</v>
      </c>
      <c r="F17" s="7">
        <v>0</v>
      </c>
      <c r="G17" s="7">
        <v>0</v>
      </c>
    </row>
    <row r="18" spans="1:7" x14ac:dyDescent="0.25">
      <c r="A18" s="2" t="s">
        <v>142</v>
      </c>
      <c r="B18" s="7">
        <v>37</v>
      </c>
      <c r="C18" s="7">
        <v>53</v>
      </c>
      <c r="D18" s="7">
        <v>0</v>
      </c>
      <c r="E18" s="7">
        <v>0</v>
      </c>
      <c r="F18" s="7">
        <v>193</v>
      </c>
      <c r="G18" s="7">
        <v>0</v>
      </c>
    </row>
    <row r="19" spans="1:7" x14ac:dyDescent="0.25">
      <c r="A19" s="2" t="s">
        <v>143</v>
      </c>
      <c r="B19" s="7">
        <v>812</v>
      </c>
      <c r="C19" s="7">
        <v>1122</v>
      </c>
      <c r="D19" s="7">
        <v>33</v>
      </c>
      <c r="E19" s="7">
        <v>36</v>
      </c>
      <c r="F19" s="7">
        <v>237</v>
      </c>
      <c r="G19" s="7">
        <v>0</v>
      </c>
    </row>
    <row r="21" spans="1:7" ht="31.5" customHeight="1" x14ac:dyDescent="0.25">
      <c r="A21" s="251" t="s">
        <v>144</v>
      </c>
      <c r="B21" s="251"/>
      <c r="C21" s="251"/>
      <c r="D21" s="251"/>
    </row>
    <row r="22" spans="1:7" x14ac:dyDescent="0.25">
      <c r="A22" s="4" t="s">
        <v>123</v>
      </c>
    </row>
    <row r="24" spans="1:7" x14ac:dyDescent="0.25">
      <c r="A24" s="17" t="s">
        <v>10</v>
      </c>
    </row>
  </sheetData>
  <mergeCells count="1">
    <mergeCell ref="A21:D21"/>
  </mergeCells>
  <hyperlinks>
    <hyperlink ref="A24" location="Innhold!A1" display="Innhold" xr:uid="{14A2143E-8685-46C2-935E-B030D46FF09D}"/>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DB397-41D2-4207-9D07-CE76DA8382D2}">
  <dimension ref="A1:M13"/>
  <sheetViews>
    <sheetView workbookViewId="0">
      <selection activeCell="A11" sqref="A11:A13"/>
    </sheetView>
  </sheetViews>
  <sheetFormatPr baseColWidth="10" defaultRowHeight="15" x14ac:dyDescent="0.25"/>
  <cols>
    <col min="1" max="1" width="17.140625" style="2" bestFit="1" customWidth="1"/>
    <col min="2" max="16384" width="11.42578125" style="2"/>
  </cols>
  <sheetData>
    <row r="1" spans="1:13" x14ac:dyDescent="0.25">
      <c r="A1" s="1" t="s">
        <v>145</v>
      </c>
      <c r="B1" s="1" t="s">
        <v>146</v>
      </c>
    </row>
    <row r="3" spans="1:13" s="1" customFormat="1" x14ac:dyDescent="0.25">
      <c r="B3" s="1">
        <v>2008</v>
      </c>
      <c r="C3" s="1">
        <v>2009</v>
      </c>
      <c r="D3" s="1">
        <v>2010</v>
      </c>
      <c r="E3" s="1">
        <v>2011</v>
      </c>
      <c r="F3" s="1">
        <v>2012</v>
      </c>
      <c r="G3" s="1">
        <v>2013</v>
      </c>
      <c r="H3" s="1">
        <v>2014</v>
      </c>
      <c r="I3" s="1">
        <v>2015</v>
      </c>
      <c r="J3" s="1">
        <v>2016</v>
      </c>
      <c r="K3" s="1">
        <v>2017</v>
      </c>
      <c r="L3" s="1">
        <v>2018</v>
      </c>
      <c r="M3" s="1">
        <v>2019</v>
      </c>
    </row>
    <row r="4" spans="1:13" x14ac:dyDescent="0.25">
      <c r="A4" s="2" t="s">
        <v>147</v>
      </c>
      <c r="B4" s="7">
        <v>1494</v>
      </c>
      <c r="C4" s="7">
        <v>1653</v>
      </c>
      <c r="D4" s="7">
        <v>1677</v>
      </c>
      <c r="E4" s="7">
        <v>1579</v>
      </c>
      <c r="F4" s="7">
        <v>1520</v>
      </c>
      <c r="G4" s="7">
        <v>1567</v>
      </c>
      <c r="H4" s="7">
        <v>1812</v>
      </c>
      <c r="I4" s="7">
        <v>1989</v>
      </c>
      <c r="J4" s="7">
        <v>2069</v>
      </c>
      <c r="K4" s="7">
        <v>2271</v>
      </c>
      <c r="L4" s="7">
        <v>2240</v>
      </c>
      <c r="M4" s="7">
        <v>2311</v>
      </c>
    </row>
    <row r="5" spans="1:13" x14ac:dyDescent="0.25">
      <c r="A5" s="2" t="s">
        <v>148</v>
      </c>
      <c r="B5" s="7">
        <v>353</v>
      </c>
      <c r="C5" s="7">
        <v>467</v>
      </c>
      <c r="D5" s="7">
        <v>439</v>
      </c>
      <c r="E5" s="7">
        <v>457</v>
      </c>
      <c r="F5" s="7">
        <v>444</v>
      </c>
      <c r="G5" s="7">
        <v>437</v>
      </c>
      <c r="H5" s="7">
        <v>468</v>
      </c>
      <c r="I5" s="7">
        <v>521</v>
      </c>
      <c r="J5" s="7">
        <v>514</v>
      </c>
      <c r="K5" s="7">
        <v>559</v>
      </c>
      <c r="L5" s="7">
        <v>552</v>
      </c>
      <c r="M5" s="7">
        <v>506</v>
      </c>
    </row>
    <row r="6" spans="1:13" x14ac:dyDescent="0.25">
      <c r="A6" s="2" t="s">
        <v>149</v>
      </c>
      <c r="B6" s="7">
        <v>159</v>
      </c>
      <c r="C6" s="7">
        <v>193</v>
      </c>
      <c r="D6" s="7">
        <v>167</v>
      </c>
      <c r="E6" s="7">
        <v>186</v>
      </c>
      <c r="F6" s="7">
        <v>173</v>
      </c>
      <c r="G6" s="7">
        <v>206</v>
      </c>
      <c r="H6" s="7">
        <v>219</v>
      </c>
      <c r="I6" s="7">
        <v>233</v>
      </c>
      <c r="J6" s="7">
        <v>246</v>
      </c>
      <c r="K6" s="7">
        <v>300</v>
      </c>
      <c r="L6" s="7">
        <v>310</v>
      </c>
      <c r="M6" s="7">
        <v>335</v>
      </c>
    </row>
    <row r="7" spans="1:13" x14ac:dyDescent="0.25">
      <c r="A7" s="2" t="s">
        <v>150</v>
      </c>
      <c r="B7" s="7">
        <v>620</v>
      </c>
      <c r="C7" s="7">
        <v>581</v>
      </c>
      <c r="D7" s="7">
        <v>792</v>
      </c>
      <c r="E7" s="7">
        <v>831</v>
      </c>
      <c r="F7" s="7">
        <v>864</v>
      </c>
      <c r="G7" s="7">
        <v>976</v>
      </c>
      <c r="H7" s="7">
        <v>1106</v>
      </c>
      <c r="I7" s="7">
        <v>1123</v>
      </c>
      <c r="J7" s="7">
        <v>1120</v>
      </c>
      <c r="K7" s="7">
        <v>1001</v>
      </c>
      <c r="L7" s="7">
        <v>1232</v>
      </c>
      <c r="M7" s="7">
        <v>1271</v>
      </c>
    </row>
    <row r="8" spans="1:13" x14ac:dyDescent="0.25">
      <c r="A8" s="2" t="s">
        <v>151</v>
      </c>
      <c r="B8" s="7">
        <v>448</v>
      </c>
      <c r="C8" s="7">
        <v>575</v>
      </c>
      <c r="D8" s="7">
        <v>546</v>
      </c>
      <c r="E8" s="7">
        <v>559</v>
      </c>
      <c r="F8" s="7">
        <v>549</v>
      </c>
      <c r="G8" s="7">
        <v>680</v>
      </c>
      <c r="H8" s="7">
        <v>658</v>
      </c>
      <c r="I8" s="7">
        <v>652</v>
      </c>
      <c r="J8" s="7">
        <v>579</v>
      </c>
      <c r="K8" s="7">
        <v>961</v>
      </c>
      <c r="L8" s="7">
        <v>666</v>
      </c>
      <c r="M8" s="7">
        <v>675</v>
      </c>
    </row>
    <row r="9" spans="1:13" x14ac:dyDescent="0.25">
      <c r="A9" s="2" t="s">
        <v>152</v>
      </c>
      <c r="B9" s="7">
        <v>1661</v>
      </c>
      <c r="C9" s="7">
        <v>1678</v>
      </c>
      <c r="D9" s="7">
        <v>1555</v>
      </c>
      <c r="E9" s="7">
        <v>1494</v>
      </c>
      <c r="F9" s="7">
        <v>1380</v>
      </c>
      <c r="G9" s="7">
        <v>1940</v>
      </c>
      <c r="H9" s="7">
        <v>1879</v>
      </c>
      <c r="I9" s="7">
        <v>2065</v>
      </c>
      <c r="J9" s="7">
        <v>2146</v>
      </c>
      <c r="K9" s="7">
        <v>2668</v>
      </c>
      <c r="L9" s="7">
        <v>2464</v>
      </c>
      <c r="M9" s="7">
        <v>2422</v>
      </c>
    </row>
    <row r="11" spans="1:13" x14ac:dyDescent="0.25">
      <c r="A11" s="4" t="s">
        <v>123</v>
      </c>
    </row>
    <row r="13" spans="1:13" x14ac:dyDescent="0.25">
      <c r="A13" s="17" t="s">
        <v>10</v>
      </c>
    </row>
  </sheetData>
  <hyperlinks>
    <hyperlink ref="A13" location="Innhold!A1" display="Innhold" xr:uid="{76C735B4-7E30-42C4-A316-6EACEB447A07}"/>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7FE11-577B-467A-98D9-FC96C6D5218E}">
  <dimension ref="A1:D10"/>
  <sheetViews>
    <sheetView workbookViewId="0">
      <selection activeCell="F19" sqref="F19"/>
    </sheetView>
  </sheetViews>
  <sheetFormatPr baseColWidth="10" defaultRowHeight="15" x14ac:dyDescent="0.25"/>
  <cols>
    <col min="1" max="1" width="17" style="2" bestFit="1" customWidth="1"/>
    <col min="2" max="2" width="15" style="2" customWidth="1"/>
    <col min="3" max="3" width="14.42578125" style="2" customWidth="1"/>
    <col min="4" max="4" width="13" style="2" customWidth="1"/>
    <col min="5" max="16384" width="11.42578125" style="2"/>
  </cols>
  <sheetData>
    <row r="1" spans="1:4" x14ac:dyDescent="0.25">
      <c r="A1" s="1" t="s">
        <v>181</v>
      </c>
      <c r="B1" s="1" t="s">
        <v>180</v>
      </c>
    </row>
    <row r="3" spans="1:4" ht="60" x14ac:dyDescent="0.25">
      <c r="B3" s="46" t="s">
        <v>182</v>
      </c>
      <c r="C3" s="46" t="s">
        <v>183</v>
      </c>
      <c r="D3" s="46" t="s">
        <v>184</v>
      </c>
    </row>
    <row r="4" spans="1:4" x14ac:dyDescent="0.25">
      <c r="A4" s="2" t="s">
        <v>185</v>
      </c>
      <c r="B4" s="7">
        <v>658</v>
      </c>
      <c r="C4" s="7">
        <v>955</v>
      </c>
      <c r="D4" s="7">
        <v>324</v>
      </c>
    </row>
    <row r="5" spans="1:4" x14ac:dyDescent="0.25">
      <c r="A5" s="2" t="s">
        <v>186</v>
      </c>
      <c r="B5" s="7">
        <v>2951</v>
      </c>
      <c r="C5" s="7">
        <v>3777</v>
      </c>
      <c r="D5" s="7">
        <v>695</v>
      </c>
    </row>
    <row r="6" spans="1:4" x14ac:dyDescent="0.25">
      <c r="A6" s="2" t="s">
        <v>187</v>
      </c>
      <c r="B6" s="7">
        <v>3247</v>
      </c>
      <c r="C6" s="7">
        <v>8744</v>
      </c>
      <c r="D6" s="7">
        <v>827</v>
      </c>
    </row>
    <row r="8" spans="1:4" x14ac:dyDescent="0.25">
      <c r="A8" s="4" t="s">
        <v>92</v>
      </c>
    </row>
    <row r="10" spans="1:4" x14ac:dyDescent="0.25">
      <c r="A10" s="17" t="s">
        <v>10</v>
      </c>
    </row>
  </sheetData>
  <hyperlinks>
    <hyperlink ref="A10" location="Innhold!A1" display="Innhold" xr:uid="{255AAA27-A8A1-4B36-9AD9-28A44597CB10}"/>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36F5-7C9B-4128-9428-CB572B24898A}">
  <dimension ref="A1:H28"/>
  <sheetViews>
    <sheetView workbookViewId="0">
      <selection activeCell="E36" sqref="E36"/>
    </sheetView>
  </sheetViews>
  <sheetFormatPr baseColWidth="10" defaultRowHeight="15" x14ac:dyDescent="0.25"/>
  <cols>
    <col min="1" max="1" width="24.28515625" style="47" bestFit="1" customWidth="1"/>
    <col min="2" max="2" width="11.42578125" style="47"/>
    <col min="3" max="3" width="14.140625" style="47" bestFit="1" customWidth="1"/>
    <col min="4" max="6" width="11.42578125" style="47"/>
    <col min="7" max="7" width="15.140625" style="47" bestFit="1" customWidth="1"/>
    <col min="8" max="8" width="133" style="47" bestFit="1" customWidth="1"/>
    <col min="9" max="16384" width="11.42578125" style="47"/>
  </cols>
  <sheetData>
    <row r="1" spans="1:8" x14ac:dyDescent="0.25">
      <c r="A1" s="13" t="s">
        <v>202</v>
      </c>
      <c r="B1" s="13" t="s">
        <v>203</v>
      </c>
    </row>
    <row r="2" spans="1:8" ht="17.25" customHeight="1" x14ac:dyDescent="0.25"/>
    <row r="3" spans="1:8" x14ac:dyDescent="0.25">
      <c r="A3" s="1" t="s">
        <v>188</v>
      </c>
      <c r="B3" s="1" t="s">
        <v>189</v>
      </c>
      <c r="C3" s="1" t="s">
        <v>190</v>
      </c>
      <c r="D3" s="1" t="s">
        <v>191</v>
      </c>
      <c r="E3" s="1" t="s">
        <v>200</v>
      </c>
      <c r="G3" s="47" t="s">
        <v>68</v>
      </c>
      <c r="H3" s="242" t="s">
        <v>201</v>
      </c>
    </row>
    <row r="4" spans="1:8" x14ac:dyDescent="0.25">
      <c r="A4" s="2" t="s">
        <v>192</v>
      </c>
      <c r="B4" s="2" t="s">
        <v>19</v>
      </c>
      <c r="C4" s="7">
        <v>3898</v>
      </c>
      <c r="D4" s="7">
        <v>6833</v>
      </c>
      <c r="E4" s="7">
        <v>57.046685204156297</v>
      </c>
    </row>
    <row r="5" spans="1:8" x14ac:dyDescent="0.25">
      <c r="A5" s="2" t="s">
        <v>192</v>
      </c>
      <c r="B5" s="2" t="s">
        <v>21</v>
      </c>
      <c r="C5" s="7">
        <v>4473</v>
      </c>
      <c r="D5" s="7">
        <v>8058</v>
      </c>
      <c r="E5" s="7">
        <v>55.510052122114701</v>
      </c>
    </row>
    <row r="6" spans="1:8" x14ac:dyDescent="0.25">
      <c r="A6" s="2" t="s">
        <v>192</v>
      </c>
      <c r="B6" s="2" t="s">
        <v>193</v>
      </c>
      <c r="C6" s="7">
        <v>4446</v>
      </c>
      <c r="D6" s="7">
        <v>6724</v>
      </c>
      <c r="E6" s="7">
        <v>66.121356335514605</v>
      </c>
    </row>
    <row r="7" spans="1:8" x14ac:dyDescent="0.25">
      <c r="A7" s="2" t="s">
        <v>194</v>
      </c>
      <c r="B7" s="2" t="s">
        <v>19</v>
      </c>
      <c r="C7" s="7">
        <v>4673</v>
      </c>
      <c r="D7" s="7">
        <v>12971</v>
      </c>
      <c r="E7" s="7">
        <v>36.026520700023099</v>
      </c>
    </row>
    <row r="8" spans="1:8" x14ac:dyDescent="0.25">
      <c r="A8" s="2" t="s">
        <v>194</v>
      </c>
      <c r="B8" s="2" t="s">
        <v>21</v>
      </c>
      <c r="C8" s="7">
        <v>5607</v>
      </c>
      <c r="D8" s="7">
        <v>12424</v>
      </c>
      <c r="E8" s="7">
        <v>45.130392788152001</v>
      </c>
    </row>
    <row r="9" spans="1:8" x14ac:dyDescent="0.25">
      <c r="A9" s="2" t="s">
        <v>194</v>
      </c>
      <c r="B9" s="2" t="s">
        <v>193</v>
      </c>
      <c r="C9" s="7">
        <v>5902</v>
      </c>
      <c r="D9" s="7">
        <v>13004</v>
      </c>
      <c r="E9" s="7">
        <v>45.386035066133502</v>
      </c>
    </row>
    <row r="10" spans="1:8" x14ac:dyDescent="0.25">
      <c r="A10" s="2" t="s">
        <v>195</v>
      </c>
      <c r="B10" s="2" t="s">
        <v>19</v>
      </c>
      <c r="C10" s="7">
        <v>3568</v>
      </c>
      <c r="D10" s="7">
        <v>33584</v>
      </c>
      <c r="E10" s="7">
        <v>10.6241067174845</v>
      </c>
    </row>
    <row r="11" spans="1:8" x14ac:dyDescent="0.25">
      <c r="A11" s="2" t="s">
        <v>195</v>
      </c>
      <c r="B11" s="2" t="s">
        <v>21</v>
      </c>
      <c r="C11" s="7">
        <v>4524</v>
      </c>
      <c r="D11" s="7">
        <v>36948</v>
      </c>
      <c r="E11" s="7">
        <v>12.244235141279599</v>
      </c>
    </row>
    <row r="12" spans="1:8" x14ac:dyDescent="0.25">
      <c r="A12" s="2" t="s">
        <v>195</v>
      </c>
      <c r="B12" s="2" t="s">
        <v>193</v>
      </c>
      <c r="C12" s="7">
        <v>5316</v>
      </c>
      <c r="D12" s="7">
        <v>42874</v>
      </c>
      <c r="E12" s="7">
        <v>12.3991230116154</v>
      </c>
    </row>
    <row r="13" spans="1:8" x14ac:dyDescent="0.25">
      <c r="A13" s="2" t="s">
        <v>196</v>
      </c>
      <c r="B13" s="2" t="s">
        <v>19</v>
      </c>
      <c r="C13" s="7">
        <v>6889</v>
      </c>
      <c r="D13" s="7">
        <v>27940</v>
      </c>
      <c r="E13" s="7">
        <v>24.656406585540399</v>
      </c>
    </row>
    <row r="14" spans="1:8" x14ac:dyDescent="0.25">
      <c r="A14" s="2" t="s">
        <v>196</v>
      </c>
      <c r="B14" s="2" t="s">
        <v>21</v>
      </c>
      <c r="C14" s="7">
        <v>8221</v>
      </c>
      <c r="D14" s="7">
        <v>29290</v>
      </c>
      <c r="E14" s="7">
        <v>28.067599863434602</v>
      </c>
    </row>
    <row r="15" spans="1:8" x14ac:dyDescent="0.25">
      <c r="A15" s="2" t="s">
        <v>196</v>
      </c>
      <c r="B15" s="2" t="s">
        <v>193</v>
      </c>
      <c r="C15" s="7">
        <v>8477</v>
      </c>
      <c r="D15" s="7">
        <v>30655</v>
      </c>
      <c r="E15" s="7">
        <v>27.6529114336976</v>
      </c>
    </row>
    <row r="16" spans="1:8" x14ac:dyDescent="0.25">
      <c r="A16" s="2" t="s">
        <v>197</v>
      </c>
      <c r="B16" s="2" t="s">
        <v>19</v>
      </c>
      <c r="C16" s="7">
        <v>3129</v>
      </c>
      <c r="D16" s="7">
        <v>44894</v>
      </c>
      <c r="E16" s="7">
        <v>6.9697509689490804</v>
      </c>
    </row>
    <row r="17" spans="1:5" x14ac:dyDescent="0.25">
      <c r="A17" s="2" t="s">
        <v>197</v>
      </c>
      <c r="B17" s="2" t="s">
        <v>21</v>
      </c>
      <c r="C17" s="7">
        <v>3953</v>
      </c>
      <c r="D17" s="7">
        <v>48671</v>
      </c>
      <c r="E17" s="7">
        <v>8.1218795586694306</v>
      </c>
    </row>
    <row r="18" spans="1:5" x14ac:dyDescent="0.25">
      <c r="A18" s="2" t="s">
        <v>197</v>
      </c>
      <c r="B18" s="2" t="s">
        <v>193</v>
      </c>
      <c r="C18" s="7">
        <v>4161</v>
      </c>
      <c r="D18" s="7">
        <v>47816</v>
      </c>
      <c r="E18" s="7">
        <v>8.7021080809770801</v>
      </c>
    </row>
    <row r="19" spans="1:5" x14ac:dyDescent="0.25">
      <c r="A19" s="2" t="s">
        <v>198</v>
      </c>
      <c r="B19" s="2" t="s">
        <v>19</v>
      </c>
      <c r="C19" s="7">
        <v>4140</v>
      </c>
      <c r="D19" s="7">
        <v>27354</v>
      </c>
      <c r="E19" s="7">
        <v>15.1348980039482</v>
      </c>
    </row>
    <row r="20" spans="1:5" x14ac:dyDescent="0.25">
      <c r="A20" s="2" t="s">
        <v>198</v>
      </c>
      <c r="B20" s="2" t="s">
        <v>21</v>
      </c>
      <c r="C20" s="7">
        <v>5570</v>
      </c>
      <c r="D20" s="7">
        <v>31708</v>
      </c>
      <c r="E20" s="7">
        <v>17.566544720575301</v>
      </c>
    </row>
    <row r="21" spans="1:5" x14ac:dyDescent="0.25">
      <c r="A21" s="2" t="s">
        <v>198</v>
      </c>
      <c r="B21" s="2" t="s">
        <v>193</v>
      </c>
      <c r="C21" s="7">
        <v>6493</v>
      </c>
      <c r="D21" s="7">
        <v>34555</v>
      </c>
      <c r="E21" s="7">
        <v>18.790334249746799</v>
      </c>
    </row>
    <row r="22" spans="1:5" x14ac:dyDescent="0.25">
      <c r="A22" s="2" t="s">
        <v>199</v>
      </c>
      <c r="B22" s="2" t="s">
        <v>19</v>
      </c>
      <c r="C22" s="7">
        <v>8668</v>
      </c>
      <c r="D22" s="7">
        <v>171279</v>
      </c>
      <c r="E22" s="7">
        <v>5.0607488366933504</v>
      </c>
    </row>
    <row r="23" spans="1:5" x14ac:dyDescent="0.25">
      <c r="A23" s="2" t="s">
        <v>199</v>
      </c>
      <c r="B23" s="2" t="s">
        <v>21</v>
      </c>
      <c r="C23" s="7">
        <v>8213</v>
      </c>
      <c r="D23" s="7">
        <v>166551</v>
      </c>
      <c r="E23" s="7">
        <v>4.93122226825417</v>
      </c>
    </row>
    <row r="24" spans="1:5" x14ac:dyDescent="0.25">
      <c r="A24" s="2" t="s">
        <v>199</v>
      </c>
      <c r="B24" s="2" t="s">
        <v>193</v>
      </c>
      <c r="C24" s="7">
        <v>8499</v>
      </c>
      <c r="D24" s="7">
        <v>183475</v>
      </c>
      <c r="E24" s="7">
        <v>4.6322387246218799</v>
      </c>
    </row>
    <row r="26" spans="1:5" x14ac:dyDescent="0.25">
      <c r="A26" s="4" t="s">
        <v>92</v>
      </c>
    </row>
    <row r="27" spans="1:5" x14ac:dyDescent="0.25">
      <c r="A27" s="2"/>
    </row>
    <row r="28" spans="1:5" x14ac:dyDescent="0.25">
      <c r="A28" s="17" t="s">
        <v>10</v>
      </c>
    </row>
  </sheetData>
  <hyperlinks>
    <hyperlink ref="H3" r:id="rId1" xr:uid="{42C0E5CC-F6D7-4C89-BF44-747BCB30520A}"/>
    <hyperlink ref="A28" location="Innhold!A1" display="Innhold" xr:uid="{E32B1664-C1F3-4CC8-B0E2-037CA9FC01A9}"/>
  </hyperlinks>
  <pageMargins left="0.7" right="0.7" top="0.75" bottom="0.75" header="0.3" footer="0.3"/>
  <pageSetup paperSize="9" orientation="portrait"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A5E47-038E-43E9-926A-D5588414F425}">
  <dimension ref="A1:E14"/>
  <sheetViews>
    <sheetView tabSelected="1" workbookViewId="0">
      <selection activeCell="E27" sqref="E27"/>
    </sheetView>
  </sheetViews>
  <sheetFormatPr baseColWidth="10" defaultRowHeight="15" x14ac:dyDescent="0.25"/>
  <cols>
    <col min="1" max="1" width="19.42578125" style="2" bestFit="1" customWidth="1"/>
    <col min="2" max="2" width="13.28515625" style="2" bestFit="1" customWidth="1"/>
    <col min="3" max="3" width="18" style="2" bestFit="1" customWidth="1"/>
    <col min="4" max="4" width="14.28515625" style="2" bestFit="1" customWidth="1"/>
    <col min="5" max="5" width="17" style="2" bestFit="1" customWidth="1"/>
    <col min="6" max="16384" width="11.42578125" style="2"/>
  </cols>
  <sheetData>
    <row r="1" spans="1:5" x14ac:dyDescent="0.25">
      <c r="A1" s="1" t="s">
        <v>213</v>
      </c>
      <c r="B1" s="1" t="s">
        <v>212</v>
      </c>
    </row>
    <row r="3" spans="1:5" s="1" customFormat="1" x14ac:dyDescent="0.25">
      <c r="B3" s="1" t="s">
        <v>3</v>
      </c>
      <c r="C3" s="1" t="s">
        <v>29</v>
      </c>
      <c r="D3" s="1" t="s">
        <v>31</v>
      </c>
      <c r="E3" s="1" t="s">
        <v>204</v>
      </c>
    </row>
    <row r="4" spans="1:5" x14ac:dyDescent="0.25">
      <c r="A4" s="2" t="s">
        <v>205</v>
      </c>
      <c r="B4" s="7">
        <v>-632.86</v>
      </c>
      <c r="C4" s="7">
        <v>102.3</v>
      </c>
      <c r="D4" s="7">
        <v>322.39249999999993</v>
      </c>
      <c r="E4" s="7">
        <v>89.4</v>
      </c>
    </row>
    <row r="5" spans="1:5" x14ac:dyDescent="0.25">
      <c r="A5" s="2" t="s">
        <v>206</v>
      </c>
      <c r="B5" s="7">
        <v>-757.83999999999992</v>
      </c>
      <c r="C5" s="7">
        <v>106</v>
      </c>
      <c r="D5" s="7">
        <v>429.03509999999994</v>
      </c>
      <c r="E5" s="7">
        <v>57.98</v>
      </c>
    </row>
    <row r="6" spans="1:5" x14ac:dyDescent="0.25">
      <c r="A6" s="2" t="s">
        <v>207</v>
      </c>
      <c r="B6" s="7">
        <v>-804.30000000000007</v>
      </c>
      <c r="C6" s="7">
        <v>550.20000000000005</v>
      </c>
      <c r="D6" s="7">
        <v>1693.6677999999997</v>
      </c>
      <c r="E6" s="7">
        <v>288.99</v>
      </c>
    </row>
    <row r="7" spans="1:5" ht="30" x14ac:dyDescent="0.25">
      <c r="A7" s="8" t="s">
        <v>208</v>
      </c>
      <c r="B7" s="7">
        <v>-3416.4900000000007</v>
      </c>
      <c r="C7" s="7">
        <v>293.79999999999995</v>
      </c>
      <c r="D7" s="7">
        <v>508.25529999999992</v>
      </c>
      <c r="E7" s="7">
        <v>275.16000000000003</v>
      </c>
    </row>
    <row r="8" spans="1:5" x14ac:dyDescent="0.25">
      <c r="A8" s="2" t="s">
        <v>209</v>
      </c>
      <c r="B8" s="7">
        <v>-4044.08</v>
      </c>
      <c r="C8" s="7">
        <v>1636.5000000000002</v>
      </c>
      <c r="D8" s="7">
        <v>2781.8239000000008</v>
      </c>
      <c r="E8" s="7">
        <v>637.89</v>
      </c>
    </row>
    <row r="9" spans="1:5" x14ac:dyDescent="0.25">
      <c r="A9" s="2" t="s">
        <v>210</v>
      </c>
      <c r="B9" s="7">
        <v>-3817.66</v>
      </c>
      <c r="C9" s="7">
        <v>1903.6999999999998</v>
      </c>
      <c r="D9" s="7">
        <v>3448.1232999999997</v>
      </c>
      <c r="E9" s="7">
        <v>240.69500000000002</v>
      </c>
    </row>
    <row r="10" spans="1:5" x14ac:dyDescent="0.25">
      <c r="A10" s="2" t="s">
        <v>211</v>
      </c>
      <c r="B10" s="7">
        <v>-9030.14</v>
      </c>
      <c r="C10" s="7">
        <v>4129.8999999999996</v>
      </c>
      <c r="D10" s="7">
        <v>4926.1432000000004</v>
      </c>
      <c r="E10" s="7">
        <v>2071.6179999999999</v>
      </c>
    </row>
    <row r="13" spans="1:5" x14ac:dyDescent="0.25">
      <c r="A13" s="4" t="s">
        <v>9</v>
      </c>
    </row>
    <row r="14" spans="1:5" x14ac:dyDescent="0.25">
      <c r="A14" s="5" t="s">
        <v>10</v>
      </c>
    </row>
  </sheetData>
  <hyperlinks>
    <hyperlink ref="A14" location="Innhold!A1" display="Innhold" xr:uid="{6D08678D-8DC8-4406-8210-5D0FCAFF46D5}"/>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51309-7E7F-4919-873B-45FECC1C03EA}">
  <dimension ref="A1:D15"/>
  <sheetViews>
    <sheetView workbookViewId="0">
      <selection activeCell="B1" sqref="B1"/>
    </sheetView>
  </sheetViews>
  <sheetFormatPr baseColWidth="10" defaultRowHeight="15" x14ac:dyDescent="0.25"/>
  <cols>
    <col min="1" max="1" width="19.28515625" style="2" bestFit="1" customWidth="1"/>
    <col min="2" max="3" width="11.42578125" style="2"/>
    <col min="4" max="4" width="12.140625" style="2" bestFit="1" customWidth="1"/>
    <col min="5" max="16384" width="11.42578125" style="2"/>
  </cols>
  <sheetData>
    <row r="1" spans="1:4" x14ac:dyDescent="0.25">
      <c r="A1" s="1" t="s">
        <v>215</v>
      </c>
      <c r="B1" s="1" t="s">
        <v>214</v>
      </c>
    </row>
    <row r="3" spans="1:4" x14ac:dyDescent="0.25">
      <c r="B3" s="2" t="s">
        <v>170</v>
      </c>
      <c r="C3" s="2" t="s">
        <v>169</v>
      </c>
      <c r="D3" s="2" t="s">
        <v>75</v>
      </c>
    </row>
    <row r="4" spans="1:4" x14ac:dyDescent="0.25">
      <c r="A4" s="2" t="s">
        <v>216</v>
      </c>
      <c r="B4" s="7">
        <v>7996</v>
      </c>
      <c r="C4" s="7">
        <v>11272</v>
      </c>
      <c r="D4" s="3">
        <f>B4/(B4+C4)</f>
        <v>0.41498858210504463</v>
      </c>
    </row>
    <row r="5" spans="1:4" x14ac:dyDescent="0.25">
      <c r="A5" s="2" t="s">
        <v>217</v>
      </c>
      <c r="B5" s="7">
        <v>1971</v>
      </c>
      <c r="C5" s="7">
        <v>4322</v>
      </c>
      <c r="D5" s="3">
        <f t="shared" ref="D5:D12" si="0">B5/(B5+C5)</f>
        <v>0.31320514857778486</v>
      </c>
    </row>
    <row r="6" spans="1:4" x14ac:dyDescent="0.25">
      <c r="A6" s="2" t="s">
        <v>208</v>
      </c>
      <c r="B6" s="7">
        <v>1776</v>
      </c>
      <c r="C6" s="7">
        <v>3659</v>
      </c>
      <c r="D6" s="3">
        <f t="shared" si="0"/>
        <v>0.32677092916283351</v>
      </c>
    </row>
    <row r="7" spans="1:4" x14ac:dyDescent="0.25">
      <c r="A7" s="2" t="s">
        <v>205</v>
      </c>
      <c r="B7" s="7">
        <v>685</v>
      </c>
      <c r="C7" s="7">
        <v>823</v>
      </c>
      <c r="D7" s="3">
        <f t="shared" si="0"/>
        <v>0.4542440318302387</v>
      </c>
    </row>
    <row r="8" spans="1:4" x14ac:dyDescent="0.25">
      <c r="A8" s="2" t="s">
        <v>206</v>
      </c>
      <c r="B8" s="7">
        <v>720</v>
      </c>
      <c r="C8" s="7">
        <v>1342</v>
      </c>
      <c r="D8" s="3">
        <f t="shared" si="0"/>
        <v>0.34917555771096026</v>
      </c>
    </row>
    <row r="9" spans="1:4" x14ac:dyDescent="0.25">
      <c r="A9" s="2" t="s">
        <v>209</v>
      </c>
      <c r="B9" s="7">
        <v>4529</v>
      </c>
      <c r="C9" s="7">
        <v>6933</v>
      </c>
      <c r="D9" s="3">
        <f t="shared" si="0"/>
        <v>0.39513173966149012</v>
      </c>
    </row>
    <row r="10" spans="1:4" x14ac:dyDescent="0.25">
      <c r="A10" s="2" t="s">
        <v>210</v>
      </c>
      <c r="B10" s="7">
        <v>4084</v>
      </c>
      <c r="C10" s="7">
        <v>7313</v>
      </c>
      <c r="D10" s="3">
        <f t="shared" si="0"/>
        <v>0.3583399140124594</v>
      </c>
    </row>
    <row r="11" spans="1:4" x14ac:dyDescent="0.25">
      <c r="A11" s="2" t="s">
        <v>207</v>
      </c>
      <c r="B11" s="7">
        <v>2117</v>
      </c>
      <c r="C11" s="7">
        <v>2578</v>
      </c>
      <c r="D11" s="3">
        <f t="shared" si="0"/>
        <v>0.45090521831735891</v>
      </c>
    </row>
    <row r="12" spans="1:4" s="1" customFormat="1" x14ac:dyDescent="0.25">
      <c r="A12" s="1" t="s">
        <v>23</v>
      </c>
      <c r="B12" s="16">
        <v>23878</v>
      </c>
      <c r="C12" s="16">
        <v>38242</v>
      </c>
      <c r="D12" s="50">
        <f t="shared" si="0"/>
        <v>0.38438506117192528</v>
      </c>
    </row>
    <row r="13" spans="1:4" x14ac:dyDescent="0.25">
      <c r="B13" s="7"/>
      <c r="C13" s="7"/>
    </row>
    <row r="14" spans="1:4" x14ac:dyDescent="0.25">
      <c r="A14" s="4" t="s">
        <v>9</v>
      </c>
    </row>
    <row r="15" spans="1:4" x14ac:dyDescent="0.25">
      <c r="A15" s="5" t="s">
        <v>10</v>
      </c>
    </row>
  </sheetData>
  <hyperlinks>
    <hyperlink ref="A15" location="Innhold!A1" display="Innhold" xr:uid="{3B44684B-11AE-4306-A82E-E91591CEF705}"/>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35E3-E8BE-43E1-A0A8-575518646CAD}">
  <dimension ref="A1:H38"/>
  <sheetViews>
    <sheetView workbookViewId="0">
      <selection activeCell="T34" sqref="T34"/>
    </sheetView>
  </sheetViews>
  <sheetFormatPr baseColWidth="10" defaultRowHeight="15" x14ac:dyDescent="0.25"/>
  <cols>
    <col min="1" max="1" width="11.42578125" style="2"/>
    <col min="2" max="2" width="14" style="2" customWidth="1"/>
    <col min="3" max="3" width="18" style="2" bestFit="1" customWidth="1"/>
    <col min="4" max="4" width="14.28515625" style="2" bestFit="1" customWidth="1"/>
    <col min="5" max="5" width="17" style="2" bestFit="1" customWidth="1"/>
    <col min="6" max="16384" width="11.42578125" style="2"/>
  </cols>
  <sheetData>
    <row r="1" spans="1:8" x14ac:dyDescent="0.25">
      <c r="A1" s="1" t="s">
        <v>219</v>
      </c>
      <c r="B1" s="1" t="s">
        <v>218</v>
      </c>
    </row>
    <row r="3" spans="1:8" x14ac:dyDescent="0.25">
      <c r="A3" s="4" t="s">
        <v>234</v>
      </c>
      <c r="H3" s="4" t="s">
        <v>68</v>
      </c>
    </row>
    <row r="4" spans="1:8" x14ac:dyDescent="0.25">
      <c r="B4" s="1" t="s">
        <v>3</v>
      </c>
      <c r="C4" s="1" t="s">
        <v>29</v>
      </c>
      <c r="D4" s="1" t="s">
        <v>5</v>
      </c>
      <c r="E4" s="1" t="s">
        <v>204</v>
      </c>
      <c r="H4" s="5" t="s">
        <v>241</v>
      </c>
    </row>
    <row r="5" spans="1:8" x14ac:dyDescent="0.25">
      <c r="A5" s="2" t="s">
        <v>220</v>
      </c>
      <c r="B5" s="7">
        <v>-61.12</v>
      </c>
      <c r="C5" s="7">
        <v>25.5</v>
      </c>
      <c r="D5" s="7">
        <v>65.639200000000002</v>
      </c>
      <c r="E5" s="7">
        <v>11.49</v>
      </c>
    </row>
    <row r="6" spans="1:8" x14ac:dyDescent="0.25">
      <c r="A6" s="2" t="s">
        <v>221</v>
      </c>
      <c r="B6" s="7">
        <v>-320.52</v>
      </c>
      <c r="C6" s="7">
        <v>41.4</v>
      </c>
      <c r="D6" s="7">
        <v>10.319999999999999</v>
      </c>
      <c r="E6" s="7">
        <v>21.4</v>
      </c>
    </row>
    <row r="7" spans="1:8" x14ac:dyDescent="0.25">
      <c r="A7" s="2" t="s">
        <v>222</v>
      </c>
      <c r="B7" s="7">
        <v>-150.24</v>
      </c>
      <c r="C7" s="7">
        <v>9.6999999999999993</v>
      </c>
      <c r="D7" s="7">
        <v>190.99619999999996</v>
      </c>
      <c r="E7" s="7">
        <v>74.5</v>
      </c>
    </row>
    <row r="8" spans="1:8" x14ac:dyDescent="0.25">
      <c r="A8" s="2" t="s">
        <v>223</v>
      </c>
      <c r="B8" s="7">
        <v>-482.62</v>
      </c>
      <c r="C8" s="7">
        <v>92.6</v>
      </c>
      <c r="D8" s="7">
        <v>131.3963</v>
      </c>
      <c r="E8" s="7">
        <v>14.899999999999999</v>
      </c>
    </row>
    <row r="9" spans="1:8" x14ac:dyDescent="0.25">
      <c r="A9" s="2" t="s">
        <v>224</v>
      </c>
      <c r="B9" s="7">
        <v>-478.8</v>
      </c>
      <c r="C9" s="7">
        <v>48.9</v>
      </c>
      <c r="D9" s="7">
        <v>171.11329999999998</v>
      </c>
      <c r="E9" s="7">
        <v>23.919999999999998</v>
      </c>
    </row>
    <row r="10" spans="1:8" x14ac:dyDescent="0.25">
      <c r="A10" s="2" t="s">
        <v>225</v>
      </c>
      <c r="B10" s="7">
        <v>-436.35</v>
      </c>
      <c r="C10" s="7">
        <v>78.599999999999994</v>
      </c>
      <c r="D10" s="7">
        <v>353.90110000000004</v>
      </c>
      <c r="E10" s="7">
        <v>41.9</v>
      </c>
    </row>
    <row r="11" spans="1:8" x14ac:dyDescent="0.25">
      <c r="A11" s="2" t="s">
        <v>226</v>
      </c>
      <c r="B11" s="7">
        <v>-668.34</v>
      </c>
      <c r="C11" s="7">
        <v>163.5</v>
      </c>
      <c r="D11" s="7">
        <v>116.3518</v>
      </c>
      <c r="E11" s="7">
        <v>71.38</v>
      </c>
    </row>
    <row r="12" spans="1:8" x14ac:dyDescent="0.25">
      <c r="A12" s="2" t="s">
        <v>206</v>
      </c>
      <c r="B12" s="7">
        <v>-757.83999999999992</v>
      </c>
      <c r="C12" s="7">
        <v>106</v>
      </c>
      <c r="D12" s="7">
        <v>429.03509999999994</v>
      </c>
      <c r="E12" s="7">
        <v>57.98</v>
      </c>
    </row>
    <row r="13" spans="1:8" x14ac:dyDescent="0.25">
      <c r="A13" s="2" t="s">
        <v>227</v>
      </c>
      <c r="B13" s="7">
        <v>-1088.46</v>
      </c>
      <c r="C13" s="7">
        <v>75.599999999999994</v>
      </c>
      <c r="D13" s="7">
        <v>96.639700000000005</v>
      </c>
      <c r="E13" s="7">
        <v>101.66</v>
      </c>
    </row>
    <row r="14" spans="1:8" x14ac:dyDescent="0.25">
      <c r="A14" s="2" t="s">
        <v>228</v>
      </c>
      <c r="B14" s="7">
        <v>-1180.8900000000001</v>
      </c>
      <c r="C14" s="7">
        <v>5.8</v>
      </c>
      <c r="D14" s="7">
        <v>124.15049999999998</v>
      </c>
      <c r="E14" s="7">
        <v>78.2</v>
      </c>
    </row>
    <row r="15" spans="1:8" x14ac:dyDescent="0.25">
      <c r="A15" s="2" t="s">
        <v>229</v>
      </c>
      <c r="B15" s="7">
        <v>-1006.92</v>
      </c>
      <c r="C15" s="7">
        <v>122.6</v>
      </c>
      <c r="D15" s="7">
        <v>232.83369999999996</v>
      </c>
      <c r="E15" s="7">
        <v>29.830000000000002</v>
      </c>
    </row>
    <row r="16" spans="1:8" x14ac:dyDescent="0.25">
      <c r="A16" s="2" t="s">
        <v>230</v>
      </c>
      <c r="B16" s="7">
        <v>-306.83</v>
      </c>
      <c r="C16" s="7">
        <v>446.1</v>
      </c>
      <c r="D16" s="7">
        <v>1274.1274999999996</v>
      </c>
      <c r="E16" s="7">
        <v>235.6</v>
      </c>
    </row>
    <row r="17" spans="1:5" x14ac:dyDescent="0.25">
      <c r="A17" s="2" t="s">
        <v>231</v>
      </c>
      <c r="B17" s="7">
        <v>-1891</v>
      </c>
      <c r="C17" s="7">
        <v>211.9</v>
      </c>
      <c r="D17" s="7">
        <v>515.97360000000003</v>
      </c>
      <c r="E17" s="7">
        <v>159.89999999999998</v>
      </c>
    </row>
    <row r="18" spans="1:5" x14ac:dyDescent="0.25">
      <c r="A18" s="2" t="s">
        <v>217</v>
      </c>
      <c r="B18" s="7">
        <v>-3380.84</v>
      </c>
      <c r="C18" s="7">
        <v>1638.5</v>
      </c>
      <c r="D18" s="7">
        <v>619.48350000000005</v>
      </c>
      <c r="E18" s="7">
        <v>234.84799999999998</v>
      </c>
    </row>
    <row r="19" spans="1:5" x14ac:dyDescent="0.25">
      <c r="A19" s="2" t="s">
        <v>232</v>
      </c>
      <c r="B19" s="7">
        <v>-1832.56</v>
      </c>
      <c r="C19" s="7">
        <v>1383.2</v>
      </c>
      <c r="D19" s="7">
        <v>2255.5303000000004</v>
      </c>
      <c r="E19" s="7">
        <v>456.59000000000003</v>
      </c>
    </row>
    <row r="20" spans="1:5" x14ac:dyDescent="0.25">
      <c r="A20" s="2" t="s">
        <v>233</v>
      </c>
      <c r="B20" s="7">
        <v>-2810.74</v>
      </c>
      <c r="C20" s="7">
        <v>1781.1</v>
      </c>
      <c r="D20" s="7">
        <v>3215.2895999999996</v>
      </c>
      <c r="E20" s="7">
        <v>210.86500000000001</v>
      </c>
    </row>
    <row r="21" spans="1:5" x14ac:dyDescent="0.25">
      <c r="A21" s="2" t="s">
        <v>216</v>
      </c>
      <c r="B21" s="7">
        <v>-5649.3</v>
      </c>
      <c r="C21" s="7">
        <v>2491.4</v>
      </c>
      <c r="D21" s="7">
        <v>4306.6597000000002</v>
      </c>
      <c r="E21" s="7">
        <v>1836.77</v>
      </c>
    </row>
    <row r="23" spans="1:5" x14ac:dyDescent="0.25">
      <c r="A23" s="4" t="s">
        <v>235</v>
      </c>
    </row>
    <row r="24" spans="1:5" s="1" customFormat="1" x14ac:dyDescent="0.25">
      <c r="B24" s="1" t="s">
        <v>3</v>
      </c>
      <c r="C24" s="1" t="s">
        <v>29</v>
      </c>
      <c r="D24" s="1" t="s">
        <v>5</v>
      </c>
      <c r="E24" s="1" t="s">
        <v>204</v>
      </c>
    </row>
    <row r="25" spans="1:5" x14ac:dyDescent="0.25">
      <c r="A25" s="2" t="s">
        <v>225</v>
      </c>
      <c r="B25" s="7">
        <v>-436.35</v>
      </c>
      <c r="C25" s="7">
        <v>78.599999999999994</v>
      </c>
      <c r="D25" s="7">
        <v>353.90110000000004</v>
      </c>
      <c r="E25" s="7">
        <v>41.9</v>
      </c>
    </row>
    <row r="26" spans="1:5" x14ac:dyDescent="0.25">
      <c r="A26" s="2" t="s">
        <v>205</v>
      </c>
      <c r="B26" s="7">
        <v>-632.86</v>
      </c>
      <c r="C26" s="7">
        <v>102.3</v>
      </c>
      <c r="D26" s="7">
        <v>322.39249999999993</v>
      </c>
      <c r="E26" s="7">
        <v>89.4</v>
      </c>
    </row>
    <row r="27" spans="1:5" x14ac:dyDescent="0.25">
      <c r="A27" s="2" t="s">
        <v>236</v>
      </c>
      <c r="B27" s="7">
        <v>-757.83999999999992</v>
      </c>
      <c r="C27" s="7">
        <v>106</v>
      </c>
      <c r="D27" s="7">
        <v>429.03509999999994</v>
      </c>
      <c r="E27" s="7">
        <v>57.98</v>
      </c>
    </row>
    <row r="28" spans="1:5" x14ac:dyDescent="0.25">
      <c r="A28" s="2" t="s">
        <v>229</v>
      </c>
      <c r="B28" s="7">
        <v>-1006.92</v>
      </c>
      <c r="C28" s="7">
        <v>122.6</v>
      </c>
      <c r="D28" s="7">
        <v>232.83369999999996</v>
      </c>
      <c r="E28" s="7">
        <v>29.830000000000002</v>
      </c>
    </row>
    <row r="29" spans="1:5" x14ac:dyDescent="0.25">
      <c r="A29" s="2" t="s">
        <v>237</v>
      </c>
      <c r="B29" s="7">
        <v>-1567.26</v>
      </c>
      <c r="C29" s="7">
        <v>124.5</v>
      </c>
      <c r="D29" s="7">
        <v>267.75299999999999</v>
      </c>
      <c r="E29" s="7">
        <v>125.58</v>
      </c>
    </row>
    <row r="30" spans="1:5" x14ac:dyDescent="0.25">
      <c r="A30" s="2" t="s">
        <v>238</v>
      </c>
      <c r="B30" s="7">
        <v>-367.95</v>
      </c>
      <c r="C30" s="7">
        <v>471.6</v>
      </c>
      <c r="D30" s="7">
        <v>1339.7666999999997</v>
      </c>
      <c r="E30" s="7">
        <v>247.09</v>
      </c>
    </row>
    <row r="31" spans="1:5" x14ac:dyDescent="0.25">
      <c r="A31" s="2" t="s">
        <v>231</v>
      </c>
      <c r="B31" s="7">
        <v>-1891</v>
      </c>
      <c r="C31" s="7">
        <v>211.9</v>
      </c>
      <c r="D31" s="7">
        <v>515.97360000000003</v>
      </c>
      <c r="E31" s="7">
        <v>159.89999999999998</v>
      </c>
    </row>
    <row r="32" spans="1:5" x14ac:dyDescent="0.25">
      <c r="A32" s="2" t="s">
        <v>239</v>
      </c>
      <c r="B32" s="7">
        <v>-2153.08</v>
      </c>
      <c r="C32" s="7">
        <v>1424.6000000000001</v>
      </c>
      <c r="D32" s="7">
        <v>2265.8503000000005</v>
      </c>
      <c r="E32" s="7">
        <v>477.99</v>
      </c>
    </row>
    <row r="33" spans="1:5" x14ac:dyDescent="0.25">
      <c r="A33" s="2" t="s">
        <v>233</v>
      </c>
      <c r="B33" s="7">
        <v>-2810.74</v>
      </c>
      <c r="C33" s="7">
        <v>1781.1</v>
      </c>
      <c r="D33" s="7">
        <v>3215.2895999999996</v>
      </c>
      <c r="E33" s="7">
        <v>210.86500000000001</v>
      </c>
    </row>
    <row r="34" spans="1:5" x14ac:dyDescent="0.25">
      <c r="A34" s="2" t="s">
        <v>240</v>
      </c>
      <c r="B34" s="7">
        <v>-5230.0700000000006</v>
      </c>
      <c r="C34" s="7">
        <v>1807.8</v>
      </c>
      <c r="D34" s="7">
        <v>859.98580000000004</v>
      </c>
      <c r="E34" s="7">
        <v>384.428</v>
      </c>
    </row>
    <row r="35" spans="1:5" x14ac:dyDescent="0.25">
      <c r="A35" s="2" t="s">
        <v>216</v>
      </c>
      <c r="B35" s="7">
        <v>-5649.3</v>
      </c>
      <c r="C35" s="7">
        <v>2491.4</v>
      </c>
      <c r="D35" s="7">
        <v>4306.6597000000002</v>
      </c>
      <c r="E35" s="7">
        <v>1836.77</v>
      </c>
    </row>
    <row r="37" spans="1:5" x14ac:dyDescent="0.25">
      <c r="A37" s="4" t="s">
        <v>9</v>
      </c>
    </row>
    <row r="38" spans="1:5" x14ac:dyDescent="0.25">
      <c r="A38" s="5" t="s">
        <v>10</v>
      </c>
    </row>
  </sheetData>
  <hyperlinks>
    <hyperlink ref="H4" r:id="rId1" xr:uid="{D80579BE-5D31-4D35-B8AA-1E8D42BBC582}"/>
    <hyperlink ref="A38" location="Innhold!A1" display="Innhold" xr:uid="{FE7E3FBA-4AA4-4CC9-A6F9-67473349BE9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D8378-9C00-4FBF-A7B3-72C929CE8408}">
  <dimension ref="A1:D10"/>
  <sheetViews>
    <sheetView workbookViewId="0"/>
  </sheetViews>
  <sheetFormatPr baseColWidth="10" defaultRowHeight="15" x14ac:dyDescent="0.25"/>
  <cols>
    <col min="1" max="1" width="24.5703125" style="2" bestFit="1" customWidth="1"/>
    <col min="2" max="16384" width="11.42578125" style="2"/>
  </cols>
  <sheetData>
    <row r="1" spans="1:4" x14ac:dyDescent="0.25">
      <c r="A1" s="1" t="s">
        <v>7</v>
      </c>
      <c r="B1" s="1" t="s">
        <v>8</v>
      </c>
    </row>
    <row r="3" spans="1:4" x14ac:dyDescent="0.25">
      <c r="B3" s="2" t="s">
        <v>0</v>
      </c>
      <c r="C3" s="2" t="s">
        <v>1</v>
      </c>
      <c r="D3" s="2" t="s">
        <v>2</v>
      </c>
    </row>
    <row r="4" spans="1:4" x14ac:dyDescent="0.25">
      <c r="A4" s="2" t="s">
        <v>3</v>
      </c>
      <c r="B4" s="2">
        <v>15322</v>
      </c>
      <c r="C4" s="2">
        <v>6856</v>
      </c>
      <c r="D4" s="3">
        <v>0.69086482099377766</v>
      </c>
    </row>
    <row r="5" spans="1:4" x14ac:dyDescent="0.25">
      <c r="A5" s="2" t="s">
        <v>4</v>
      </c>
      <c r="B5" s="2">
        <v>6273</v>
      </c>
      <c r="C5" s="2">
        <v>2478</v>
      </c>
      <c r="D5" s="3">
        <v>0.71683236201576961</v>
      </c>
    </row>
    <row r="6" spans="1:4" x14ac:dyDescent="0.25">
      <c r="A6" s="2" t="s">
        <v>5</v>
      </c>
      <c r="B6" s="2">
        <v>12260</v>
      </c>
      <c r="C6" s="2">
        <v>1871</v>
      </c>
      <c r="D6" s="3">
        <v>0.8675960653881537</v>
      </c>
    </row>
    <row r="7" spans="1:4" x14ac:dyDescent="0.25">
      <c r="A7" s="2" t="s">
        <v>6</v>
      </c>
      <c r="B7" s="2">
        <v>2042</v>
      </c>
      <c r="C7" s="2">
        <v>1620</v>
      </c>
      <c r="D7" s="3">
        <v>0.55761878754778804</v>
      </c>
    </row>
    <row r="9" spans="1:4" x14ac:dyDescent="0.25">
      <c r="A9" s="4" t="s">
        <v>9</v>
      </c>
    </row>
    <row r="10" spans="1:4" x14ac:dyDescent="0.25">
      <c r="A10" s="5" t="s">
        <v>10</v>
      </c>
    </row>
  </sheetData>
  <hyperlinks>
    <hyperlink ref="A10" location="Innhold!A1" display="Innhold" xr:uid="{CBF5E631-CD84-4937-A3C3-FD529F9D0B8E}"/>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DE7C-517D-4679-AE93-EC81CC214496}">
  <dimension ref="A1:F39"/>
  <sheetViews>
    <sheetView workbookViewId="0">
      <selection activeCell="F39" sqref="F39"/>
    </sheetView>
  </sheetViews>
  <sheetFormatPr baseColWidth="10" defaultRowHeight="15" x14ac:dyDescent="0.25"/>
  <cols>
    <col min="1" max="1" width="20.28515625" style="2" bestFit="1" customWidth="1"/>
    <col min="2" max="16384" width="11.42578125" style="2"/>
  </cols>
  <sheetData>
    <row r="1" spans="1:6" x14ac:dyDescent="0.25">
      <c r="A1" s="1" t="s">
        <v>242</v>
      </c>
      <c r="B1" s="1" t="s">
        <v>243</v>
      </c>
    </row>
    <row r="3" spans="1:6" x14ac:dyDescent="0.25">
      <c r="A3" s="4" t="s">
        <v>234</v>
      </c>
      <c r="F3" s="2" t="s">
        <v>68</v>
      </c>
    </row>
    <row r="4" spans="1:6" x14ac:dyDescent="0.25">
      <c r="B4" s="1">
        <v>2007</v>
      </c>
      <c r="C4" s="1">
        <v>2013</v>
      </c>
      <c r="D4" s="1">
        <v>2019</v>
      </c>
      <c r="F4" s="5" t="s">
        <v>245</v>
      </c>
    </row>
    <row r="5" spans="1:6" x14ac:dyDescent="0.25">
      <c r="A5" s="2" t="s">
        <v>226</v>
      </c>
      <c r="B5" s="7">
        <v>728</v>
      </c>
      <c r="C5" s="7">
        <v>781.83</v>
      </c>
      <c r="D5" s="7">
        <v>1019.2518</v>
      </c>
    </row>
    <row r="6" spans="1:6" x14ac:dyDescent="0.25">
      <c r="A6" s="2" t="s">
        <v>217</v>
      </c>
      <c r="B6" s="7">
        <v>4142</v>
      </c>
      <c r="C6" s="7">
        <v>4516.62</v>
      </c>
      <c r="D6" s="7">
        <v>5873.6605</v>
      </c>
    </row>
    <row r="7" spans="1:6" x14ac:dyDescent="0.25">
      <c r="A7" s="2" t="s">
        <v>216</v>
      </c>
      <c r="B7" s="7">
        <v>11044</v>
      </c>
      <c r="C7" s="7">
        <v>11946.14</v>
      </c>
      <c r="D7" s="7">
        <v>14284.234699999999</v>
      </c>
    </row>
    <row r="8" spans="1:6" x14ac:dyDescent="0.25">
      <c r="A8" s="2" t="s">
        <v>222</v>
      </c>
      <c r="B8" s="7">
        <v>189</v>
      </c>
      <c r="C8" s="7">
        <v>282.16999999999996</v>
      </c>
      <c r="D8" s="7">
        <v>425.46619999999996</v>
      </c>
    </row>
    <row r="9" spans="1:6" x14ac:dyDescent="0.25">
      <c r="A9" s="2" t="s">
        <v>223</v>
      </c>
      <c r="B9" s="7">
        <v>527</v>
      </c>
      <c r="C9" s="7">
        <v>626.33999999999992</v>
      </c>
      <c r="D9" s="7">
        <v>721.65530000000001</v>
      </c>
    </row>
    <row r="10" spans="1:6" x14ac:dyDescent="0.25">
      <c r="A10" s="2" t="s">
        <v>228</v>
      </c>
      <c r="B10" s="7">
        <v>915</v>
      </c>
      <c r="C10" s="7">
        <v>1190.42</v>
      </c>
      <c r="D10" s="7">
        <v>1389.0505000000001</v>
      </c>
    </row>
    <row r="11" spans="1:6" x14ac:dyDescent="0.25">
      <c r="A11" s="2" t="s">
        <v>227</v>
      </c>
      <c r="B11" s="7">
        <v>929</v>
      </c>
      <c r="C11" s="7">
        <v>1334.47</v>
      </c>
      <c r="D11" s="7">
        <v>1362.3787000000002</v>
      </c>
    </row>
    <row r="12" spans="1:6" x14ac:dyDescent="0.25">
      <c r="A12" s="2" t="s">
        <v>224</v>
      </c>
      <c r="B12" s="7">
        <v>503</v>
      </c>
      <c r="C12" s="7">
        <v>671.26</v>
      </c>
      <c r="D12" s="7">
        <v>722.7133</v>
      </c>
    </row>
    <row r="13" spans="1:6" x14ac:dyDescent="0.25">
      <c r="A13" s="2" t="s">
        <v>206</v>
      </c>
      <c r="B13" s="7">
        <v>798</v>
      </c>
      <c r="C13" s="7">
        <v>999.26</v>
      </c>
      <c r="D13" s="7">
        <v>1350.9260999999999</v>
      </c>
    </row>
    <row r="14" spans="1:6" x14ac:dyDescent="0.25">
      <c r="A14" s="2" t="s">
        <v>231</v>
      </c>
      <c r="B14" s="7">
        <v>1751</v>
      </c>
      <c r="C14" s="7">
        <v>1884.4299999999998</v>
      </c>
      <c r="D14" s="7">
        <v>2778.7566000000002</v>
      </c>
    </row>
    <row r="15" spans="1:6" x14ac:dyDescent="0.25">
      <c r="A15" s="2" t="s">
        <v>232</v>
      </c>
      <c r="B15" s="7">
        <v>3941</v>
      </c>
      <c r="C15" s="7">
        <v>4362.3999999999996</v>
      </c>
      <c r="D15" s="7">
        <v>5927.9912999999997</v>
      </c>
    </row>
    <row r="16" spans="1:6" x14ac:dyDescent="0.25">
      <c r="A16" s="2" t="s">
        <v>221</v>
      </c>
      <c r="B16" s="7">
        <v>294</v>
      </c>
      <c r="C16" s="7">
        <v>288.05</v>
      </c>
      <c r="D16" s="7">
        <v>393.61099999999999</v>
      </c>
    </row>
    <row r="17" spans="1:4" x14ac:dyDescent="0.25">
      <c r="A17" s="2" t="s">
        <v>229</v>
      </c>
      <c r="B17" s="7">
        <v>732</v>
      </c>
      <c r="C17" s="7">
        <v>913.08999999999992</v>
      </c>
      <c r="D17" s="7">
        <v>1392.1597000000002</v>
      </c>
    </row>
    <row r="18" spans="1:4" x14ac:dyDescent="0.25">
      <c r="A18" s="2" t="s">
        <v>233</v>
      </c>
      <c r="B18" s="7">
        <v>5136</v>
      </c>
      <c r="C18" s="7">
        <v>6200</v>
      </c>
      <c r="D18" s="7">
        <v>8017.9816000000001</v>
      </c>
    </row>
    <row r="19" spans="1:4" x14ac:dyDescent="0.25">
      <c r="A19" s="2" t="s">
        <v>225</v>
      </c>
      <c r="B19" s="7">
        <v>390</v>
      </c>
      <c r="C19" s="7">
        <v>555.34</v>
      </c>
      <c r="D19" s="7">
        <v>910.73310000000004</v>
      </c>
    </row>
    <row r="20" spans="1:4" x14ac:dyDescent="0.25">
      <c r="A20" s="2" t="s">
        <v>230</v>
      </c>
      <c r="B20" s="7">
        <v>1522</v>
      </c>
      <c r="C20" s="7">
        <v>1781.6</v>
      </c>
      <c r="D20" s="7">
        <v>2262.6134999999995</v>
      </c>
    </row>
    <row r="21" spans="1:4" x14ac:dyDescent="0.25">
      <c r="A21" s="2" t="s">
        <v>220</v>
      </c>
      <c r="B21" s="7">
        <v>74</v>
      </c>
      <c r="C21" s="7">
        <v>111.69</v>
      </c>
      <c r="D21" s="7">
        <v>163.75119999999998</v>
      </c>
    </row>
    <row r="22" spans="1:4" x14ac:dyDescent="0.25">
      <c r="A22" s="2" t="s">
        <v>244</v>
      </c>
      <c r="B22" s="7">
        <v>40</v>
      </c>
      <c r="C22" s="7">
        <v>55.33</v>
      </c>
      <c r="D22" s="7">
        <v>50.151000000000003</v>
      </c>
    </row>
    <row r="24" spans="1:4" x14ac:dyDescent="0.25">
      <c r="A24" s="4" t="s">
        <v>235</v>
      </c>
    </row>
    <row r="25" spans="1:4" s="1" customFormat="1" x14ac:dyDescent="0.25">
      <c r="B25" s="1">
        <v>2007</v>
      </c>
      <c r="C25" s="1">
        <v>2013</v>
      </c>
      <c r="D25" s="1">
        <v>2019</v>
      </c>
    </row>
    <row r="26" spans="1:4" x14ac:dyDescent="0.25">
      <c r="A26" s="2" t="s">
        <v>216</v>
      </c>
      <c r="B26" s="7">
        <v>11044</v>
      </c>
      <c r="C26" s="7">
        <v>11946.14</v>
      </c>
      <c r="D26" s="7">
        <v>14284.234699999999</v>
      </c>
    </row>
    <row r="27" spans="1:4" x14ac:dyDescent="0.25">
      <c r="A27" s="2" t="s">
        <v>240</v>
      </c>
      <c r="B27" s="7">
        <v>5785</v>
      </c>
      <c r="C27" s="7">
        <v>6488.87</v>
      </c>
      <c r="D27" s="7">
        <v>8281.9627999999993</v>
      </c>
    </row>
    <row r="28" spans="1:4" x14ac:dyDescent="0.25">
      <c r="A28" s="2" t="s">
        <v>205</v>
      </c>
      <c r="B28" s="7">
        <v>716</v>
      </c>
      <c r="C28" s="7">
        <v>908.50999999999988</v>
      </c>
      <c r="D28" s="7">
        <v>1147.1215</v>
      </c>
    </row>
    <row r="29" spans="1:4" x14ac:dyDescent="0.25">
      <c r="A29" s="2" t="s">
        <v>237</v>
      </c>
      <c r="B29" s="7">
        <v>1432</v>
      </c>
      <c r="C29" s="7">
        <v>2005.73</v>
      </c>
      <c r="D29" s="7">
        <v>2085.0920000000001</v>
      </c>
    </row>
    <row r="30" spans="1:4" x14ac:dyDescent="0.25">
      <c r="A30" s="2" t="s">
        <v>236</v>
      </c>
      <c r="B30" s="7">
        <v>798</v>
      </c>
      <c r="C30" s="7">
        <v>999.26</v>
      </c>
      <c r="D30" s="7">
        <v>1350.9260999999999</v>
      </c>
    </row>
    <row r="31" spans="1:4" x14ac:dyDescent="0.25">
      <c r="A31" s="2" t="s">
        <v>231</v>
      </c>
      <c r="B31" s="7">
        <v>1751</v>
      </c>
      <c r="C31" s="7">
        <v>1884.4299999999998</v>
      </c>
      <c r="D31" s="7">
        <v>2778.7566000000002</v>
      </c>
    </row>
    <row r="32" spans="1:4" x14ac:dyDescent="0.25">
      <c r="A32" s="2" t="s">
        <v>239</v>
      </c>
      <c r="B32" s="7">
        <v>4235</v>
      </c>
      <c r="C32" s="7">
        <v>4650.45</v>
      </c>
      <c r="D32" s="7">
        <v>6321.6022999999996</v>
      </c>
    </row>
    <row r="33" spans="1:4" x14ac:dyDescent="0.25">
      <c r="A33" s="2" t="s">
        <v>229</v>
      </c>
      <c r="B33" s="7">
        <v>732</v>
      </c>
      <c r="C33" s="7">
        <v>913.08999999999992</v>
      </c>
      <c r="D33" s="7">
        <v>1392.1597000000002</v>
      </c>
    </row>
    <row r="34" spans="1:4" x14ac:dyDescent="0.25">
      <c r="A34" s="2" t="s">
        <v>233</v>
      </c>
      <c r="B34" s="7">
        <v>5136</v>
      </c>
      <c r="C34" s="7">
        <v>6200</v>
      </c>
      <c r="D34" s="7">
        <v>8017.9816000000001</v>
      </c>
    </row>
    <row r="35" spans="1:4" x14ac:dyDescent="0.25">
      <c r="A35" s="2" t="s">
        <v>225</v>
      </c>
      <c r="B35" s="7">
        <v>390</v>
      </c>
      <c r="C35" s="7">
        <v>555.34</v>
      </c>
      <c r="D35" s="7">
        <v>910.73310000000004</v>
      </c>
    </row>
    <row r="36" spans="1:4" x14ac:dyDescent="0.25">
      <c r="A36" s="2" t="s">
        <v>238</v>
      </c>
      <c r="B36" s="7">
        <v>1636</v>
      </c>
      <c r="C36" s="7">
        <v>1948.62</v>
      </c>
      <c r="D36" s="7">
        <v>2476.5156999999995</v>
      </c>
    </row>
    <row r="38" spans="1:4" x14ac:dyDescent="0.25">
      <c r="A38" s="4" t="s">
        <v>9</v>
      </c>
    </row>
    <row r="39" spans="1:4" x14ac:dyDescent="0.25">
      <c r="A39" s="5" t="s">
        <v>10</v>
      </c>
    </row>
  </sheetData>
  <hyperlinks>
    <hyperlink ref="F4" r:id="rId1" xr:uid="{FE0E9733-5CB7-4AEC-B4F7-EC051A3E15F6}"/>
    <hyperlink ref="A39" location="Innhold!A1" display="Innhold" xr:uid="{0FB19CE6-6A90-4538-B585-08F040FD799F}"/>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6BED5-8BF4-4A1C-92BE-9914887B6A88}">
  <dimension ref="A1:F39"/>
  <sheetViews>
    <sheetView workbookViewId="0">
      <selection activeCell="F4" sqref="F4"/>
    </sheetView>
  </sheetViews>
  <sheetFormatPr baseColWidth="10" defaultRowHeight="15" x14ac:dyDescent="0.25"/>
  <cols>
    <col min="1" max="1" width="11.42578125" style="2"/>
    <col min="2" max="2" width="17.42578125" style="2" customWidth="1"/>
    <col min="3" max="4" width="13.140625" style="2" customWidth="1"/>
    <col min="5" max="16384" width="11.42578125" style="2"/>
  </cols>
  <sheetData>
    <row r="1" spans="1:6" x14ac:dyDescent="0.25">
      <c r="A1" s="1" t="s">
        <v>246</v>
      </c>
      <c r="B1" s="1" t="s">
        <v>247</v>
      </c>
    </row>
    <row r="2" spans="1:6" x14ac:dyDescent="0.25">
      <c r="A2" s="1"/>
      <c r="B2" s="1"/>
    </row>
    <row r="3" spans="1:6" x14ac:dyDescent="0.25">
      <c r="A3" s="4" t="s">
        <v>234</v>
      </c>
      <c r="F3" s="2" t="s">
        <v>68</v>
      </c>
    </row>
    <row r="4" spans="1:6" ht="60" x14ac:dyDescent="0.25">
      <c r="B4" s="46" t="s">
        <v>248</v>
      </c>
      <c r="C4" s="46" t="s">
        <v>249</v>
      </c>
      <c r="D4" s="46" t="s">
        <v>250</v>
      </c>
      <c r="F4" s="52" t="s">
        <v>251</v>
      </c>
    </row>
    <row r="5" spans="1:6" x14ac:dyDescent="0.25">
      <c r="A5" s="2" t="s">
        <v>226</v>
      </c>
      <c r="B5" s="7">
        <v>8.1920133254835505</v>
      </c>
      <c r="C5" s="7">
        <v>7.5357906980083573</v>
      </c>
      <c r="D5" s="7">
        <v>10496</v>
      </c>
    </row>
    <row r="6" spans="1:6" x14ac:dyDescent="0.25">
      <c r="A6" s="2" t="s">
        <v>217</v>
      </c>
      <c r="B6" s="7">
        <v>19.430455765068405</v>
      </c>
      <c r="C6" s="7">
        <v>15.332553192146303</v>
      </c>
      <c r="D6" s="7">
        <v>49658</v>
      </c>
    </row>
    <row r="7" spans="1:6" x14ac:dyDescent="0.25">
      <c r="A7" s="2" t="s">
        <v>216</v>
      </c>
      <c r="B7" s="7">
        <v>51.085852760963924</v>
      </c>
      <c r="C7" s="7">
        <v>25.689545005024272</v>
      </c>
      <c r="D7" s="7">
        <v>96893</v>
      </c>
    </row>
    <row r="8" spans="1:6" x14ac:dyDescent="0.25">
      <c r="A8" s="2" t="s">
        <v>222</v>
      </c>
      <c r="B8" s="7">
        <v>7.3998656478293725</v>
      </c>
      <c r="C8" s="7">
        <v>7.3809723738349149</v>
      </c>
      <c r="D8" s="7">
        <v>7032</v>
      </c>
    </row>
    <row r="9" spans="1:6" x14ac:dyDescent="0.25">
      <c r="A9" s="2" t="s">
        <v>223</v>
      </c>
      <c r="B9" s="7">
        <v>8.46430340785715</v>
      </c>
      <c r="C9" s="7">
        <v>7.1150744711127976</v>
      </c>
      <c r="D9" s="7">
        <v>6750</v>
      </c>
    </row>
    <row r="10" spans="1:6" x14ac:dyDescent="0.25">
      <c r="A10" s="2" t="s">
        <v>228</v>
      </c>
      <c r="B10" s="7">
        <v>12.744988553241388</v>
      </c>
      <c r="C10" s="7">
        <v>9.7332346864704888</v>
      </c>
      <c r="D10" s="7">
        <v>13945</v>
      </c>
    </row>
    <row r="11" spans="1:6" x14ac:dyDescent="0.25">
      <c r="A11" s="2" t="s">
        <v>227</v>
      </c>
      <c r="B11" s="7">
        <v>11.400370141887723</v>
      </c>
      <c r="C11" s="7">
        <v>8.9903351840427721</v>
      </c>
      <c r="D11" s="7">
        <v>10930</v>
      </c>
    </row>
    <row r="12" spans="1:6" x14ac:dyDescent="0.25">
      <c r="A12" s="2" t="s">
        <v>224</v>
      </c>
      <c r="B12" s="7">
        <v>13.174717206278082</v>
      </c>
      <c r="C12" s="7">
        <v>7.6637403046501156</v>
      </c>
      <c r="D12" s="7">
        <v>6294</v>
      </c>
    </row>
    <row r="13" spans="1:6" x14ac:dyDescent="0.25">
      <c r="A13" s="2" t="s">
        <v>206</v>
      </c>
      <c r="B13" s="7">
        <v>14.113620807665983</v>
      </c>
      <c r="C13" s="7">
        <v>9.2505133470225882</v>
      </c>
      <c r="D13" s="7">
        <v>13515</v>
      </c>
    </row>
    <row r="14" spans="1:6" x14ac:dyDescent="0.25">
      <c r="A14" s="2" t="s">
        <v>231</v>
      </c>
      <c r="B14" s="7">
        <v>13.526134687858431</v>
      </c>
      <c r="C14" s="7">
        <v>12.194002949369162</v>
      </c>
      <c r="D14" s="7">
        <v>29768</v>
      </c>
    </row>
    <row r="15" spans="1:6" x14ac:dyDescent="0.25">
      <c r="A15" s="2" t="s">
        <v>232</v>
      </c>
      <c r="B15" s="7">
        <v>28.801603027278279</v>
      </c>
      <c r="C15" s="7">
        <v>13.007836360115013</v>
      </c>
      <c r="D15" s="7">
        <v>34925</v>
      </c>
    </row>
    <row r="16" spans="1:6" x14ac:dyDescent="0.25">
      <c r="A16" s="2" t="s">
        <v>221</v>
      </c>
      <c r="B16" s="7">
        <v>7.5063725059330233</v>
      </c>
      <c r="C16" s="7">
        <v>7.4852773138788784</v>
      </c>
      <c r="D16" s="7">
        <v>4258</v>
      </c>
    </row>
    <row r="17" spans="1:4" x14ac:dyDescent="0.25">
      <c r="A17" s="2" t="s">
        <v>229</v>
      </c>
      <c r="B17" s="7">
        <v>12.284405318002156</v>
      </c>
      <c r="C17" s="7">
        <v>7.4103186010300632</v>
      </c>
      <c r="D17" s="7">
        <v>9899</v>
      </c>
    </row>
    <row r="18" spans="1:4" x14ac:dyDescent="0.25">
      <c r="A18" s="2" t="s">
        <v>233</v>
      </c>
      <c r="B18" s="7">
        <v>40.925908835398644</v>
      </c>
      <c r="C18" s="7">
        <v>12.907014791385254</v>
      </c>
      <c r="D18" s="7">
        <v>30768</v>
      </c>
    </row>
    <row r="19" spans="1:4" x14ac:dyDescent="0.25">
      <c r="A19" s="2" t="s">
        <v>225</v>
      </c>
      <c r="B19" s="7">
        <v>12.404183502103391</v>
      </c>
      <c r="C19" s="7">
        <v>7.7185281255715736</v>
      </c>
      <c r="D19" s="7">
        <v>9284</v>
      </c>
    </row>
    <row r="20" spans="1:4" x14ac:dyDescent="0.25">
      <c r="A20" s="2" t="s">
        <v>230</v>
      </c>
      <c r="B20" s="7">
        <v>33.669994805794424</v>
      </c>
      <c r="C20" s="7">
        <v>13.097477924626306</v>
      </c>
      <c r="D20" s="7">
        <v>11347</v>
      </c>
    </row>
    <row r="21" spans="1:4" x14ac:dyDescent="0.25">
      <c r="A21" s="2" t="s">
        <v>220</v>
      </c>
      <c r="B21" s="7">
        <v>7.42548551251428</v>
      </c>
      <c r="C21" s="7">
        <v>7.8824384671305427</v>
      </c>
      <c r="D21" s="7">
        <v>3036</v>
      </c>
    </row>
    <row r="22" spans="1:4" x14ac:dyDescent="0.25">
      <c r="B22" s="7"/>
      <c r="C22" s="7"/>
      <c r="D22" s="7"/>
    </row>
    <row r="23" spans="1:4" x14ac:dyDescent="0.25">
      <c r="B23" s="7"/>
      <c r="C23" s="7"/>
      <c r="D23" s="7"/>
    </row>
    <row r="24" spans="1:4" x14ac:dyDescent="0.25">
      <c r="A24" s="4" t="s">
        <v>235</v>
      </c>
      <c r="B24" s="7"/>
      <c r="C24" s="7"/>
      <c r="D24" s="7"/>
    </row>
    <row r="25" spans="1:4" ht="60" x14ac:dyDescent="0.25">
      <c r="B25" s="51" t="s">
        <v>248</v>
      </c>
      <c r="C25" s="51" t="s">
        <v>249</v>
      </c>
      <c r="D25" s="51" t="s">
        <v>250</v>
      </c>
    </row>
    <row r="26" spans="1:4" x14ac:dyDescent="0.25">
      <c r="A26" s="2" t="s">
        <v>240</v>
      </c>
      <c r="B26" s="7">
        <v>15.269768661355776</v>
      </c>
      <c r="C26" s="7">
        <v>12.218948034965461</v>
      </c>
      <c r="D26" s="7">
        <v>74099</v>
      </c>
    </row>
    <row r="27" spans="1:4" x14ac:dyDescent="0.25">
      <c r="A27" s="2" t="s">
        <v>216</v>
      </c>
      <c r="B27" s="7">
        <v>51.085852760963924</v>
      </c>
      <c r="C27" s="7">
        <v>25.689545005024272</v>
      </c>
      <c r="D27" s="7">
        <v>96893</v>
      </c>
    </row>
    <row r="28" spans="1:4" x14ac:dyDescent="0.25">
      <c r="A28" s="2" t="s">
        <v>205</v>
      </c>
      <c r="B28" s="7">
        <v>7.930956500702111</v>
      </c>
      <c r="C28" s="7">
        <v>7.2483052050846473</v>
      </c>
      <c r="D28" s="7">
        <v>13782</v>
      </c>
    </row>
    <row r="29" spans="1:4" x14ac:dyDescent="0.25">
      <c r="A29" s="2" t="s">
        <v>237</v>
      </c>
      <c r="B29" s="7">
        <v>12.115737695260725</v>
      </c>
      <c r="C29" s="7">
        <v>8.4554889004526217</v>
      </c>
      <c r="D29" s="7">
        <v>17224</v>
      </c>
    </row>
    <row r="30" spans="1:4" x14ac:dyDescent="0.25">
      <c r="A30" s="2" t="s">
        <v>236</v>
      </c>
      <c r="B30" s="7">
        <v>14.113620807665983</v>
      </c>
      <c r="C30" s="7">
        <v>9.2505133470225882</v>
      </c>
      <c r="D30" s="7">
        <v>13515</v>
      </c>
    </row>
    <row r="31" spans="1:4" x14ac:dyDescent="0.25">
      <c r="A31" s="2" t="s">
        <v>231</v>
      </c>
      <c r="B31" s="7">
        <v>13.526134687858431</v>
      </c>
      <c r="C31" s="7">
        <v>12.194002949369162</v>
      </c>
      <c r="D31" s="7">
        <v>29768</v>
      </c>
    </row>
    <row r="32" spans="1:4" x14ac:dyDescent="0.25">
      <c r="A32" s="2" t="s">
        <v>239</v>
      </c>
      <c r="B32" s="7">
        <v>25.078601130381063</v>
      </c>
      <c r="C32" s="7">
        <v>12.042338579555407</v>
      </c>
      <c r="D32" s="7">
        <v>39183</v>
      </c>
    </row>
    <row r="33" spans="1:4" x14ac:dyDescent="0.25">
      <c r="A33" s="2" t="s">
        <v>229</v>
      </c>
      <c r="B33" s="7">
        <v>12.284405318002156</v>
      </c>
      <c r="C33" s="7">
        <v>7.4103186010300632</v>
      </c>
      <c r="D33" s="7">
        <v>9899</v>
      </c>
    </row>
    <row r="34" spans="1:4" x14ac:dyDescent="0.25">
      <c r="A34" s="2" t="s">
        <v>233</v>
      </c>
      <c r="B34" s="7">
        <v>40.925908835398644</v>
      </c>
      <c r="C34" s="7">
        <v>12.907014791385254</v>
      </c>
      <c r="D34" s="7">
        <v>30768</v>
      </c>
    </row>
    <row r="35" spans="1:4" x14ac:dyDescent="0.25">
      <c r="A35" s="2" t="s">
        <v>225</v>
      </c>
      <c r="B35" s="7">
        <v>12.404183502103391</v>
      </c>
      <c r="C35" s="7">
        <v>7.7185281255715736</v>
      </c>
      <c r="D35" s="7">
        <v>9284</v>
      </c>
    </row>
    <row r="36" spans="1:4" x14ac:dyDescent="0.25">
      <c r="A36" s="2" t="s">
        <v>238</v>
      </c>
      <c r="B36" s="7">
        <v>25.593083555065483</v>
      </c>
      <c r="C36" s="7">
        <v>11.492517039416384</v>
      </c>
      <c r="D36" s="7">
        <v>14383</v>
      </c>
    </row>
    <row r="37" spans="1:4" x14ac:dyDescent="0.25">
      <c r="D37" s="7"/>
    </row>
    <row r="38" spans="1:4" x14ac:dyDescent="0.25">
      <c r="A38" s="4" t="s">
        <v>9</v>
      </c>
    </row>
    <row r="39" spans="1:4" x14ac:dyDescent="0.25">
      <c r="A39" s="5" t="s">
        <v>10</v>
      </c>
    </row>
  </sheetData>
  <hyperlinks>
    <hyperlink ref="F4" r:id="rId1" xr:uid="{FD184025-BCE4-4804-8067-1F6A543298B3}"/>
    <hyperlink ref="A39" location="Innhold!A1" display="Innhold" xr:uid="{A170F9D3-7F17-4BEF-8185-D34C59B495A2}"/>
  </hyperlinks>
  <pageMargins left="0.7" right="0.7" top="0.75" bottom="0.75" header="0.3" footer="0.3"/>
  <pageSetup paperSize="9" orientation="portrait" verticalDpi="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AB44F-6EB7-48D6-B02C-B9D78555EC38}">
  <dimension ref="A1:F39"/>
  <sheetViews>
    <sheetView workbookViewId="0">
      <selection activeCell="A39" sqref="A39"/>
    </sheetView>
  </sheetViews>
  <sheetFormatPr baseColWidth="10" defaultRowHeight="15" x14ac:dyDescent="0.25"/>
  <cols>
    <col min="1" max="1" width="11.42578125" style="2"/>
    <col min="2" max="2" width="14.28515625" style="2" customWidth="1"/>
    <col min="3" max="3" width="13.42578125" style="2" customWidth="1"/>
    <col min="4" max="16384" width="11.42578125" style="2"/>
  </cols>
  <sheetData>
    <row r="1" spans="1:6" x14ac:dyDescent="0.25">
      <c r="A1" s="1" t="s">
        <v>253</v>
      </c>
      <c r="B1" s="1" t="s">
        <v>252</v>
      </c>
    </row>
    <row r="2" spans="1:6" x14ac:dyDescent="0.25">
      <c r="A2" s="1"/>
      <c r="B2" s="1"/>
    </row>
    <row r="3" spans="1:6" x14ac:dyDescent="0.25">
      <c r="A3" s="4" t="s">
        <v>234</v>
      </c>
      <c r="F3" s="2" t="s">
        <v>68</v>
      </c>
    </row>
    <row r="4" spans="1:6" ht="60" x14ac:dyDescent="0.25">
      <c r="B4" s="46" t="s">
        <v>254</v>
      </c>
      <c r="C4" s="46" t="s">
        <v>255</v>
      </c>
      <c r="D4" s="46" t="s">
        <v>256</v>
      </c>
      <c r="F4" s="52" t="s">
        <v>257</v>
      </c>
    </row>
    <row r="5" spans="1:6" x14ac:dyDescent="0.25">
      <c r="A5" s="2" t="s">
        <v>226</v>
      </c>
      <c r="B5" s="3">
        <v>0.49868536371603855</v>
      </c>
      <c r="C5" s="3">
        <v>0.26906222611744085</v>
      </c>
      <c r="D5" s="7">
        <v>1141</v>
      </c>
    </row>
    <row r="6" spans="1:6" x14ac:dyDescent="0.25">
      <c r="A6" s="2" t="s">
        <v>217</v>
      </c>
      <c r="B6" s="3">
        <v>0.6232321627204831</v>
      </c>
      <c r="C6" s="3">
        <v>0.25917686318131256</v>
      </c>
      <c r="D6" s="7">
        <v>6293</v>
      </c>
    </row>
    <row r="7" spans="1:6" x14ac:dyDescent="0.25">
      <c r="A7" s="2" t="s">
        <v>216</v>
      </c>
      <c r="B7" s="3">
        <v>0.38742993564459205</v>
      </c>
      <c r="C7" s="3">
        <v>0.37170438031970104</v>
      </c>
      <c r="D7" s="7">
        <v>19268</v>
      </c>
    </row>
    <row r="8" spans="1:6" x14ac:dyDescent="0.25">
      <c r="A8" s="2" t="s">
        <v>222</v>
      </c>
      <c r="B8" s="3">
        <v>0.21276595744680851</v>
      </c>
      <c r="C8" s="3">
        <v>0.31063829787234043</v>
      </c>
      <c r="D8" s="7">
        <v>705</v>
      </c>
    </row>
    <row r="9" spans="1:6" x14ac:dyDescent="0.25">
      <c r="A9" s="2" t="s">
        <v>223</v>
      </c>
      <c r="B9" s="3">
        <v>0.39601494396014941</v>
      </c>
      <c r="C9" s="3">
        <v>0.26525529265255293</v>
      </c>
      <c r="D9" s="7">
        <v>803</v>
      </c>
    </row>
    <row r="10" spans="1:6" x14ac:dyDescent="0.25">
      <c r="A10" s="2" t="s">
        <v>228</v>
      </c>
      <c r="B10" s="3">
        <v>0.73986856516976995</v>
      </c>
      <c r="C10" s="3">
        <v>0.14512595837897044</v>
      </c>
      <c r="D10" s="7">
        <v>1826</v>
      </c>
    </row>
    <row r="11" spans="1:6" x14ac:dyDescent="0.25">
      <c r="A11" s="2" t="s">
        <v>227</v>
      </c>
      <c r="B11" s="3">
        <v>0.68109668109668109</v>
      </c>
      <c r="C11" s="3">
        <v>0.20779220779220781</v>
      </c>
      <c r="D11" s="7">
        <v>1386</v>
      </c>
    </row>
    <row r="12" spans="1:6" x14ac:dyDescent="0.25">
      <c r="A12" s="2" t="s">
        <v>224</v>
      </c>
      <c r="B12" s="3">
        <v>0.41404805914972276</v>
      </c>
      <c r="C12" s="3">
        <v>0.31792975970425141</v>
      </c>
      <c r="D12" s="7">
        <v>1082</v>
      </c>
    </row>
    <row r="13" spans="1:6" x14ac:dyDescent="0.25">
      <c r="A13" s="2" t="s">
        <v>206</v>
      </c>
      <c r="B13" s="3">
        <v>0.42046556741028129</v>
      </c>
      <c r="C13" s="3">
        <v>0.30067895247332688</v>
      </c>
      <c r="D13" s="7">
        <v>2062</v>
      </c>
    </row>
    <row r="14" spans="1:6" x14ac:dyDescent="0.25">
      <c r="A14" s="2" t="s">
        <v>231</v>
      </c>
      <c r="B14" s="3">
        <v>0.55693519079345855</v>
      </c>
      <c r="C14" s="3">
        <v>0.26105390672319806</v>
      </c>
      <c r="D14" s="7">
        <v>3302</v>
      </c>
    </row>
    <row r="15" spans="1:6" x14ac:dyDescent="0.25">
      <c r="A15" s="2" t="s">
        <v>232</v>
      </c>
      <c r="B15" s="3">
        <v>0.25203672572093627</v>
      </c>
      <c r="C15" s="3">
        <v>0.41743178585283847</v>
      </c>
      <c r="D15" s="7">
        <v>7733</v>
      </c>
    </row>
    <row r="16" spans="1:6" x14ac:dyDescent="0.25">
      <c r="A16" s="2" t="s">
        <v>221</v>
      </c>
      <c r="B16" s="3">
        <v>0.70960187353629978</v>
      </c>
      <c r="C16" s="3">
        <v>0.18969555035128804</v>
      </c>
      <c r="D16" s="7">
        <v>427</v>
      </c>
    </row>
    <row r="17" spans="1:4" x14ac:dyDescent="0.25">
      <c r="A17" s="2" t="s">
        <v>229</v>
      </c>
      <c r="B17" s="3">
        <v>0.55149299207800118</v>
      </c>
      <c r="C17" s="3">
        <v>0.20962827544180379</v>
      </c>
      <c r="D17" s="7">
        <v>1641</v>
      </c>
    </row>
    <row r="18" spans="1:4" x14ac:dyDescent="0.25">
      <c r="A18" s="2" t="s">
        <v>233</v>
      </c>
      <c r="B18" s="3">
        <v>0.29346043460434607</v>
      </c>
      <c r="C18" s="3">
        <v>0.40006150061500617</v>
      </c>
      <c r="D18" s="7">
        <v>9756</v>
      </c>
    </row>
    <row r="19" spans="1:4" x14ac:dyDescent="0.25">
      <c r="A19" s="2" t="s">
        <v>225</v>
      </c>
      <c r="B19" s="3">
        <v>0.26742627345844505</v>
      </c>
      <c r="C19" s="3">
        <v>0.31769436997319034</v>
      </c>
      <c r="D19" s="7">
        <v>1492</v>
      </c>
    </row>
    <row r="20" spans="1:4" x14ac:dyDescent="0.25">
      <c r="A20" s="2" t="s">
        <v>230</v>
      </c>
      <c r="B20" s="3">
        <v>0.10455947891669523</v>
      </c>
      <c r="C20" s="3">
        <v>0.50359958861844356</v>
      </c>
      <c r="D20" s="7">
        <v>2917</v>
      </c>
    </row>
    <row r="21" spans="1:4" x14ac:dyDescent="0.25">
      <c r="A21" s="2" t="s">
        <v>220</v>
      </c>
      <c r="B21" s="3">
        <v>0.24125874125874125</v>
      </c>
      <c r="C21" s="3">
        <v>0.24125874125874125</v>
      </c>
      <c r="D21" s="7">
        <v>286</v>
      </c>
    </row>
    <row r="22" spans="1:4" x14ac:dyDescent="0.25">
      <c r="B22" s="3"/>
      <c r="C22" s="3"/>
      <c r="D22" s="7"/>
    </row>
    <row r="23" spans="1:4" x14ac:dyDescent="0.25">
      <c r="B23" s="3"/>
      <c r="C23" s="3"/>
      <c r="D23" s="7"/>
    </row>
    <row r="24" spans="1:4" x14ac:dyDescent="0.25">
      <c r="A24" s="4" t="s">
        <v>235</v>
      </c>
      <c r="B24" s="3"/>
      <c r="C24" s="3"/>
      <c r="D24" s="7"/>
    </row>
    <row r="25" spans="1:4" ht="60" x14ac:dyDescent="0.25">
      <c r="B25" s="46" t="s">
        <v>254</v>
      </c>
      <c r="C25" s="46" t="s">
        <v>255</v>
      </c>
      <c r="D25" s="46" t="s">
        <v>256</v>
      </c>
    </row>
    <row r="26" spans="1:4" x14ac:dyDescent="0.25">
      <c r="A26" s="2" t="s">
        <v>216</v>
      </c>
      <c r="B26" s="3">
        <v>0.38742993564459205</v>
      </c>
      <c r="C26" s="3">
        <v>0.37170438031970104</v>
      </c>
      <c r="D26" s="7">
        <v>19268</v>
      </c>
    </row>
    <row r="27" spans="1:4" x14ac:dyDescent="0.25">
      <c r="A27" s="2" t="s">
        <v>240</v>
      </c>
      <c r="B27" s="3">
        <v>0.63088552915766738</v>
      </c>
      <c r="C27" s="3">
        <v>0.2379049676025918</v>
      </c>
      <c r="D27" s="7">
        <v>9260</v>
      </c>
    </row>
    <row r="28" spans="1:4" x14ac:dyDescent="0.25">
      <c r="A28" s="2" t="s">
        <v>205</v>
      </c>
      <c r="B28" s="3">
        <v>0.31034482758620691</v>
      </c>
      <c r="C28" s="3">
        <v>0.28647214854111408</v>
      </c>
      <c r="D28" s="7">
        <v>1508</v>
      </c>
    </row>
    <row r="29" spans="1:4" x14ac:dyDescent="0.25">
      <c r="A29" s="2" t="s">
        <v>231</v>
      </c>
      <c r="B29" s="3">
        <v>0.55693519079345855</v>
      </c>
      <c r="C29" s="3">
        <v>0.26105390672319806</v>
      </c>
      <c r="D29" s="7">
        <v>3302</v>
      </c>
    </row>
    <row r="30" spans="1:4" x14ac:dyDescent="0.25">
      <c r="A30" s="2" t="s">
        <v>236</v>
      </c>
      <c r="B30" s="3">
        <v>0.42046556741028129</v>
      </c>
      <c r="C30" s="3">
        <v>0.30067895247332688</v>
      </c>
      <c r="D30" s="7">
        <v>2062</v>
      </c>
    </row>
    <row r="31" spans="1:4" x14ac:dyDescent="0.25">
      <c r="A31" s="2" t="s">
        <v>237</v>
      </c>
      <c r="B31" s="3">
        <v>0.56401944894651534</v>
      </c>
      <c r="C31" s="3">
        <v>0.2560777957860616</v>
      </c>
      <c r="D31" s="7">
        <v>2468</v>
      </c>
    </row>
    <row r="32" spans="1:4" x14ac:dyDescent="0.25">
      <c r="A32" s="2" t="s">
        <v>233</v>
      </c>
      <c r="B32" s="3">
        <v>0.29346043460434607</v>
      </c>
      <c r="C32" s="3">
        <v>0.40006150061500617</v>
      </c>
      <c r="D32" s="7">
        <v>9756</v>
      </c>
    </row>
    <row r="33" spans="1:4" x14ac:dyDescent="0.25">
      <c r="A33" s="2" t="s">
        <v>229</v>
      </c>
      <c r="B33" s="3">
        <v>0.55149299207800118</v>
      </c>
      <c r="C33" s="3">
        <v>0.20962827544180379</v>
      </c>
      <c r="D33" s="7">
        <v>1641</v>
      </c>
    </row>
    <row r="34" spans="1:4" x14ac:dyDescent="0.25">
      <c r="A34" s="2" t="s">
        <v>239</v>
      </c>
      <c r="B34" s="3">
        <v>0.27598039215686276</v>
      </c>
      <c r="C34" s="3">
        <v>0.40551470588235294</v>
      </c>
      <c r="D34" s="7">
        <v>8160</v>
      </c>
    </row>
    <row r="35" spans="1:4" x14ac:dyDescent="0.25">
      <c r="A35" s="2" t="s">
        <v>225</v>
      </c>
      <c r="B35" s="3">
        <v>0.26742627345844505</v>
      </c>
      <c r="C35" s="3">
        <v>0.31769436997319034</v>
      </c>
      <c r="D35" s="7">
        <v>1492</v>
      </c>
    </row>
    <row r="36" spans="1:4" x14ac:dyDescent="0.25">
      <c r="A36" s="2" t="s">
        <v>238</v>
      </c>
      <c r="B36" s="3">
        <v>0.11676553231345614</v>
      </c>
      <c r="C36" s="3">
        <v>0.48017483609116451</v>
      </c>
      <c r="D36" s="7">
        <v>3203</v>
      </c>
    </row>
    <row r="38" spans="1:4" x14ac:dyDescent="0.25">
      <c r="A38" s="4" t="s">
        <v>9</v>
      </c>
    </row>
    <row r="39" spans="1:4" x14ac:dyDescent="0.25">
      <c r="A39" s="5" t="s">
        <v>10</v>
      </c>
    </row>
  </sheetData>
  <hyperlinks>
    <hyperlink ref="A39" location="Innhold!A1" display="Innhold" xr:uid="{ADCE5960-D5F2-46FE-A194-08746E1FB08C}"/>
    <hyperlink ref="F4" r:id="rId1" xr:uid="{E604C03D-74E9-4B2C-9E69-A734A9164D81}"/>
  </hyperlinks>
  <pageMargins left="0.7" right="0.7" top="0.75" bottom="0.75" header="0.3" footer="0.3"/>
  <pageSetup paperSize="9" orientation="portrait" verticalDpi="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874B1-5821-4EC1-A42D-4092CF45EE4F}">
  <dimension ref="A1:B17"/>
  <sheetViews>
    <sheetView workbookViewId="0">
      <selection activeCell="A17" sqref="A17"/>
    </sheetView>
  </sheetViews>
  <sheetFormatPr baseColWidth="10" defaultRowHeight="15" x14ac:dyDescent="0.25"/>
  <cols>
    <col min="1" max="1" width="19.7109375" style="2" customWidth="1"/>
    <col min="2" max="16384" width="11.42578125" style="2"/>
  </cols>
  <sheetData>
    <row r="1" spans="1:2" x14ac:dyDescent="0.25">
      <c r="A1" s="1" t="s">
        <v>258</v>
      </c>
      <c r="B1" s="1" t="s">
        <v>259</v>
      </c>
    </row>
    <row r="2" spans="1:2" x14ac:dyDescent="0.25">
      <c r="A2" s="4" t="s">
        <v>260</v>
      </c>
    </row>
    <row r="4" spans="1:2" x14ac:dyDescent="0.25">
      <c r="A4" s="2" t="s">
        <v>216</v>
      </c>
      <c r="B4" s="7">
        <v>2202</v>
      </c>
    </row>
    <row r="5" spans="1:2" x14ac:dyDescent="0.25">
      <c r="A5" s="2" t="s">
        <v>240</v>
      </c>
      <c r="B5" s="7">
        <v>398</v>
      </c>
    </row>
    <row r="6" spans="1:2" x14ac:dyDescent="0.25">
      <c r="A6" s="2" t="s">
        <v>205</v>
      </c>
      <c r="B6" s="7">
        <v>150</v>
      </c>
    </row>
    <row r="7" spans="1:2" x14ac:dyDescent="0.25">
      <c r="A7" s="2" t="s">
        <v>237</v>
      </c>
      <c r="B7" s="7">
        <v>140</v>
      </c>
    </row>
    <row r="8" spans="1:2" x14ac:dyDescent="0.25">
      <c r="A8" s="2" t="s">
        <v>236</v>
      </c>
      <c r="B8" s="7">
        <v>249</v>
      </c>
    </row>
    <row r="9" spans="1:2" x14ac:dyDescent="0.25">
      <c r="A9" s="2" t="s">
        <v>231</v>
      </c>
      <c r="B9" s="7">
        <v>274</v>
      </c>
    </row>
    <row r="10" spans="1:2" x14ac:dyDescent="0.25">
      <c r="A10" s="2" t="s">
        <v>239</v>
      </c>
      <c r="B10" s="7">
        <v>1088</v>
      </c>
    </row>
    <row r="11" spans="1:2" x14ac:dyDescent="0.25">
      <c r="A11" s="2" t="s">
        <v>229</v>
      </c>
      <c r="B11" s="7">
        <v>99</v>
      </c>
    </row>
    <row r="12" spans="1:2" x14ac:dyDescent="0.25">
      <c r="A12" s="2" t="s">
        <v>233</v>
      </c>
      <c r="B12" s="7">
        <v>1674</v>
      </c>
    </row>
    <row r="13" spans="1:2" x14ac:dyDescent="0.25">
      <c r="A13" s="2" t="s">
        <v>225</v>
      </c>
      <c r="B13" s="7">
        <v>167</v>
      </c>
    </row>
    <row r="14" spans="1:2" x14ac:dyDescent="0.25">
      <c r="A14" s="2" t="s">
        <v>238</v>
      </c>
      <c r="B14" s="7">
        <v>568</v>
      </c>
    </row>
    <row r="16" spans="1:2" x14ac:dyDescent="0.25">
      <c r="A16" s="4" t="s">
        <v>123</v>
      </c>
    </row>
    <row r="17" spans="1:1" x14ac:dyDescent="0.25">
      <c r="A17" s="5" t="s">
        <v>10</v>
      </c>
    </row>
  </sheetData>
  <hyperlinks>
    <hyperlink ref="A17" location="Innhold!A1" display="Innhold" xr:uid="{510618EB-2A50-4CB4-A7A2-ECFB99B3CB7B}"/>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98FFE-4B86-4298-8FE6-DA6E575EC4D4}">
  <dimension ref="A1:F11"/>
  <sheetViews>
    <sheetView workbookViewId="0">
      <selection activeCell="A11" sqref="A11"/>
    </sheetView>
  </sheetViews>
  <sheetFormatPr baseColWidth="10" defaultRowHeight="15" x14ac:dyDescent="0.25"/>
  <cols>
    <col min="1" max="1" width="18.85546875" style="2" bestFit="1" customWidth="1"/>
    <col min="2" max="16384" width="11.42578125" style="2"/>
  </cols>
  <sheetData>
    <row r="1" spans="1:6" x14ac:dyDescent="0.25">
      <c r="A1" s="1" t="s">
        <v>158</v>
      </c>
      <c r="B1" s="1" t="s">
        <v>157</v>
      </c>
    </row>
    <row r="3" spans="1:6" s="1" customFormat="1" x14ac:dyDescent="0.25">
      <c r="B3" s="1">
        <v>2015</v>
      </c>
      <c r="C3" s="1">
        <v>2016</v>
      </c>
      <c r="D3" s="1">
        <v>2017</v>
      </c>
      <c r="E3" s="1">
        <v>2018</v>
      </c>
      <c r="F3" s="1">
        <v>2019</v>
      </c>
    </row>
    <row r="4" spans="1:6" x14ac:dyDescent="0.25">
      <c r="A4" s="2" t="s">
        <v>153</v>
      </c>
      <c r="B4" s="7">
        <v>277.8</v>
      </c>
      <c r="C4" s="7">
        <v>285.58</v>
      </c>
      <c r="D4" s="7">
        <v>274.3</v>
      </c>
      <c r="E4" s="7">
        <v>268.45</v>
      </c>
      <c r="F4" s="7">
        <v>253.82999999999998</v>
      </c>
    </row>
    <row r="5" spans="1:6" x14ac:dyDescent="0.25">
      <c r="A5" s="2" t="s">
        <v>154</v>
      </c>
      <c r="B5" s="7">
        <v>92.58</v>
      </c>
      <c r="C5" s="7">
        <v>112.62</v>
      </c>
      <c r="D5" s="7">
        <v>107.39999999999999</v>
      </c>
      <c r="E5" s="7">
        <v>120.61</v>
      </c>
      <c r="F5" s="7">
        <v>134.29</v>
      </c>
    </row>
    <row r="6" spans="1:6" x14ac:dyDescent="0.25">
      <c r="A6" s="2" t="s">
        <v>155</v>
      </c>
      <c r="B6" s="7">
        <v>37.43</v>
      </c>
      <c r="C6" s="7">
        <v>33.239999999999995</v>
      </c>
      <c r="D6" s="7">
        <v>37.239999999999995</v>
      </c>
      <c r="E6" s="7">
        <v>31.72</v>
      </c>
      <c r="F6" s="7">
        <v>47.22</v>
      </c>
    </row>
    <row r="7" spans="1:6" x14ac:dyDescent="0.25">
      <c r="A7" s="2" t="s">
        <v>156</v>
      </c>
      <c r="B7" s="7">
        <v>6.64</v>
      </c>
      <c r="C7" s="7">
        <v>10.87</v>
      </c>
      <c r="D7" s="7">
        <v>13.7</v>
      </c>
      <c r="E7" s="7">
        <v>16.010000000000002</v>
      </c>
      <c r="F7" s="7">
        <v>12.569999999999999</v>
      </c>
    </row>
    <row r="8" spans="1:6" x14ac:dyDescent="0.25">
      <c r="B8" s="7"/>
      <c r="C8" s="7"/>
      <c r="D8" s="7"/>
      <c r="E8" s="7"/>
      <c r="F8" s="7"/>
    </row>
    <row r="9" spans="1:6" x14ac:dyDescent="0.25">
      <c r="A9" s="2" t="s">
        <v>159</v>
      </c>
    </row>
    <row r="11" spans="1:6" x14ac:dyDescent="0.25">
      <c r="A11" s="17" t="s">
        <v>10</v>
      </c>
    </row>
  </sheetData>
  <hyperlinks>
    <hyperlink ref="A11" location="Innhold!A1" display="Innhold" xr:uid="{6B42257A-BECB-4FF6-B527-DF426F835D96}"/>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95C7D-44F6-4604-90A3-6FB29090074F}">
  <dimension ref="A1:D17"/>
  <sheetViews>
    <sheetView workbookViewId="0"/>
  </sheetViews>
  <sheetFormatPr baseColWidth="10" defaultRowHeight="15" x14ac:dyDescent="0.25"/>
  <cols>
    <col min="1" max="1" width="29" style="14" bestFit="1" customWidth="1"/>
    <col min="2" max="16384" width="11.42578125" style="14"/>
  </cols>
  <sheetData>
    <row r="1" spans="1:4" x14ac:dyDescent="0.25">
      <c r="A1" s="13" t="s">
        <v>161</v>
      </c>
      <c r="B1" s="13" t="s">
        <v>160</v>
      </c>
    </row>
    <row r="3" spans="1:4" x14ac:dyDescent="0.25">
      <c r="C3" s="13" t="s">
        <v>162</v>
      </c>
      <c r="D3" s="13" t="s">
        <v>163</v>
      </c>
    </row>
    <row r="4" spans="1:4" x14ac:dyDescent="0.25">
      <c r="A4" s="14" t="s">
        <v>164</v>
      </c>
      <c r="B4" s="14" t="s">
        <v>165</v>
      </c>
      <c r="C4" s="14">
        <v>288</v>
      </c>
      <c r="D4" s="14">
        <v>465</v>
      </c>
    </row>
    <row r="5" spans="1:4" x14ac:dyDescent="0.25">
      <c r="B5" s="14" t="s">
        <v>166</v>
      </c>
      <c r="C5" s="14">
        <v>52</v>
      </c>
      <c r="D5" s="14">
        <v>93</v>
      </c>
    </row>
    <row r="6" spans="1:4" x14ac:dyDescent="0.25">
      <c r="A6" s="14" t="s">
        <v>38</v>
      </c>
      <c r="B6" s="14" t="s">
        <v>165</v>
      </c>
      <c r="C6" s="14">
        <v>533</v>
      </c>
      <c r="D6" s="14">
        <v>999</v>
      </c>
    </row>
    <row r="7" spans="1:4" x14ac:dyDescent="0.25">
      <c r="B7" s="14" t="s">
        <v>166</v>
      </c>
      <c r="C7" s="14">
        <v>178</v>
      </c>
      <c r="D7" s="14">
        <v>369</v>
      </c>
    </row>
    <row r="8" spans="1:4" x14ac:dyDescent="0.25">
      <c r="A8" s="14" t="s">
        <v>39</v>
      </c>
      <c r="B8" s="14" t="s">
        <v>165</v>
      </c>
      <c r="C8" s="14">
        <v>173</v>
      </c>
      <c r="D8" s="14">
        <v>660</v>
      </c>
    </row>
    <row r="9" spans="1:4" x14ac:dyDescent="0.25">
      <c r="B9" s="14" t="s">
        <v>166</v>
      </c>
      <c r="C9" s="14">
        <v>54</v>
      </c>
      <c r="D9" s="14">
        <v>185</v>
      </c>
    </row>
    <row r="10" spans="1:4" x14ac:dyDescent="0.25">
      <c r="A10" s="14" t="s">
        <v>40</v>
      </c>
      <c r="B10" s="14" t="s">
        <v>165</v>
      </c>
      <c r="C10" s="14">
        <v>68</v>
      </c>
      <c r="D10" s="14">
        <v>415</v>
      </c>
    </row>
    <row r="11" spans="1:4" x14ac:dyDescent="0.25">
      <c r="B11" s="14" t="s">
        <v>166</v>
      </c>
      <c r="C11" s="14">
        <v>15</v>
      </c>
      <c r="D11" s="14">
        <v>179</v>
      </c>
    </row>
    <row r="12" spans="1:4" x14ac:dyDescent="0.25">
      <c r="A12" s="14" t="s">
        <v>41</v>
      </c>
      <c r="B12" s="14" t="s">
        <v>165</v>
      </c>
      <c r="C12" s="14">
        <v>319</v>
      </c>
      <c r="D12" s="14">
        <v>368</v>
      </c>
    </row>
    <row r="13" spans="1:4" x14ac:dyDescent="0.25">
      <c r="B13" s="14" t="s">
        <v>166</v>
      </c>
      <c r="C13" s="14">
        <v>154</v>
      </c>
      <c r="D13" s="14">
        <v>379</v>
      </c>
    </row>
    <row r="15" spans="1:4" x14ac:dyDescent="0.25">
      <c r="A15" s="4" t="s">
        <v>123</v>
      </c>
    </row>
    <row r="16" spans="1:4" x14ac:dyDescent="0.25">
      <c r="A16" s="2"/>
    </row>
    <row r="17" spans="1:1" x14ac:dyDescent="0.25">
      <c r="A17" s="17" t="s">
        <v>10</v>
      </c>
    </row>
  </sheetData>
  <hyperlinks>
    <hyperlink ref="A17" location="Innhold!A1" display="Innhold" xr:uid="{385FFA44-DE2B-4D41-8F93-ED72FB8CC306}"/>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361C-4B02-4878-8A0B-91E30E30CC53}">
  <dimension ref="A1:D24"/>
  <sheetViews>
    <sheetView workbookViewId="0">
      <selection activeCell="A22" sqref="A22:A24"/>
    </sheetView>
  </sheetViews>
  <sheetFormatPr baseColWidth="10" defaultRowHeight="15" x14ac:dyDescent="0.25"/>
  <cols>
    <col min="1" max="16384" width="11.42578125" style="47"/>
  </cols>
  <sheetData>
    <row r="1" spans="1:4" x14ac:dyDescent="0.25">
      <c r="A1" s="13" t="s">
        <v>168</v>
      </c>
      <c r="B1" s="13" t="s">
        <v>167</v>
      </c>
    </row>
    <row r="3" spans="1:4" x14ac:dyDescent="0.25">
      <c r="B3" s="13" t="s">
        <v>169</v>
      </c>
      <c r="C3" s="13" t="s">
        <v>170</v>
      </c>
      <c r="D3" s="13" t="s">
        <v>75</v>
      </c>
    </row>
    <row r="4" spans="1:4" x14ac:dyDescent="0.25">
      <c r="A4" s="47">
        <v>1999</v>
      </c>
      <c r="B4" s="15">
        <v>818</v>
      </c>
      <c r="C4" s="15">
        <v>61</v>
      </c>
      <c r="D4" s="45">
        <v>6.9397042093287828E-2</v>
      </c>
    </row>
    <row r="5" spans="1:4" x14ac:dyDescent="0.25">
      <c r="A5" s="47">
        <v>2001</v>
      </c>
      <c r="B5" s="15">
        <v>911</v>
      </c>
      <c r="C5" s="15">
        <v>75</v>
      </c>
      <c r="D5" s="45">
        <v>7.6064908722109539E-2</v>
      </c>
    </row>
    <row r="6" spans="1:4" x14ac:dyDescent="0.25">
      <c r="A6" s="47">
        <v>2003</v>
      </c>
      <c r="B6" s="15">
        <v>937</v>
      </c>
      <c r="C6" s="15">
        <v>97</v>
      </c>
      <c r="D6" s="45">
        <v>9.3810444874274659E-2</v>
      </c>
    </row>
    <row r="7" spans="1:4" x14ac:dyDescent="0.25">
      <c r="A7" s="47">
        <v>2005</v>
      </c>
      <c r="B7" s="15">
        <v>913</v>
      </c>
      <c r="C7" s="15">
        <v>130</v>
      </c>
      <c r="D7" s="45">
        <v>0.12464046021093</v>
      </c>
    </row>
    <row r="8" spans="1:4" x14ac:dyDescent="0.25">
      <c r="A8" s="47">
        <v>2007</v>
      </c>
      <c r="B8" s="15">
        <v>982</v>
      </c>
      <c r="C8" s="15">
        <v>171</v>
      </c>
      <c r="D8" s="45">
        <v>0.14830875975715524</v>
      </c>
    </row>
    <row r="9" spans="1:4" x14ac:dyDescent="0.25">
      <c r="A9" s="47">
        <v>2008</v>
      </c>
      <c r="B9" s="15">
        <v>1043</v>
      </c>
      <c r="C9" s="15">
        <v>188</v>
      </c>
      <c r="D9" s="45">
        <v>0.15272136474411047</v>
      </c>
    </row>
    <row r="10" spans="1:4" x14ac:dyDescent="0.25">
      <c r="A10" s="47">
        <v>2009</v>
      </c>
      <c r="B10" s="15">
        <v>1103</v>
      </c>
      <c r="C10" s="15">
        <v>212</v>
      </c>
      <c r="D10" s="45">
        <v>0.16121673003802281</v>
      </c>
    </row>
    <row r="11" spans="1:4" x14ac:dyDescent="0.25">
      <c r="A11" s="47">
        <v>2010</v>
      </c>
      <c r="B11" s="15">
        <v>1130</v>
      </c>
      <c r="C11" s="15">
        <v>223</v>
      </c>
      <c r="D11" s="45">
        <v>0.1648189209164819</v>
      </c>
    </row>
    <row r="12" spans="1:4" x14ac:dyDescent="0.25">
      <c r="A12" s="47">
        <v>2011</v>
      </c>
      <c r="B12" s="15">
        <v>1122</v>
      </c>
      <c r="C12" s="15">
        <v>219</v>
      </c>
      <c r="D12" s="45">
        <v>0.16331096196868009</v>
      </c>
    </row>
    <row r="13" spans="1:4" x14ac:dyDescent="0.25">
      <c r="A13" s="47">
        <v>2012</v>
      </c>
      <c r="B13" s="15">
        <v>1175</v>
      </c>
      <c r="C13" s="15">
        <v>245</v>
      </c>
      <c r="D13" s="45">
        <v>0.17253521126760563</v>
      </c>
    </row>
    <row r="14" spans="1:4" x14ac:dyDescent="0.25">
      <c r="A14" s="47">
        <v>2013</v>
      </c>
      <c r="B14" s="15">
        <v>1125</v>
      </c>
      <c r="C14" s="15">
        <v>276</v>
      </c>
      <c r="D14" s="45">
        <v>0.19700214132762311</v>
      </c>
    </row>
    <row r="15" spans="1:4" x14ac:dyDescent="0.25">
      <c r="A15" s="47">
        <v>2014</v>
      </c>
      <c r="B15" s="15">
        <v>1179</v>
      </c>
      <c r="C15" s="15">
        <v>336</v>
      </c>
      <c r="D15" s="45">
        <v>0.22178217821782178</v>
      </c>
    </row>
    <row r="16" spans="1:4" x14ac:dyDescent="0.25">
      <c r="A16" s="47">
        <v>2015</v>
      </c>
      <c r="B16" s="15">
        <v>1258</v>
      </c>
      <c r="C16" s="15">
        <v>379</v>
      </c>
      <c r="D16" s="45">
        <v>0.23152107513744655</v>
      </c>
    </row>
    <row r="17" spans="1:4" x14ac:dyDescent="0.25">
      <c r="A17" s="47">
        <v>2016</v>
      </c>
      <c r="B17" s="15">
        <v>1280</v>
      </c>
      <c r="C17" s="15">
        <v>402</v>
      </c>
      <c r="D17" s="45">
        <v>0.23900118906064211</v>
      </c>
    </row>
    <row r="18" spans="1:4" x14ac:dyDescent="0.25">
      <c r="A18" s="47">
        <v>2017</v>
      </c>
      <c r="B18" s="15">
        <v>1104</v>
      </c>
      <c r="C18" s="15">
        <v>367</v>
      </c>
      <c r="D18" s="45">
        <v>0.24949014276002721</v>
      </c>
    </row>
    <row r="19" spans="1:4" x14ac:dyDescent="0.25">
      <c r="A19" s="47">
        <v>2018</v>
      </c>
      <c r="B19" s="15">
        <v>1243</v>
      </c>
      <c r="C19" s="15">
        <v>441</v>
      </c>
      <c r="D19" s="45">
        <v>0.26187648456057006</v>
      </c>
    </row>
    <row r="20" spans="1:4" x14ac:dyDescent="0.25">
      <c r="A20" s="47">
        <v>2019</v>
      </c>
      <c r="B20" s="15">
        <v>1205</v>
      </c>
      <c r="C20" s="15">
        <v>453</v>
      </c>
      <c r="D20" s="45">
        <v>0.2732207478890229</v>
      </c>
    </row>
    <row r="22" spans="1:4" x14ac:dyDescent="0.25">
      <c r="A22" s="4" t="s">
        <v>123</v>
      </c>
    </row>
    <row r="23" spans="1:4" x14ac:dyDescent="0.25">
      <c r="A23" s="2"/>
    </row>
    <row r="24" spans="1:4" x14ac:dyDescent="0.25">
      <c r="A24" s="17" t="s">
        <v>10</v>
      </c>
    </row>
  </sheetData>
  <hyperlinks>
    <hyperlink ref="A24" location="Innhold!A1" display="Innhold" xr:uid="{A7DA91D0-CAA1-4948-9816-3D99179ED5DD}"/>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B98A-04B6-473C-A224-59B273597196}">
  <dimension ref="A1:S43"/>
  <sheetViews>
    <sheetView workbookViewId="0"/>
  </sheetViews>
  <sheetFormatPr baseColWidth="10" defaultRowHeight="15" x14ac:dyDescent="0.25"/>
  <cols>
    <col min="1" max="1" width="17.42578125" style="2" customWidth="1"/>
    <col min="2" max="2" width="20.5703125" style="2" customWidth="1"/>
    <col min="3" max="16384" width="11.42578125" style="2"/>
  </cols>
  <sheetData>
    <row r="1" spans="1:19" x14ac:dyDescent="0.25">
      <c r="A1" s="1" t="s">
        <v>172</v>
      </c>
      <c r="B1" s="1" t="s">
        <v>171</v>
      </c>
    </row>
    <row r="3" spans="1:19" s="1" customFormat="1" x14ac:dyDescent="0.25">
      <c r="C3" s="1">
        <v>1999</v>
      </c>
      <c r="D3" s="1">
        <v>2001</v>
      </c>
      <c r="E3" s="1">
        <v>2003</v>
      </c>
      <c r="F3" s="1">
        <v>2005</v>
      </c>
      <c r="G3" s="1">
        <v>2007</v>
      </c>
      <c r="H3" s="1">
        <v>2008</v>
      </c>
      <c r="I3" s="1">
        <v>2009</v>
      </c>
      <c r="J3" s="1">
        <v>2010</v>
      </c>
      <c r="K3" s="1">
        <v>2011</v>
      </c>
      <c r="L3" s="1">
        <v>2012</v>
      </c>
      <c r="M3" s="1">
        <v>2013</v>
      </c>
      <c r="N3" s="1">
        <v>2014</v>
      </c>
      <c r="O3" s="1">
        <v>2015</v>
      </c>
      <c r="P3" s="1">
        <v>2016</v>
      </c>
      <c r="Q3" s="1">
        <v>2017</v>
      </c>
      <c r="R3" s="1">
        <v>2018</v>
      </c>
      <c r="S3" s="1">
        <v>2019</v>
      </c>
    </row>
    <row r="4" spans="1:19" x14ac:dyDescent="0.25">
      <c r="A4" s="252" t="s">
        <v>23</v>
      </c>
      <c r="B4" s="48" t="s">
        <v>103</v>
      </c>
      <c r="C4" s="48">
        <v>117</v>
      </c>
      <c r="D4" s="48">
        <v>126</v>
      </c>
      <c r="E4" s="48">
        <v>129</v>
      </c>
      <c r="F4" s="48">
        <v>160</v>
      </c>
      <c r="G4" s="48">
        <v>149</v>
      </c>
      <c r="H4" s="48">
        <v>155</v>
      </c>
      <c r="I4" s="48">
        <v>142</v>
      </c>
      <c r="J4" s="48">
        <v>156</v>
      </c>
      <c r="K4" s="48">
        <v>155</v>
      </c>
      <c r="L4" s="48">
        <v>166</v>
      </c>
      <c r="M4" s="48">
        <v>175</v>
      </c>
      <c r="N4" s="48">
        <v>203</v>
      </c>
      <c r="O4" s="48">
        <v>206</v>
      </c>
      <c r="P4" s="48">
        <v>219</v>
      </c>
      <c r="Q4" s="48">
        <v>189</v>
      </c>
      <c r="R4" s="48">
        <v>277</v>
      </c>
      <c r="S4" s="48">
        <v>297</v>
      </c>
    </row>
    <row r="5" spans="1:19" x14ac:dyDescent="0.25">
      <c r="A5" s="253"/>
      <c r="B5" s="49" t="s">
        <v>173</v>
      </c>
      <c r="C5" s="49">
        <v>47</v>
      </c>
      <c r="D5" s="49">
        <v>65</v>
      </c>
      <c r="E5" s="49">
        <v>66</v>
      </c>
      <c r="F5" s="49">
        <v>52</v>
      </c>
      <c r="G5" s="49">
        <v>90</v>
      </c>
      <c r="H5" s="49">
        <v>88</v>
      </c>
      <c r="I5" s="49">
        <v>100</v>
      </c>
      <c r="J5" s="49">
        <v>108</v>
      </c>
      <c r="K5" s="49">
        <v>95</v>
      </c>
      <c r="L5" s="49">
        <v>101</v>
      </c>
      <c r="M5" s="49">
        <v>100</v>
      </c>
      <c r="N5" s="49">
        <v>100</v>
      </c>
      <c r="O5" s="49">
        <v>119</v>
      </c>
      <c r="P5" s="49">
        <v>121</v>
      </c>
      <c r="Q5" s="49">
        <v>105</v>
      </c>
      <c r="R5" s="49">
        <v>99</v>
      </c>
      <c r="S5" s="49">
        <v>102</v>
      </c>
    </row>
    <row r="6" spans="1:19" x14ac:dyDescent="0.25">
      <c r="A6" s="253"/>
      <c r="B6" s="49" t="s">
        <v>6</v>
      </c>
      <c r="C6" s="49">
        <v>247</v>
      </c>
      <c r="D6" s="49">
        <v>263</v>
      </c>
      <c r="E6" s="49">
        <v>269</v>
      </c>
      <c r="F6" s="49">
        <v>249</v>
      </c>
      <c r="G6" s="49">
        <v>264</v>
      </c>
      <c r="H6" s="49">
        <v>317</v>
      </c>
      <c r="I6" s="49">
        <v>350</v>
      </c>
      <c r="J6" s="49">
        <v>344</v>
      </c>
      <c r="K6" s="49">
        <v>360</v>
      </c>
      <c r="L6" s="49">
        <v>376</v>
      </c>
      <c r="M6" s="49">
        <v>379</v>
      </c>
      <c r="N6" s="49">
        <v>404</v>
      </c>
      <c r="O6" s="49">
        <v>415</v>
      </c>
      <c r="P6" s="49">
        <v>414</v>
      </c>
      <c r="Q6" s="49">
        <v>398</v>
      </c>
      <c r="R6" s="49">
        <v>405</v>
      </c>
      <c r="S6" s="49">
        <v>390</v>
      </c>
    </row>
    <row r="7" spans="1:19" x14ac:dyDescent="0.25">
      <c r="A7" s="253"/>
      <c r="B7" s="49" t="s">
        <v>29</v>
      </c>
      <c r="C7" s="49">
        <v>152</v>
      </c>
      <c r="D7" s="49">
        <v>153</v>
      </c>
      <c r="E7" s="49">
        <v>155</v>
      </c>
      <c r="F7" s="49">
        <v>166</v>
      </c>
      <c r="G7" s="49">
        <v>173</v>
      </c>
      <c r="H7" s="49">
        <v>183</v>
      </c>
      <c r="I7" s="49">
        <v>211</v>
      </c>
      <c r="J7" s="49">
        <v>214</v>
      </c>
      <c r="K7" s="49">
        <v>224</v>
      </c>
      <c r="L7" s="49">
        <v>228</v>
      </c>
      <c r="M7" s="49">
        <v>219</v>
      </c>
      <c r="N7" s="49">
        <v>218</v>
      </c>
      <c r="O7" s="49">
        <v>227</v>
      </c>
      <c r="P7" s="49">
        <v>224</v>
      </c>
      <c r="Q7" s="49">
        <v>182</v>
      </c>
      <c r="R7" s="49">
        <v>205</v>
      </c>
      <c r="S7" s="49">
        <v>203</v>
      </c>
    </row>
    <row r="8" spans="1:19" x14ac:dyDescent="0.25">
      <c r="A8" s="253"/>
      <c r="B8" s="49" t="s">
        <v>174</v>
      </c>
      <c r="C8" s="49">
        <v>176</v>
      </c>
      <c r="D8" s="49">
        <v>207</v>
      </c>
      <c r="E8" s="49">
        <v>222</v>
      </c>
      <c r="F8" s="49">
        <v>199</v>
      </c>
      <c r="G8" s="49">
        <v>212</v>
      </c>
      <c r="H8" s="49">
        <v>208</v>
      </c>
      <c r="I8" s="49">
        <v>200</v>
      </c>
      <c r="J8" s="49">
        <v>220</v>
      </c>
      <c r="K8" s="49">
        <v>208</v>
      </c>
      <c r="L8" s="49">
        <v>209</v>
      </c>
      <c r="M8" s="49">
        <v>200</v>
      </c>
      <c r="N8" s="49">
        <v>214</v>
      </c>
      <c r="O8" s="49">
        <v>216</v>
      </c>
      <c r="P8" s="49">
        <v>218</v>
      </c>
      <c r="Q8" s="49">
        <v>155</v>
      </c>
      <c r="R8" s="49">
        <v>187</v>
      </c>
      <c r="S8" s="49">
        <v>156</v>
      </c>
    </row>
    <row r="9" spans="1:19" x14ac:dyDescent="0.25">
      <c r="A9" s="254"/>
      <c r="B9" s="9" t="s">
        <v>175</v>
      </c>
      <c r="C9" s="9">
        <v>140</v>
      </c>
      <c r="D9" s="9">
        <v>172</v>
      </c>
      <c r="E9" s="9">
        <v>193</v>
      </c>
      <c r="F9" s="9">
        <v>206</v>
      </c>
      <c r="G9" s="9">
        <v>265</v>
      </c>
      <c r="H9" s="9">
        <v>280</v>
      </c>
      <c r="I9" s="9">
        <v>312</v>
      </c>
      <c r="J9" s="9">
        <v>311</v>
      </c>
      <c r="K9" s="9">
        <v>299</v>
      </c>
      <c r="L9" s="9">
        <v>340</v>
      </c>
      <c r="M9" s="9">
        <v>328</v>
      </c>
      <c r="N9" s="9">
        <v>376</v>
      </c>
      <c r="O9" s="9">
        <v>454</v>
      </c>
      <c r="P9" s="9">
        <v>486</v>
      </c>
      <c r="Q9" s="9">
        <v>442</v>
      </c>
      <c r="R9" s="9">
        <v>511</v>
      </c>
      <c r="S9" s="9">
        <v>510</v>
      </c>
    </row>
    <row r="10" spans="1:19" ht="15" customHeight="1" x14ac:dyDescent="0.25">
      <c r="A10" s="252" t="s">
        <v>164</v>
      </c>
      <c r="B10" s="48" t="s">
        <v>103</v>
      </c>
      <c r="C10" s="48">
        <v>23</v>
      </c>
      <c r="D10" s="48">
        <v>20</v>
      </c>
      <c r="E10" s="48">
        <v>17</v>
      </c>
      <c r="F10" s="48">
        <v>16</v>
      </c>
      <c r="G10" s="48">
        <v>16</v>
      </c>
      <c r="H10" s="48">
        <v>10</v>
      </c>
      <c r="I10" s="48">
        <v>10</v>
      </c>
      <c r="J10" s="48">
        <v>14</v>
      </c>
      <c r="K10" s="48">
        <v>17</v>
      </c>
      <c r="L10" s="48">
        <v>19</v>
      </c>
      <c r="M10" s="48">
        <v>21</v>
      </c>
      <c r="N10" s="48">
        <v>14</v>
      </c>
      <c r="O10" s="48">
        <v>16</v>
      </c>
      <c r="P10" s="48">
        <v>21</v>
      </c>
      <c r="Q10" s="48">
        <v>25</v>
      </c>
      <c r="R10" s="48">
        <v>32</v>
      </c>
      <c r="S10" s="48">
        <v>39</v>
      </c>
    </row>
    <row r="11" spans="1:19" x14ac:dyDescent="0.25">
      <c r="A11" s="253"/>
      <c r="B11" s="49" t="s">
        <v>173</v>
      </c>
      <c r="C11" s="49">
        <v>7</v>
      </c>
      <c r="D11" s="49">
        <v>8</v>
      </c>
      <c r="E11" s="49">
        <v>7</v>
      </c>
      <c r="F11" s="49">
        <v>6</v>
      </c>
      <c r="G11" s="49">
        <v>9</v>
      </c>
      <c r="H11" s="49">
        <v>8</v>
      </c>
      <c r="I11" s="49">
        <v>6</v>
      </c>
      <c r="J11" s="49">
        <v>5</v>
      </c>
      <c r="K11" s="49">
        <v>5</v>
      </c>
      <c r="L11" s="49">
        <v>15</v>
      </c>
      <c r="M11" s="49">
        <v>17</v>
      </c>
      <c r="N11" s="49">
        <v>12</v>
      </c>
      <c r="O11" s="49">
        <v>16</v>
      </c>
      <c r="P11" s="49">
        <v>18</v>
      </c>
      <c r="Q11" s="49">
        <v>9</v>
      </c>
      <c r="R11" s="49">
        <v>21</v>
      </c>
      <c r="S11" s="49">
        <v>20</v>
      </c>
    </row>
    <row r="12" spans="1:19" x14ac:dyDescent="0.25">
      <c r="A12" s="253"/>
      <c r="B12" s="49" t="s">
        <v>6</v>
      </c>
      <c r="C12" s="49">
        <v>0</v>
      </c>
      <c r="D12" s="49">
        <v>0</v>
      </c>
      <c r="E12" s="49">
        <v>0</v>
      </c>
      <c r="F12" s="49">
        <v>0</v>
      </c>
      <c r="G12" s="49">
        <v>0</v>
      </c>
      <c r="H12" s="49">
        <v>1</v>
      </c>
      <c r="I12" s="49">
        <v>1</v>
      </c>
      <c r="J12" s="49">
        <v>1</v>
      </c>
      <c r="K12" s="49">
        <v>1</v>
      </c>
      <c r="L12" s="49">
        <v>2</v>
      </c>
      <c r="M12" s="49">
        <v>1</v>
      </c>
      <c r="N12" s="49">
        <v>2</v>
      </c>
      <c r="O12" s="49">
        <v>1</v>
      </c>
      <c r="P12" s="49">
        <v>2</v>
      </c>
      <c r="Q12" s="49">
        <v>0</v>
      </c>
      <c r="R12" s="49">
        <v>1</v>
      </c>
      <c r="S12" s="49">
        <v>1</v>
      </c>
    </row>
    <row r="13" spans="1:19" x14ac:dyDescent="0.25">
      <c r="A13" s="253"/>
      <c r="B13" s="49" t="s">
        <v>29</v>
      </c>
      <c r="C13" s="49">
        <v>10</v>
      </c>
      <c r="D13" s="49">
        <v>11</v>
      </c>
      <c r="E13" s="49">
        <v>9</v>
      </c>
      <c r="F13" s="49">
        <v>9</v>
      </c>
      <c r="G13" s="49">
        <v>7</v>
      </c>
      <c r="H13" s="49">
        <v>8</v>
      </c>
      <c r="I13" s="49">
        <v>7</v>
      </c>
      <c r="J13" s="49">
        <v>8</v>
      </c>
      <c r="K13" s="49">
        <v>6</v>
      </c>
      <c r="L13" s="49">
        <v>6</v>
      </c>
      <c r="M13" s="49">
        <v>4</v>
      </c>
      <c r="N13" s="49">
        <v>6</v>
      </c>
      <c r="O13" s="49">
        <v>4</v>
      </c>
      <c r="P13" s="49">
        <v>4</v>
      </c>
      <c r="Q13" s="49">
        <v>3</v>
      </c>
      <c r="R13" s="49">
        <v>6</v>
      </c>
      <c r="S13" s="49">
        <v>5</v>
      </c>
    </row>
    <row r="14" spans="1:19" x14ac:dyDescent="0.25">
      <c r="A14" s="253"/>
      <c r="B14" s="49" t="s">
        <v>174</v>
      </c>
      <c r="C14" s="49">
        <v>26</v>
      </c>
      <c r="D14" s="49">
        <v>29</v>
      </c>
      <c r="E14" s="49">
        <v>24</v>
      </c>
      <c r="F14" s="49">
        <v>12</v>
      </c>
      <c r="G14" s="49">
        <v>24</v>
      </c>
      <c r="H14" s="49">
        <v>25</v>
      </c>
      <c r="I14" s="49">
        <v>27</v>
      </c>
      <c r="J14" s="49">
        <v>30</v>
      </c>
      <c r="K14" s="49">
        <v>25</v>
      </c>
      <c r="L14" s="49">
        <v>29</v>
      </c>
      <c r="M14" s="49">
        <v>25</v>
      </c>
      <c r="N14" s="49">
        <v>28</v>
      </c>
      <c r="O14" s="49">
        <v>29</v>
      </c>
      <c r="P14" s="49">
        <v>28</v>
      </c>
      <c r="Q14" s="49">
        <v>17</v>
      </c>
      <c r="R14" s="49">
        <v>20</v>
      </c>
      <c r="S14" s="49">
        <v>14</v>
      </c>
    </row>
    <row r="15" spans="1:19" x14ac:dyDescent="0.25">
      <c r="A15" s="254"/>
      <c r="B15" s="9" t="s">
        <v>175</v>
      </c>
      <c r="C15" s="9">
        <v>27</v>
      </c>
      <c r="D15" s="9">
        <v>32</v>
      </c>
      <c r="E15" s="9">
        <v>32</v>
      </c>
      <c r="F15" s="9">
        <v>24</v>
      </c>
      <c r="G15" s="9">
        <v>30</v>
      </c>
      <c r="H15" s="9">
        <v>31</v>
      </c>
      <c r="I15" s="9">
        <v>33</v>
      </c>
      <c r="J15" s="9">
        <v>24</v>
      </c>
      <c r="K15" s="9">
        <v>22</v>
      </c>
      <c r="L15" s="9">
        <v>30</v>
      </c>
      <c r="M15" s="9">
        <v>34</v>
      </c>
      <c r="N15" s="9">
        <v>34</v>
      </c>
      <c r="O15" s="9">
        <v>53</v>
      </c>
      <c r="P15" s="9">
        <v>55</v>
      </c>
      <c r="Q15" s="9">
        <v>60</v>
      </c>
      <c r="R15" s="9">
        <v>69</v>
      </c>
      <c r="S15" s="9">
        <v>66</v>
      </c>
    </row>
    <row r="16" spans="1:19" ht="15" customHeight="1" x14ac:dyDescent="0.25">
      <c r="A16" s="252" t="s">
        <v>179</v>
      </c>
      <c r="B16" s="48" t="s">
        <v>103</v>
      </c>
      <c r="C16" s="48">
        <v>38</v>
      </c>
      <c r="D16" s="48">
        <v>52</v>
      </c>
      <c r="E16" s="48">
        <v>59</v>
      </c>
      <c r="F16" s="48">
        <v>47</v>
      </c>
      <c r="G16" s="48">
        <v>59</v>
      </c>
      <c r="H16" s="48">
        <v>66</v>
      </c>
      <c r="I16" s="48">
        <v>57</v>
      </c>
      <c r="J16" s="48">
        <v>59</v>
      </c>
      <c r="K16" s="48">
        <v>62</v>
      </c>
      <c r="L16" s="48">
        <v>64</v>
      </c>
      <c r="M16" s="48">
        <v>68</v>
      </c>
      <c r="N16" s="48">
        <v>90</v>
      </c>
      <c r="O16" s="48">
        <v>93</v>
      </c>
      <c r="P16" s="48">
        <v>107</v>
      </c>
      <c r="Q16" s="48">
        <v>95</v>
      </c>
      <c r="R16" s="48">
        <v>144</v>
      </c>
      <c r="S16" s="48">
        <v>146</v>
      </c>
    </row>
    <row r="17" spans="1:19" x14ac:dyDescent="0.25">
      <c r="A17" s="253"/>
      <c r="B17" s="49" t="s">
        <v>173</v>
      </c>
      <c r="C17" s="49">
        <v>24</v>
      </c>
      <c r="D17" s="49">
        <v>39</v>
      </c>
      <c r="E17" s="49">
        <v>43</v>
      </c>
      <c r="F17" s="49">
        <v>32</v>
      </c>
      <c r="G17" s="49">
        <v>56</v>
      </c>
      <c r="H17" s="49">
        <v>52</v>
      </c>
      <c r="I17" s="49">
        <v>61</v>
      </c>
      <c r="J17" s="49">
        <v>62</v>
      </c>
      <c r="K17" s="49">
        <v>53</v>
      </c>
      <c r="L17" s="49">
        <v>49</v>
      </c>
      <c r="M17" s="49">
        <v>50</v>
      </c>
      <c r="N17" s="49">
        <v>56</v>
      </c>
      <c r="O17" s="49">
        <v>70</v>
      </c>
      <c r="P17" s="49">
        <v>72</v>
      </c>
      <c r="Q17" s="49">
        <v>63</v>
      </c>
      <c r="R17" s="49">
        <v>57</v>
      </c>
      <c r="S17" s="49">
        <v>58</v>
      </c>
    </row>
    <row r="18" spans="1:19" x14ac:dyDescent="0.25">
      <c r="A18" s="253"/>
      <c r="B18" s="49" t="s">
        <v>6</v>
      </c>
      <c r="C18" s="49">
        <v>0</v>
      </c>
      <c r="D18" s="49">
        <v>0</v>
      </c>
      <c r="E18" s="49">
        <v>0</v>
      </c>
      <c r="F18" s="49">
        <v>0</v>
      </c>
      <c r="G18" s="49">
        <v>4</v>
      </c>
      <c r="H18" s="49">
        <v>5</v>
      </c>
      <c r="I18" s="49">
        <v>9</v>
      </c>
      <c r="J18" s="49">
        <v>10</v>
      </c>
      <c r="K18" s="49">
        <v>9</v>
      </c>
      <c r="L18" s="49">
        <v>16</v>
      </c>
      <c r="M18" s="49">
        <v>12</v>
      </c>
      <c r="N18" s="49">
        <v>10</v>
      </c>
      <c r="O18" s="49">
        <v>15</v>
      </c>
      <c r="P18" s="49">
        <v>17</v>
      </c>
      <c r="Q18" s="49">
        <v>13</v>
      </c>
      <c r="R18" s="49">
        <v>14</v>
      </c>
      <c r="S18" s="49">
        <v>16</v>
      </c>
    </row>
    <row r="19" spans="1:19" x14ac:dyDescent="0.25">
      <c r="A19" s="253"/>
      <c r="B19" s="49" t="s">
        <v>29</v>
      </c>
      <c r="C19" s="49">
        <v>24</v>
      </c>
      <c r="D19" s="49">
        <v>22</v>
      </c>
      <c r="E19" s="49">
        <v>21</v>
      </c>
      <c r="F19" s="49">
        <v>19</v>
      </c>
      <c r="G19" s="49">
        <v>22</v>
      </c>
      <c r="H19" s="49">
        <v>22</v>
      </c>
      <c r="I19" s="49">
        <v>34</v>
      </c>
      <c r="J19" s="49">
        <v>37</v>
      </c>
      <c r="K19" s="49">
        <v>37</v>
      </c>
      <c r="L19" s="49">
        <v>43</v>
      </c>
      <c r="M19" s="49">
        <v>39</v>
      </c>
      <c r="N19" s="49">
        <v>40</v>
      </c>
      <c r="O19" s="49">
        <v>38</v>
      </c>
      <c r="P19" s="49">
        <v>38</v>
      </c>
      <c r="Q19" s="49">
        <v>30</v>
      </c>
      <c r="R19" s="49">
        <v>30</v>
      </c>
      <c r="S19" s="49">
        <v>34</v>
      </c>
    </row>
    <row r="20" spans="1:19" x14ac:dyDescent="0.25">
      <c r="A20" s="253"/>
      <c r="B20" s="49" t="s">
        <v>174</v>
      </c>
      <c r="C20" s="49">
        <v>44</v>
      </c>
      <c r="D20" s="49">
        <v>41</v>
      </c>
      <c r="E20" s="49">
        <v>38</v>
      </c>
      <c r="F20" s="49">
        <v>34</v>
      </c>
      <c r="G20" s="49">
        <v>31</v>
      </c>
      <c r="H20" s="49">
        <v>35</v>
      </c>
      <c r="I20" s="49">
        <v>29</v>
      </c>
      <c r="J20" s="49">
        <v>33</v>
      </c>
      <c r="K20" s="49">
        <v>35</v>
      </c>
      <c r="L20" s="49">
        <v>41</v>
      </c>
      <c r="M20" s="49">
        <v>37</v>
      </c>
      <c r="N20" s="49">
        <v>38</v>
      </c>
      <c r="O20" s="49">
        <v>44</v>
      </c>
      <c r="P20" s="49">
        <v>41</v>
      </c>
      <c r="Q20" s="49">
        <v>27</v>
      </c>
      <c r="R20" s="49">
        <v>41</v>
      </c>
      <c r="S20" s="49">
        <v>38</v>
      </c>
    </row>
    <row r="21" spans="1:19" x14ac:dyDescent="0.25">
      <c r="A21" s="254"/>
      <c r="B21" s="9" t="s">
        <v>175</v>
      </c>
      <c r="C21" s="9">
        <v>61</v>
      </c>
      <c r="D21" s="9">
        <v>79</v>
      </c>
      <c r="E21" s="9">
        <v>86</v>
      </c>
      <c r="F21" s="9">
        <v>98</v>
      </c>
      <c r="G21" s="9">
        <v>130</v>
      </c>
      <c r="H21" s="9">
        <v>135</v>
      </c>
      <c r="I21" s="9">
        <v>145</v>
      </c>
      <c r="J21" s="9">
        <v>154</v>
      </c>
      <c r="K21" s="9">
        <v>157</v>
      </c>
      <c r="L21" s="9">
        <v>172</v>
      </c>
      <c r="M21" s="9">
        <v>161</v>
      </c>
      <c r="N21" s="9">
        <v>185</v>
      </c>
      <c r="O21" s="9">
        <v>225</v>
      </c>
      <c r="P21" s="9">
        <v>243</v>
      </c>
      <c r="Q21" s="9">
        <v>230</v>
      </c>
      <c r="R21" s="9">
        <v>270</v>
      </c>
      <c r="S21" s="9">
        <v>255</v>
      </c>
    </row>
    <row r="22" spans="1:19" ht="15" customHeight="1" x14ac:dyDescent="0.25">
      <c r="A22" s="252" t="s">
        <v>176</v>
      </c>
      <c r="B22" s="48" t="s">
        <v>103</v>
      </c>
      <c r="C22" s="48">
        <v>31</v>
      </c>
      <c r="D22" s="48">
        <v>32</v>
      </c>
      <c r="E22" s="48">
        <v>32</v>
      </c>
      <c r="F22" s="48">
        <v>35</v>
      </c>
      <c r="G22" s="48">
        <v>30</v>
      </c>
      <c r="H22" s="48">
        <v>30</v>
      </c>
      <c r="I22" s="48">
        <v>23</v>
      </c>
      <c r="J22" s="48">
        <v>23</v>
      </c>
      <c r="K22" s="48">
        <v>22</v>
      </c>
      <c r="L22" s="48">
        <v>22</v>
      </c>
      <c r="M22" s="48">
        <v>20</v>
      </c>
      <c r="N22" s="48">
        <v>30</v>
      </c>
      <c r="O22" s="48">
        <v>29</v>
      </c>
      <c r="P22" s="48">
        <v>35</v>
      </c>
      <c r="Q22" s="48">
        <v>22</v>
      </c>
      <c r="R22" s="48">
        <v>28</v>
      </c>
      <c r="S22" s="48">
        <v>35</v>
      </c>
    </row>
    <row r="23" spans="1:19" x14ac:dyDescent="0.25">
      <c r="A23" s="253"/>
      <c r="B23" s="49" t="s">
        <v>173</v>
      </c>
      <c r="C23" s="49">
        <v>12</v>
      </c>
      <c r="D23" s="49">
        <v>12</v>
      </c>
      <c r="E23" s="49">
        <v>7</v>
      </c>
      <c r="F23" s="49">
        <v>4</v>
      </c>
      <c r="G23" s="49">
        <v>10</v>
      </c>
      <c r="H23" s="49">
        <v>10</v>
      </c>
      <c r="I23" s="49">
        <v>12</v>
      </c>
      <c r="J23" s="49">
        <v>17</v>
      </c>
      <c r="K23" s="49">
        <v>12</v>
      </c>
      <c r="L23" s="49">
        <v>11</v>
      </c>
      <c r="M23" s="49">
        <v>8</v>
      </c>
      <c r="N23" s="49">
        <v>8</v>
      </c>
      <c r="O23" s="49">
        <v>8</v>
      </c>
      <c r="P23" s="49">
        <v>10</v>
      </c>
      <c r="Q23" s="49">
        <v>14</v>
      </c>
      <c r="R23" s="49">
        <v>7</v>
      </c>
      <c r="S23" s="49">
        <v>5</v>
      </c>
    </row>
    <row r="24" spans="1:19" x14ac:dyDescent="0.25">
      <c r="A24" s="253"/>
      <c r="B24" s="49" t="s">
        <v>6</v>
      </c>
      <c r="C24" s="49">
        <v>0</v>
      </c>
      <c r="D24" s="49">
        <v>0</v>
      </c>
      <c r="E24" s="49">
        <v>0</v>
      </c>
      <c r="F24" s="49">
        <v>0</v>
      </c>
      <c r="G24" s="49">
        <v>10</v>
      </c>
      <c r="H24" s="49">
        <v>11</v>
      </c>
      <c r="I24" s="49">
        <v>5</v>
      </c>
      <c r="J24" s="49">
        <v>4</v>
      </c>
      <c r="K24" s="49">
        <v>8</v>
      </c>
      <c r="L24" s="49">
        <v>9</v>
      </c>
      <c r="M24" s="49">
        <v>12</v>
      </c>
      <c r="N24" s="49">
        <v>14</v>
      </c>
      <c r="O24" s="49">
        <v>17</v>
      </c>
      <c r="P24" s="49">
        <v>14</v>
      </c>
      <c r="Q24" s="49">
        <v>9</v>
      </c>
      <c r="R24" s="49">
        <v>9</v>
      </c>
      <c r="S24" s="49">
        <v>13</v>
      </c>
    </row>
    <row r="25" spans="1:19" x14ac:dyDescent="0.25">
      <c r="A25" s="253"/>
      <c r="B25" s="49" t="s">
        <v>29</v>
      </c>
      <c r="C25" s="49">
        <v>65</v>
      </c>
      <c r="D25" s="49">
        <v>67</v>
      </c>
      <c r="E25" s="49">
        <v>60</v>
      </c>
      <c r="F25" s="49">
        <v>73</v>
      </c>
      <c r="G25" s="49">
        <v>72</v>
      </c>
      <c r="H25" s="49">
        <v>77</v>
      </c>
      <c r="I25" s="49">
        <v>85</v>
      </c>
      <c r="J25" s="49">
        <v>78</v>
      </c>
      <c r="K25" s="49">
        <v>80</v>
      </c>
      <c r="L25" s="49">
        <v>78</v>
      </c>
      <c r="M25" s="49">
        <v>77</v>
      </c>
      <c r="N25" s="49">
        <v>77</v>
      </c>
      <c r="O25" s="49">
        <v>98</v>
      </c>
      <c r="P25" s="49">
        <v>98</v>
      </c>
      <c r="Q25" s="49">
        <v>68</v>
      </c>
      <c r="R25" s="49">
        <v>84</v>
      </c>
      <c r="S25" s="49">
        <v>91</v>
      </c>
    </row>
    <row r="26" spans="1:19" x14ac:dyDescent="0.25">
      <c r="A26" s="253"/>
      <c r="B26" s="49" t="s">
        <v>174</v>
      </c>
      <c r="C26" s="49">
        <v>33</v>
      </c>
      <c r="D26" s="49">
        <v>35</v>
      </c>
      <c r="E26" s="49">
        <v>31</v>
      </c>
      <c r="F26" s="49">
        <v>28</v>
      </c>
      <c r="G26" s="49">
        <v>12</v>
      </c>
      <c r="H26" s="49">
        <v>20</v>
      </c>
      <c r="I26" s="49">
        <v>22</v>
      </c>
      <c r="J26" s="49">
        <v>24</v>
      </c>
      <c r="K26" s="49">
        <v>26</v>
      </c>
      <c r="L26" s="49">
        <v>27</v>
      </c>
      <c r="M26" s="49">
        <v>28</v>
      </c>
      <c r="N26" s="49">
        <v>32</v>
      </c>
      <c r="O26" s="49">
        <v>37</v>
      </c>
      <c r="P26" s="49">
        <v>38</v>
      </c>
      <c r="Q26" s="49">
        <v>18</v>
      </c>
      <c r="R26" s="49">
        <v>17</v>
      </c>
      <c r="S26" s="49">
        <v>19</v>
      </c>
    </row>
    <row r="27" spans="1:19" x14ac:dyDescent="0.25">
      <c r="A27" s="254"/>
      <c r="B27" s="9" t="s">
        <v>175</v>
      </c>
      <c r="C27" s="9">
        <v>32</v>
      </c>
      <c r="D27" s="9">
        <v>33</v>
      </c>
      <c r="E27" s="9">
        <v>26</v>
      </c>
      <c r="F27" s="9">
        <v>36</v>
      </c>
      <c r="G27" s="9">
        <v>36</v>
      </c>
      <c r="H27" s="9">
        <v>43</v>
      </c>
      <c r="I27" s="9">
        <v>50</v>
      </c>
      <c r="J27" s="9">
        <v>50</v>
      </c>
      <c r="K27" s="9">
        <v>50</v>
      </c>
      <c r="L27" s="9">
        <v>51</v>
      </c>
      <c r="M27" s="9">
        <v>52</v>
      </c>
      <c r="N27" s="9">
        <v>59</v>
      </c>
      <c r="O27" s="9">
        <v>61</v>
      </c>
      <c r="P27" s="9">
        <v>73</v>
      </c>
      <c r="Q27" s="9">
        <v>56</v>
      </c>
      <c r="R27" s="9">
        <v>60</v>
      </c>
      <c r="S27" s="9">
        <v>76</v>
      </c>
    </row>
    <row r="28" spans="1:19" x14ac:dyDescent="0.25">
      <c r="A28" s="252" t="s">
        <v>40</v>
      </c>
      <c r="B28" s="48" t="s">
        <v>103</v>
      </c>
      <c r="C28" s="48">
        <v>12</v>
      </c>
      <c r="D28" s="48">
        <v>12</v>
      </c>
      <c r="E28" s="48">
        <v>13</v>
      </c>
      <c r="F28" s="48">
        <v>11</v>
      </c>
      <c r="G28" s="48">
        <v>15</v>
      </c>
      <c r="H28" s="48">
        <v>20</v>
      </c>
      <c r="I28" s="48">
        <v>25</v>
      </c>
      <c r="J28" s="48">
        <v>30</v>
      </c>
      <c r="K28" s="48">
        <v>26</v>
      </c>
      <c r="L28" s="48">
        <v>28</v>
      </c>
      <c r="M28" s="48">
        <v>33</v>
      </c>
      <c r="N28" s="48">
        <v>28</v>
      </c>
      <c r="O28" s="48">
        <v>28</v>
      </c>
      <c r="P28" s="48">
        <v>21</v>
      </c>
      <c r="Q28" s="48">
        <v>17</v>
      </c>
      <c r="R28" s="48">
        <v>32</v>
      </c>
      <c r="S28" s="48">
        <v>31</v>
      </c>
    </row>
    <row r="29" spans="1:19" x14ac:dyDescent="0.25">
      <c r="A29" s="253"/>
      <c r="B29" s="49" t="s">
        <v>173</v>
      </c>
      <c r="C29" s="49">
        <v>3</v>
      </c>
      <c r="D29" s="49">
        <v>4</v>
      </c>
      <c r="E29" s="49">
        <v>4</v>
      </c>
      <c r="F29" s="49">
        <v>4</v>
      </c>
      <c r="G29" s="49">
        <v>8</v>
      </c>
      <c r="H29" s="49">
        <v>11</v>
      </c>
      <c r="I29" s="49">
        <v>12</v>
      </c>
      <c r="J29" s="49">
        <v>13</v>
      </c>
      <c r="K29" s="49">
        <v>14</v>
      </c>
      <c r="L29" s="49">
        <v>11</v>
      </c>
      <c r="M29" s="49">
        <v>16</v>
      </c>
      <c r="N29" s="49">
        <v>10</v>
      </c>
      <c r="O29" s="49">
        <v>6</v>
      </c>
      <c r="P29" s="49">
        <v>6</v>
      </c>
      <c r="Q29" s="49">
        <v>6</v>
      </c>
      <c r="R29" s="49">
        <v>5</v>
      </c>
      <c r="S29" s="49">
        <v>7</v>
      </c>
    </row>
    <row r="30" spans="1:19" x14ac:dyDescent="0.25">
      <c r="A30" s="253"/>
      <c r="B30" s="49" t="s">
        <v>6</v>
      </c>
      <c r="C30" s="49">
        <v>0</v>
      </c>
      <c r="D30" s="49">
        <v>0</v>
      </c>
      <c r="E30" s="49">
        <v>0</v>
      </c>
      <c r="F30" s="49">
        <v>0</v>
      </c>
      <c r="G30" s="49">
        <v>2</v>
      </c>
      <c r="H30" s="49">
        <v>2</v>
      </c>
      <c r="I30" s="49">
        <v>7</v>
      </c>
      <c r="J30" s="49">
        <v>9</v>
      </c>
      <c r="K30" s="49">
        <v>7</v>
      </c>
      <c r="L30" s="49">
        <v>9</v>
      </c>
      <c r="M30" s="49">
        <v>4</v>
      </c>
      <c r="N30" s="49">
        <v>3</v>
      </c>
      <c r="O30" s="49">
        <v>1</v>
      </c>
      <c r="P30" s="49">
        <v>2</v>
      </c>
      <c r="Q30" s="49">
        <v>6</v>
      </c>
      <c r="R30" s="49">
        <v>7</v>
      </c>
      <c r="S30" s="49">
        <v>3</v>
      </c>
    </row>
    <row r="31" spans="1:19" x14ac:dyDescent="0.25">
      <c r="A31" s="253"/>
      <c r="B31" s="49" t="s">
        <v>29</v>
      </c>
      <c r="C31" s="49">
        <v>32</v>
      </c>
      <c r="D31" s="49">
        <v>31</v>
      </c>
      <c r="E31" s="49">
        <v>28</v>
      </c>
      <c r="F31" s="49">
        <v>32</v>
      </c>
      <c r="G31" s="49">
        <v>41</v>
      </c>
      <c r="H31" s="49">
        <v>42</v>
      </c>
      <c r="I31" s="49">
        <v>49</v>
      </c>
      <c r="J31" s="49">
        <v>52</v>
      </c>
      <c r="K31" s="49">
        <v>58</v>
      </c>
      <c r="L31" s="49">
        <v>60</v>
      </c>
      <c r="M31" s="49">
        <v>59</v>
      </c>
      <c r="N31" s="49">
        <v>53</v>
      </c>
      <c r="O31" s="49">
        <v>43</v>
      </c>
      <c r="P31" s="49">
        <v>41</v>
      </c>
      <c r="Q31" s="49">
        <v>48</v>
      </c>
      <c r="R31" s="49">
        <v>51</v>
      </c>
      <c r="S31" s="49">
        <v>41</v>
      </c>
    </row>
    <row r="32" spans="1:19" x14ac:dyDescent="0.25">
      <c r="A32" s="253"/>
      <c r="B32" s="49" t="s">
        <v>174</v>
      </c>
      <c r="C32" s="49">
        <v>56</v>
      </c>
      <c r="D32" s="49">
        <v>62</v>
      </c>
      <c r="E32" s="49">
        <v>88</v>
      </c>
      <c r="F32" s="49">
        <v>81</v>
      </c>
      <c r="G32" s="49">
        <v>80</v>
      </c>
      <c r="H32" s="49">
        <v>87</v>
      </c>
      <c r="I32" s="49">
        <v>84</v>
      </c>
      <c r="J32" s="49">
        <v>91</v>
      </c>
      <c r="K32" s="49">
        <v>86</v>
      </c>
      <c r="L32" s="49">
        <v>82</v>
      </c>
      <c r="M32" s="49">
        <v>84</v>
      </c>
      <c r="N32" s="49">
        <v>87</v>
      </c>
      <c r="O32" s="49">
        <v>82</v>
      </c>
      <c r="P32" s="49">
        <v>85</v>
      </c>
      <c r="Q32" s="49">
        <v>78</v>
      </c>
      <c r="R32" s="49">
        <v>87</v>
      </c>
      <c r="S32" s="49">
        <v>68</v>
      </c>
    </row>
    <row r="33" spans="1:19" x14ac:dyDescent="0.25">
      <c r="A33" s="254"/>
      <c r="B33" s="9" t="s">
        <v>175</v>
      </c>
      <c r="C33" s="9">
        <v>7</v>
      </c>
      <c r="D33" s="9">
        <v>11</v>
      </c>
      <c r="E33" s="9">
        <v>10</v>
      </c>
      <c r="F33" s="9">
        <v>11</v>
      </c>
      <c r="G33" s="9">
        <v>13</v>
      </c>
      <c r="H33" s="9">
        <v>21</v>
      </c>
      <c r="I33" s="9">
        <v>29</v>
      </c>
      <c r="J33" s="9">
        <v>26</v>
      </c>
      <c r="K33" s="9">
        <v>28</v>
      </c>
      <c r="L33" s="9">
        <v>30</v>
      </c>
      <c r="M33" s="9">
        <v>26</v>
      </c>
      <c r="N33" s="9">
        <v>32</v>
      </c>
      <c r="O33" s="9">
        <v>39</v>
      </c>
      <c r="P33" s="9">
        <v>34</v>
      </c>
      <c r="Q33" s="9">
        <v>35</v>
      </c>
      <c r="R33" s="9">
        <v>52</v>
      </c>
      <c r="S33" s="9">
        <v>44</v>
      </c>
    </row>
    <row r="34" spans="1:19" x14ac:dyDescent="0.25">
      <c r="A34" s="252" t="s">
        <v>177</v>
      </c>
      <c r="B34" s="48" t="s">
        <v>103</v>
      </c>
      <c r="C34" s="48">
        <v>17</v>
      </c>
      <c r="D34" s="48">
        <v>19</v>
      </c>
      <c r="E34" s="48">
        <v>24</v>
      </c>
      <c r="F34" s="48">
        <v>54</v>
      </c>
      <c r="G34" s="48">
        <v>29</v>
      </c>
      <c r="H34" s="48">
        <v>29</v>
      </c>
      <c r="I34" s="48">
        <v>27</v>
      </c>
      <c r="J34" s="48">
        <v>30</v>
      </c>
      <c r="K34" s="48">
        <v>28</v>
      </c>
      <c r="L34" s="48">
        <v>33</v>
      </c>
      <c r="M34" s="48">
        <v>33</v>
      </c>
      <c r="N34" s="48">
        <v>41</v>
      </c>
      <c r="O34" s="48">
        <v>40</v>
      </c>
      <c r="P34" s="48">
        <v>35</v>
      </c>
      <c r="Q34" s="48">
        <v>30</v>
      </c>
      <c r="R34" s="48">
        <v>41</v>
      </c>
      <c r="S34" s="48">
        <v>46</v>
      </c>
    </row>
    <row r="35" spans="1:19" x14ac:dyDescent="0.25">
      <c r="A35" s="253"/>
      <c r="B35" s="49" t="s">
        <v>173</v>
      </c>
      <c r="C35" s="49">
        <v>1</v>
      </c>
      <c r="D35" s="49">
        <v>2</v>
      </c>
      <c r="E35" s="49">
        <v>5</v>
      </c>
      <c r="F35" s="49">
        <v>6</v>
      </c>
      <c r="G35" s="49">
        <v>7</v>
      </c>
      <c r="H35" s="49">
        <v>7</v>
      </c>
      <c r="I35" s="49">
        <v>9</v>
      </c>
      <c r="J35" s="49">
        <v>11</v>
      </c>
      <c r="K35" s="49">
        <v>11</v>
      </c>
      <c r="L35" s="49">
        <v>15</v>
      </c>
      <c r="M35" s="49">
        <v>9</v>
      </c>
      <c r="N35" s="49">
        <v>14</v>
      </c>
      <c r="O35" s="49">
        <v>19</v>
      </c>
      <c r="P35" s="49">
        <v>15</v>
      </c>
      <c r="Q35" s="49">
        <v>13</v>
      </c>
      <c r="R35" s="49">
        <v>9</v>
      </c>
      <c r="S35" s="49">
        <v>12</v>
      </c>
    </row>
    <row r="36" spans="1:19" x14ac:dyDescent="0.25">
      <c r="A36" s="253"/>
      <c r="B36" s="49" t="s">
        <v>6</v>
      </c>
      <c r="C36" s="49">
        <v>243</v>
      </c>
      <c r="D36" s="49">
        <v>254</v>
      </c>
      <c r="E36" s="49">
        <v>253</v>
      </c>
      <c r="F36" s="49">
        <v>257</v>
      </c>
      <c r="G36" s="49">
        <v>248</v>
      </c>
      <c r="H36" s="49">
        <v>298</v>
      </c>
      <c r="I36" s="49">
        <v>328</v>
      </c>
      <c r="J36" s="49">
        <v>320</v>
      </c>
      <c r="K36" s="49">
        <v>335</v>
      </c>
      <c r="L36" s="49">
        <v>340</v>
      </c>
      <c r="M36" s="49">
        <v>350</v>
      </c>
      <c r="N36" s="49">
        <v>375</v>
      </c>
      <c r="O36" s="49">
        <v>381</v>
      </c>
      <c r="P36" s="49">
        <v>379</v>
      </c>
      <c r="Q36" s="49">
        <v>370</v>
      </c>
      <c r="R36" s="49">
        <v>374</v>
      </c>
      <c r="S36" s="49">
        <v>357</v>
      </c>
    </row>
    <row r="37" spans="1:19" x14ac:dyDescent="0.25">
      <c r="A37" s="253"/>
      <c r="B37" s="49" t="s">
        <v>29</v>
      </c>
      <c r="C37" s="49">
        <v>21</v>
      </c>
      <c r="D37" s="49">
        <v>22</v>
      </c>
      <c r="E37" s="49">
        <v>37</v>
      </c>
      <c r="F37" s="49">
        <v>33</v>
      </c>
      <c r="G37" s="49">
        <v>31</v>
      </c>
      <c r="H37" s="49">
        <v>34</v>
      </c>
      <c r="I37" s="49">
        <v>36</v>
      </c>
      <c r="J37" s="49">
        <v>39</v>
      </c>
      <c r="K37" s="49">
        <v>43</v>
      </c>
      <c r="L37" s="49">
        <v>41</v>
      </c>
      <c r="M37" s="49">
        <v>40</v>
      </c>
      <c r="N37" s="49">
        <v>42</v>
      </c>
      <c r="O37" s="49">
        <v>44</v>
      </c>
      <c r="P37" s="49">
        <v>43</v>
      </c>
      <c r="Q37" s="49">
        <v>33</v>
      </c>
      <c r="R37" s="49">
        <v>34</v>
      </c>
      <c r="S37" s="49">
        <v>32</v>
      </c>
    </row>
    <row r="38" spans="1:19" x14ac:dyDescent="0.25">
      <c r="A38" s="253"/>
      <c r="B38" s="49" t="s">
        <v>174</v>
      </c>
      <c r="C38" s="49">
        <v>17</v>
      </c>
      <c r="D38" s="49">
        <v>40</v>
      </c>
      <c r="E38" s="49">
        <v>41</v>
      </c>
      <c r="F38" s="49">
        <v>44</v>
      </c>
      <c r="G38" s="49">
        <v>65</v>
      </c>
      <c r="H38" s="49">
        <v>41</v>
      </c>
      <c r="I38" s="49">
        <v>38</v>
      </c>
      <c r="J38" s="49">
        <v>42</v>
      </c>
      <c r="K38" s="49">
        <v>36</v>
      </c>
      <c r="L38" s="49">
        <v>30</v>
      </c>
      <c r="M38" s="49">
        <v>26</v>
      </c>
      <c r="N38" s="49">
        <v>29</v>
      </c>
      <c r="O38" s="49">
        <v>24</v>
      </c>
      <c r="P38" s="49">
        <v>26</v>
      </c>
      <c r="Q38" s="49">
        <v>15</v>
      </c>
      <c r="R38" s="49">
        <v>22</v>
      </c>
      <c r="S38" s="49">
        <v>17</v>
      </c>
    </row>
    <row r="39" spans="1:19" x14ac:dyDescent="0.25">
      <c r="A39" s="253"/>
      <c r="B39" s="49" t="s">
        <v>175</v>
      </c>
      <c r="C39" s="49">
        <v>13</v>
      </c>
      <c r="D39" s="49">
        <v>17</v>
      </c>
      <c r="E39" s="49">
        <v>39</v>
      </c>
      <c r="F39" s="49">
        <v>37</v>
      </c>
      <c r="G39" s="49">
        <v>56</v>
      </c>
      <c r="H39" s="49">
        <v>50</v>
      </c>
      <c r="I39" s="49">
        <v>55</v>
      </c>
      <c r="J39" s="49">
        <v>57</v>
      </c>
      <c r="K39" s="49">
        <v>42</v>
      </c>
      <c r="L39" s="49">
        <v>57</v>
      </c>
      <c r="M39" s="49">
        <v>55</v>
      </c>
      <c r="N39" s="49">
        <v>66</v>
      </c>
      <c r="O39" s="49">
        <v>76</v>
      </c>
      <c r="P39" s="49">
        <v>81</v>
      </c>
      <c r="Q39" s="49">
        <v>61</v>
      </c>
      <c r="R39" s="49">
        <v>60</v>
      </c>
      <c r="S39" s="49">
        <v>69</v>
      </c>
    </row>
    <row r="41" spans="1:19" x14ac:dyDescent="0.25">
      <c r="A41" s="4" t="s">
        <v>123</v>
      </c>
      <c r="D41" s="2" t="s">
        <v>68</v>
      </c>
    </row>
    <row r="42" spans="1:19" x14ac:dyDescent="0.25">
      <c r="D42" s="5" t="s">
        <v>178</v>
      </c>
    </row>
    <row r="43" spans="1:19" x14ac:dyDescent="0.25">
      <c r="A43" s="17" t="s">
        <v>10</v>
      </c>
    </row>
  </sheetData>
  <mergeCells count="6">
    <mergeCell ref="A34:A39"/>
    <mergeCell ref="A4:A9"/>
    <mergeCell ref="A10:A15"/>
    <mergeCell ref="A16:A21"/>
    <mergeCell ref="A22:A27"/>
    <mergeCell ref="A28:A33"/>
  </mergeCells>
  <hyperlinks>
    <hyperlink ref="D42" r:id="rId1" xr:uid="{F10F5E81-F59F-412D-BA79-6A7F0BFEA083}"/>
    <hyperlink ref="A43" location="Innhold!A1" display="Innhold" xr:uid="{453A280F-7922-4275-B646-A5602C475044}"/>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C9FA1-4FB0-4B13-90A8-CE4354E5BF16}">
  <dimension ref="A1:F9"/>
  <sheetViews>
    <sheetView workbookViewId="0">
      <selection activeCell="F7" sqref="F7"/>
    </sheetView>
  </sheetViews>
  <sheetFormatPr baseColWidth="10" defaultRowHeight="15" x14ac:dyDescent="0.25"/>
  <cols>
    <col min="1" max="1" width="12.42578125" style="2" bestFit="1" customWidth="1"/>
    <col min="2" max="2" width="13.7109375" style="2" customWidth="1"/>
    <col min="3" max="4" width="15.7109375" style="2" bestFit="1" customWidth="1"/>
    <col min="5" max="6" width="13.28515625" style="2" bestFit="1" customWidth="1"/>
    <col min="7" max="16384" width="11.42578125" style="2"/>
  </cols>
  <sheetData>
    <row r="1" spans="1:6" x14ac:dyDescent="0.25">
      <c r="A1" s="1" t="s">
        <v>262</v>
      </c>
      <c r="B1" s="1" t="s">
        <v>263</v>
      </c>
    </row>
    <row r="3" spans="1:6" x14ac:dyDescent="0.25">
      <c r="A3" s="1" t="s">
        <v>3</v>
      </c>
      <c r="B3" s="1" t="s">
        <v>3</v>
      </c>
      <c r="C3" s="1" t="s">
        <v>29</v>
      </c>
      <c r="D3" s="1" t="s">
        <v>29</v>
      </c>
      <c r="E3" s="1" t="s">
        <v>31</v>
      </c>
      <c r="F3" s="1" t="s">
        <v>31</v>
      </c>
    </row>
    <row r="4" spans="1:6" x14ac:dyDescent="0.25">
      <c r="A4" s="1" t="s">
        <v>170</v>
      </c>
      <c r="B4" s="1" t="s">
        <v>169</v>
      </c>
      <c r="C4" s="1" t="s">
        <v>170</v>
      </c>
      <c r="D4" s="1" t="s">
        <v>169</v>
      </c>
      <c r="E4" s="1" t="s">
        <v>170</v>
      </c>
      <c r="F4" s="1" t="s">
        <v>169</v>
      </c>
    </row>
    <row r="5" spans="1:6" x14ac:dyDescent="0.25">
      <c r="A5" s="7">
        <v>5445</v>
      </c>
      <c r="B5" s="7">
        <v>18721</v>
      </c>
      <c r="C5" s="7">
        <v>3871</v>
      </c>
      <c r="D5" s="7">
        <v>4799</v>
      </c>
      <c r="E5" s="7">
        <v>14478</v>
      </c>
      <c r="F5" s="7">
        <v>14343</v>
      </c>
    </row>
    <row r="7" spans="1:6" x14ac:dyDescent="0.25">
      <c r="F7" s="240"/>
    </row>
    <row r="8" spans="1:6" x14ac:dyDescent="0.25">
      <c r="A8" s="4" t="s">
        <v>9</v>
      </c>
    </row>
    <row r="9" spans="1:6" x14ac:dyDescent="0.25">
      <c r="A9" s="5" t="s">
        <v>10</v>
      </c>
    </row>
  </sheetData>
  <hyperlinks>
    <hyperlink ref="A9" location="Innhold!A1" display="Innhold" xr:uid="{F7FA7918-E8C6-4ED9-B087-C8DA56F674C8}"/>
  </hyperlink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AAFAC-6578-490F-8508-14F0034010E5}">
  <dimension ref="A1:I28"/>
  <sheetViews>
    <sheetView workbookViewId="0">
      <selection activeCell="A27" sqref="A27:A28"/>
    </sheetView>
  </sheetViews>
  <sheetFormatPr baseColWidth="10" defaultRowHeight="15" x14ac:dyDescent="0.25"/>
  <cols>
    <col min="1" max="1" width="11.42578125" style="2"/>
    <col min="2" max="2" width="13.7109375" style="2" customWidth="1"/>
    <col min="3" max="5" width="16.28515625" style="2" customWidth="1"/>
    <col min="6" max="7" width="13.85546875" style="2" bestFit="1" customWidth="1"/>
    <col min="8" max="16384" width="11.42578125" style="2"/>
  </cols>
  <sheetData>
    <row r="1" spans="1:9" x14ac:dyDescent="0.25">
      <c r="A1" s="1" t="s">
        <v>264</v>
      </c>
      <c r="B1" s="1" t="s">
        <v>272</v>
      </c>
    </row>
    <row r="2" spans="1:9" x14ac:dyDescent="0.25">
      <c r="I2" s="2" t="s">
        <v>68</v>
      </c>
    </row>
    <row r="3" spans="1:9" ht="45" x14ac:dyDescent="0.25">
      <c r="B3" s="46" t="s">
        <v>265</v>
      </c>
      <c r="C3" s="46" t="s">
        <v>266</v>
      </c>
      <c r="D3" s="46" t="s">
        <v>267</v>
      </c>
      <c r="E3" s="46" t="s">
        <v>268</v>
      </c>
      <c r="F3" s="46" t="s">
        <v>269</v>
      </c>
      <c r="G3" s="46" t="s">
        <v>270</v>
      </c>
      <c r="I3" s="52" t="s">
        <v>271</v>
      </c>
    </row>
    <row r="4" spans="1:9" x14ac:dyDescent="0.25">
      <c r="A4" s="2">
        <v>1989</v>
      </c>
      <c r="B4" s="7">
        <v>741</v>
      </c>
      <c r="C4" s="7">
        <v>5120</v>
      </c>
      <c r="D4" s="7">
        <v>1131</v>
      </c>
      <c r="E4" s="7">
        <v>4751</v>
      </c>
      <c r="F4" s="7">
        <v>1727</v>
      </c>
      <c r="G4" s="7">
        <v>6045</v>
      </c>
    </row>
    <row r="5" spans="1:9" x14ac:dyDescent="0.25">
      <c r="A5" s="2">
        <v>1991</v>
      </c>
      <c r="B5" s="7">
        <v>780</v>
      </c>
      <c r="C5" s="7">
        <v>4891</v>
      </c>
      <c r="D5" s="7">
        <v>1204</v>
      </c>
      <c r="E5" s="7">
        <v>4705</v>
      </c>
      <c r="F5" s="7">
        <v>2036</v>
      </c>
      <c r="G5" s="7">
        <v>6502</v>
      </c>
    </row>
    <row r="6" spans="1:9" x14ac:dyDescent="0.25">
      <c r="A6" s="2">
        <v>1993</v>
      </c>
      <c r="B6" s="7">
        <v>966</v>
      </c>
      <c r="C6" s="7">
        <v>5226</v>
      </c>
      <c r="D6" s="7">
        <v>1500</v>
      </c>
      <c r="E6" s="7">
        <v>4839</v>
      </c>
      <c r="F6" s="7">
        <v>2371</v>
      </c>
      <c r="G6" s="7">
        <v>6977</v>
      </c>
    </row>
    <row r="7" spans="1:9" x14ac:dyDescent="0.25">
      <c r="A7" s="2">
        <v>1995</v>
      </c>
      <c r="B7" s="7">
        <v>1209</v>
      </c>
      <c r="C7" s="7">
        <v>6803</v>
      </c>
      <c r="D7" s="7">
        <v>1551</v>
      </c>
      <c r="E7" s="7">
        <v>4497</v>
      </c>
      <c r="F7" s="7">
        <v>3694</v>
      </c>
      <c r="G7" s="7">
        <v>8958</v>
      </c>
    </row>
    <row r="8" spans="1:9" x14ac:dyDescent="0.25">
      <c r="A8" s="2">
        <v>1997</v>
      </c>
      <c r="B8" s="7">
        <v>1815</v>
      </c>
      <c r="C8" s="7">
        <v>8562</v>
      </c>
      <c r="D8" s="7">
        <v>1730</v>
      </c>
      <c r="E8" s="7">
        <v>4388</v>
      </c>
      <c r="F8" s="7">
        <v>4362</v>
      </c>
      <c r="G8" s="7">
        <v>9423</v>
      </c>
    </row>
    <row r="9" spans="1:9" x14ac:dyDescent="0.25">
      <c r="A9" s="2">
        <v>1999</v>
      </c>
      <c r="B9" s="7">
        <v>2063</v>
      </c>
      <c r="C9" s="7">
        <v>8647</v>
      </c>
      <c r="D9" s="7">
        <v>1727</v>
      </c>
      <c r="E9" s="7">
        <v>4193</v>
      </c>
      <c r="F9" s="7">
        <v>4839</v>
      </c>
      <c r="G9" s="7">
        <v>9525</v>
      </c>
    </row>
    <row r="10" spans="1:9" x14ac:dyDescent="0.25">
      <c r="A10" s="2">
        <v>2001</v>
      </c>
      <c r="B10" s="7">
        <v>2574</v>
      </c>
      <c r="C10" s="7">
        <v>10734</v>
      </c>
      <c r="D10" s="7">
        <v>1912</v>
      </c>
      <c r="E10" s="7">
        <v>4165</v>
      </c>
      <c r="F10" s="7">
        <v>5418</v>
      </c>
      <c r="G10" s="7">
        <v>9746</v>
      </c>
    </row>
    <row r="11" spans="1:9" x14ac:dyDescent="0.25">
      <c r="A11" s="2">
        <v>2003</v>
      </c>
      <c r="B11" s="7">
        <v>2202</v>
      </c>
      <c r="C11" s="7">
        <v>10539</v>
      </c>
      <c r="D11" s="7">
        <v>2049</v>
      </c>
      <c r="E11" s="7">
        <v>4301</v>
      </c>
      <c r="F11" s="7">
        <v>6099</v>
      </c>
      <c r="G11" s="7">
        <v>10117</v>
      </c>
    </row>
    <row r="12" spans="1:9" x14ac:dyDescent="0.25">
      <c r="A12" s="2">
        <v>2005</v>
      </c>
      <c r="B12" s="7">
        <v>2242</v>
      </c>
      <c r="C12" s="7">
        <v>9757</v>
      </c>
      <c r="D12" s="7">
        <v>2207</v>
      </c>
      <c r="E12" s="7">
        <v>4277</v>
      </c>
      <c r="F12" s="7">
        <v>7121</v>
      </c>
      <c r="G12" s="7">
        <v>10966</v>
      </c>
    </row>
    <row r="13" spans="1:9" x14ac:dyDescent="0.25">
      <c r="A13" s="2">
        <v>2007</v>
      </c>
      <c r="B13" s="7">
        <v>2788</v>
      </c>
      <c r="C13" s="7">
        <v>11280</v>
      </c>
      <c r="D13" s="7">
        <v>2730</v>
      </c>
      <c r="E13" s="7">
        <v>4737</v>
      </c>
      <c r="F13" s="7">
        <v>8349</v>
      </c>
      <c r="G13" s="7">
        <v>11463</v>
      </c>
    </row>
    <row r="14" spans="1:9" x14ac:dyDescent="0.25">
      <c r="A14" s="2">
        <v>2008</v>
      </c>
      <c r="B14" s="7">
        <v>3100</v>
      </c>
      <c r="C14" s="7">
        <v>12312</v>
      </c>
      <c r="D14" s="7">
        <v>2925</v>
      </c>
      <c r="E14" s="7">
        <v>4788</v>
      </c>
      <c r="F14" s="7">
        <v>8877</v>
      </c>
      <c r="G14" s="7">
        <v>11713</v>
      </c>
    </row>
    <row r="15" spans="1:9" x14ac:dyDescent="0.25">
      <c r="A15" s="58" t="s">
        <v>13</v>
      </c>
      <c r="B15" s="7">
        <v>3191</v>
      </c>
      <c r="C15" s="7">
        <v>12058</v>
      </c>
      <c r="D15" s="7">
        <v>3187</v>
      </c>
      <c r="E15" s="7">
        <v>5011</v>
      </c>
      <c r="F15" s="7">
        <v>9392</v>
      </c>
      <c r="G15" s="7">
        <v>11923</v>
      </c>
    </row>
    <row r="16" spans="1:9" x14ac:dyDescent="0.25">
      <c r="A16" s="2">
        <v>2010</v>
      </c>
      <c r="B16" s="7">
        <v>3121</v>
      </c>
      <c r="C16" s="7">
        <v>11733</v>
      </c>
      <c r="D16" s="7">
        <v>3270</v>
      </c>
      <c r="E16" s="7">
        <v>5007</v>
      </c>
      <c r="F16" s="7">
        <v>9607</v>
      </c>
      <c r="G16" s="7">
        <v>12036</v>
      </c>
    </row>
    <row r="17" spans="1:7" x14ac:dyDescent="0.25">
      <c r="A17" s="2">
        <v>2011</v>
      </c>
      <c r="B17" s="7">
        <v>3304</v>
      </c>
      <c r="C17" s="7">
        <v>12028</v>
      </c>
      <c r="D17" s="7">
        <v>3417</v>
      </c>
      <c r="E17" s="7">
        <v>5017</v>
      </c>
      <c r="F17" s="7">
        <v>9783</v>
      </c>
      <c r="G17" s="7">
        <v>12029</v>
      </c>
    </row>
    <row r="18" spans="1:7" x14ac:dyDescent="0.25">
      <c r="A18" s="2">
        <v>2012</v>
      </c>
      <c r="B18" s="7">
        <v>3475</v>
      </c>
      <c r="C18" s="7">
        <v>12985</v>
      </c>
      <c r="D18" s="7">
        <v>3438</v>
      </c>
      <c r="E18" s="7">
        <v>4948</v>
      </c>
      <c r="F18" s="7">
        <v>10010</v>
      </c>
      <c r="G18" s="7">
        <v>11891</v>
      </c>
    </row>
    <row r="19" spans="1:7" x14ac:dyDescent="0.25">
      <c r="A19" s="2">
        <v>2013</v>
      </c>
      <c r="B19" s="7">
        <v>3148</v>
      </c>
      <c r="C19" s="7">
        <v>13519</v>
      </c>
      <c r="D19" s="7">
        <v>3567</v>
      </c>
      <c r="E19" s="7">
        <v>4973</v>
      </c>
      <c r="F19" s="7">
        <v>10504</v>
      </c>
      <c r="G19" s="7">
        <v>12084</v>
      </c>
    </row>
    <row r="20" spans="1:7" x14ac:dyDescent="0.25">
      <c r="A20" s="2">
        <v>2014</v>
      </c>
      <c r="B20" s="7">
        <v>4084</v>
      </c>
      <c r="C20" s="7">
        <v>14096</v>
      </c>
      <c r="D20" s="7">
        <v>3564</v>
      </c>
      <c r="E20" s="7">
        <v>4876</v>
      </c>
      <c r="F20" s="7">
        <v>11077</v>
      </c>
      <c r="G20" s="7">
        <v>12327</v>
      </c>
    </row>
    <row r="21" spans="1:7" x14ac:dyDescent="0.25">
      <c r="A21" s="2">
        <v>2015</v>
      </c>
      <c r="B21" s="7">
        <v>4217</v>
      </c>
      <c r="C21" s="7">
        <v>15019</v>
      </c>
      <c r="D21" s="7">
        <v>3581</v>
      </c>
      <c r="E21" s="7">
        <v>4760</v>
      </c>
      <c r="F21" s="7">
        <v>11709</v>
      </c>
      <c r="G21" s="7">
        <v>12895</v>
      </c>
    </row>
    <row r="22" spans="1:7" x14ac:dyDescent="0.25">
      <c r="A22" s="2">
        <v>2016</v>
      </c>
      <c r="B22" s="7">
        <v>4622</v>
      </c>
      <c r="C22" s="7">
        <v>16107</v>
      </c>
      <c r="D22" s="7">
        <v>3593</v>
      </c>
      <c r="E22" s="7">
        <v>4741</v>
      </c>
      <c r="F22" s="7">
        <v>12305</v>
      </c>
      <c r="G22" s="7">
        <v>13233</v>
      </c>
    </row>
    <row r="23" spans="1:7" x14ac:dyDescent="0.25">
      <c r="A23" s="2">
        <v>2017</v>
      </c>
      <c r="B23" s="7">
        <v>5208</v>
      </c>
      <c r="C23" s="7">
        <v>17243</v>
      </c>
      <c r="D23" s="7">
        <v>3655</v>
      </c>
      <c r="E23" s="7">
        <v>4735</v>
      </c>
      <c r="F23" s="7">
        <v>13189</v>
      </c>
      <c r="G23" s="7">
        <v>13904</v>
      </c>
    </row>
    <row r="24" spans="1:7" x14ac:dyDescent="0.25">
      <c r="A24" s="2">
        <v>2018</v>
      </c>
      <c r="B24" s="7">
        <v>5442</v>
      </c>
      <c r="C24" s="7">
        <v>17693.3</v>
      </c>
      <c r="D24" s="7">
        <v>3817</v>
      </c>
      <c r="E24" s="7">
        <v>4834</v>
      </c>
      <c r="F24" s="7">
        <v>13853</v>
      </c>
      <c r="G24" s="7">
        <v>13990</v>
      </c>
    </row>
    <row r="25" spans="1:7" x14ac:dyDescent="0.25">
      <c r="A25" s="2">
        <v>2019</v>
      </c>
      <c r="B25" s="7">
        <v>5445</v>
      </c>
      <c r="C25" s="7">
        <v>18721</v>
      </c>
      <c r="D25" s="7">
        <v>3871</v>
      </c>
      <c r="E25" s="7">
        <v>4799</v>
      </c>
      <c r="F25" s="7">
        <v>14478</v>
      </c>
      <c r="G25" s="7">
        <v>14343</v>
      </c>
    </row>
    <row r="27" spans="1:7" x14ac:dyDescent="0.25">
      <c r="A27" s="4" t="s">
        <v>9</v>
      </c>
    </row>
    <row r="28" spans="1:7" x14ac:dyDescent="0.25">
      <c r="A28" s="5" t="s">
        <v>10</v>
      </c>
    </row>
  </sheetData>
  <hyperlinks>
    <hyperlink ref="I3" r:id="rId1" xr:uid="{19774A85-F9E3-4C1E-93E0-04A3ADA02660}"/>
    <hyperlink ref="A28" location="Innhold!A1" display="Innhold" xr:uid="{20580ADB-6DB6-46E4-BA9E-D2B6D5FDA54A}"/>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1DF77-2086-4620-89F8-8D18C253E09B}">
  <dimension ref="A1:M19"/>
  <sheetViews>
    <sheetView workbookViewId="0">
      <selection activeCell="A19" sqref="A19"/>
    </sheetView>
  </sheetViews>
  <sheetFormatPr baseColWidth="10" defaultRowHeight="15" x14ac:dyDescent="0.25"/>
  <cols>
    <col min="1" max="1" width="16.7109375" style="2" bestFit="1" customWidth="1"/>
    <col min="2" max="2" width="55" style="2" bestFit="1" customWidth="1"/>
    <col min="3" max="16384" width="11.42578125" style="2"/>
  </cols>
  <sheetData>
    <row r="1" spans="1:13" x14ac:dyDescent="0.25">
      <c r="A1" s="1" t="s">
        <v>11</v>
      </c>
      <c r="B1" s="1" t="s">
        <v>12</v>
      </c>
    </row>
    <row r="3" spans="1:13" x14ac:dyDescent="0.25">
      <c r="C3" s="6" t="s">
        <v>13</v>
      </c>
      <c r="D3" s="6" t="s">
        <v>14</v>
      </c>
      <c r="E3" s="6" t="s">
        <v>15</v>
      </c>
      <c r="F3" s="6" t="s">
        <v>16</v>
      </c>
      <c r="G3" s="6" t="s">
        <v>17</v>
      </c>
      <c r="H3" s="6" t="s">
        <v>18</v>
      </c>
      <c r="I3" s="6" t="s">
        <v>19</v>
      </c>
      <c r="J3" s="6" t="s">
        <v>20</v>
      </c>
      <c r="K3" s="6" t="s">
        <v>21</v>
      </c>
      <c r="L3" s="6" t="s">
        <v>22</v>
      </c>
      <c r="M3" s="6">
        <v>2019</v>
      </c>
    </row>
    <row r="4" spans="1:13" x14ac:dyDescent="0.25">
      <c r="A4" s="2" t="s">
        <v>23</v>
      </c>
      <c r="B4" s="2" t="s">
        <v>33</v>
      </c>
      <c r="C4" s="7">
        <v>26273</v>
      </c>
      <c r="D4" s="7">
        <v>26490</v>
      </c>
      <c r="E4" s="7">
        <v>27228</v>
      </c>
      <c r="F4" s="7">
        <v>27841</v>
      </c>
      <c r="G4" s="7">
        <v>28312</v>
      </c>
      <c r="H4" s="7">
        <v>29237</v>
      </c>
      <c r="I4" s="7">
        <v>30633</v>
      </c>
      <c r="J4" s="7">
        <v>31913</v>
      </c>
      <c r="K4" s="7">
        <v>33631</v>
      </c>
      <c r="L4" s="7">
        <v>34173</v>
      </c>
      <c r="M4" s="7">
        <v>35897</v>
      </c>
    </row>
    <row r="5" spans="1:13" x14ac:dyDescent="0.25">
      <c r="B5" s="2" t="s">
        <v>32</v>
      </c>
      <c r="C5" s="7">
        <v>9818</v>
      </c>
      <c r="D5" s="7">
        <v>9631</v>
      </c>
      <c r="E5" s="7">
        <v>9723</v>
      </c>
      <c r="F5" s="7">
        <v>9866</v>
      </c>
      <c r="G5" s="7">
        <v>10224</v>
      </c>
      <c r="H5" s="7">
        <v>11060</v>
      </c>
      <c r="I5" s="7">
        <v>11778</v>
      </c>
      <c r="J5" s="7">
        <v>12005</v>
      </c>
      <c r="K5" s="7">
        <v>12604</v>
      </c>
      <c r="L5" s="7">
        <v>12674</v>
      </c>
      <c r="M5" s="7">
        <v>12825</v>
      </c>
    </row>
    <row r="6" spans="1:13" x14ac:dyDescent="0.25">
      <c r="B6" s="2" t="s">
        <v>24</v>
      </c>
      <c r="C6" s="7">
        <v>36091</v>
      </c>
      <c r="D6" s="7">
        <v>36121</v>
      </c>
      <c r="E6" s="7">
        <v>36951</v>
      </c>
      <c r="F6" s="7">
        <v>37707</v>
      </c>
      <c r="G6" s="7">
        <v>38535</v>
      </c>
      <c r="H6" s="7">
        <v>40297</v>
      </c>
      <c r="I6" s="7">
        <v>42411</v>
      </c>
      <c r="J6" s="7">
        <v>43918</v>
      </c>
      <c r="K6" s="7">
        <v>46235</v>
      </c>
      <c r="L6" s="7">
        <v>46846</v>
      </c>
      <c r="M6" s="7">
        <v>48722</v>
      </c>
    </row>
    <row r="7" spans="1:13" x14ac:dyDescent="0.25">
      <c r="A7" s="2" t="s">
        <v>25</v>
      </c>
      <c r="B7" s="2" t="s">
        <v>34</v>
      </c>
      <c r="C7" s="7">
        <v>10783</v>
      </c>
      <c r="D7" s="7">
        <v>10662</v>
      </c>
      <c r="E7" s="7">
        <v>10925</v>
      </c>
      <c r="F7" s="7">
        <v>11375</v>
      </c>
      <c r="G7" s="7">
        <v>11508</v>
      </c>
      <c r="H7" s="7">
        <v>12284</v>
      </c>
      <c r="I7" s="7">
        <v>13000</v>
      </c>
      <c r="J7" s="7">
        <v>13396</v>
      </c>
      <c r="K7" s="7">
        <v>14432</v>
      </c>
      <c r="L7" s="7">
        <v>14598</v>
      </c>
      <c r="M7" s="7">
        <v>15322</v>
      </c>
    </row>
    <row r="8" spans="1:13" x14ac:dyDescent="0.25">
      <c r="B8" s="2" t="s">
        <v>35</v>
      </c>
      <c r="C8" s="7">
        <v>4890</v>
      </c>
      <c r="D8" s="7">
        <v>4659</v>
      </c>
      <c r="E8" s="7">
        <v>4620</v>
      </c>
      <c r="F8" s="7">
        <v>4687</v>
      </c>
      <c r="G8" s="7">
        <v>4863</v>
      </c>
      <c r="H8" s="7">
        <v>5648</v>
      </c>
      <c r="I8" s="7">
        <v>6087</v>
      </c>
      <c r="J8" s="7">
        <v>6220</v>
      </c>
      <c r="K8" s="7">
        <v>6773</v>
      </c>
      <c r="L8" s="7">
        <v>6382</v>
      </c>
      <c r="M8" s="7">
        <v>6856</v>
      </c>
    </row>
    <row r="9" spans="1:13" x14ac:dyDescent="0.25">
      <c r="A9" s="2" t="s">
        <v>3</v>
      </c>
      <c r="B9" s="2" t="s">
        <v>24</v>
      </c>
      <c r="C9" s="7">
        <v>15673</v>
      </c>
      <c r="D9" s="7">
        <v>15321</v>
      </c>
      <c r="E9" s="7">
        <v>15545</v>
      </c>
      <c r="F9" s="7">
        <v>16062</v>
      </c>
      <c r="G9" s="7">
        <v>16371</v>
      </c>
      <c r="H9" s="7">
        <v>17932</v>
      </c>
      <c r="I9" s="7">
        <v>19087</v>
      </c>
      <c r="J9" s="7">
        <v>19616</v>
      </c>
      <c r="K9" s="7">
        <v>21205</v>
      </c>
      <c r="L9" s="7">
        <v>20979</v>
      </c>
      <c r="M9" s="7">
        <v>22178</v>
      </c>
    </row>
    <row r="10" spans="1:13" x14ac:dyDescent="0.25">
      <c r="A10" s="2" t="s">
        <v>28</v>
      </c>
      <c r="B10" s="2" t="s">
        <v>34</v>
      </c>
      <c r="C10" s="7">
        <v>6328</v>
      </c>
      <c r="D10" s="7">
        <v>6360</v>
      </c>
      <c r="E10" s="7">
        <v>6543</v>
      </c>
      <c r="F10" s="7">
        <v>6611</v>
      </c>
      <c r="G10" s="7">
        <v>6749</v>
      </c>
      <c r="H10" s="7">
        <v>6657</v>
      </c>
      <c r="I10" s="7">
        <v>6656</v>
      </c>
      <c r="J10" s="7">
        <v>6722</v>
      </c>
      <c r="K10" s="7">
        <v>6661</v>
      </c>
      <c r="L10" s="7">
        <v>6685</v>
      </c>
      <c r="M10" s="7">
        <v>6739</v>
      </c>
    </row>
    <row r="11" spans="1:13" x14ac:dyDescent="0.25">
      <c r="B11" s="2" t="s">
        <v>35</v>
      </c>
      <c r="C11" s="7">
        <v>2435</v>
      </c>
      <c r="D11" s="7">
        <v>2472</v>
      </c>
      <c r="E11" s="7">
        <v>2580</v>
      </c>
      <c r="F11" s="7">
        <v>2621</v>
      </c>
      <c r="G11" s="7">
        <v>2700</v>
      </c>
      <c r="H11" s="7">
        <v>2698</v>
      </c>
      <c r="I11" s="7">
        <v>2715</v>
      </c>
      <c r="J11" s="7">
        <v>2643</v>
      </c>
      <c r="K11" s="7">
        <v>2694</v>
      </c>
      <c r="L11" s="7">
        <v>2700</v>
      </c>
      <c r="M11" s="7">
        <v>2848</v>
      </c>
    </row>
    <row r="12" spans="1:13" x14ac:dyDescent="0.25">
      <c r="A12" s="2" t="s">
        <v>29</v>
      </c>
      <c r="B12" s="2" t="s">
        <v>24</v>
      </c>
      <c r="C12" s="7">
        <v>8763</v>
      </c>
      <c r="D12" s="7">
        <v>8832</v>
      </c>
      <c r="E12" s="7">
        <v>9123</v>
      </c>
      <c r="F12" s="7">
        <v>9232</v>
      </c>
      <c r="G12" s="7">
        <v>9449</v>
      </c>
      <c r="H12" s="7">
        <v>9355</v>
      </c>
      <c r="I12" s="7">
        <v>9371</v>
      </c>
      <c r="J12" s="7">
        <v>9365</v>
      </c>
      <c r="K12" s="7">
        <v>9355</v>
      </c>
      <c r="L12" s="7">
        <v>9385</v>
      </c>
      <c r="M12" s="7">
        <v>9587</v>
      </c>
    </row>
    <row r="13" spans="1:13" x14ac:dyDescent="0.25">
      <c r="A13" s="2" t="s">
        <v>30</v>
      </c>
      <c r="B13" s="2" t="s">
        <v>34</v>
      </c>
      <c r="C13" s="7">
        <v>9162</v>
      </c>
      <c r="D13" s="7">
        <v>9468</v>
      </c>
      <c r="E13" s="7">
        <v>9760</v>
      </c>
      <c r="F13" s="7">
        <v>9855</v>
      </c>
      <c r="G13" s="7">
        <v>10054</v>
      </c>
      <c r="H13" s="7">
        <v>10296</v>
      </c>
      <c r="I13" s="7">
        <v>10977</v>
      </c>
      <c r="J13" s="7">
        <v>11795</v>
      </c>
      <c r="K13" s="7">
        <v>12538</v>
      </c>
      <c r="L13" s="7">
        <v>13051</v>
      </c>
      <c r="M13" s="7">
        <v>13836</v>
      </c>
    </row>
    <row r="14" spans="1:13" x14ac:dyDescent="0.25">
      <c r="B14" s="2" t="s">
        <v>35</v>
      </c>
      <c r="C14" s="7">
        <v>2493</v>
      </c>
      <c r="D14" s="7">
        <v>2500</v>
      </c>
      <c r="E14" s="7">
        <v>2523</v>
      </c>
      <c r="F14" s="7">
        <v>2558</v>
      </c>
      <c r="G14" s="7">
        <v>2660</v>
      </c>
      <c r="H14" s="7">
        <v>2714</v>
      </c>
      <c r="I14" s="7">
        <v>2976</v>
      </c>
      <c r="J14" s="7">
        <v>3142</v>
      </c>
      <c r="K14" s="7">
        <v>3137</v>
      </c>
      <c r="L14" s="7">
        <v>3187</v>
      </c>
      <c r="M14" s="7">
        <v>3121</v>
      </c>
    </row>
    <row r="15" spans="1:13" x14ac:dyDescent="0.25">
      <c r="A15" s="2" t="s">
        <v>31</v>
      </c>
      <c r="B15" s="2" t="s">
        <v>24</v>
      </c>
      <c r="C15" s="7">
        <v>11655</v>
      </c>
      <c r="D15" s="7">
        <v>11968</v>
      </c>
      <c r="E15" s="7">
        <v>12283</v>
      </c>
      <c r="F15" s="7">
        <v>12413</v>
      </c>
      <c r="G15" s="7">
        <v>12715</v>
      </c>
      <c r="H15" s="7">
        <v>13010</v>
      </c>
      <c r="I15" s="7">
        <v>13953</v>
      </c>
      <c r="J15" s="7">
        <v>14937</v>
      </c>
      <c r="K15" s="7">
        <v>15675</v>
      </c>
      <c r="L15" s="7">
        <v>16238</v>
      </c>
      <c r="M15" s="7">
        <v>16957</v>
      </c>
    </row>
    <row r="18" spans="1:1" x14ac:dyDescent="0.25">
      <c r="A18" s="4" t="s">
        <v>9</v>
      </c>
    </row>
    <row r="19" spans="1:1" x14ac:dyDescent="0.25">
      <c r="A19" s="5" t="s">
        <v>10</v>
      </c>
    </row>
  </sheetData>
  <hyperlinks>
    <hyperlink ref="A19" location="Innhold!A1" display="Innhold" xr:uid="{856B286C-AFB5-4DFC-82B5-4F6783425371}"/>
  </hyperlinks>
  <pageMargins left="0.7" right="0.7" top="0.75" bottom="0.75" header="0.3" footer="0.3"/>
  <ignoredErrors>
    <ignoredError sqref="C3:M3" numberStoredAsText="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E8638-A410-43A3-9D8D-937B10A26BB4}">
  <dimension ref="A1:AF14"/>
  <sheetViews>
    <sheetView workbookViewId="0"/>
  </sheetViews>
  <sheetFormatPr baseColWidth="10" defaultRowHeight="15" x14ac:dyDescent="0.25"/>
  <cols>
    <col min="1" max="1" width="28" style="2" bestFit="1" customWidth="1"/>
    <col min="2" max="2" width="11.42578125" style="2"/>
    <col min="3" max="3" width="0" style="2" hidden="1" customWidth="1"/>
    <col min="4" max="4" width="11.42578125" style="2"/>
    <col min="5" max="5" width="0" style="2" hidden="1" customWidth="1"/>
    <col min="6" max="6" width="11.42578125" style="2"/>
    <col min="7" max="7" width="0" style="2" hidden="1" customWidth="1"/>
    <col min="8" max="8" width="11.42578125" style="2"/>
    <col min="9" max="9" width="0" style="2" hidden="1" customWidth="1"/>
    <col min="10" max="10" width="11.42578125" style="2"/>
    <col min="11" max="11" width="0" style="2" hidden="1" customWidth="1"/>
    <col min="12" max="12" width="11.42578125" style="2"/>
    <col min="13" max="13" width="0" style="2" hidden="1" customWidth="1"/>
    <col min="14" max="14" width="11.42578125" style="2"/>
    <col min="15" max="15" width="0" style="2" hidden="1" customWidth="1"/>
    <col min="16" max="16" width="11.42578125" style="2"/>
    <col min="17" max="17" width="0" style="2" hidden="1" customWidth="1"/>
    <col min="18" max="18" width="11.42578125" style="2"/>
    <col min="19" max="19" width="0" style="2" hidden="1" customWidth="1"/>
    <col min="20" max="16384" width="11.42578125" style="2"/>
  </cols>
  <sheetData>
    <row r="1" spans="1:32" x14ac:dyDescent="0.25">
      <c r="A1" s="2" t="s">
        <v>275</v>
      </c>
      <c r="B1" s="1" t="s">
        <v>277</v>
      </c>
    </row>
    <row r="3" spans="1:32" s="1" customFormat="1" x14ac:dyDescent="0.25">
      <c r="B3" s="1">
        <v>1989</v>
      </c>
      <c r="D3" s="1">
        <v>1991</v>
      </c>
      <c r="F3" s="1">
        <v>1993</v>
      </c>
      <c r="H3" s="1">
        <v>1995</v>
      </c>
      <c r="J3" s="1">
        <v>1997</v>
      </c>
      <c r="L3" s="1">
        <v>1999</v>
      </c>
      <c r="N3" s="1">
        <v>2001</v>
      </c>
      <c r="P3" s="1">
        <v>2003</v>
      </c>
      <c r="R3" s="1">
        <v>2005</v>
      </c>
      <c r="T3" s="1">
        <v>2007</v>
      </c>
      <c r="U3" s="1">
        <v>2008</v>
      </c>
      <c r="V3" s="1">
        <v>2009</v>
      </c>
      <c r="W3" s="1">
        <v>2010</v>
      </c>
      <c r="X3" s="1">
        <v>2011</v>
      </c>
      <c r="Y3" s="1">
        <v>2012</v>
      </c>
      <c r="Z3" s="1">
        <v>2013</v>
      </c>
      <c r="AA3" s="1">
        <v>2014</v>
      </c>
      <c r="AB3" s="1">
        <v>2015</v>
      </c>
      <c r="AC3" s="1">
        <v>2016</v>
      </c>
      <c r="AD3" s="1">
        <v>2017</v>
      </c>
      <c r="AE3" s="1">
        <v>2018</v>
      </c>
      <c r="AF3" s="1">
        <v>2019</v>
      </c>
    </row>
    <row r="4" spans="1:32" x14ac:dyDescent="0.25">
      <c r="A4" s="2" t="s">
        <v>273</v>
      </c>
      <c r="B4" s="3">
        <v>0.22253661784287618</v>
      </c>
      <c r="C4" s="3"/>
      <c r="D4" s="3">
        <v>0.2417783191230207</v>
      </c>
      <c r="E4" s="3"/>
      <c r="F4" s="3">
        <v>0.26071728775567388</v>
      </c>
      <c r="G4" s="3"/>
      <c r="H4" s="3">
        <v>0.27384450975153618</v>
      </c>
      <c r="I4" s="3"/>
      <c r="J4" s="3">
        <v>0.2901907356948229</v>
      </c>
      <c r="K4" s="3"/>
      <c r="L4" s="3">
        <v>0.30509708737864077</v>
      </c>
      <c r="M4" s="3"/>
      <c r="N4" s="3">
        <v>0.32789317507418397</v>
      </c>
      <c r="O4" s="3"/>
      <c r="P4" s="3">
        <v>0.34665112335735482</v>
      </c>
      <c r="Q4" s="3"/>
      <c r="R4" s="3">
        <v>0.36542385457243554</v>
      </c>
      <c r="S4" s="3"/>
      <c r="T4" s="3">
        <v>0.38822141171422442</v>
      </c>
      <c r="U4" s="3">
        <v>0.39482268757234557</v>
      </c>
      <c r="V4" s="3">
        <v>0.40636223704463825</v>
      </c>
      <c r="W4" s="3">
        <v>0.40954901761172757</v>
      </c>
      <c r="X4" s="3">
        <v>0.41769115442278859</v>
      </c>
      <c r="Y4" s="3">
        <v>0.42450344548034047</v>
      </c>
      <c r="Z4" s="3">
        <v>0.42777612088676809</v>
      </c>
      <c r="AA4" s="3">
        <v>0.43026879626022596</v>
      </c>
      <c r="AB4" s="3">
        <v>0.43380970289582549</v>
      </c>
      <c r="AC4" s="3">
        <v>0.4435886931585416</v>
      </c>
      <c r="AD4" s="3">
        <v>0.44845122515025426</v>
      </c>
      <c r="AE4" s="3">
        <v>0.45827643756637837</v>
      </c>
      <c r="AF4" s="3">
        <v>0.46432516015020986</v>
      </c>
    </row>
    <row r="5" spans="1:32" x14ac:dyDescent="0.25">
      <c r="A5" s="2" t="s">
        <v>274</v>
      </c>
      <c r="B5" s="3"/>
      <c r="C5" s="3"/>
      <c r="D5" s="3"/>
      <c r="E5" s="3"/>
      <c r="F5" s="3"/>
      <c r="G5" s="3"/>
      <c r="H5" s="3"/>
      <c r="I5" s="3"/>
      <c r="J5" s="3"/>
      <c r="K5" s="3"/>
      <c r="L5" s="3"/>
      <c r="M5" s="3"/>
      <c r="N5" s="3"/>
      <c r="O5" s="3"/>
      <c r="P5" s="3"/>
      <c r="Q5" s="3"/>
      <c r="R5" s="3">
        <v>0.38769230769230767</v>
      </c>
      <c r="S5" s="3"/>
      <c r="T5" s="3">
        <v>0.41773308957952465</v>
      </c>
      <c r="U5" s="3">
        <v>0.40619469026548671</v>
      </c>
      <c r="V5" s="3">
        <v>0.42253521126760563</v>
      </c>
      <c r="W5" s="3">
        <v>0.42451759364358682</v>
      </c>
      <c r="X5" s="3">
        <v>0.43269230769230771</v>
      </c>
      <c r="Y5" s="3">
        <v>0.43711728685821949</v>
      </c>
      <c r="Z5" s="3">
        <v>0.44880073800738007</v>
      </c>
      <c r="AA5" s="3">
        <v>0.47056451612903227</v>
      </c>
      <c r="AB5" s="3">
        <v>0.46365723029839329</v>
      </c>
      <c r="AC5" s="3">
        <v>0.4766175528507367</v>
      </c>
      <c r="AD5" s="3">
        <v>0.48683423099940154</v>
      </c>
      <c r="AE5" s="3">
        <v>0.54655400927766729</v>
      </c>
      <c r="AF5" s="3">
        <v>0.5476908427233772</v>
      </c>
    </row>
    <row r="6" spans="1:32" x14ac:dyDescent="0.25">
      <c r="A6" s="2" t="s">
        <v>173</v>
      </c>
      <c r="B6" s="3">
        <v>0.19777503090234858</v>
      </c>
      <c r="C6" s="3"/>
      <c r="D6" s="3">
        <v>0.19675796534376747</v>
      </c>
      <c r="E6" s="3"/>
      <c r="F6" s="3">
        <v>0.20825147347740669</v>
      </c>
      <c r="G6" s="3"/>
      <c r="H6" s="3">
        <v>0.31443808018961089</v>
      </c>
      <c r="I6" s="3"/>
      <c r="J6" s="3">
        <v>0.35358724534986713</v>
      </c>
      <c r="K6" s="3"/>
      <c r="L6" s="3">
        <v>0.37909465020576133</v>
      </c>
      <c r="M6" s="3"/>
      <c r="N6" s="3">
        <v>0.39753202124336146</v>
      </c>
      <c r="O6" s="3"/>
      <c r="P6" s="3">
        <v>0.41710914454277287</v>
      </c>
      <c r="Q6" s="3"/>
      <c r="R6" s="3">
        <v>0.44281200631911533</v>
      </c>
      <c r="S6" s="3"/>
      <c r="T6" s="3">
        <v>0.46853048609159875</v>
      </c>
      <c r="U6" s="3">
        <v>0.47652935541261804</v>
      </c>
      <c r="V6" s="3">
        <v>0.48678025851938894</v>
      </c>
      <c r="W6" s="3">
        <v>0.49301795383300084</v>
      </c>
      <c r="X6" s="3">
        <v>0.49867957746478875</v>
      </c>
      <c r="Y6" s="3">
        <v>0.51179211975709649</v>
      </c>
      <c r="Z6" s="3">
        <v>0.51605473513074107</v>
      </c>
      <c r="AA6" s="3">
        <v>0.52138381912285481</v>
      </c>
      <c r="AB6" s="3">
        <v>0.52490518331226299</v>
      </c>
      <c r="AC6" s="3">
        <v>0.54203113417346183</v>
      </c>
      <c r="AD6" s="3">
        <v>0.54581336340569497</v>
      </c>
      <c r="AE6" s="3">
        <v>0.52268528022993221</v>
      </c>
      <c r="AF6" s="3">
        <v>0.53016309687561403</v>
      </c>
    </row>
    <row r="7" spans="1:32" x14ac:dyDescent="0.25">
      <c r="A7" s="2" t="s">
        <v>54</v>
      </c>
      <c r="B7" s="3">
        <v>0.22298994974874373</v>
      </c>
      <c r="C7" s="3"/>
      <c r="D7" s="3">
        <v>0.23345333702575463</v>
      </c>
      <c r="E7" s="3"/>
      <c r="F7" s="3">
        <v>0.27094753328112764</v>
      </c>
      <c r="G7" s="3"/>
      <c r="H7" s="3">
        <v>0.28323551926511864</v>
      </c>
      <c r="I7" s="3"/>
      <c r="J7" s="3">
        <v>0.3167854509707545</v>
      </c>
      <c r="K7" s="3"/>
      <c r="L7" s="3">
        <v>0.32817182817182816</v>
      </c>
      <c r="M7" s="3"/>
      <c r="N7" s="3">
        <v>0.34830097087378642</v>
      </c>
      <c r="O7" s="3"/>
      <c r="P7" s="3">
        <v>0.35789473684210527</v>
      </c>
      <c r="Q7" s="3"/>
      <c r="R7" s="3">
        <v>0.3750274303269695</v>
      </c>
      <c r="S7" s="3"/>
      <c r="T7" s="3">
        <v>0.40742924528301888</v>
      </c>
      <c r="U7" s="3">
        <v>0.41021126760563381</v>
      </c>
      <c r="V7" s="3">
        <v>0.41909090909090907</v>
      </c>
      <c r="W7" s="3">
        <v>0.42583819241982507</v>
      </c>
      <c r="X7" s="3">
        <v>0.43659156976744184</v>
      </c>
      <c r="Y7" s="3">
        <v>0.44377729257641924</v>
      </c>
      <c r="Z7" s="3">
        <v>0.44655929721815518</v>
      </c>
      <c r="AA7" s="3">
        <v>0.44606358819076458</v>
      </c>
      <c r="AB7" s="3">
        <v>0.45464746586871141</v>
      </c>
      <c r="AC7" s="3">
        <v>0.45329046898638425</v>
      </c>
      <c r="AD7" s="3">
        <v>0.45889500664514904</v>
      </c>
      <c r="AE7" s="3">
        <v>0.46581434130072263</v>
      </c>
      <c r="AF7" s="3">
        <v>0.47410436137071649</v>
      </c>
    </row>
    <row r="8" spans="1:32" x14ac:dyDescent="0.25">
      <c r="A8" s="2" t="s">
        <v>55</v>
      </c>
      <c r="B8" s="3">
        <v>0.15024766097963677</v>
      </c>
      <c r="C8" s="3"/>
      <c r="D8" s="3">
        <v>0.1615263983272347</v>
      </c>
      <c r="E8" s="3"/>
      <c r="F8" s="3">
        <v>0.17576050217286335</v>
      </c>
      <c r="G8" s="3"/>
      <c r="H8" s="3">
        <v>0.19197860962566846</v>
      </c>
      <c r="I8" s="3"/>
      <c r="J8" s="3">
        <v>0.20021703743895822</v>
      </c>
      <c r="K8" s="3"/>
      <c r="L8" s="3">
        <v>0.20334101382488479</v>
      </c>
      <c r="M8" s="3"/>
      <c r="N8" s="3">
        <v>0.2269297736506094</v>
      </c>
      <c r="O8" s="3"/>
      <c r="P8" s="3">
        <v>0.2288135593220339</v>
      </c>
      <c r="Q8" s="3"/>
      <c r="R8" s="3">
        <v>0.25843279709392841</v>
      </c>
      <c r="S8" s="3"/>
      <c r="T8" s="3">
        <v>0.26892028254288597</v>
      </c>
      <c r="U8" s="3">
        <v>0.29903536977491962</v>
      </c>
      <c r="V8" s="3">
        <v>0.30505415162454874</v>
      </c>
      <c r="W8" s="3">
        <v>0.30938482263134259</v>
      </c>
      <c r="X8" s="3">
        <v>0.30865859129654555</v>
      </c>
      <c r="Y8" s="3">
        <v>0.30184331797235026</v>
      </c>
      <c r="Z8" s="3">
        <v>0.31369863013698629</v>
      </c>
      <c r="AA8" s="3">
        <v>0.32215677390122338</v>
      </c>
      <c r="AB8" s="3">
        <v>0.31568228105906315</v>
      </c>
      <c r="AC8" s="3">
        <v>0.31703629032258063</v>
      </c>
      <c r="AD8" s="3">
        <v>0.32079308591764105</v>
      </c>
      <c r="AE8" s="3">
        <v>0.31772908366533864</v>
      </c>
      <c r="AF8" s="3">
        <v>0.32983377077865267</v>
      </c>
    </row>
    <row r="9" spans="1:32" x14ac:dyDescent="0.25">
      <c r="A9" s="2" t="s">
        <v>6</v>
      </c>
      <c r="B9" s="3"/>
      <c r="C9" s="3"/>
      <c r="D9" s="3"/>
      <c r="E9" s="3"/>
      <c r="F9" s="3"/>
      <c r="G9" s="3"/>
      <c r="H9" s="3"/>
      <c r="I9" s="3"/>
      <c r="J9" s="3"/>
      <c r="K9" s="3"/>
      <c r="L9" s="3"/>
      <c r="M9" s="3"/>
      <c r="N9" s="3"/>
      <c r="O9" s="3"/>
      <c r="P9" s="3"/>
      <c r="Q9" s="3"/>
      <c r="R9" s="3"/>
      <c r="S9" s="3"/>
      <c r="T9" s="3">
        <v>0.41212385521151329</v>
      </c>
      <c r="U9" s="3">
        <v>0.44274560832791149</v>
      </c>
      <c r="V9" s="3">
        <v>0.45373306428365523</v>
      </c>
      <c r="W9" s="3">
        <v>0.44975013881177123</v>
      </c>
      <c r="X9" s="3">
        <v>0.45155038759689925</v>
      </c>
      <c r="Y9" s="3">
        <v>0.45436619718309862</v>
      </c>
      <c r="Z9" s="3">
        <v>0.4808587687532333</v>
      </c>
      <c r="AA9" s="3">
        <v>0.50668543279380718</v>
      </c>
      <c r="AB9" s="3">
        <v>0.50486941124391327</v>
      </c>
      <c r="AC9" s="3">
        <v>0.51104240282685509</v>
      </c>
      <c r="AD9" s="3">
        <v>0.51230610134436405</v>
      </c>
      <c r="AE9" s="3">
        <v>0.52639999999999998</v>
      </c>
      <c r="AF9" s="3">
        <v>0.53060023538642609</v>
      </c>
    </row>
    <row r="10" spans="1:32" x14ac:dyDescent="0.25">
      <c r="A10" s="2" t="s">
        <v>3</v>
      </c>
      <c r="B10" s="3">
        <v>0.13</v>
      </c>
      <c r="C10" s="3"/>
      <c r="D10" s="3">
        <v>0.14000000000000001</v>
      </c>
      <c r="E10" s="3"/>
      <c r="F10" s="3">
        <v>0.16</v>
      </c>
      <c r="G10" s="3"/>
      <c r="H10" s="3">
        <v>0.15</v>
      </c>
      <c r="I10" s="3"/>
      <c r="J10" s="3">
        <v>0.18</v>
      </c>
      <c r="K10" s="3"/>
      <c r="L10" s="3">
        <v>0.19</v>
      </c>
      <c r="M10" s="3"/>
      <c r="N10" s="3">
        <v>0.19341749323715099</v>
      </c>
      <c r="O10" s="3"/>
      <c r="P10" s="3">
        <v>0.17282787899999999</v>
      </c>
      <c r="Q10" s="3"/>
      <c r="R10" s="3">
        <v>0.18684890400000001</v>
      </c>
      <c r="S10" s="3"/>
      <c r="T10" s="3">
        <v>0.19818026699999999</v>
      </c>
      <c r="U10" s="3">
        <v>0.201141967</v>
      </c>
      <c r="V10" s="3">
        <v>0.20925962400000001</v>
      </c>
      <c r="W10" s="3">
        <v>0.21011175400000001</v>
      </c>
      <c r="X10" s="3">
        <v>0.21549699999999999</v>
      </c>
      <c r="Y10" s="3">
        <v>0.21111786099999999</v>
      </c>
      <c r="Z10" s="3">
        <v>0.18887622200000001</v>
      </c>
      <c r="AA10" s="3">
        <v>0.22464246399999999</v>
      </c>
      <c r="AB10" s="3">
        <v>0.219224371</v>
      </c>
      <c r="AC10" s="3">
        <v>0.222972647</v>
      </c>
      <c r="AD10" s="3">
        <v>0.23197185000000001</v>
      </c>
      <c r="AE10" s="3">
        <v>0.235224989</v>
      </c>
      <c r="AF10" s="3">
        <v>0.22531656</v>
      </c>
    </row>
    <row r="12" spans="1:32" x14ac:dyDescent="0.25">
      <c r="A12" s="4" t="s">
        <v>276</v>
      </c>
    </row>
    <row r="13" spans="1:32" x14ac:dyDescent="0.25">
      <c r="A13" s="4" t="s">
        <v>9</v>
      </c>
    </row>
    <row r="14" spans="1:32" x14ac:dyDescent="0.25">
      <c r="A14" s="17" t="s">
        <v>10</v>
      </c>
    </row>
  </sheetData>
  <hyperlinks>
    <hyperlink ref="A14" location="Innhold!A1" display="Innhold" xr:uid="{77EFC5B6-72C3-44D9-AFDD-ED68EBEDB0B1}"/>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23225-BA84-43D7-9EDA-4B700674132F}">
  <dimension ref="A1:L37"/>
  <sheetViews>
    <sheetView workbookViewId="0">
      <selection activeCell="A36" sqref="A36:A37"/>
    </sheetView>
  </sheetViews>
  <sheetFormatPr baseColWidth="10" defaultRowHeight="15" x14ac:dyDescent="0.25"/>
  <cols>
    <col min="1" max="2" width="11.42578125" style="2"/>
    <col min="3" max="3" width="12.7109375" style="2" customWidth="1"/>
    <col min="4" max="4" width="12.5703125" style="2" customWidth="1"/>
    <col min="5" max="5" width="13.7109375" style="2" customWidth="1"/>
    <col min="6" max="6" width="11.140625" style="2" customWidth="1"/>
    <col min="7" max="7" width="11.7109375" style="2" customWidth="1"/>
    <col min="8" max="8" width="12.28515625" style="2" customWidth="1"/>
    <col min="9" max="9" width="8.5703125" style="2" customWidth="1"/>
    <col min="10" max="10" width="18" style="2" customWidth="1"/>
    <col min="11" max="16384" width="11.42578125" style="2"/>
  </cols>
  <sheetData>
    <row r="1" spans="1:12" x14ac:dyDescent="0.25">
      <c r="A1" s="1" t="s">
        <v>279</v>
      </c>
      <c r="B1" s="1" t="s">
        <v>278</v>
      </c>
    </row>
    <row r="2" spans="1:12" x14ac:dyDescent="0.25">
      <c r="L2" s="2" t="s">
        <v>68</v>
      </c>
    </row>
    <row r="3" spans="1:12" ht="30" x14ac:dyDescent="0.25">
      <c r="B3" s="46" t="s">
        <v>280</v>
      </c>
      <c r="C3" s="46" t="s">
        <v>281</v>
      </c>
      <c r="D3" s="46" t="s">
        <v>282</v>
      </c>
      <c r="E3" s="46" t="s">
        <v>283</v>
      </c>
      <c r="F3" s="46" t="s">
        <v>284</v>
      </c>
      <c r="G3" s="46" t="s">
        <v>285</v>
      </c>
      <c r="H3" s="46" t="s">
        <v>286</v>
      </c>
      <c r="I3" s="46" t="s">
        <v>287</v>
      </c>
      <c r="J3" s="46" t="s">
        <v>288</v>
      </c>
      <c r="K3" s="46" t="s">
        <v>289</v>
      </c>
      <c r="L3" s="52" t="s">
        <v>290</v>
      </c>
    </row>
    <row r="4" spans="1:12" x14ac:dyDescent="0.25">
      <c r="A4" s="2">
        <v>1989</v>
      </c>
      <c r="B4" s="3">
        <v>7.2884012539184959E-2</v>
      </c>
      <c r="C4" s="3">
        <v>0.13910256410256411</v>
      </c>
      <c r="D4" s="3"/>
      <c r="E4" s="3">
        <v>0.27197802197802196</v>
      </c>
      <c r="F4" s="3">
        <v>0.26338639652677281</v>
      </c>
      <c r="G4" s="3"/>
      <c r="H4" s="3">
        <v>0.35176651305683565</v>
      </c>
      <c r="I4" s="3">
        <v>0.38812154696132595</v>
      </c>
      <c r="J4" s="3">
        <v>0.12195121951219512</v>
      </c>
      <c r="K4" s="3">
        <v>0.17357570383506982</v>
      </c>
    </row>
    <row r="5" spans="1:12" hidden="1" x14ac:dyDescent="0.25">
      <c r="B5" s="3"/>
      <c r="C5" s="3"/>
      <c r="D5" s="3"/>
      <c r="E5" s="3"/>
      <c r="F5" s="3"/>
      <c r="G5" s="3"/>
      <c r="H5" s="3"/>
      <c r="I5" s="3"/>
      <c r="J5" s="3"/>
      <c r="K5" s="3"/>
    </row>
    <row r="6" spans="1:12" x14ac:dyDescent="0.25">
      <c r="A6" s="2">
        <v>1991</v>
      </c>
      <c r="B6" s="3">
        <v>8.4195997239475504E-2</v>
      </c>
      <c r="C6" s="3">
        <v>0.15162454873646208</v>
      </c>
      <c r="D6" s="3"/>
      <c r="E6" s="3">
        <v>0.27595155709342561</v>
      </c>
      <c r="F6" s="3">
        <v>0.2793522267206478</v>
      </c>
      <c r="G6" s="3">
        <v>0.38356164383561642</v>
      </c>
      <c r="H6" s="3">
        <v>0.38754180602006688</v>
      </c>
      <c r="I6" s="3">
        <v>0.36241610738255031</v>
      </c>
      <c r="J6" s="3">
        <v>0.12409638554216867</v>
      </c>
      <c r="K6" s="3">
        <v>0.18426334805299077</v>
      </c>
    </row>
    <row r="7" spans="1:12" hidden="1" x14ac:dyDescent="0.25">
      <c r="B7" s="3"/>
      <c r="C7" s="3"/>
      <c r="D7" s="3"/>
      <c r="E7" s="3"/>
      <c r="F7" s="3"/>
      <c r="G7" s="3"/>
      <c r="H7" s="3"/>
      <c r="I7" s="3"/>
      <c r="J7" s="3"/>
      <c r="K7" s="3"/>
    </row>
    <row r="8" spans="1:12" x14ac:dyDescent="0.25">
      <c r="A8" s="2">
        <v>1993</v>
      </c>
      <c r="B8" s="3">
        <v>8.5959885386819479E-2</v>
      </c>
      <c r="C8" s="3">
        <v>0.19009779951100245</v>
      </c>
      <c r="D8" s="3"/>
      <c r="E8" s="3">
        <v>0.30032733224222585</v>
      </c>
      <c r="F8" s="3">
        <v>0.3132992327365729</v>
      </c>
      <c r="G8" s="3">
        <v>0.28387096774193549</v>
      </c>
      <c r="H8" s="3">
        <v>0.38900634249471461</v>
      </c>
      <c r="I8" s="3">
        <v>0.40707964601769914</v>
      </c>
      <c r="J8" s="3">
        <v>0.14639905548996457</v>
      </c>
      <c r="K8" s="3">
        <v>0.21036700718880061</v>
      </c>
    </row>
    <row r="9" spans="1:12" hidden="1" x14ac:dyDescent="0.25">
      <c r="B9" s="3"/>
      <c r="C9" s="3"/>
      <c r="D9" s="3"/>
      <c r="E9" s="3"/>
      <c r="F9" s="3"/>
      <c r="G9" s="3"/>
      <c r="H9" s="3"/>
      <c r="I9" s="3"/>
      <c r="J9" s="3"/>
      <c r="K9" s="3"/>
    </row>
    <row r="10" spans="1:12" x14ac:dyDescent="0.25">
      <c r="A10" s="2">
        <v>1995</v>
      </c>
      <c r="B10" s="3">
        <v>9.6758349705304517E-2</v>
      </c>
      <c r="C10" s="3">
        <v>0.22085889570552147</v>
      </c>
      <c r="D10" s="3">
        <v>0.21428571428571427</v>
      </c>
      <c r="E10" s="3">
        <v>0.39270447420917642</v>
      </c>
      <c r="F10" s="3">
        <v>0.32658227848101268</v>
      </c>
      <c r="G10" s="3">
        <v>0.43195266272189348</v>
      </c>
      <c r="H10" s="3">
        <v>0.39096199931530295</v>
      </c>
      <c r="I10" s="3">
        <v>0.42519685039370081</v>
      </c>
      <c r="J10" s="3">
        <v>0.16308040770101925</v>
      </c>
      <c r="K10" s="3">
        <v>0.22885572139303484</v>
      </c>
    </row>
    <row r="11" spans="1:12" hidden="1" x14ac:dyDescent="0.25">
      <c r="B11" s="3"/>
      <c r="C11" s="3"/>
      <c r="D11" s="3"/>
      <c r="E11" s="3"/>
      <c r="F11" s="3"/>
      <c r="G11" s="3"/>
      <c r="H11" s="3"/>
      <c r="I11" s="3"/>
      <c r="J11" s="3"/>
      <c r="K11" s="3"/>
    </row>
    <row r="12" spans="1:12" x14ac:dyDescent="0.25">
      <c r="A12" s="2">
        <v>1997</v>
      </c>
      <c r="B12" s="3">
        <v>0.10992578849721707</v>
      </c>
      <c r="C12" s="3">
        <v>0.23929273084479372</v>
      </c>
      <c r="D12" s="3">
        <v>0.21428571428571427</v>
      </c>
      <c r="E12" s="3">
        <v>0.43777153079478659</v>
      </c>
      <c r="F12" s="3">
        <v>0.35127860026917901</v>
      </c>
      <c r="G12" s="3">
        <v>0.38755980861244022</v>
      </c>
      <c r="H12" s="3">
        <v>0.4207417131604857</v>
      </c>
      <c r="I12" s="3">
        <v>0.47111111111111109</v>
      </c>
      <c r="J12" s="3">
        <v>0.20585544373284537</v>
      </c>
      <c r="K12" s="3">
        <v>0.25258410073294496</v>
      </c>
    </row>
    <row r="13" spans="1:12" hidden="1" x14ac:dyDescent="0.25">
      <c r="B13" s="3"/>
      <c r="C13" s="3"/>
      <c r="D13" s="3"/>
      <c r="E13" s="3"/>
      <c r="F13" s="3"/>
      <c r="G13" s="3"/>
      <c r="H13" s="3"/>
      <c r="I13" s="3"/>
      <c r="J13" s="3"/>
      <c r="K13" s="3"/>
    </row>
    <row r="14" spans="1:12" x14ac:dyDescent="0.25">
      <c r="A14" s="2">
        <v>1999</v>
      </c>
      <c r="B14" s="3">
        <v>0.11639271434917814</v>
      </c>
      <c r="C14" s="3">
        <v>0.2594392523364486</v>
      </c>
      <c r="D14" s="3">
        <v>0.24671052631578946</v>
      </c>
      <c r="E14" s="3">
        <v>0.47665975103734443</v>
      </c>
      <c r="F14" s="3">
        <v>0.3788487282463186</v>
      </c>
      <c r="G14" s="3">
        <v>0.40909090909090912</v>
      </c>
      <c r="H14" s="3">
        <v>0.43138500635324017</v>
      </c>
      <c r="I14" s="3">
        <v>0.44626168224299068</v>
      </c>
      <c r="J14" s="3">
        <v>0.22421524663677131</v>
      </c>
      <c r="K14" s="3">
        <v>0.2699714013346044</v>
      </c>
    </row>
    <row r="15" spans="1:12" hidden="1" x14ac:dyDescent="0.25">
      <c r="B15" s="3"/>
      <c r="C15" s="3"/>
      <c r="D15" s="3"/>
      <c r="E15" s="3"/>
      <c r="F15" s="3"/>
      <c r="G15" s="3"/>
      <c r="H15" s="3"/>
      <c r="I15" s="3"/>
      <c r="J15" s="3"/>
      <c r="K15" s="3"/>
    </row>
    <row r="16" spans="1:12" x14ac:dyDescent="0.25">
      <c r="A16" s="2">
        <v>2001</v>
      </c>
      <c r="B16" s="3">
        <v>0.13205181780192227</v>
      </c>
      <c r="C16" s="3">
        <v>0.28001491424310215</v>
      </c>
      <c r="D16" s="3">
        <v>0.29974811083123426</v>
      </c>
      <c r="E16" s="3">
        <v>0.49345314505776638</v>
      </c>
      <c r="F16" s="3">
        <v>0.3991989319092123</v>
      </c>
      <c r="G16" s="3">
        <v>0.45059288537549408</v>
      </c>
      <c r="H16" s="3">
        <v>0.4545995832092885</v>
      </c>
      <c r="I16" s="3">
        <v>0.53023255813953485</v>
      </c>
      <c r="J16" s="3">
        <v>0.24980422866092403</v>
      </c>
      <c r="K16" s="3">
        <v>0.28858808046625306</v>
      </c>
    </row>
    <row r="17" spans="1:11" hidden="1" x14ac:dyDescent="0.25">
      <c r="B17" s="3"/>
      <c r="C17" s="3"/>
      <c r="D17" s="3"/>
      <c r="E17" s="3"/>
      <c r="F17" s="3"/>
      <c r="G17" s="3"/>
      <c r="H17" s="3"/>
      <c r="I17" s="3"/>
      <c r="J17" s="3"/>
      <c r="K17" s="3"/>
    </row>
    <row r="18" spans="1:11" x14ac:dyDescent="0.25">
      <c r="A18" s="2">
        <v>2003</v>
      </c>
      <c r="B18" s="3">
        <v>0.15632011967090501</v>
      </c>
      <c r="C18" s="3">
        <v>0.29657794676806082</v>
      </c>
      <c r="D18" s="3">
        <v>0.31492842535787319</v>
      </c>
      <c r="E18" s="3">
        <v>0.51594419531639257</v>
      </c>
      <c r="F18" s="3">
        <v>0.41148325358851673</v>
      </c>
      <c r="G18" s="3">
        <v>0.4942528735632184</v>
      </c>
      <c r="H18" s="3">
        <v>0.46662911855815264</v>
      </c>
      <c r="I18" s="3">
        <v>0.51059322033898302</v>
      </c>
      <c r="J18" s="3">
        <v>0.26383623957543595</v>
      </c>
      <c r="K18" s="3">
        <v>0.29849677881173942</v>
      </c>
    </row>
    <row r="19" spans="1:11" hidden="1" x14ac:dyDescent="0.25">
      <c r="B19" s="3"/>
      <c r="C19" s="3"/>
      <c r="D19" s="3"/>
      <c r="E19" s="3"/>
      <c r="F19" s="3"/>
      <c r="G19" s="3"/>
      <c r="H19" s="3"/>
      <c r="I19" s="3"/>
      <c r="J19" s="3"/>
      <c r="K19" s="3"/>
    </row>
    <row r="20" spans="1:11" x14ac:dyDescent="0.25">
      <c r="A20" s="2">
        <v>2005</v>
      </c>
      <c r="B20" s="3">
        <v>0.16600790513833993</v>
      </c>
      <c r="C20" s="3">
        <v>0.31462708182476468</v>
      </c>
      <c r="D20" s="3">
        <v>0.33609271523178808</v>
      </c>
      <c r="E20" s="3">
        <v>0.53360735009671179</v>
      </c>
      <c r="F20" s="3">
        <v>0.42163543441226575</v>
      </c>
      <c r="G20" s="3">
        <v>0.42969518190757128</v>
      </c>
      <c r="H20" s="3">
        <v>0.48462080300540034</v>
      </c>
      <c r="I20" s="3">
        <v>0.52916666666666667</v>
      </c>
      <c r="J20" s="3">
        <v>0.30221625251846879</v>
      </c>
      <c r="K20" s="3">
        <v>0.3216294528719959</v>
      </c>
    </row>
    <row r="21" spans="1:11" hidden="1" x14ac:dyDescent="0.25">
      <c r="B21" s="3"/>
      <c r="C21" s="3"/>
      <c r="D21" s="3"/>
      <c r="E21" s="3"/>
      <c r="F21" s="3"/>
      <c r="G21" s="3"/>
      <c r="H21" s="3"/>
      <c r="I21" s="3"/>
      <c r="J21" s="3"/>
      <c r="K21" s="3"/>
    </row>
    <row r="22" spans="1:11" x14ac:dyDescent="0.25">
      <c r="A22" s="2">
        <v>2007</v>
      </c>
      <c r="B22" s="3">
        <v>0.1804209822920147</v>
      </c>
      <c r="C22" s="3">
        <v>0.35422343324250682</v>
      </c>
      <c r="D22" s="3">
        <v>0.40785907859078591</v>
      </c>
      <c r="E22" s="3">
        <v>0.54597701149425293</v>
      </c>
      <c r="F22" s="3">
        <v>0.47293640054127201</v>
      </c>
      <c r="G22" s="3">
        <v>0.42664551942902457</v>
      </c>
      <c r="H22" s="3">
        <v>0.51702042450941132</v>
      </c>
      <c r="I22" s="3">
        <v>0.59669811320754718</v>
      </c>
      <c r="J22" s="3">
        <v>0.30661040787623067</v>
      </c>
      <c r="K22" s="3">
        <v>0.34883351848912869</v>
      </c>
    </row>
    <row r="23" spans="1:11" x14ac:dyDescent="0.25">
      <c r="A23" s="2">
        <v>2008</v>
      </c>
      <c r="B23" s="3">
        <v>0.19295958279009126</v>
      </c>
      <c r="C23" s="3">
        <v>0.36279069767441863</v>
      </c>
      <c r="D23" s="3">
        <v>0.43467336683417085</v>
      </c>
      <c r="E23" s="3">
        <v>0.55165831543784305</v>
      </c>
      <c r="F23" s="3">
        <v>0.48506571087216249</v>
      </c>
      <c r="G23" s="3">
        <v>0.45281690140845071</v>
      </c>
      <c r="H23" s="3">
        <v>0.52147814668917647</v>
      </c>
      <c r="I23" s="3">
        <v>0.59114583333333337</v>
      </c>
      <c r="J23" s="3">
        <v>0.3589232303090728</v>
      </c>
      <c r="K23" s="3">
        <v>0.35466293009497118</v>
      </c>
    </row>
    <row r="24" spans="1:11" x14ac:dyDescent="0.25">
      <c r="A24" s="2">
        <v>2009</v>
      </c>
      <c r="B24" s="3">
        <v>0.20445151033386327</v>
      </c>
      <c r="C24" s="3">
        <v>0.37589112119248219</v>
      </c>
      <c r="D24" s="3">
        <v>0.45812807881773399</v>
      </c>
      <c r="E24" s="3">
        <v>0.55806142034548945</v>
      </c>
      <c r="F24" s="3">
        <v>0.46996245306633294</v>
      </c>
      <c r="G24" s="3">
        <v>0.46787709497206703</v>
      </c>
      <c r="H24" s="3">
        <v>0.53212921153178183</v>
      </c>
      <c r="I24" s="3">
        <v>0.62102689486552565</v>
      </c>
      <c r="J24" s="3">
        <v>0.37181150021616949</v>
      </c>
      <c r="K24" s="3">
        <v>0.36498822143698467</v>
      </c>
    </row>
    <row r="25" spans="1:11" x14ac:dyDescent="0.25">
      <c r="A25" s="2">
        <v>2010</v>
      </c>
      <c r="B25" s="3">
        <v>0.21614983113294442</v>
      </c>
      <c r="C25" s="3">
        <v>0.38495575221238937</v>
      </c>
      <c r="D25" s="3">
        <v>0.46626506024096387</v>
      </c>
      <c r="E25" s="3">
        <v>0.56677055861903625</v>
      </c>
      <c r="F25" s="3">
        <v>0.46961651917404129</v>
      </c>
      <c r="G25" s="3">
        <v>0.47846567967698522</v>
      </c>
      <c r="H25" s="3">
        <v>0.5320381731424676</v>
      </c>
      <c r="I25" s="3">
        <v>0.65974025974025974</v>
      </c>
      <c r="J25" s="3">
        <v>0.37043403523850449</v>
      </c>
      <c r="K25" s="3">
        <v>0.36499925782989462</v>
      </c>
    </row>
    <row r="26" spans="1:11" x14ac:dyDescent="0.25">
      <c r="A26" s="2">
        <v>2011</v>
      </c>
      <c r="B26" s="3">
        <v>0.23086053412462909</v>
      </c>
      <c r="C26" s="3">
        <v>0.39087741526765918</v>
      </c>
      <c r="D26" s="3">
        <v>0.47494033412887826</v>
      </c>
      <c r="E26" s="3">
        <v>0.57051736357193483</v>
      </c>
      <c r="F26" s="3">
        <v>0.47798066595059074</v>
      </c>
      <c r="G26" s="3">
        <v>0.48399487836107552</v>
      </c>
      <c r="H26" s="3">
        <v>0.53674832962138086</v>
      </c>
      <c r="I26" s="3">
        <v>0.63397129186602874</v>
      </c>
      <c r="J26" s="3">
        <v>0.37218721872187216</v>
      </c>
      <c r="K26" s="3">
        <v>0.37112790870016305</v>
      </c>
    </row>
    <row r="27" spans="1:11" x14ac:dyDescent="0.25">
      <c r="A27" s="2">
        <v>2012</v>
      </c>
      <c r="B27" s="3">
        <v>0.24548839873961614</v>
      </c>
      <c r="C27" s="3">
        <v>0.40369230769230768</v>
      </c>
      <c r="D27" s="3">
        <v>0.49310344827586206</v>
      </c>
      <c r="E27" s="3">
        <v>0.57914167051222887</v>
      </c>
      <c r="F27" s="3">
        <v>0.48339684267827981</v>
      </c>
      <c r="G27" s="3">
        <v>0.49969381506429883</v>
      </c>
      <c r="H27" s="3">
        <v>0.54824246771879481</v>
      </c>
      <c r="I27" s="3">
        <v>0.62395543175487467</v>
      </c>
      <c r="J27" s="3">
        <v>0.36827328029948525</v>
      </c>
      <c r="K27" s="3">
        <v>0.37759153065725631</v>
      </c>
    </row>
    <row r="28" spans="1:11" x14ac:dyDescent="0.25">
      <c r="A28" s="2">
        <v>2013</v>
      </c>
      <c r="B28" s="3">
        <v>0.25544662309368193</v>
      </c>
      <c r="C28" s="3">
        <v>0.42222884386174014</v>
      </c>
      <c r="D28" s="3">
        <v>0.49554565701559022</v>
      </c>
      <c r="E28" s="3">
        <v>0.58107497741644087</v>
      </c>
      <c r="F28" s="3">
        <v>0.5010515247108307</v>
      </c>
      <c r="G28" s="3">
        <v>0.50236406619385343</v>
      </c>
      <c r="H28" s="3">
        <v>0.54634659190467849</v>
      </c>
      <c r="I28" s="3">
        <v>0.63049095607235139</v>
      </c>
      <c r="J28" s="3">
        <v>0.3923076923076923</v>
      </c>
      <c r="K28" s="3">
        <v>0.38772542175683539</v>
      </c>
    </row>
    <row r="29" spans="1:11" x14ac:dyDescent="0.25">
      <c r="A29" s="2">
        <v>2014</v>
      </c>
      <c r="B29" s="3">
        <v>0.26806833114323259</v>
      </c>
      <c r="C29" s="3">
        <v>0.43695345557122706</v>
      </c>
      <c r="D29" s="3">
        <v>0.51910828025477707</v>
      </c>
      <c r="E29" s="3">
        <v>0.59410430839002271</v>
      </c>
      <c r="F29" s="3">
        <v>0.50123092072870512</v>
      </c>
      <c r="G29" s="3">
        <v>0.49627263045793396</v>
      </c>
      <c r="H29" s="3">
        <v>0.55132806891600861</v>
      </c>
      <c r="I29" s="3">
        <v>0.6293333333333333</v>
      </c>
      <c r="J29" s="3">
        <v>0.42016806722689076</v>
      </c>
      <c r="K29" s="3">
        <v>0.39118903786650949</v>
      </c>
    </row>
    <row r="30" spans="1:11" x14ac:dyDescent="0.25">
      <c r="A30" s="2">
        <v>2015</v>
      </c>
      <c r="B30" s="3">
        <v>0.27668789808917199</v>
      </c>
      <c r="C30" s="3">
        <v>0.45913461538461536</v>
      </c>
      <c r="D30" s="3">
        <v>0.52092050209205021</v>
      </c>
      <c r="E30" s="3">
        <v>0.5826446280991735</v>
      </c>
      <c r="F30" s="3">
        <v>0.50522964984083674</v>
      </c>
      <c r="G30" s="3">
        <v>0.48916876574307305</v>
      </c>
      <c r="H30" s="3">
        <v>0.55168849069607162</v>
      </c>
      <c r="I30" s="3">
        <v>0.58018867924528306</v>
      </c>
      <c r="J30" s="3">
        <v>0.4239883339409406</v>
      </c>
      <c r="K30" s="3">
        <v>0.39857812736348508</v>
      </c>
    </row>
    <row r="31" spans="1:11" x14ac:dyDescent="0.25">
      <c r="A31" s="2">
        <v>2016</v>
      </c>
      <c r="B31" s="3">
        <v>0.28363367069859297</v>
      </c>
      <c r="C31" s="3">
        <v>0.47208249496981891</v>
      </c>
      <c r="D31" s="3">
        <v>0.54421052631578948</v>
      </c>
      <c r="E31" s="3">
        <v>0.59039487726787621</v>
      </c>
      <c r="F31" s="3">
        <v>0.49784296807592754</v>
      </c>
      <c r="G31" s="3">
        <v>0.48799231508165225</v>
      </c>
      <c r="H31" s="3">
        <v>0.54890851524745876</v>
      </c>
      <c r="I31" s="3">
        <v>0.61882352941176466</v>
      </c>
      <c r="J31" s="3">
        <v>0.43867090844821494</v>
      </c>
      <c r="K31" s="3">
        <v>0.39984744469870326</v>
      </c>
    </row>
    <row r="32" spans="1:11" x14ac:dyDescent="0.25">
      <c r="A32" s="2">
        <v>2017</v>
      </c>
      <c r="B32" s="3">
        <v>0.30035502958579879</v>
      </c>
      <c r="C32" s="3">
        <v>0.47558386411889597</v>
      </c>
      <c r="D32" s="3">
        <v>0.56386292834890961</v>
      </c>
      <c r="E32" s="3">
        <v>0.59482038429406847</v>
      </c>
      <c r="F32" s="3">
        <v>0.48468708388814913</v>
      </c>
      <c r="G32" s="3">
        <v>0.47871416159860991</v>
      </c>
      <c r="H32" s="3">
        <v>0.5536148238153098</v>
      </c>
      <c r="I32" s="3">
        <v>0.57085828343313372</v>
      </c>
      <c r="J32" s="3">
        <v>0.45143769968051117</v>
      </c>
      <c r="K32" s="3">
        <v>0.40473991997537706</v>
      </c>
    </row>
    <row r="33" spans="1:11" x14ac:dyDescent="0.25">
      <c r="A33" s="2">
        <v>2018</v>
      </c>
      <c r="B33" s="3">
        <v>0.31312427409988386</v>
      </c>
      <c r="C33" s="3">
        <v>0.49147217235188512</v>
      </c>
      <c r="D33" s="3">
        <v>0.57994041708043698</v>
      </c>
      <c r="E33" s="3">
        <v>0.59637462235649552</v>
      </c>
      <c r="F33" s="3">
        <v>0.50845503458877783</v>
      </c>
      <c r="G33" s="3">
        <v>0.4929906542056075</v>
      </c>
      <c r="H33" s="3">
        <v>0.55529377116772194</v>
      </c>
      <c r="I33" s="3">
        <v>0.6113445378151261</v>
      </c>
      <c r="J33" s="3">
        <v>0.46067053513862022</v>
      </c>
      <c r="K33" s="3">
        <v>0.40872180451127821</v>
      </c>
    </row>
    <row r="34" spans="1:11" x14ac:dyDescent="0.25">
      <c r="A34" s="2">
        <v>2019</v>
      </c>
      <c r="B34" s="3">
        <v>0.32663540968966287</v>
      </c>
      <c r="C34" s="3">
        <v>0.49683811129848232</v>
      </c>
      <c r="D34" s="3">
        <v>0.58430232558139539</v>
      </c>
      <c r="E34" s="3">
        <v>0.6079802550390786</v>
      </c>
      <c r="F34" s="3">
        <v>0.51768953068592061</v>
      </c>
      <c r="G34" s="3">
        <v>0.48889916743755779</v>
      </c>
      <c r="H34" s="3">
        <v>0.55657319994363819</v>
      </c>
      <c r="I34" s="3">
        <v>0.57586837294332727</v>
      </c>
      <c r="J34" s="3">
        <v>0.46827411167512689</v>
      </c>
      <c r="K34" s="3">
        <v>0.41197712910021067</v>
      </c>
    </row>
    <row r="36" spans="1:11" x14ac:dyDescent="0.25">
      <c r="A36" s="4" t="s">
        <v>123</v>
      </c>
    </row>
    <row r="37" spans="1:11" x14ac:dyDescent="0.25">
      <c r="A37" s="5" t="s">
        <v>10</v>
      </c>
    </row>
  </sheetData>
  <hyperlinks>
    <hyperlink ref="L3" r:id="rId1" xr:uid="{FF1D37E3-27C0-4F10-BEA9-3B279C550CE6}"/>
    <hyperlink ref="A37" location="Innhold!A1" display="Innhold" xr:uid="{51B9426B-93E6-4AA1-B140-AA093526D8E8}"/>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4C60-743E-4EF6-A227-3542857F2D04}">
  <dimension ref="A1:I207"/>
  <sheetViews>
    <sheetView workbookViewId="0">
      <selection activeCell="I30" sqref="I30:I31"/>
    </sheetView>
  </sheetViews>
  <sheetFormatPr baseColWidth="10" defaultRowHeight="15" x14ac:dyDescent="0.25"/>
  <cols>
    <col min="1" max="1" width="11.42578125" style="2"/>
    <col min="2" max="2" width="13.28515625" style="2" customWidth="1"/>
    <col min="3" max="3" width="11.42578125" style="2"/>
    <col min="4" max="4" width="16.28515625" style="2" customWidth="1"/>
    <col min="5" max="6" width="11.42578125" style="2"/>
    <col min="7" max="7" width="15.140625" style="2" customWidth="1"/>
    <col min="8" max="16384" width="11.42578125" style="2"/>
  </cols>
  <sheetData>
    <row r="1" spans="1:9" x14ac:dyDescent="0.25">
      <c r="A1" s="1" t="s">
        <v>292</v>
      </c>
      <c r="B1" s="1" t="s">
        <v>291</v>
      </c>
    </row>
    <row r="3" spans="1:9" x14ac:dyDescent="0.25">
      <c r="A3" s="4" t="s">
        <v>294</v>
      </c>
      <c r="I3" s="2" t="s">
        <v>68</v>
      </c>
    </row>
    <row r="4" spans="1:9" ht="45" x14ac:dyDescent="0.25">
      <c r="B4" s="46" t="s">
        <v>164</v>
      </c>
      <c r="C4" s="46" t="s">
        <v>179</v>
      </c>
      <c r="D4" s="46" t="s">
        <v>176</v>
      </c>
      <c r="E4" s="46" t="s">
        <v>40</v>
      </c>
      <c r="F4" s="46" t="s">
        <v>177</v>
      </c>
      <c r="G4" s="46" t="s">
        <v>293</v>
      </c>
      <c r="I4" s="52" t="s">
        <v>302</v>
      </c>
    </row>
    <row r="5" spans="1:9" x14ac:dyDescent="0.25">
      <c r="A5" s="2">
        <v>1989</v>
      </c>
      <c r="B5" s="3">
        <v>0.12931034482758622</v>
      </c>
      <c r="C5" s="3">
        <v>6.2271062271062272E-2</v>
      </c>
      <c r="D5" s="3">
        <v>6.7484662576687116E-2</v>
      </c>
      <c r="E5" s="3">
        <v>1.3793103448275862E-2</v>
      </c>
      <c r="F5" s="3">
        <v>8.0971659919028341E-2</v>
      </c>
      <c r="G5" s="3">
        <v>3.7735849056603772E-2</v>
      </c>
    </row>
    <row r="6" spans="1:9" x14ac:dyDescent="0.25">
      <c r="B6" s="3"/>
      <c r="C6" s="3"/>
      <c r="D6" s="3"/>
      <c r="E6" s="3"/>
      <c r="F6" s="3"/>
      <c r="G6" s="3"/>
    </row>
    <row r="7" spans="1:9" x14ac:dyDescent="0.25">
      <c r="A7" s="2">
        <v>1991</v>
      </c>
      <c r="B7" s="3">
        <v>0.1640625</v>
      </c>
      <c r="C7" s="3">
        <v>7.2607260726072612E-2</v>
      </c>
      <c r="D7" s="3">
        <v>6.9637883008356549E-2</v>
      </c>
      <c r="E7" s="3">
        <v>1.098901098901099E-2</v>
      </c>
      <c r="F7" s="3">
        <v>0.10332103321033211</v>
      </c>
      <c r="G7" s="3">
        <v>3.896103896103896E-2</v>
      </c>
    </row>
    <row r="8" spans="1:9" x14ac:dyDescent="0.25">
      <c r="B8" s="3"/>
      <c r="C8" s="3"/>
      <c r="D8" s="3"/>
      <c r="E8" s="3"/>
      <c r="F8" s="3"/>
      <c r="G8" s="3"/>
    </row>
    <row r="9" spans="1:9" x14ac:dyDescent="0.25">
      <c r="A9" s="2">
        <v>1993</v>
      </c>
      <c r="B9" s="3">
        <v>0.17142857142857143</v>
      </c>
      <c r="C9" s="3">
        <v>8.9136490250696379E-2</v>
      </c>
      <c r="D9" s="3">
        <v>6.3524590163934427E-2</v>
      </c>
      <c r="E9" s="3">
        <v>1.6042780748663103E-2</v>
      </c>
      <c r="F9" s="3">
        <v>8.4639498432601878E-2</v>
      </c>
      <c r="G9" s="3">
        <v>3.896103896103896E-2</v>
      </c>
    </row>
    <row r="10" spans="1:9" x14ac:dyDescent="0.25">
      <c r="B10" s="3"/>
      <c r="C10" s="3"/>
      <c r="D10" s="3"/>
      <c r="E10" s="3"/>
      <c r="F10" s="3"/>
      <c r="G10" s="3"/>
    </row>
    <row r="11" spans="1:9" x14ac:dyDescent="0.25">
      <c r="A11" s="2">
        <v>1995</v>
      </c>
      <c r="B11" s="3">
        <v>0.18527918781725888</v>
      </c>
      <c r="C11" s="3">
        <v>0.11316397228637413</v>
      </c>
      <c r="D11" s="3">
        <v>6.5510597302504817E-2</v>
      </c>
      <c r="E11" s="3">
        <v>1.6194331983805668E-2</v>
      </c>
      <c r="F11" s="3">
        <v>8.683473389355742E-2</v>
      </c>
      <c r="G11" s="3">
        <v>6.9767441860465115E-2</v>
      </c>
    </row>
    <row r="12" spans="1:9" x14ac:dyDescent="0.25">
      <c r="B12" s="3"/>
      <c r="C12" s="3"/>
      <c r="D12" s="3"/>
      <c r="E12" s="3"/>
      <c r="F12" s="3"/>
      <c r="G12" s="3"/>
    </row>
    <row r="13" spans="1:9" x14ac:dyDescent="0.25">
      <c r="A13" s="2">
        <v>1997</v>
      </c>
      <c r="B13" s="3">
        <v>0.20129870129870131</v>
      </c>
      <c r="C13" s="3">
        <v>0.12557077625570776</v>
      </c>
      <c r="D13" s="3">
        <v>5.904761904761905E-2</v>
      </c>
      <c r="E13" s="3">
        <v>2.2388059701492536E-2</v>
      </c>
      <c r="F13" s="3">
        <v>0.11968085106382979</v>
      </c>
      <c r="G13" s="3">
        <v>8.0459770114942528E-2</v>
      </c>
    </row>
    <row r="14" spans="1:9" x14ac:dyDescent="0.25">
      <c r="B14" s="3"/>
      <c r="C14" s="3"/>
      <c r="D14" s="3"/>
      <c r="E14" s="3"/>
      <c r="F14" s="3"/>
      <c r="G14" s="3"/>
    </row>
    <row r="15" spans="1:9" x14ac:dyDescent="0.25">
      <c r="A15" s="2">
        <v>1999</v>
      </c>
      <c r="B15" s="3">
        <v>0.2286902286902287</v>
      </c>
      <c r="C15" s="3">
        <v>0.12757201646090535</v>
      </c>
      <c r="D15" s="3">
        <v>5.9500959692898273E-2</v>
      </c>
      <c r="E15" s="3">
        <v>1.4388489208633094E-2</v>
      </c>
      <c r="F15" s="3">
        <v>0.1272264631043257</v>
      </c>
      <c r="G15" s="3">
        <v>5.434782608695652E-2</v>
      </c>
    </row>
    <row r="16" spans="1:9" x14ac:dyDescent="0.25">
      <c r="B16" s="3"/>
      <c r="C16" s="3"/>
      <c r="D16" s="3"/>
      <c r="E16" s="3"/>
      <c r="F16" s="3"/>
      <c r="G16" s="3"/>
    </row>
    <row r="17" spans="1:9" x14ac:dyDescent="0.25">
      <c r="A17" s="2">
        <v>2001</v>
      </c>
      <c r="B17" s="3">
        <v>0.24448897795591182</v>
      </c>
      <c r="C17" s="3">
        <v>0.15063520871143377</v>
      </c>
      <c r="D17" s="3">
        <v>6.83453237410072E-2</v>
      </c>
      <c r="E17" s="3">
        <v>2.6936026936026935E-2</v>
      </c>
      <c r="F17" s="3">
        <v>0.14030612244897958</v>
      </c>
      <c r="G17" s="3">
        <v>0.10204081632653061</v>
      </c>
    </row>
    <row r="18" spans="1:9" x14ac:dyDescent="0.25">
      <c r="B18" s="3"/>
      <c r="C18" s="3"/>
      <c r="D18" s="3"/>
      <c r="E18" s="3"/>
      <c r="F18" s="3"/>
      <c r="G18" s="3"/>
    </row>
    <row r="19" spans="1:9" x14ac:dyDescent="0.25">
      <c r="A19" s="2">
        <v>2003</v>
      </c>
      <c r="B19" s="3">
        <v>0.24731182795698925</v>
      </c>
      <c r="C19" s="3">
        <v>0.17835365853658536</v>
      </c>
      <c r="D19" s="3">
        <v>9.9518459069020862E-2</v>
      </c>
      <c r="E19" s="3">
        <v>4.7923322683706068E-2</v>
      </c>
      <c r="F19" s="3">
        <v>0.17016317016317017</v>
      </c>
      <c r="G19" s="3">
        <v>0.1368421052631579</v>
      </c>
    </row>
    <row r="20" spans="1:9" x14ac:dyDescent="0.25">
      <c r="B20" s="3"/>
      <c r="C20" s="3"/>
      <c r="D20" s="3"/>
      <c r="E20" s="3"/>
      <c r="F20" s="3"/>
      <c r="G20" s="3"/>
    </row>
    <row r="21" spans="1:9" x14ac:dyDescent="0.25">
      <c r="A21" s="2">
        <v>2005</v>
      </c>
      <c r="B21" s="3">
        <v>0.24315068493150685</v>
      </c>
      <c r="C21" s="3">
        <v>0.18705035971223022</v>
      </c>
      <c r="D21" s="3">
        <v>9.8522167487684734E-2</v>
      </c>
      <c r="E21" s="3">
        <v>6.2695924764890276E-2</v>
      </c>
      <c r="F21" s="3">
        <v>0.19745222929936307</v>
      </c>
      <c r="G21" s="3">
        <v>0.16190476190476191</v>
      </c>
    </row>
    <row r="22" spans="1:9" x14ac:dyDescent="0.25">
      <c r="B22" s="3"/>
      <c r="C22" s="3"/>
      <c r="D22" s="3"/>
      <c r="E22" s="3"/>
      <c r="F22" s="3"/>
      <c r="G22" s="3"/>
    </row>
    <row r="23" spans="1:9" x14ac:dyDescent="0.25">
      <c r="A23" s="2">
        <v>2007</v>
      </c>
      <c r="B23" s="3">
        <v>0.24177631578947367</v>
      </c>
      <c r="C23" s="3">
        <v>0.21026282853566958</v>
      </c>
      <c r="D23" s="3">
        <v>0.12164296998420221</v>
      </c>
      <c r="E23" s="3">
        <v>5.9139784946236562E-2</v>
      </c>
      <c r="F23" s="3">
        <v>0.22549019607843138</v>
      </c>
      <c r="G23" s="3">
        <v>0.15492957746478872</v>
      </c>
    </row>
    <row r="24" spans="1:9" x14ac:dyDescent="0.25">
      <c r="A24" s="2">
        <v>2008</v>
      </c>
      <c r="B24" s="3">
        <v>0.26171243941841682</v>
      </c>
      <c r="C24" s="3">
        <v>0.21201413427561838</v>
      </c>
      <c r="D24" s="3">
        <v>0.13884555382215288</v>
      </c>
      <c r="E24" s="3">
        <v>6.6312997347480113E-2</v>
      </c>
      <c r="F24" s="3">
        <v>0.24366471734892786</v>
      </c>
      <c r="G24" s="3">
        <v>0.15942028985507245</v>
      </c>
    </row>
    <row r="25" spans="1:9" x14ac:dyDescent="0.25">
      <c r="A25" s="2">
        <v>2009</v>
      </c>
      <c r="B25" s="3">
        <v>0.27076923076923076</v>
      </c>
      <c r="C25" s="3">
        <v>0.22547914317925591</v>
      </c>
      <c r="D25" s="3">
        <v>0.14141414141414141</v>
      </c>
      <c r="E25" s="3">
        <v>9.11214953271028E-2</v>
      </c>
      <c r="F25" s="3">
        <v>0.25523809523809526</v>
      </c>
      <c r="G25" s="3">
        <v>0.16393442622950818</v>
      </c>
    </row>
    <row r="26" spans="1:9" x14ac:dyDescent="0.25">
      <c r="A26" s="2">
        <v>2010</v>
      </c>
      <c r="B26" s="3">
        <v>0.28398791540785501</v>
      </c>
      <c r="C26" s="3">
        <v>0.23516720604099245</v>
      </c>
      <c r="D26" s="3">
        <v>0.1490066225165563</v>
      </c>
      <c r="E26" s="3">
        <v>9.9337748344370855E-2</v>
      </c>
      <c r="F26" s="3">
        <v>0.27737226277372262</v>
      </c>
      <c r="G26" s="3">
        <v>0.17460317460317459</v>
      </c>
    </row>
    <row r="27" spans="1:9" x14ac:dyDescent="0.25">
      <c r="A27" s="2">
        <v>2011</v>
      </c>
      <c r="B27" s="3">
        <v>0.30460624071322434</v>
      </c>
      <c r="C27" s="3">
        <v>0.25249500998003993</v>
      </c>
      <c r="D27" s="3">
        <v>0.16207455429497569</v>
      </c>
      <c r="E27" s="3">
        <v>0.10021321961620469</v>
      </c>
      <c r="F27" s="3">
        <v>0.30073800738007378</v>
      </c>
      <c r="G27" s="3">
        <v>0.14925373134328357</v>
      </c>
    </row>
    <row r="28" spans="1:9" x14ac:dyDescent="0.25">
      <c r="A28" s="2">
        <v>2012</v>
      </c>
      <c r="B28" s="3">
        <v>0.30802919708029197</v>
      </c>
      <c r="C28" s="3">
        <v>0.27401129943502822</v>
      </c>
      <c r="D28" s="3">
        <v>0.1702127659574468</v>
      </c>
      <c r="E28" s="3">
        <v>0.10438413361169102</v>
      </c>
      <c r="F28" s="3">
        <v>0.32367972742759793</v>
      </c>
      <c r="G28" s="3">
        <v>0.16417910447761194</v>
      </c>
    </row>
    <row r="29" spans="1:9" x14ac:dyDescent="0.25">
      <c r="A29" s="2">
        <v>2013</v>
      </c>
      <c r="B29" s="3">
        <v>0.31048951048951051</v>
      </c>
      <c r="C29" s="3">
        <v>0.28281938325991191</v>
      </c>
      <c r="D29" s="3">
        <v>0.17210682492581603</v>
      </c>
      <c r="E29" s="3">
        <v>0.10278372591006424</v>
      </c>
      <c r="F29" s="3">
        <v>0.35161290322580646</v>
      </c>
      <c r="G29" s="3">
        <v>0.21311475409836064</v>
      </c>
    </row>
    <row r="30" spans="1:9" x14ac:dyDescent="0.25">
      <c r="A30" s="2">
        <v>2014</v>
      </c>
      <c r="B30" s="3">
        <v>0.3233695652173913</v>
      </c>
      <c r="C30" s="3">
        <v>0.29604130808950085</v>
      </c>
      <c r="D30" s="3">
        <v>0.1669064748201439</v>
      </c>
      <c r="E30" s="3">
        <v>0.12016293279022404</v>
      </c>
      <c r="F30" s="3">
        <v>0.37613293051359514</v>
      </c>
      <c r="G30" s="3">
        <v>0.23728813559322035</v>
      </c>
      <c r="I30" s="4" t="s">
        <v>123</v>
      </c>
    </row>
    <row r="31" spans="1:9" x14ac:dyDescent="0.25">
      <c r="A31" s="2">
        <v>2015</v>
      </c>
      <c r="B31" s="3">
        <v>0.33062330623306235</v>
      </c>
      <c r="C31" s="3">
        <v>0.29708431836091409</v>
      </c>
      <c r="D31" s="3">
        <v>0.16415868673050615</v>
      </c>
      <c r="E31" s="3">
        <v>0.12643678160919541</v>
      </c>
      <c r="F31" s="3">
        <v>0.39970501474926251</v>
      </c>
      <c r="G31" s="3">
        <v>0.25352112676056338</v>
      </c>
      <c r="I31" s="5" t="s">
        <v>10</v>
      </c>
    </row>
    <row r="32" spans="1:9" x14ac:dyDescent="0.25">
      <c r="A32" s="2">
        <v>2016</v>
      </c>
      <c r="B32" s="3">
        <v>0.3324175824175824</v>
      </c>
      <c r="C32" s="3">
        <v>0.3169276659209545</v>
      </c>
      <c r="D32" s="3">
        <v>0.16557161629434955</v>
      </c>
      <c r="E32" s="3">
        <v>0.1162280701754386</v>
      </c>
      <c r="F32" s="3">
        <v>0.40746054519368724</v>
      </c>
      <c r="G32" s="3">
        <v>0.27941176470588236</v>
      </c>
    </row>
    <row r="33" spans="1:7" x14ac:dyDescent="0.25">
      <c r="A33" s="2">
        <v>2017</v>
      </c>
      <c r="B33" s="3">
        <v>0.35040431266846361</v>
      </c>
      <c r="C33" s="3">
        <v>0.32640750670241286</v>
      </c>
      <c r="D33" s="3">
        <v>0.18543956043956045</v>
      </c>
      <c r="E33" s="3">
        <v>0.13157894736842105</v>
      </c>
      <c r="F33" s="3">
        <v>0.43356643356643354</v>
      </c>
      <c r="G33" s="3">
        <v>0.22222222222222221</v>
      </c>
    </row>
    <row r="34" spans="1:7" x14ac:dyDescent="0.25">
      <c r="A34" s="2">
        <v>2018</v>
      </c>
      <c r="B34" s="3">
        <v>0.36662286465177396</v>
      </c>
      <c r="C34" s="3">
        <v>0.34354628422425032</v>
      </c>
      <c r="D34" s="3">
        <v>0.19515669515669515</v>
      </c>
      <c r="E34" s="3">
        <v>0.13966480446927373</v>
      </c>
      <c r="F34" s="3">
        <v>0.44413407821229051</v>
      </c>
      <c r="G34" s="3">
        <v>0.21818181818181817</v>
      </c>
    </row>
    <row r="35" spans="1:7" x14ac:dyDescent="0.25">
      <c r="A35" s="2">
        <v>2019</v>
      </c>
      <c r="B35" s="3">
        <v>0.38618925831202044</v>
      </c>
      <c r="C35" s="3">
        <v>0.3530120481927711</v>
      </c>
      <c r="D35" s="3">
        <v>0.20636942675159237</v>
      </c>
      <c r="E35" s="3">
        <v>0.1384928716904277</v>
      </c>
      <c r="F35" s="3">
        <v>0.46976090014064698</v>
      </c>
      <c r="G35" s="3">
        <v>0.22</v>
      </c>
    </row>
    <row r="37" spans="1:7" x14ac:dyDescent="0.25">
      <c r="A37" s="4" t="s">
        <v>295</v>
      </c>
    </row>
    <row r="38" spans="1:7" ht="45" x14ac:dyDescent="0.25">
      <c r="B38" s="46" t="s">
        <v>164</v>
      </c>
      <c r="C38" s="46" t="s">
        <v>179</v>
      </c>
      <c r="D38" s="46" t="s">
        <v>176</v>
      </c>
      <c r="E38" s="46" t="s">
        <v>40</v>
      </c>
      <c r="F38" s="46" t="s">
        <v>177</v>
      </c>
      <c r="G38" s="46" t="s">
        <v>293</v>
      </c>
    </row>
    <row r="39" spans="1:7" x14ac:dyDescent="0.25">
      <c r="A39" s="2">
        <v>1989</v>
      </c>
      <c r="B39" s="3">
        <v>0.20116618075801748</v>
      </c>
      <c r="C39" s="3">
        <v>0.16120218579234974</v>
      </c>
      <c r="D39" s="3">
        <v>8.8937093275488072E-2</v>
      </c>
      <c r="E39" s="3">
        <v>2.5210084033613446E-2</v>
      </c>
      <c r="F39" s="3">
        <v>0.15846994535519127</v>
      </c>
      <c r="G39" s="3">
        <v>9.2307692307692313E-2</v>
      </c>
    </row>
    <row r="40" spans="1:7" x14ac:dyDescent="0.25">
      <c r="B40" s="3"/>
      <c r="C40" s="3"/>
      <c r="D40" s="3"/>
      <c r="E40" s="3"/>
      <c r="F40" s="3"/>
      <c r="G40" s="3"/>
    </row>
    <row r="41" spans="1:7" x14ac:dyDescent="0.25">
      <c r="A41" s="2">
        <v>1991</v>
      </c>
      <c r="B41" s="3">
        <v>0.20857142857142857</v>
      </c>
      <c r="C41" s="3">
        <v>0.18781725888324874</v>
      </c>
      <c r="D41" s="3">
        <v>9.8393574297188757E-2</v>
      </c>
      <c r="E41" s="3">
        <v>2.34375E-2</v>
      </c>
      <c r="F41" s="3">
        <v>0.1702127659574468</v>
      </c>
      <c r="G41" s="3">
        <v>0.13750000000000001</v>
      </c>
    </row>
    <row r="42" spans="1:7" x14ac:dyDescent="0.25">
      <c r="B42" s="3"/>
      <c r="C42" s="3"/>
      <c r="D42" s="3"/>
      <c r="E42" s="3"/>
      <c r="F42" s="3"/>
      <c r="G42" s="3"/>
    </row>
    <row r="43" spans="1:7" x14ac:dyDescent="0.25">
      <c r="A43" s="2">
        <v>1993</v>
      </c>
      <c r="B43" s="3">
        <v>0.23224043715846995</v>
      </c>
      <c r="C43" s="3">
        <v>0.21590909090909091</v>
      </c>
      <c r="D43" s="3">
        <v>0.12584269662921349</v>
      </c>
      <c r="E43" s="3">
        <v>3.2520325203252036E-2</v>
      </c>
      <c r="F43" s="3">
        <v>0.26282051282051283</v>
      </c>
      <c r="G43" s="3">
        <v>0.17105263157894737</v>
      </c>
    </row>
    <row r="44" spans="1:7" x14ac:dyDescent="0.25">
      <c r="B44" s="3"/>
      <c r="C44" s="3"/>
      <c r="D44" s="3"/>
      <c r="E44" s="3"/>
      <c r="F44" s="3"/>
      <c r="G44" s="3"/>
    </row>
    <row r="45" spans="1:7" x14ac:dyDescent="0.25">
      <c r="A45" s="2">
        <v>1995</v>
      </c>
      <c r="B45" s="3">
        <v>0.28166351606805295</v>
      </c>
      <c r="C45" s="3">
        <v>0.25634178905206945</v>
      </c>
      <c r="D45" s="3">
        <v>0.14628820960698691</v>
      </c>
      <c r="E45" s="3">
        <v>6.2992125984251968E-2</v>
      </c>
      <c r="F45" s="3">
        <v>0.30687830687830686</v>
      </c>
      <c r="G45" s="3">
        <v>0.18867924528301888</v>
      </c>
    </row>
    <row r="46" spans="1:7" x14ac:dyDescent="0.25">
      <c r="B46" s="3"/>
      <c r="C46" s="3"/>
      <c r="D46" s="3"/>
      <c r="E46" s="3"/>
      <c r="F46" s="3"/>
      <c r="G46" s="3"/>
    </row>
    <row r="47" spans="1:7" x14ac:dyDescent="0.25">
      <c r="A47" s="2">
        <v>1997</v>
      </c>
      <c r="B47" s="3">
        <v>0.30242510699001429</v>
      </c>
      <c r="C47" s="3">
        <v>0.26108998732572875</v>
      </c>
      <c r="D47" s="3">
        <v>0.17222222222222222</v>
      </c>
      <c r="E47" s="3">
        <v>7.32484076433121E-2</v>
      </c>
      <c r="F47" s="3">
        <v>0.35398230088495575</v>
      </c>
      <c r="G47" s="3">
        <v>0.18518518518518517</v>
      </c>
    </row>
    <row r="48" spans="1:7" x14ac:dyDescent="0.25">
      <c r="B48" s="3"/>
      <c r="C48" s="3"/>
      <c r="D48" s="3"/>
      <c r="E48" s="3"/>
      <c r="F48" s="3"/>
      <c r="G48" s="3"/>
    </row>
    <row r="49" spans="1:7" x14ac:dyDescent="0.25">
      <c r="A49" s="2">
        <v>1999</v>
      </c>
      <c r="B49" s="3">
        <v>0.31382978723404253</v>
      </c>
      <c r="C49" s="3">
        <v>0.27825159914712155</v>
      </c>
      <c r="D49" s="3">
        <v>0.17148362235067438</v>
      </c>
      <c r="E49" s="3">
        <v>0.10764872521246459</v>
      </c>
      <c r="F49" s="3">
        <v>0.38461538461538464</v>
      </c>
      <c r="G49" s="3">
        <v>0.24778761061946902</v>
      </c>
    </row>
    <row r="50" spans="1:7" x14ac:dyDescent="0.25">
      <c r="B50" s="3"/>
      <c r="C50" s="3"/>
      <c r="D50" s="3"/>
      <c r="E50" s="3"/>
      <c r="F50" s="3"/>
      <c r="G50" s="3"/>
    </row>
    <row r="51" spans="1:7" x14ac:dyDescent="0.25">
      <c r="A51" s="2">
        <v>2001</v>
      </c>
      <c r="B51" s="3">
        <v>0.34644670050761422</v>
      </c>
      <c r="C51" s="3">
        <v>0.29313929313929316</v>
      </c>
      <c r="D51" s="3">
        <v>0.18969072164948453</v>
      </c>
      <c r="E51" s="3">
        <v>0.12596401028277635</v>
      </c>
      <c r="F51" s="3">
        <v>0.4148606811145511</v>
      </c>
      <c r="G51" s="3">
        <v>0.27777777777777779</v>
      </c>
    </row>
    <row r="52" spans="1:7" x14ac:dyDescent="0.25">
      <c r="B52" s="3"/>
      <c r="C52" s="3"/>
      <c r="D52" s="3"/>
      <c r="E52" s="3"/>
      <c r="F52" s="3"/>
      <c r="G52" s="3"/>
    </row>
    <row r="53" spans="1:7" x14ac:dyDescent="0.25">
      <c r="A53" s="2">
        <v>2003</v>
      </c>
      <c r="B53" s="3">
        <v>0.35532994923857869</v>
      </c>
      <c r="C53" s="3">
        <v>0.31328806983511154</v>
      </c>
      <c r="D53" s="3">
        <v>0.18503937007874016</v>
      </c>
      <c r="E53" s="3">
        <v>0.10919540229885058</v>
      </c>
      <c r="F53" s="3">
        <v>0.48623853211009177</v>
      </c>
      <c r="G53" s="3">
        <v>0.32142857142857145</v>
      </c>
    </row>
    <row r="54" spans="1:7" x14ac:dyDescent="0.25">
      <c r="B54" s="3"/>
      <c r="C54" s="3"/>
      <c r="D54" s="3"/>
      <c r="E54" s="3"/>
      <c r="F54" s="3"/>
      <c r="G54" s="3"/>
    </row>
    <row r="55" spans="1:7" x14ac:dyDescent="0.25">
      <c r="A55" s="2">
        <v>2005</v>
      </c>
      <c r="B55" s="3">
        <v>0.36729857819905215</v>
      </c>
      <c r="C55" s="3">
        <v>0.32844827586206898</v>
      </c>
      <c r="D55" s="3">
        <v>0.18582375478927204</v>
      </c>
      <c r="E55" s="3">
        <v>0.14246575342465753</v>
      </c>
      <c r="F55" s="3">
        <v>0.52571428571428569</v>
      </c>
      <c r="G55" s="3">
        <v>0.39583333333333331</v>
      </c>
    </row>
    <row r="56" spans="1:7" x14ac:dyDescent="0.25">
      <c r="B56" s="3"/>
      <c r="C56" s="3"/>
      <c r="D56" s="3"/>
      <c r="E56" s="3"/>
      <c r="F56" s="3"/>
      <c r="G56" s="3"/>
    </row>
    <row r="57" spans="1:7" x14ac:dyDescent="0.25">
      <c r="A57" s="2">
        <v>2007</v>
      </c>
      <c r="B57" s="3">
        <v>0.38750000000000001</v>
      </c>
      <c r="C57" s="3">
        <v>0.37231680236861586</v>
      </c>
      <c r="D57" s="3">
        <v>0.23599999999999999</v>
      </c>
      <c r="E57" s="3">
        <v>0.17158176943699732</v>
      </c>
      <c r="F57" s="3">
        <v>0.57531380753138073</v>
      </c>
      <c r="G57" s="3">
        <v>0.44067796610169491</v>
      </c>
    </row>
    <row r="58" spans="1:7" x14ac:dyDescent="0.25">
      <c r="A58" s="2">
        <v>2008</v>
      </c>
      <c r="B58" s="3">
        <v>0.4029511918274688</v>
      </c>
      <c r="C58" s="3">
        <v>0.37587657784011219</v>
      </c>
      <c r="D58" s="3">
        <v>0.2277432712215321</v>
      </c>
      <c r="E58" s="3">
        <v>0.1953125</v>
      </c>
      <c r="F58" s="3">
        <v>0.5940409683426443</v>
      </c>
      <c r="G58" s="3">
        <v>0.46774193548387094</v>
      </c>
    </row>
    <row r="59" spans="1:7" x14ac:dyDescent="0.25">
      <c r="A59" s="2">
        <v>2009</v>
      </c>
      <c r="B59" s="3">
        <v>0.41410693970420931</v>
      </c>
      <c r="C59" s="3">
        <v>0.3912439193884642</v>
      </c>
      <c r="D59" s="3">
        <v>0.2315369261477046</v>
      </c>
      <c r="E59" s="3">
        <v>0.20531400966183574</v>
      </c>
      <c r="F59" s="3">
        <v>0.63427561837455826</v>
      </c>
      <c r="G59" s="3">
        <v>0.48484848484848486</v>
      </c>
    </row>
    <row r="60" spans="1:7" x14ac:dyDescent="0.25">
      <c r="A60" s="2">
        <v>2010</v>
      </c>
      <c r="B60" s="3">
        <v>0.40981735159817351</v>
      </c>
      <c r="C60" s="3">
        <v>0.40260586319218239</v>
      </c>
      <c r="D60" s="3">
        <v>0.23480083857442349</v>
      </c>
      <c r="E60" s="3">
        <v>0.21719457013574661</v>
      </c>
      <c r="F60" s="3">
        <v>0.65798611111111116</v>
      </c>
      <c r="G60" s="3">
        <v>0.48214285714285715</v>
      </c>
    </row>
    <row r="61" spans="1:7" x14ac:dyDescent="0.25">
      <c r="A61" s="2">
        <v>2011</v>
      </c>
      <c r="B61" s="3">
        <v>0.40801886792452829</v>
      </c>
      <c r="C61" s="3">
        <v>0.41064388961892245</v>
      </c>
      <c r="D61" s="3">
        <v>0.27861771058315332</v>
      </c>
      <c r="E61" s="3">
        <v>0.19172113289760348</v>
      </c>
      <c r="F61" s="3">
        <v>0.66171617161716167</v>
      </c>
      <c r="G61" s="3">
        <v>0.40322580645161288</v>
      </c>
    </row>
    <row r="62" spans="1:7" x14ac:dyDescent="0.25">
      <c r="A62" s="2">
        <v>2012</v>
      </c>
      <c r="B62" s="3">
        <v>0.41666666666666669</v>
      </c>
      <c r="C62" s="3">
        <v>0.41935483870967744</v>
      </c>
      <c r="D62" s="3">
        <v>0.28820960698689957</v>
      </c>
      <c r="E62" s="3">
        <v>0.22529644268774704</v>
      </c>
      <c r="F62" s="3">
        <v>0.69025157232704404</v>
      </c>
      <c r="G62" s="3">
        <v>0.41269841269841268</v>
      </c>
    </row>
    <row r="63" spans="1:7" x14ac:dyDescent="0.25">
      <c r="A63" s="2">
        <v>2013</v>
      </c>
      <c r="B63" s="3">
        <v>0.44444444444444442</v>
      </c>
      <c r="C63" s="3">
        <v>0.42560758743331356</v>
      </c>
      <c r="D63" s="3">
        <v>0.3180778032036613</v>
      </c>
      <c r="E63" s="3">
        <v>0.24202626641651032</v>
      </c>
      <c r="F63" s="3">
        <v>0.68270676691729326</v>
      </c>
      <c r="G63" s="3">
        <v>0.51666666666666672</v>
      </c>
    </row>
    <row r="64" spans="1:7" x14ac:dyDescent="0.25">
      <c r="A64" s="2">
        <v>2014</v>
      </c>
      <c r="B64" s="3">
        <v>0.44661308840413316</v>
      </c>
      <c r="C64" s="3">
        <v>0.45576707726763716</v>
      </c>
      <c r="D64" s="3">
        <v>0.30114942528735633</v>
      </c>
      <c r="E64" s="3">
        <v>0.23550724637681159</v>
      </c>
      <c r="F64" s="3">
        <v>0.70314637482900133</v>
      </c>
      <c r="G64" s="3">
        <v>0.54838709677419351</v>
      </c>
    </row>
    <row r="65" spans="1:7" x14ac:dyDescent="0.25">
      <c r="A65" s="2">
        <v>2015</v>
      </c>
      <c r="B65" s="3">
        <v>0.46635182998819363</v>
      </c>
      <c r="C65" s="3">
        <v>0.47566482689412948</v>
      </c>
      <c r="D65" s="3">
        <v>0.28508771929824561</v>
      </c>
      <c r="E65" s="3">
        <v>0.24457593688362919</v>
      </c>
      <c r="F65" s="3">
        <v>0.71713147410358569</v>
      </c>
      <c r="G65" s="3">
        <v>0.61038961038961037</v>
      </c>
    </row>
    <row r="66" spans="1:7" x14ac:dyDescent="0.25">
      <c r="A66" s="2">
        <v>2016</v>
      </c>
      <c r="B66" s="3">
        <v>0.46509009009009011</v>
      </c>
      <c r="C66" s="3">
        <v>0.49165474487362898</v>
      </c>
      <c r="D66" s="3">
        <v>0.3236434108527132</v>
      </c>
      <c r="E66" s="3">
        <v>0.25341130604288498</v>
      </c>
      <c r="F66" s="3">
        <v>0.73441396508728185</v>
      </c>
      <c r="G66" s="3">
        <v>0.59090909090909094</v>
      </c>
    </row>
    <row r="67" spans="1:7" x14ac:dyDescent="0.25">
      <c r="A67" s="2">
        <v>2017</v>
      </c>
      <c r="B67" s="3">
        <v>0.45955056179775283</v>
      </c>
      <c r="C67" s="3">
        <v>0.4985023534445871</v>
      </c>
      <c r="D67" s="3">
        <v>0.32203389830508472</v>
      </c>
      <c r="E67" s="3">
        <v>0.25948103792415167</v>
      </c>
      <c r="F67" s="3">
        <v>0.74162679425837319</v>
      </c>
      <c r="G67" s="3">
        <v>0.63636363636363635</v>
      </c>
    </row>
    <row r="68" spans="1:7" x14ac:dyDescent="0.25">
      <c r="A68" s="2">
        <v>2018</v>
      </c>
      <c r="B68" s="3">
        <v>0.47697031729785055</v>
      </c>
      <c r="C68" s="3">
        <v>0.515993265993266</v>
      </c>
      <c r="D68" s="3">
        <v>0.33874239350912777</v>
      </c>
      <c r="E68" s="3">
        <v>0.27086882453151617</v>
      </c>
      <c r="F68" s="3">
        <v>0.74807480748074806</v>
      </c>
      <c r="G68" s="3">
        <v>0.66176470588235292</v>
      </c>
    </row>
    <row r="69" spans="1:7" x14ac:dyDescent="0.25">
      <c r="A69" s="2">
        <v>2019</v>
      </c>
      <c r="B69" s="3">
        <v>0.50545094152626358</v>
      </c>
      <c r="C69" s="3">
        <v>0.51782216999608299</v>
      </c>
      <c r="D69" s="3">
        <v>0.32933104631217841</v>
      </c>
      <c r="E69" s="3">
        <v>0.27845884413309985</v>
      </c>
      <c r="F69" s="3">
        <v>0.74598070739549838</v>
      </c>
      <c r="G69" s="3">
        <v>0.68181818181818177</v>
      </c>
    </row>
    <row r="71" spans="1:7" x14ac:dyDescent="0.25">
      <c r="A71" s="4" t="s">
        <v>296</v>
      </c>
    </row>
    <row r="72" spans="1:7" ht="45" x14ac:dyDescent="0.25">
      <c r="B72" s="46" t="s">
        <v>164</v>
      </c>
      <c r="C72" s="46" t="s">
        <v>179</v>
      </c>
      <c r="D72" s="46" t="s">
        <v>297</v>
      </c>
      <c r="E72" s="46" t="s">
        <v>40</v>
      </c>
      <c r="F72" s="46" t="s">
        <v>177</v>
      </c>
    </row>
    <row r="73" spans="1:7" x14ac:dyDescent="0.25">
      <c r="A73" s="2">
        <v>1989</v>
      </c>
      <c r="B73" s="3">
        <v>0.34033613445378152</v>
      </c>
      <c r="C73" s="3">
        <v>0.24860335195530725</v>
      </c>
      <c r="D73" s="3">
        <v>0.1650943396226415</v>
      </c>
      <c r="E73" s="3">
        <v>6.25E-2</v>
      </c>
      <c r="F73" s="3">
        <v>0.29807692307692307</v>
      </c>
    </row>
    <row r="74" spans="1:7" x14ac:dyDescent="0.25">
      <c r="B74" s="3"/>
      <c r="C74" s="3"/>
      <c r="D74" s="3"/>
      <c r="E74" s="3"/>
      <c r="F74" s="3"/>
    </row>
    <row r="75" spans="1:7" x14ac:dyDescent="0.25">
      <c r="A75" s="2">
        <v>1991</v>
      </c>
      <c r="B75" s="3">
        <v>0.375</v>
      </c>
      <c r="C75" s="3">
        <v>0.26894865525672373</v>
      </c>
      <c r="D75" s="3">
        <v>0.14782608695652175</v>
      </c>
      <c r="E75" s="3">
        <v>1.5873015873015872E-2</v>
      </c>
      <c r="F75" s="3">
        <v>0.29729729729729731</v>
      </c>
    </row>
    <row r="76" spans="1:7" x14ac:dyDescent="0.25">
      <c r="B76" s="3"/>
      <c r="C76" s="3"/>
      <c r="D76" s="3"/>
      <c r="E76" s="3"/>
      <c r="F76" s="3"/>
    </row>
    <row r="77" spans="1:7" x14ac:dyDescent="0.25">
      <c r="A77" s="2">
        <v>1993</v>
      </c>
      <c r="B77" s="3">
        <v>0.4044943820224719</v>
      </c>
      <c r="C77" s="3">
        <v>0.28657314629258518</v>
      </c>
      <c r="D77" s="3">
        <v>0.1891891891891892</v>
      </c>
      <c r="E77" s="3">
        <v>5.7142857142857141E-2</v>
      </c>
      <c r="F77" s="3">
        <v>0.32857142857142857</v>
      </c>
    </row>
    <row r="78" spans="1:7" x14ac:dyDescent="0.25">
      <c r="B78" s="3"/>
      <c r="C78" s="3"/>
      <c r="D78" s="3"/>
      <c r="E78" s="3"/>
      <c r="F78" s="3"/>
    </row>
    <row r="79" spans="1:7" x14ac:dyDescent="0.25">
      <c r="A79" s="2">
        <v>1995</v>
      </c>
      <c r="B79" s="3">
        <v>0.42155009451795838</v>
      </c>
      <c r="C79" s="3">
        <v>0.40113708149084015</v>
      </c>
      <c r="D79" s="3">
        <v>0.24074074074074073</v>
      </c>
      <c r="E79" s="3">
        <v>0.14847942754919499</v>
      </c>
      <c r="F79" s="3">
        <v>0.67634854771784236</v>
      </c>
    </row>
    <row r="80" spans="1:7" x14ac:dyDescent="0.25">
      <c r="B80" s="3"/>
      <c r="C80" s="3"/>
      <c r="D80" s="3"/>
      <c r="E80" s="3"/>
      <c r="F80" s="3"/>
    </row>
    <row r="81" spans="1:6" x14ac:dyDescent="0.25">
      <c r="A81" s="2">
        <v>1997</v>
      </c>
      <c r="B81" s="3">
        <v>0.44305120167189133</v>
      </c>
      <c r="C81" s="3">
        <v>0.45036496350364963</v>
      </c>
      <c r="D81" s="3">
        <v>0.26809651474530832</v>
      </c>
      <c r="E81" s="3">
        <v>0.17958412098298676</v>
      </c>
      <c r="F81" s="3">
        <v>0.71821305841924399</v>
      </c>
    </row>
    <row r="82" spans="1:6" x14ac:dyDescent="0.25">
      <c r="B82" s="3"/>
      <c r="C82" s="3"/>
      <c r="D82" s="3"/>
      <c r="E82" s="3"/>
      <c r="F82" s="3"/>
    </row>
    <row r="83" spans="1:6" x14ac:dyDescent="0.25">
      <c r="A83" s="2">
        <v>1999</v>
      </c>
      <c r="B83" s="3">
        <v>0.46925566343042069</v>
      </c>
      <c r="C83" s="3">
        <v>0.47792408985282725</v>
      </c>
      <c r="D83" s="3">
        <v>0.29096045197740111</v>
      </c>
      <c r="E83" s="3">
        <v>0.19</v>
      </c>
      <c r="F83" s="3">
        <v>0.76386913229018494</v>
      </c>
    </row>
    <row r="84" spans="1:6" x14ac:dyDescent="0.25">
      <c r="B84" s="3"/>
      <c r="C84" s="3"/>
      <c r="D84" s="3"/>
      <c r="E84" s="3"/>
      <c r="F84" s="3"/>
    </row>
    <row r="85" spans="1:6" x14ac:dyDescent="0.25">
      <c r="A85" s="2">
        <v>2001</v>
      </c>
      <c r="B85" s="3">
        <v>0.48434004474272929</v>
      </c>
      <c r="C85" s="3">
        <v>0.49371069182389937</v>
      </c>
      <c r="D85" s="3">
        <v>0.30027548209366389</v>
      </c>
      <c r="E85" s="3">
        <v>0.18849206349206349</v>
      </c>
      <c r="F85" s="3">
        <v>0.77468354430379749</v>
      </c>
    </row>
    <row r="86" spans="1:6" x14ac:dyDescent="0.25">
      <c r="B86" s="3"/>
      <c r="C86" s="3"/>
      <c r="D86" s="3"/>
      <c r="E86" s="3"/>
      <c r="F86" s="3"/>
    </row>
    <row r="87" spans="1:6" x14ac:dyDescent="0.25">
      <c r="A87" s="2">
        <v>2003</v>
      </c>
      <c r="B87" s="3">
        <v>0.50699677072120564</v>
      </c>
      <c r="C87" s="3">
        <v>0.51032899770466722</v>
      </c>
      <c r="D87" s="3">
        <v>0.32250000000000001</v>
      </c>
      <c r="E87" s="3">
        <v>0.18501170960187355</v>
      </c>
      <c r="F87" s="3">
        <v>0.77231121281464532</v>
      </c>
    </row>
    <row r="88" spans="1:6" x14ac:dyDescent="0.25">
      <c r="B88" s="3"/>
      <c r="C88" s="3"/>
      <c r="D88" s="3"/>
      <c r="E88" s="3"/>
      <c r="F88" s="3"/>
    </row>
    <row r="89" spans="1:6" x14ac:dyDescent="0.25">
      <c r="A89" s="2">
        <v>2005</v>
      </c>
      <c r="B89" s="3">
        <v>0.53207150368033651</v>
      </c>
      <c r="C89" s="3">
        <v>0.52142338416848222</v>
      </c>
      <c r="D89" s="3">
        <v>0.2967032967032967</v>
      </c>
      <c r="E89" s="3">
        <v>0.21103117505995203</v>
      </c>
      <c r="F89" s="3">
        <v>0.77263157894736845</v>
      </c>
    </row>
    <row r="90" spans="1:6" x14ac:dyDescent="0.25">
      <c r="B90" s="3"/>
      <c r="C90" s="3"/>
      <c r="D90" s="3"/>
      <c r="E90" s="3"/>
      <c r="F90" s="3"/>
    </row>
    <row r="91" spans="1:6" x14ac:dyDescent="0.25">
      <c r="A91" s="2">
        <v>2007</v>
      </c>
      <c r="B91" s="3">
        <v>0.53703703703703709</v>
      </c>
      <c r="C91" s="3">
        <v>0.51386962552011095</v>
      </c>
      <c r="D91" s="3">
        <v>0.33146067415730335</v>
      </c>
      <c r="E91" s="3">
        <v>0.22222222222222221</v>
      </c>
      <c r="F91" s="3">
        <v>0.77413793103448281</v>
      </c>
    </row>
    <row r="92" spans="1:6" x14ac:dyDescent="0.25">
      <c r="A92" s="2">
        <v>2008</v>
      </c>
      <c r="B92" s="3">
        <v>0.54075032341526519</v>
      </c>
      <c r="C92" s="3">
        <v>0.51935914552736984</v>
      </c>
      <c r="D92" s="3">
        <v>0.33333333333333331</v>
      </c>
      <c r="E92" s="3">
        <v>0.20935960591133004</v>
      </c>
      <c r="F92" s="3">
        <v>0.76552930883639547</v>
      </c>
    </row>
    <row r="93" spans="1:6" x14ac:dyDescent="0.25">
      <c r="A93" s="2">
        <v>2009</v>
      </c>
      <c r="B93" s="3">
        <v>0.56722151088348272</v>
      </c>
      <c r="C93" s="3">
        <v>0.5111420612813371</v>
      </c>
      <c r="D93" s="3">
        <v>0.39423076923076922</v>
      </c>
      <c r="E93" s="3">
        <v>0.21039603960396039</v>
      </c>
      <c r="F93" s="3">
        <v>0.76557093425605538</v>
      </c>
    </row>
    <row r="94" spans="1:6" x14ac:dyDescent="0.25">
      <c r="A94" s="2">
        <v>2010</v>
      </c>
      <c r="B94" s="3">
        <v>0.5641025641025641</v>
      </c>
      <c r="C94" s="3">
        <v>0.54274611398963735</v>
      </c>
      <c r="D94" s="3">
        <v>0.35537190082644626</v>
      </c>
      <c r="E94" s="3">
        <v>0.22297297297297297</v>
      </c>
      <c r="F94" s="3">
        <v>0.77540106951871657</v>
      </c>
    </row>
    <row r="95" spans="1:6" x14ac:dyDescent="0.25">
      <c r="A95" s="2">
        <v>2011</v>
      </c>
      <c r="B95" s="3">
        <v>0.56361149110807118</v>
      </c>
      <c r="C95" s="3">
        <v>0.55328653477983403</v>
      </c>
      <c r="D95" s="3">
        <v>0.31835205992509363</v>
      </c>
      <c r="E95" s="3">
        <v>0.22911694510739858</v>
      </c>
      <c r="F95" s="3">
        <v>0.77463581833761785</v>
      </c>
    </row>
    <row r="96" spans="1:6" x14ac:dyDescent="0.25">
      <c r="A96" s="2">
        <v>2012</v>
      </c>
      <c r="B96" s="3">
        <v>0.55273698264352467</v>
      </c>
      <c r="C96" s="3">
        <v>0.55934343434343436</v>
      </c>
      <c r="D96" s="3">
        <v>0.34</v>
      </c>
      <c r="E96" s="3">
        <v>0.24821002386634844</v>
      </c>
      <c r="F96" s="3">
        <v>0.77432216905901119</v>
      </c>
    </row>
    <row r="97" spans="1:7" x14ac:dyDescent="0.25">
      <c r="A97" s="2">
        <v>2013</v>
      </c>
      <c r="B97" s="3">
        <v>0.54993342210386154</v>
      </c>
      <c r="C97" s="3">
        <v>0.56177723676202074</v>
      </c>
      <c r="D97" s="3">
        <v>0.33920704845814981</v>
      </c>
      <c r="E97" s="3">
        <v>0.25545851528384278</v>
      </c>
      <c r="F97" s="3">
        <v>0.78181818181818186</v>
      </c>
    </row>
    <row r="98" spans="1:7" x14ac:dyDescent="0.25">
      <c r="A98" s="2">
        <v>2014</v>
      </c>
      <c r="B98" s="3">
        <v>0.56352765321375187</v>
      </c>
      <c r="C98" s="3">
        <v>0.57494145199063229</v>
      </c>
      <c r="D98" s="3">
        <v>0.37089201877934275</v>
      </c>
      <c r="E98" s="3">
        <v>0.2328159645232816</v>
      </c>
      <c r="F98" s="3">
        <v>0.79595015576323991</v>
      </c>
    </row>
    <row r="99" spans="1:7" x14ac:dyDescent="0.25">
      <c r="A99" s="2">
        <v>2015</v>
      </c>
      <c r="B99" s="3">
        <v>0.54651162790697672</v>
      </c>
      <c r="C99" s="3">
        <v>0.56502463054187191</v>
      </c>
      <c r="D99" s="3">
        <v>0.37065637065637064</v>
      </c>
      <c r="E99" s="3">
        <v>0.20843672456575682</v>
      </c>
      <c r="F99" s="3">
        <v>0.79949452401010956</v>
      </c>
    </row>
    <row r="100" spans="1:7" x14ac:dyDescent="0.25">
      <c r="A100" s="2">
        <v>2016</v>
      </c>
      <c r="B100" s="3">
        <v>0.5625</v>
      </c>
      <c r="C100" s="3">
        <v>0.57855477855477855</v>
      </c>
      <c r="D100" s="3">
        <v>0.37540453074433655</v>
      </c>
      <c r="E100" s="3">
        <v>0.21606648199445982</v>
      </c>
      <c r="F100" s="3">
        <v>0.79719051799824403</v>
      </c>
    </row>
    <row r="101" spans="1:7" x14ac:dyDescent="0.25">
      <c r="A101" s="2">
        <v>2017</v>
      </c>
      <c r="B101" s="3">
        <v>0.53566229985443958</v>
      </c>
      <c r="C101" s="3">
        <v>0.58090542357687136</v>
      </c>
      <c r="D101" s="3">
        <v>0.35789473684210527</v>
      </c>
      <c r="E101" s="3">
        <v>0.20512820512820512</v>
      </c>
      <c r="F101" s="3">
        <v>0.81163194444444442</v>
      </c>
    </row>
    <row r="102" spans="1:7" x14ac:dyDescent="0.25">
      <c r="A102" s="2">
        <v>2018</v>
      </c>
      <c r="B102" s="3">
        <v>0.54145077720207258</v>
      </c>
      <c r="C102" s="3">
        <v>0.58499999999999996</v>
      </c>
      <c r="D102" s="3">
        <v>0.41132075471698115</v>
      </c>
      <c r="E102" s="3">
        <v>0.21249999999999999</v>
      </c>
      <c r="F102" s="3">
        <v>0.80980066445182719</v>
      </c>
    </row>
    <row r="103" spans="1:7" x14ac:dyDescent="0.25">
      <c r="A103" s="2">
        <v>2019</v>
      </c>
      <c r="B103" s="3">
        <v>0.57687074829931972</v>
      </c>
      <c r="C103" s="3">
        <v>0.58756805807622503</v>
      </c>
      <c r="D103" s="3">
        <v>0.45774647887323944</v>
      </c>
      <c r="E103" s="3">
        <v>0.24517906336088155</v>
      </c>
      <c r="F103" s="3">
        <v>0.80477031802120136</v>
      </c>
    </row>
    <row r="105" spans="1:7" x14ac:dyDescent="0.25">
      <c r="A105" s="59" t="s">
        <v>298</v>
      </c>
      <c r="B105" s="46"/>
      <c r="C105" s="46"/>
      <c r="D105" s="46"/>
      <c r="E105" s="46"/>
      <c r="F105" s="46"/>
      <c r="G105" s="46"/>
    </row>
    <row r="106" spans="1:7" x14ac:dyDescent="0.25">
      <c r="A106" s="60" t="s">
        <v>299</v>
      </c>
      <c r="B106" s="46"/>
      <c r="C106" s="46"/>
      <c r="D106" s="46"/>
      <c r="E106" s="46"/>
      <c r="F106" s="46"/>
      <c r="G106" s="46"/>
    </row>
    <row r="107" spans="1:7" ht="45" x14ac:dyDescent="0.25">
      <c r="B107" s="46" t="s">
        <v>164</v>
      </c>
      <c r="C107" s="46" t="s">
        <v>179</v>
      </c>
      <c r="D107" s="46" t="s">
        <v>176</v>
      </c>
      <c r="E107" s="46" t="s">
        <v>40</v>
      </c>
      <c r="F107" s="46" t="s">
        <v>177</v>
      </c>
      <c r="G107" s="46" t="s">
        <v>293</v>
      </c>
    </row>
    <row r="108" spans="1:7" x14ac:dyDescent="0.25">
      <c r="A108" s="2">
        <v>1989</v>
      </c>
      <c r="B108" s="3">
        <v>0.41414141414141414</v>
      </c>
      <c r="C108" s="3">
        <v>0.34905660377358488</v>
      </c>
      <c r="D108" s="3">
        <v>0.17316017316017315</v>
      </c>
      <c r="E108" s="3">
        <v>5.1724137931034482E-2</v>
      </c>
      <c r="F108" s="3">
        <v>0.34579439252336447</v>
      </c>
      <c r="G108" s="3">
        <v>0.20779220779220781</v>
      </c>
    </row>
    <row r="109" spans="1:7" x14ac:dyDescent="0.25">
      <c r="B109" s="3"/>
      <c r="C109" s="3"/>
      <c r="D109" s="3"/>
      <c r="E109" s="3"/>
      <c r="F109" s="3"/>
      <c r="G109" s="3"/>
    </row>
    <row r="110" spans="1:7" x14ac:dyDescent="0.25">
      <c r="A110" s="2">
        <v>1991</v>
      </c>
      <c r="B110" s="3">
        <v>0.39449541284403672</v>
      </c>
      <c r="C110" s="3">
        <v>0.38157894736842107</v>
      </c>
      <c r="D110" s="3">
        <v>0.18072289156626506</v>
      </c>
      <c r="E110" s="3">
        <v>9.4339622641509441E-2</v>
      </c>
      <c r="F110" s="3">
        <v>0.36231884057971014</v>
      </c>
      <c r="G110" s="3">
        <v>0.26136363636363635</v>
      </c>
    </row>
    <row r="111" spans="1:7" x14ac:dyDescent="0.25">
      <c r="B111" s="3"/>
      <c r="C111" s="3"/>
      <c r="D111" s="3"/>
      <c r="E111" s="3"/>
      <c r="F111" s="3"/>
      <c r="G111" s="3"/>
    </row>
    <row r="112" spans="1:7" x14ac:dyDescent="0.25">
      <c r="A112" s="2">
        <v>1993</v>
      </c>
      <c r="B112" s="3">
        <v>0.37301587301587302</v>
      </c>
      <c r="C112" s="3">
        <v>0.39240506329113922</v>
      </c>
      <c r="D112" s="3">
        <v>0.18374558303886926</v>
      </c>
      <c r="E112" s="3">
        <v>0.1111111111111111</v>
      </c>
      <c r="F112" s="3">
        <v>0.39698492462311558</v>
      </c>
      <c r="G112" s="3">
        <v>0.2857142857142857</v>
      </c>
    </row>
    <row r="113" spans="1:7" x14ac:dyDescent="0.25">
      <c r="B113" s="3"/>
      <c r="C113" s="3"/>
      <c r="D113" s="3"/>
      <c r="E113" s="3"/>
      <c r="F113" s="3"/>
      <c r="G113" s="3"/>
    </row>
    <row r="114" spans="1:7" x14ac:dyDescent="0.25">
      <c r="A114" s="2">
        <v>1995</v>
      </c>
      <c r="B114" s="3">
        <v>0.41666666666666669</v>
      </c>
      <c r="C114" s="3">
        <v>0.44021739130434784</v>
      </c>
      <c r="D114" s="3">
        <v>0.23076923076923078</v>
      </c>
      <c r="E114" s="3">
        <v>0.15517241379310345</v>
      </c>
      <c r="F114" s="3">
        <v>0.41628959276018102</v>
      </c>
      <c r="G114" s="3">
        <v>0.28735632183908044</v>
      </c>
    </row>
    <row r="115" spans="1:7" x14ac:dyDescent="0.25">
      <c r="B115" s="3"/>
      <c r="C115" s="3"/>
      <c r="D115" s="3"/>
      <c r="E115" s="3"/>
      <c r="F115" s="3"/>
      <c r="G115" s="3"/>
    </row>
    <row r="116" spans="1:7" x14ac:dyDescent="0.25">
      <c r="A116" s="2">
        <v>1997</v>
      </c>
      <c r="B116" s="3">
        <v>0.40298507462686567</v>
      </c>
      <c r="C116" s="3">
        <v>0.45355191256830601</v>
      </c>
      <c r="D116" s="3">
        <v>0.25</v>
      </c>
      <c r="E116" s="3">
        <v>0.23076923076923078</v>
      </c>
      <c r="F116" s="3">
        <v>0.46534653465346537</v>
      </c>
      <c r="G116" s="3">
        <v>0.30107526881720431</v>
      </c>
    </row>
    <row r="117" spans="1:7" x14ac:dyDescent="0.25">
      <c r="B117" s="3"/>
      <c r="C117" s="3"/>
      <c r="D117" s="3"/>
      <c r="E117" s="3"/>
      <c r="F117" s="3"/>
      <c r="G117" s="3"/>
    </row>
    <row r="118" spans="1:7" x14ac:dyDescent="0.25">
      <c r="A118" s="2">
        <v>1999</v>
      </c>
      <c r="B118" s="3">
        <v>0.45901639344262296</v>
      </c>
      <c r="C118" s="3">
        <v>0.44888888888888889</v>
      </c>
      <c r="D118" s="3">
        <v>0.28015564202334631</v>
      </c>
      <c r="E118" s="3">
        <v>0.31034482758620691</v>
      </c>
      <c r="F118" s="3">
        <v>0.44964028776978415</v>
      </c>
      <c r="G118" s="3">
        <v>0.37373737373737376</v>
      </c>
    </row>
    <row r="119" spans="1:7" x14ac:dyDescent="0.25">
      <c r="B119" s="3"/>
      <c r="C119" s="3"/>
      <c r="D119" s="3"/>
      <c r="E119" s="3"/>
      <c r="F119" s="3"/>
      <c r="G119" s="3"/>
    </row>
    <row r="120" spans="1:7" x14ac:dyDescent="0.25">
      <c r="A120" s="2">
        <v>2001</v>
      </c>
      <c r="B120" s="3">
        <v>0.49450549450549453</v>
      </c>
      <c r="C120" s="3">
        <v>0.50214592274678116</v>
      </c>
      <c r="D120" s="3">
        <v>0.27831715210355989</v>
      </c>
      <c r="E120" s="3">
        <v>0.29310344827586204</v>
      </c>
      <c r="F120" s="3">
        <v>0.51047120418848169</v>
      </c>
      <c r="G120" s="3">
        <v>0.41463414634146339</v>
      </c>
    </row>
    <row r="121" spans="1:7" x14ac:dyDescent="0.25">
      <c r="B121" s="3"/>
      <c r="C121" s="3"/>
      <c r="D121" s="3"/>
      <c r="E121" s="3"/>
      <c r="F121" s="3"/>
      <c r="G121" s="3"/>
    </row>
    <row r="122" spans="1:7" x14ac:dyDescent="0.25">
      <c r="A122" s="2">
        <v>2003</v>
      </c>
      <c r="B122" s="3">
        <v>0.48</v>
      </c>
      <c r="C122" s="3">
        <v>0.4548611111111111</v>
      </c>
      <c r="D122" s="3">
        <v>0.36296296296296299</v>
      </c>
      <c r="E122" s="3">
        <v>0.32846715328467152</v>
      </c>
      <c r="F122" s="3">
        <v>0.54427645788336931</v>
      </c>
      <c r="G122" s="3">
        <v>0.48421052631578948</v>
      </c>
    </row>
    <row r="123" spans="1:7" x14ac:dyDescent="0.25">
      <c r="B123" s="3"/>
      <c r="C123" s="3"/>
      <c r="D123" s="3"/>
      <c r="E123" s="3"/>
      <c r="F123" s="3"/>
      <c r="G123" s="3"/>
    </row>
    <row r="124" spans="1:7" x14ac:dyDescent="0.25">
      <c r="A124" s="2">
        <v>2005</v>
      </c>
      <c r="B124" s="3">
        <v>0.42690058479532161</v>
      </c>
      <c r="C124" s="3">
        <v>0.5089058524173028</v>
      </c>
      <c r="D124" s="3">
        <v>0.31529850746268656</v>
      </c>
      <c r="E124" s="3">
        <v>0.25568181818181818</v>
      </c>
      <c r="F124" s="3">
        <v>0.49497847919655669</v>
      </c>
      <c r="G124" s="3">
        <v>0.51428571428571423</v>
      </c>
    </row>
    <row r="125" spans="1:7" x14ac:dyDescent="0.25">
      <c r="B125" s="3"/>
      <c r="C125" s="3"/>
      <c r="D125" s="3"/>
      <c r="E125" s="3"/>
      <c r="F125" s="3"/>
      <c r="G125" s="3"/>
    </row>
    <row r="126" spans="1:7" x14ac:dyDescent="0.25">
      <c r="A126" s="2">
        <v>2007</v>
      </c>
      <c r="B126" s="3">
        <v>0.50970873786407767</v>
      </c>
      <c r="C126" s="3">
        <v>0.50444444444444447</v>
      </c>
      <c r="D126" s="3">
        <v>0.32805071315372425</v>
      </c>
      <c r="E126" s="3">
        <v>0.33064516129032256</v>
      </c>
      <c r="F126" s="3">
        <v>0.52145922746781115</v>
      </c>
      <c r="G126" s="3">
        <v>0.5056179775280899</v>
      </c>
    </row>
    <row r="127" spans="1:7" x14ac:dyDescent="0.25">
      <c r="A127" s="2">
        <v>2008</v>
      </c>
      <c r="B127" s="3">
        <v>0.51020408163265307</v>
      </c>
      <c r="C127" s="3">
        <v>0.53445065176908757</v>
      </c>
      <c r="D127" s="3">
        <v>0.32180451127819548</v>
      </c>
      <c r="E127" s="3">
        <v>0.30120481927710846</v>
      </c>
      <c r="F127" s="3">
        <v>0.56926406926406925</v>
      </c>
      <c r="G127" s="3">
        <v>0.4942528735632184</v>
      </c>
    </row>
    <row r="128" spans="1:7" x14ac:dyDescent="0.25">
      <c r="A128" s="2">
        <v>2009</v>
      </c>
      <c r="B128" s="3">
        <v>0.48101265822784811</v>
      </c>
      <c r="C128" s="3">
        <v>0.53104925053533192</v>
      </c>
      <c r="D128" s="3">
        <v>0.34521575984990621</v>
      </c>
      <c r="E128" s="3">
        <v>0.32804232804232802</v>
      </c>
      <c r="F128" s="3">
        <v>0.55490196078431375</v>
      </c>
      <c r="G128" s="3">
        <v>0.51388888888888884</v>
      </c>
    </row>
    <row r="129" spans="1:7" x14ac:dyDescent="0.25">
      <c r="A129" s="2">
        <v>2010</v>
      </c>
      <c r="B129" s="3">
        <v>0.51489361702127656</v>
      </c>
      <c r="C129" s="3">
        <v>0.51276595744680853</v>
      </c>
      <c r="D129" s="3">
        <v>0.3608617594254937</v>
      </c>
      <c r="E129" s="3">
        <v>0.29891304347826086</v>
      </c>
      <c r="F129" s="3">
        <v>0.58739837398373984</v>
      </c>
      <c r="G129" s="3">
        <v>0.55072463768115942</v>
      </c>
    </row>
    <row r="130" spans="1:7" x14ac:dyDescent="0.25">
      <c r="A130" s="2">
        <v>2011</v>
      </c>
      <c r="B130" s="3">
        <v>0.55252918287937747</v>
      </c>
      <c r="C130" s="3">
        <v>0.52685950413223137</v>
      </c>
      <c r="D130" s="3">
        <v>0.36859504132231408</v>
      </c>
      <c r="E130" s="3">
        <v>0.29350649350649349</v>
      </c>
      <c r="F130" s="3">
        <v>0.5988483685220729</v>
      </c>
      <c r="G130" s="3">
        <v>0.46268656716417911</v>
      </c>
    </row>
    <row r="131" spans="1:7" x14ac:dyDescent="0.25">
      <c r="A131" s="2">
        <v>2012</v>
      </c>
      <c r="B131" s="3">
        <v>0.52631578947368418</v>
      </c>
      <c r="C131" s="3">
        <v>0.52777777777777779</v>
      </c>
      <c r="D131" s="3">
        <v>0.37868852459016394</v>
      </c>
      <c r="E131" s="3">
        <v>0.32500000000000001</v>
      </c>
      <c r="F131" s="3">
        <v>0.59147424511545288</v>
      </c>
      <c r="G131" s="3">
        <v>0.52238805970149249</v>
      </c>
    </row>
    <row r="132" spans="1:7" x14ac:dyDescent="0.25">
      <c r="A132" s="2">
        <v>2013</v>
      </c>
      <c r="B132" s="3">
        <v>0.50204081632653064</v>
      </c>
      <c r="C132" s="3">
        <v>0.51881188118811883</v>
      </c>
      <c r="D132" s="3">
        <v>0.37123287671232874</v>
      </c>
      <c r="E132" s="3">
        <v>0.28825622775800713</v>
      </c>
      <c r="F132" s="3">
        <v>0.6348920863309353</v>
      </c>
      <c r="G132" s="3">
        <v>0.63380281690140849</v>
      </c>
    </row>
    <row r="133" spans="1:7" x14ac:dyDescent="0.25">
      <c r="A133" s="2">
        <v>2014</v>
      </c>
      <c r="B133" s="3">
        <v>0.48101265822784811</v>
      </c>
      <c r="C133" s="3">
        <v>0.54174067495559508</v>
      </c>
      <c r="D133" s="3">
        <v>0.36979166666666669</v>
      </c>
      <c r="E133" s="3">
        <v>0.27950310559006208</v>
      </c>
      <c r="F133" s="3">
        <v>0.5787728026533997</v>
      </c>
      <c r="G133" s="3">
        <v>0.54411764705882348</v>
      </c>
    </row>
    <row r="134" spans="1:7" x14ac:dyDescent="0.25">
      <c r="A134" s="2">
        <v>2015</v>
      </c>
      <c r="B134" s="3">
        <v>0.49596774193548387</v>
      </c>
      <c r="C134" s="3">
        <v>0.54290718038528896</v>
      </c>
      <c r="D134" s="3">
        <v>0.3559322033898305</v>
      </c>
      <c r="E134" s="3">
        <v>0.26363636363636361</v>
      </c>
      <c r="F134" s="3">
        <v>0.57599999999999996</v>
      </c>
      <c r="G134" s="3">
        <v>0.4946236559139785</v>
      </c>
    </row>
    <row r="135" spans="1:7" x14ac:dyDescent="0.25">
      <c r="A135" s="2">
        <v>2016</v>
      </c>
      <c r="B135" s="3">
        <v>0.51709401709401714</v>
      </c>
      <c r="C135" s="3">
        <v>0.55228758169934644</v>
      </c>
      <c r="D135" s="3">
        <v>0.3483652762119504</v>
      </c>
      <c r="E135" s="3">
        <v>0.27</v>
      </c>
      <c r="F135" s="3">
        <v>0.56998738965952078</v>
      </c>
      <c r="G135" s="3">
        <v>0.48936170212765956</v>
      </c>
    </row>
    <row r="136" spans="1:7" x14ac:dyDescent="0.25">
      <c r="A136" s="2">
        <v>2017</v>
      </c>
      <c r="B136" s="3">
        <v>0.52156862745098043</v>
      </c>
      <c r="C136" s="3">
        <v>0.53061224489795922</v>
      </c>
      <c r="D136" s="3">
        <v>0.35553168635875404</v>
      </c>
      <c r="E136" s="3">
        <v>0.29436325678496866</v>
      </c>
      <c r="F136" s="3">
        <v>0.55555555555555558</v>
      </c>
      <c r="G136" s="3">
        <v>0.58024691358024694</v>
      </c>
    </row>
    <row r="137" spans="1:7" x14ac:dyDescent="0.25">
      <c r="A137" s="2">
        <v>2018</v>
      </c>
      <c r="B137" s="3">
        <v>0.57347670250896055</v>
      </c>
      <c r="C137" s="3">
        <v>0.53701015965166909</v>
      </c>
      <c r="D137" s="3">
        <v>0.36226851851851855</v>
      </c>
      <c r="E137" s="3">
        <v>0.30639097744360905</v>
      </c>
      <c r="F137" s="3">
        <v>0.56109725685785539</v>
      </c>
      <c r="G137" s="3">
        <v>0.51764705882352946</v>
      </c>
    </row>
    <row r="138" spans="1:7" x14ac:dyDescent="0.25">
      <c r="A138" s="2">
        <v>2019</v>
      </c>
      <c r="B138" s="3">
        <v>0.57044673539518898</v>
      </c>
      <c r="C138" s="3">
        <v>0.53944020356234101</v>
      </c>
      <c r="D138" s="3">
        <v>0.36684491978609624</v>
      </c>
      <c r="E138" s="3">
        <v>0.29341317365269459</v>
      </c>
      <c r="F138" s="3">
        <v>0.59090909090909094</v>
      </c>
      <c r="G138" s="3">
        <v>0.47058823529411764</v>
      </c>
    </row>
    <row r="140" spans="1:7" x14ac:dyDescent="0.25">
      <c r="A140" s="4" t="s">
        <v>300</v>
      </c>
      <c r="B140" s="46"/>
      <c r="C140" s="46"/>
      <c r="D140" s="46"/>
      <c r="E140" s="46"/>
      <c r="F140" s="46"/>
      <c r="G140" s="46"/>
    </row>
    <row r="141" spans="1:7" ht="45" x14ac:dyDescent="0.25">
      <c r="B141" s="46" t="s">
        <v>164</v>
      </c>
      <c r="C141" s="46" t="s">
        <v>179</v>
      </c>
      <c r="D141" s="46" t="s">
        <v>176</v>
      </c>
      <c r="E141" s="46" t="s">
        <v>40</v>
      </c>
      <c r="F141" s="46" t="s">
        <v>177</v>
      </c>
      <c r="G141" s="46" t="s">
        <v>293</v>
      </c>
    </row>
    <row r="142" spans="1:7" x14ac:dyDescent="0.25">
      <c r="A142" s="2">
        <v>1989</v>
      </c>
      <c r="B142" s="3">
        <v>0.50549450549450547</v>
      </c>
      <c r="C142" s="3">
        <v>0.39523809523809522</v>
      </c>
      <c r="D142" s="3">
        <v>0.29210526315789476</v>
      </c>
      <c r="E142" s="3">
        <v>0.17096774193548386</v>
      </c>
      <c r="F142" s="3">
        <v>0.45102505694760819</v>
      </c>
      <c r="G142" s="3">
        <v>0.48</v>
      </c>
    </row>
    <row r="143" spans="1:7" x14ac:dyDescent="0.25">
      <c r="B143" s="3"/>
      <c r="C143" s="3"/>
      <c r="D143" s="3"/>
      <c r="E143" s="3"/>
      <c r="F143" s="3"/>
      <c r="G143" s="3"/>
    </row>
    <row r="144" spans="1:7" x14ac:dyDescent="0.25">
      <c r="A144" s="2">
        <v>1991</v>
      </c>
      <c r="B144" s="3">
        <v>0.57004830917874394</v>
      </c>
      <c r="C144" s="3">
        <v>0.4408817635270541</v>
      </c>
      <c r="D144" s="3">
        <v>0.2953105196451204</v>
      </c>
      <c r="E144" s="3">
        <v>0.15877437325905291</v>
      </c>
      <c r="F144" s="3">
        <v>0.47211155378486058</v>
      </c>
      <c r="G144" s="3">
        <v>0.47474747474747475</v>
      </c>
    </row>
    <row r="145" spans="1:7" x14ac:dyDescent="0.25">
      <c r="B145" s="3"/>
      <c r="C145" s="3"/>
      <c r="D145" s="3"/>
      <c r="E145" s="3"/>
      <c r="F145" s="3"/>
      <c r="G145" s="3"/>
    </row>
    <row r="146" spans="1:7" x14ac:dyDescent="0.25">
      <c r="A146" s="2">
        <v>1993</v>
      </c>
      <c r="B146" s="3">
        <v>0.51102941176470584</v>
      </c>
      <c r="C146" s="3">
        <v>0.39316239316239315</v>
      </c>
      <c r="D146" s="3">
        <v>0.33641618497109826</v>
      </c>
      <c r="E146" s="3">
        <v>0.18048780487804877</v>
      </c>
      <c r="F146" s="3">
        <v>0.46539792387543255</v>
      </c>
      <c r="G146" s="3">
        <v>0.48514851485148514</v>
      </c>
    </row>
    <row r="147" spans="1:7" x14ac:dyDescent="0.25">
      <c r="B147" s="3"/>
      <c r="C147" s="3"/>
      <c r="D147" s="3"/>
      <c r="E147" s="3"/>
      <c r="F147" s="3"/>
      <c r="G147" s="3"/>
    </row>
    <row r="148" spans="1:7" x14ac:dyDescent="0.25">
      <c r="A148" s="2">
        <v>1995</v>
      </c>
      <c r="B148" s="3">
        <v>0.50728862973760935</v>
      </c>
      <c r="C148" s="3">
        <v>0.41737649063032367</v>
      </c>
      <c r="D148" s="3">
        <v>0.33292831105710813</v>
      </c>
      <c r="E148" s="3">
        <v>0.16450216450216451</v>
      </c>
      <c r="F148" s="3">
        <v>0.49322033898305084</v>
      </c>
      <c r="G148" s="3">
        <v>0.42391304347826086</v>
      </c>
    </row>
    <row r="149" spans="1:7" x14ac:dyDescent="0.25">
      <c r="B149" s="3"/>
      <c r="C149" s="3"/>
      <c r="D149" s="3"/>
      <c r="E149" s="3"/>
      <c r="F149" s="3"/>
      <c r="G149" s="3"/>
    </row>
    <row r="150" spans="1:7" x14ac:dyDescent="0.25">
      <c r="A150" s="2">
        <v>1997</v>
      </c>
      <c r="B150" s="3">
        <v>0.50260416666666663</v>
      </c>
      <c r="C150" s="3">
        <v>0.43516873889875668</v>
      </c>
      <c r="D150" s="3">
        <v>0.33116883116883117</v>
      </c>
      <c r="E150" s="3">
        <v>0.1926977687626775</v>
      </c>
      <c r="F150" s="3">
        <v>0.55980861244019142</v>
      </c>
      <c r="G150" s="3">
        <v>0.54285714285714282</v>
      </c>
    </row>
    <row r="151" spans="1:7" x14ac:dyDescent="0.25">
      <c r="B151" s="3"/>
      <c r="C151" s="3"/>
      <c r="D151" s="3"/>
      <c r="E151" s="3"/>
      <c r="F151" s="3"/>
      <c r="G151" s="3"/>
    </row>
    <row r="152" spans="1:7" x14ac:dyDescent="0.25">
      <c r="A152" s="2">
        <v>1999</v>
      </c>
      <c r="B152" s="3">
        <v>0.54155495978552282</v>
      </c>
      <c r="C152" s="3">
        <v>0.44086021505376344</v>
      </c>
      <c r="D152" s="3">
        <v>0.32835820895522388</v>
      </c>
      <c r="E152" s="3">
        <v>0.22199170124481327</v>
      </c>
      <c r="F152" s="3">
        <v>0.53950953678474112</v>
      </c>
      <c r="G152" s="3">
        <v>0.57258064516129037</v>
      </c>
    </row>
    <row r="153" spans="1:7" x14ac:dyDescent="0.25">
      <c r="B153" s="3"/>
      <c r="C153" s="3"/>
      <c r="D153" s="3"/>
      <c r="E153" s="3"/>
      <c r="F153" s="3"/>
      <c r="G153" s="3"/>
    </row>
    <row r="154" spans="1:7" x14ac:dyDescent="0.25">
      <c r="A154" s="2">
        <v>2001</v>
      </c>
      <c r="B154" s="3">
        <v>0.53409090909090906</v>
      </c>
      <c r="C154" s="3">
        <v>0.50068027210884358</v>
      </c>
      <c r="D154" s="3">
        <v>0.33879781420765026</v>
      </c>
      <c r="E154" s="3">
        <v>0.25283018867924528</v>
      </c>
      <c r="F154" s="3">
        <v>0.56896551724137934</v>
      </c>
      <c r="G154" s="3">
        <v>0.54861111111111116</v>
      </c>
    </row>
    <row r="155" spans="1:7" x14ac:dyDescent="0.25">
      <c r="B155" s="3"/>
      <c r="C155" s="3"/>
      <c r="D155" s="3"/>
      <c r="E155" s="3"/>
      <c r="F155" s="3"/>
      <c r="G155" s="3"/>
    </row>
    <row r="156" spans="1:7" x14ac:dyDescent="0.25">
      <c r="A156" s="2">
        <v>2003</v>
      </c>
      <c r="B156" s="3">
        <v>0.55198019801980203</v>
      </c>
      <c r="C156" s="3">
        <v>0.53439803439803435</v>
      </c>
      <c r="D156" s="3">
        <v>0.36470588235294116</v>
      </c>
      <c r="E156" s="3">
        <v>0.23558484349258649</v>
      </c>
      <c r="F156" s="3">
        <v>0.57378984651711928</v>
      </c>
      <c r="G156" s="3">
        <v>0.60526315789473684</v>
      </c>
    </row>
    <row r="157" spans="1:7" x14ac:dyDescent="0.25">
      <c r="B157" s="3"/>
      <c r="C157" s="3"/>
      <c r="D157" s="3"/>
      <c r="E157" s="3"/>
      <c r="F157" s="3"/>
      <c r="G157" s="3"/>
    </row>
    <row r="158" spans="1:7" x14ac:dyDescent="0.25">
      <c r="A158" s="2">
        <v>2005</v>
      </c>
      <c r="B158" s="3">
        <v>0.54081632653061229</v>
      </c>
      <c r="C158" s="3">
        <v>0.54445664105378699</v>
      </c>
      <c r="D158" s="3">
        <v>0.36495535714285715</v>
      </c>
      <c r="E158" s="3">
        <v>0.25608011444921314</v>
      </c>
      <c r="F158" s="3">
        <v>0.6267029972752044</v>
      </c>
      <c r="G158" s="3">
        <v>0.63432835820895528</v>
      </c>
    </row>
    <row r="159" spans="1:7" x14ac:dyDescent="0.25">
      <c r="B159" s="3"/>
      <c r="C159" s="3"/>
      <c r="D159" s="3"/>
      <c r="E159" s="3"/>
      <c r="F159" s="3"/>
      <c r="G159" s="3"/>
    </row>
    <row r="160" spans="1:7" x14ac:dyDescent="0.25">
      <c r="A160" s="2">
        <v>2007</v>
      </c>
      <c r="B160" s="3">
        <v>0.59315589353612164</v>
      </c>
      <c r="C160" s="3">
        <v>0.57064220183486236</v>
      </c>
      <c r="D160" s="3">
        <v>0.39916405433646812</v>
      </c>
      <c r="E160" s="3">
        <v>0.27476882430647293</v>
      </c>
      <c r="F160" s="3">
        <v>0.65517241379310343</v>
      </c>
      <c r="G160" s="3">
        <v>0.68468468468468469</v>
      </c>
    </row>
    <row r="161" spans="1:7" x14ac:dyDescent="0.25">
      <c r="A161" s="2">
        <v>2008</v>
      </c>
      <c r="B161" s="3">
        <v>0.57117117117117122</v>
      </c>
      <c r="C161" s="3">
        <v>0.57747671464860284</v>
      </c>
      <c r="D161" s="3">
        <v>0.41012909632571998</v>
      </c>
      <c r="E161" s="3">
        <v>0.26328502415458938</v>
      </c>
      <c r="F161" s="3">
        <v>0.66702127659574473</v>
      </c>
      <c r="G161" s="3">
        <v>0.73728813559322037</v>
      </c>
    </row>
    <row r="162" spans="1:7" x14ac:dyDescent="0.25">
      <c r="A162" s="2">
        <v>2009</v>
      </c>
      <c r="B162" s="3">
        <v>0.58347676419965577</v>
      </c>
      <c r="C162" s="3">
        <v>0.59545836837678723</v>
      </c>
      <c r="D162" s="3">
        <v>0.39157894736842103</v>
      </c>
      <c r="E162" s="3">
        <v>0.31826568265682659</v>
      </c>
      <c r="F162" s="3">
        <v>0.68494516450648057</v>
      </c>
      <c r="G162" s="3">
        <v>0.7321428571428571</v>
      </c>
    </row>
    <row r="163" spans="1:7" x14ac:dyDescent="0.25">
      <c r="A163" s="2">
        <v>2010</v>
      </c>
      <c r="B163" s="3">
        <v>0.58540630182421227</v>
      </c>
      <c r="C163" s="3">
        <v>0.60548885077186965</v>
      </c>
      <c r="D163" s="3">
        <v>0.41675392670157069</v>
      </c>
      <c r="E163" s="3">
        <v>0.30828351836037576</v>
      </c>
      <c r="F163" s="3">
        <v>0.67460317460317465</v>
      </c>
      <c r="G163" s="3">
        <v>0.70588235294117652</v>
      </c>
    </row>
    <row r="164" spans="1:7" x14ac:dyDescent="0.25">
      <c r="A164" s="2">
        <v>2011</v>
      </c>
      <c r="B164" s="3">
        <v>0.58662092624356776</v>
      </c>
      <c r="C164" s="3">
        <v>0.6082725060827251</v>
      </c>
      <c r="D164" s="3">
        <v>0.43297872340425531</v>
      </c>
      <c r="E164" s="3">
        <v>0.29937444146559428</v>
      </c>
      <c r="F164" s="3">
        <v>0.67419038272816489</v>
      </c>
      <c r="G164" s="3">
        <v>0.6292134831460674</v>
      </c>
    </row>
    <row r="165" spans="1:7" x14ac:dyDescent="0.25">
      <c r="A165" s="2">
        <v>2012</v>
      </c>
      <c r="B165" s="3">
        <v>0.60175438596491226</v>
      </c>
      <c r="C165" s="3">
        <v>0.62186978297161932</v>
      </c>
      <c r="D165" s="3">
        <v>0.43400447427293065</v>
      </c>
      <c r="E165" s="3">
        <v>0.31960784313725488</v>
      </c>
      <c r="F165" s="3">
        <v>0.65970149253731347</v>
      </c>
      <c r="G165" s="3">
        <v>0.6292134831460674</v>
      </c>
    </row>
    <row r="166" spans="1:7" x14ac:dyDescent="0.25">
      <c r="A166" s="2">
        <v>2013</v>
      </c>
      <c r="B166" s="3">
        <v>0.61278863232682057</v>
      </c>
      <c r="C166" s="3">
        <v>0.61212121212121207</v>
      </c>
      <c r="D166" s="3">
        <v>0.43645320197044335</v>
      </c>
      <c r="E166" s="3">
        <v>0.28683914510686165</v>
      </c>
      <c r="F166" s="3">
        <v>0.67430278884462147</v>
      </c>
      <c r="G166" s="3">
        <v>0.65333333333333332</v>
      </c>
    </row>
    <row r="167" spans="1:7" x14ac:dyDescent="0.25">
      <c r="A167" s="2">
        <v>2014</v>
      </c>
      <c r="B167" s="3">
        <v>0.61964285714285716</v>
      </c>
      <c r="C167" s="3">
        <v>0.61334344200151625</v>
      </c>
      <c r="D167" s="3">
        <v>0.43798449612403101</v>
      </c>
      <c r="E167" s="3">
        <v>0.2924107142857143</v>
      </c>
      <c r="F167" s="3">
        <v>0.67266949152542377</v>
      </c>
      <c r="G167" s="3">
        <v>0.67105263157894735</v>
      </c>
    </row>
    <row r="168" spans="1:7" x14ac:dyDescent="0.25">
      <c r="A168" s="2">
        <v>2015</v>
      </c>
      <c r="B168" s="3">
        <v>0.62134251290877796</v>
      </c>
      <c r="C168" s="3">
        <v>0.61732851985559567</v>
      </c>
      <c r="D168" s="3">
        <v>0.40273972602739727</v>
      </c>
      <c r="E168" s="3">
        <v>0.29385964912280704</v>
      </c>
      <c r="F168" s="3">
        <v>0.68327067669172936</v>
      </c>
      <c r="G168" s="3">
        <v>0.64197530864197527</v>
      </c>
    </row>
    <row r="169" spans="1:7" x14ac:dyDescent="0.25">
      <c r="A169" s="2">
        <v>2016</v>
      </c>
      <c r="B169" s="3">
        <v>0.63620071684587809</v>
      </c>
      <c r="C169" s="3">
        <v>0.62491627595445409</v>
      </c>
      <c r="D169" s="3">
        <v>0.43100511073253833</v>
      </c>
      <c r="E169" s="3">
        <v>0.2857142857142857</v>
      </c>
      <c r="F169" s="3">
        <v>0.68223443223443225</v>
      </c>
      <c r="G169" s="3">
        <v>0.6428571428571429</v>
      </c>
    </row>
    <row r="170" spans="1:7" x14ac:dyDescent="0.25">
      <c r="A170" s="2">
        <v>2017</v>
      </c>
      <c r="B170" s="3">
        <v>0.60432766615146827</v>
      </c>
      <c r="C170" s="3">
        <v>0.63942307692307687</v>
      </c>
      <c r="D170" s="3">
        <v>0.4304857621440536</v>
      </c>
      <c r="E170" s="3">
        <v>0.30073349633251834</v>
      </c>
      <c r="F170" s="3">
        <v>0.69244604316546765</v>
      </c>
      <c r="G170" s="3">
        <v>0.64473684210526316</v>
      </c>
    </row>
    <row r="171" spans="1:7" x14ac:dyDescent="0.25">
      <c r="A171" s="2">
        <v>2018</v>
      </c>
      <c r="B171" s="3">
        <v>0.58997050147492625</v>
      </c>
      <c r="C171" s="3">
        <v>0.64879198585739539</v>
      </c>
      <c r="D171" s="3">
        <v>0.4345594525235244</v>
      </c>
      <c r="E171" s="3">
        <v>0.33005299015897049</v>
      </c>
      <c r="F171" s="3">
        <v>0.69184549356223179</v>
      </c>
      <c r="G171" s="3">
        <v>0.68918918918918914</v>
      </c>
    </row>
    <row r="172" spans="1:7" x14ac:dyDescent="0.25">
      <c r="A172" s="2">
        <v>2019</v>
      </c>
      <c r="B172" s="3">
        <v>0.6</v>
      </c>
      <c r="C172" s="3">
        <v>0.63621169916434539</v>
      </c>
      <c r="D172" s="3">
        <v>0.43276108726752505</v>
      </c>
      <c r="E172" s="3">
        <v>0.3260162601626016</v>
      </c>
      <c r="F172" s="3">
        <v>0.68760195758564435</v>
      </c>
      <c r="G172" s="3">
        <v>0.70833333333333337</v>
      </c>
    </row>
    <row r="174" spans="1:7" x14ac:dyDescent="0.25">
      <c r="A174" s="4" t="s">
        <v>301</v>
      </c>
    </row>
    <row r="175" spans="1:7" ht="45" x14ac:dyDescent="0.25">
      <c r="B175" s="46" t="s">
        <v>164</v>
      </c>
      <c r="C175" s="46" t="s">
        <v>179</v>
      </c>
      <c r="D175" s="46" t="s">
        <v>176</v>
      </c>
      <c r="E175" s="46" t="s">
        <v>40</v>
      </c>
      <c r="F175" s="46" t="s">
        <v>177</v>
      </c>
      <c r="G175" s="46" t="s">
        <v>293</v>
      </c>
    </row>
    <row r="176" spans="1:7" x14ac:dyDescent="0.25">
      <c r="A176" s="2">
        <v>1989</v>
      </c>
      <c r="B176" s="3">
        <v>0.33887043189368771</v>
      </c>
      <c r="C176" s="3">
        <v>0.28418549346016647</v>
      </c>
      <c r="D176" s="3">
        <v>0.10923535253227408</v>
      </c>
      <c r="E176" s="3">
        <v>0.12066905615292713</v>
      </c>
      <c r="F176" s="3">
        <v>0.26315789473684209</v>
      </c>
      <c r="G176" s="3">
        <v>0.1398176291793313</v>
      </c>
    </row>
    <row r="177" spans="1:7" x14ac:dyDescent="0.25">
      <c r="B177" s="3"/>
      <c r="C177" s="3"/>
      <c r="D177" s="3"/>
      <c r="E177" s="3"/>
      <c r="F177" s="3"/>
      <c r="G177" s="3"/>
    </row>
    <row r="178" spans="1:7" x14ac:dyDescent="0.25">
      <c r="A178" s="2">
        <v>1991</v>
      </c>
      <c r="B178" s="3">
        <v>0.33983286908077992</v>
      </c>
      <c r="C178" s="3">
        <v>0.26880530973451328</v>
      </c>
      <c r="D178" s="3">
        <v>0.12486883525708289</v>
      </c>
      <c r="E178" s="3">
        <v>0.12562562562562563</v>
      </c>
      <c r="F178" s="3">
        <v>0.28478964401294499</v>
      </c>
      <c r="G178" s="3">
        <v>0.21029082774049218</v>
      </c>
    </row>
    <row r="179" spans="1:7" x14ac:dyDescent="0.25">
      <c r="B179" s="3"/>
      <c r="C179" s="3"/>
      <c r="D179" s="3"/>
      <c r="E179" s="3"/>
      <c r="F179" s="3"/>
      <c r="G179" s="3"/>
    </row>
    <row r="180" spans="1:7" x14ac:dyDescent="0.25">
      <c r="A180" s="2">
        <v>1993</v>
      </c>
      <c r="B180" s="3">
        <v>0.35327635327635326</v>
      </c>
      <c r="C180" s="3">
        <v>0.31027027027027027</v>
      </c>
      <c r="D180" s="3">
        <v>0.1544256120527307</v>
      </c>
      <c r="E180" s="3">
        <v>0.14333333333333334</v>
      </c>
      <c r="F180" s="3">
        <v>0.33711048158640228</v>
      </c>
      <c r="G180" s="3">
        <v>0.23700623700623702</v>
      </c>
    </row>
    <row r="181" spans="1:7" x14ac:dyDescent="0.25">
      <c r="B181" s="3"/>
      <c r="C181" s="3"/>
      <c r="D181" s="3"/>
      <c r="E181" s="3"/>
      <c r="F181" s="3"/>
      <c r="G181" s="3"/>
    </row>
    <row r="182" spans="1:7" x14ac:dyDescent="0.25">
      <c r="A182" s="2">
        <v>1995</v>
      </c>
      <c r="B182" s="3">
        <v>0.36144578313253012</v>
      </c>
      <c r="C182" s="3">
        <v>0.31458333333333333</v>
      </c>
      <c r="D182" s="3">
        <v>0.18965517241379309</v>
      </c>
      <c r="E182" s="3">
        <v>0.15410628019323672</v>
      </c>
      <c r="F182" s="3">
        <v>0.33957219251336901</v>
      </c>
      <c r="G182" s="3">
        <v>0.25663716814159293</v>
      </c>
    </row>
    <row r="183" spans="1:7" x14ac:dyDescent="0.25">
      <c r="B183" s="3"/>
      <c r="C183" s="3"/>
      <c r="D183" s="3"/>
      <c r="E183" s="3"/>
      <c r="F183" s="3"/>
      <c r="G183" s="3"/>
    </row>
    <row r="184" spans="1:7" x14ac:dyDescent="0.25">
      <c r="A184" s="2">
        <v>1997</v>
      </c>
      <c r="B184" s="3">
        <v>0.40166204986149584</v>
      </c>
      <c r="C184" s="3">
        <v>0.34890656063618292</v>
      </c>
      <c r="D184" s="3">
        <v>0.20572916666666666</v>
      </c>
      <c r="E184" s="3">
        <v>0.1638779527559055</v>
      </c>
      <c r="F184" s="3">
        <v>0.34360189573459715</v>
      </c>
      <c r="G184" s="3">
        <v>0.2896174863387978</v>
      </c>
    </row>
    <row r="185" spans="1:7" x14ac:dyDescent="0.25">
      <c r="B185" s="3"/>
      <c r="C185" s="3"/>
      <c r="D185" s="3"/>
      <c r="E185" s="3"/>
      <c r="F185" s="3"/>
      <c r="G185" s="3"/>
    </row>
    <row r="186" spans="1:7" x14ac:dyDescent="0.25">
      <c r="A186" s="2">
        <v>1999</v>
      </c>
      <c r="B186" s="3">
        <v>0.44072164948453607</v>
      </c>
      <c r="C186" s="3">
        <v>0.36184857423795475</v>
      </c>
      <c r="D186" s="3">
        <v>0.21708185053380782</v>
      </c>
      <c r="E186" s="3">
        <v>0.16296697347049269</v>
      </c>
      <c r="F186" s="3">
        <v>0.38554216867469882</v>
      </c>
      <c r="G186" s="3">
        <v>0.31700680272108844</v>
      </c>
    </row>
    <row r="187" spans="1:7" x14ac:dyDescent="0.25">
      <c r="B187" s="3"/>
      <c r="C187" s="3"/>
      <c r="D187" s="3"/>
      <c r="E187" s="3"/>
      <c r="F187" s="3"/>
      <c r="G187" s="3"/>
    </row>
    <row r="188" spans="1:7" x14ac:dyDescent="0.25">
      <c r="A188" s="2">
        <v>2001</v>
      </c>
      <c r="B188" s="3">
        <v>0.44527363184079605</v>
      </c>
      <c r="C188" s="3">
        <v>0.3810916179337232</v>
      </c>
      <c r="D188" s="3">
        <v>0.24829931972789115</v>
      </c>
      <c r="E188" s="3">
        <v>0.17367256637168141</v>
      </c>
      <c r="F188" s="3">
        <v>0.43099273607748184</v>
      </c>
      <c r="G188" s="3">
        <v>0.32147395171537485</v>
      </c>
    </row>
    <row r="189" spans="1:7" x14ac:dyDescent="0.25">
      <c r="B189" s="3"/>
      <c r="C189" s="3"/>
      <c r="D189" s="3"/>
      <c r="E189" s="3"/>
      <c r="F189" s="3"/>
      <c r="G189" s="3"/>
    </row>
    <row r="190" spans="1:7" x14ac:dyDescent="0.25">
      <c r="A190" s="2">
        <v>2003</v>
      </c>
      <c r="B190" s="3">
        <v>0.47674418604651164</v>
      </c>
      <c r="C190" s="3">
        <v>0.39288969917958066</v>
      </c>
      <c r="D190" s="3">
        <v>0.24335378323108384</v>
      </c>
      <c r="E190" s="3">
        <v>0.17754424778761063</v>
      </c>
      <c r="F190" s="3">
        <v>0.46386946386946387</v>
      </c>
      <c r="G190" s="3">
        <v>0.32387706855791965</v>
      </c>
    </row>
    <row r="191" spans="1:7" x14ac:dyDescent="0.25">
      <c r="B191" s="3"/>
      <c r="C191" s="3"/>
      <c r="D191" s="3"/>
      <c r="E191" s="3"/>
      <c r="F191" s="3"/>
      <c r="G191" s="3"/>
    </row>
    <row r="192" spans="1:7" x14ac:dyDescent="0.25">
      <c r="A192" s="2">
        <v>2005</v>
      </c>
      <c r="B192" s="3">
        <v>0.48109243697478993</v>
      </c>
      <c r="C192" s="3">
        <v>0.41039925719591458</v>
      </c>
      <c r="D192" s="3">
        <v>0.25668449197860965</v>
      </c>
      <c r="E192" s="3">
        <v>0.18760469011725292</v>
      </c>
      <c r="F192" s="3">
        <v>0.51394422310756971</v>
      </c>
      <c r="G192" s="3">
        <v>0.35174953959484345</v>
      </c>
    </row>
    <row r="193" spans="1:7" x14ac:dyDescent="0.25">
      <c r="B193" s="3"/>
      <c r="C193" s="3"/>
      <c r="D193" s="3"/>
      <c r="E193" s="3"/>
      <c r="F193" s="3"/>
      <c r="G193" s="3"/>
    </row>
    <row r="194" spans="1:7" x14ac:dyDescent="0.25">
      <c r="A194" s="2">
        <v>2007</v>
      </c>
      <c r="B194" s="3">
        <v>0.51509433962264151</v>
      </c>
      <c r="C194" s="3">
        <v>0.43357271095152605</v>
      </c>
      <c r="D194" s="3">
        <v>0.28236607142857145</v>
      </c>
      <c r="E194" s="3">
        <v>0.20408163265306123</v>
      </c>
      <c r="F194" s="3">
        <v>0.58428805237315873</v>
      </c>
      <c r="G194" s="3">
        <v>0.37728937728937728</v>
      </c>
    </row>
    <row r="195" spans="1:7" x14ac:dyDescent="0.25">
      <c r="A195" s="2">
        <v>2008</v>
      </c>
      <c r="B195" s="3">
        <v>0.5186991869918699</v>
      </c>
      <c r="C195" s="3">
        <v>0.43187889581478184</v>
      </c>
      <c r="D195" s="3">
        <v>0.28396436525612473</v>
      </c>
      <c r="E195" s="3">
        <v>0.23055809698078683</v>
      </c>
      <c r="F195" s="3">
        <v>0.56237623762376243</v>
      </c>
      <c r="G195" s="3">
        <v>0.39324817518248173</v>
      </c>
    </row>
    <row r="196" spans="1:7" x14ac:dyDescent="0.25">
      <c r="A196" s="2">
        <v>2009</v>
      </c>
      <c r="B196" s="3">
        <v>0.5264847512038523</v>
      </c>
      <c r="C196" s="3">
        <v>0.44841592201462227</v>
      </c>
      <c r="D196" s="3">
        <v>0.30558276199804113</v>
      </c>
      <c r="E196" s="3">
        <v>0.22963951935914553</v>
      </c>
      <c r="F196" s="3">
        <v>0.59312839059674505</v>
      </c>
      <c r="G196" s="3">
        <v>0.39659803043867503</v>
      </c>
    </row>
    <row r="197" spans="1:7" x14ac:dyDescent="0.25">
      <c r="A197" s="2">
        <v>2010</v>
      </c>
      <c r="B197" s="3">
        <v>0.53343949044585992</v>
      </c>
      <c r="C197" s="3">
        <v>0.45200984413453649</v>
      </c>
      <c r="D197" s="3">
        <v>0.31414634146341464</v>
      </c>
      <c r="E197" s="3">
        <v>0.23393091386095322</v>
      </c>
      <c r="F197" s="3">
        <v>0.57170542635658916</v>
      </c>
      <c r="G197" s="3">
        <v>0.39642184557438792</v>
      </c>
    </row>
    <row r="198" spans="1:7" x14ac:dyDescent="0.25">
      <c r="A198" s="2">
        <v>2011</v>
      </c>
      <c r="B198" s="3">
        <v>0.55671641791044779</v>
      </c>
      <c r="C198" s="3">
        <v>0.44540727902946275</v>
      </c>
      <c r="D198" s="3">
        <v>0.31818181818181818</v>
      </c>
      <c r="E198" s="3">
        <v>0.2381584772023019</v>
      </c>
      <c r="F198" s="3">
        <v>0.56917688266199651</v>
      </c>
      <c r="G198" s="3">
        <v>0.39962997224791857</v>
      </c>
    </row>
    <row r="199" spans="1:7" x14ac:dyDescent="0.25">
      <c r="A199" s="2">
        <v>2012</v>
      </c>
      <c r="B199" s="3">
        <v>0.56240601503759402</v>
      </c>
      <c r="C199" s="3">
        <v>0.45901639344262296</v>
      </c>
      <c r="D199" s="3">
        <v>0.32848837209302323</v>
      </c>
      <c r="E199" s="3">
        <v>0.23943661971830985</v>
      </c>
      <c r="F199" s="3">
        <v>0.58108108108108103</v>
      </c>
      <c r="G199" s="3">
        <v>0.40240518038852913</v>
      </c>
    </row>
    <row r="200" spans="1:7" x14ac:dyDescent="0.25">
      <c r="A200" s="2">
        <v>2013</v>
      </c>
      <c r="B200" s="3">
        <v>0.55622188905547232</v>
      </c>
      <c r="C200" s="3">
        <v>0.47110332749562173</v>
      </c>
      <c r="D200" s="3">
        <v>0.32686711930164891</v>
      </c>
      <c r="E200" s="3">
        <v>0.25831202046035806</v>
      </c>
      <c r="F200" s="3">
        <v>0.60655737704918034</v>
      </c>
      <c r="G200" s="3">
        <v>0.41111111111111109</v>
      </c>
    </row>
    <row r="201" spans="1:7" x14ac:dyDescent="0.25">
      <c r="A201" s="2">
        <v>2014</v>
      </c>
      <c r="B201" s="3">
        <v>0.54798761609907121</v>
      </c>
      <c r="C201" s="3">
        <v>0.47992351816443596</v>
      </c>
      <c r="D201" s="3">
        <v>0.34215500945179583</v>
      </c>
      <c r="E201" s="3">
        <v>0.27152317880794702</v>
      </c>
      <c r="F201" s="3">
        <v>0.59933222036727885</v>
      </c>
      <c r="G201" s="3">
        <v>0.41291585127201563</v>
      </c>
    </row>
    <row r="202" spans="1:7" x14ac:dyDescent="0.25">
      <c r="A202" s="2">
        <v>2015</v>
      </c>
      <c r="B202" s="3">
        <v>0.5658093797276853</v>
      </c>
      <c r="C202" s="3">
        <v>0.48173076923076924</v>
      </c>
      <c r="D202" s="3">
        <v>0.35148936170212763</v>
      </c>
      <c r="E202" s="3">
        <v>0.27214377406931967</v>
      </c>
      <c r="F202" s="3">
        <v>0.62388591800356508</v>
      </c>
      <c r="G202" s="3">
        <v>0.43130227001194743</v>
      </c>
    </row>
    <row r="203" spans="1:7" x14ac:dyDescent="0.25">
      <c r="A203" s="2">
        <v>2016</v>
      </c>
      <c r="B203" s="3">
        <v>0.57164634146341464</v>
      </c>
      <c r="C203" s="3">
        <v>0.48074921956295524</v>
      </c>
      <c r="D203" s="3">
        <v>0.34097158570119157</v>
      </c>
      <c r="E203" s="3">
        <v>0.27426875794828315</v>
      </c>
      <c r="F203" s="3">
        <v>0.61599999999999999</v>
      </c>
      <c r="G203" s="3">
        <v>0.44083526682134572</v>
      </c>
    </row>
    <row r="204" spans="1:7" x14ac:dyDescent="0.25">
      <c r="A204" s="2">
        <v>2017</v>
      </c>
      <c r="B204" s="3">
        <v>0.58711566617862376</v>
      </c>
      <c r="C204" s="3">
        <v>0.4950199203187251</v>
      </c>
      <c r="D204" s="3">
        <v>0.36310025273799496</v>
      </c>
      <c r="E204" s="3">
        <v>0.27775377969762421</v>
      </c>
      <c r="F204" s="3">
        <v>0.61002178649237471</v>
      </c>
      <c r="G204" s="3">
        <v>0.44522968197879859</v>
      </c>
    </row>
    <row r="205" spans="1:7" x14ac:dyDescent="0.25">
      <c r="A205" s="2">
        <v>2018</v>
      </c>
      <c r="B205" s="3">
        <v>0.59727891156462587</v>
      </c>
      <c r="C205" s="3">
        <v>0.49546827794561932</v>
      </c>
      <c r="D205" s="3">
        <v>0.36244541484716158</v>
      </c>
      <c r="E205" s="3">
        <v>0.27694929697486154</v>
      </c>
      <c r="F205" s="3">
        <v>0.61122661122661126</v>
      </c>
      <c r="G205" s="3">
        <v>0.45147679324894513</v>
      </c>
    </row>
    <row r="206" spans="1:7" x14ac:dyDescent="0.25">
      <c r="A206" s="2">
        <v>2019</v>
      </c>
      <c r="B206" s="3">
        <v>0.6061007957559682</v>
      </c>
      <c r="C206" s="3">
        <v>0.50157397691500527</v>
      </c>
      <c r="D206" s="3">
        <v>0.36595744680851061</v>
      </c>
      <c r="E206" s="3">
        <v>0.26939655172413796</v>
      </c>
      <c r="F206" s="3">
        <v>0.63829787234042556</v>
      </c>
      <c r="G206" s="3">
        <v>0.45140388768898487</v>
      </c>
    </row>
    <row r="207" spans="1:7" x14ac:dyDescent="0.25">
      <c r="B207" s="3"/>
      <c r="C207" s="3"/>
      <c r="D207" s="3"/>
      <c r="E207" s="3"/>
      <c r="F207" s="3"/>
      <c r="G207" s="3"/>
    </row>
  </sheetData>
  <hyperlinks>
    <hyperlink ref="I4" r:id="rId1" xr:uid="{781ADFE6-52D1-4005-B728-8B06C507A406}"/>
    <hyperlink ref="I31" location="Innhold!A1" display="Innhold" xr:uid="{01866D10-F510-43D7-97E1-591A63AE49CE}"/>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5AA2-09B8-4346-AD84-FB169190A586}">
  <dimension ref="A1:C21"/>
  <sheetViews>
    <sheetView zoomScaleNormal="100" workbookViewId="0">
      <selection activeCell="B1" sqref="A1:B1"/>
    </sheetView>
  </sheetViews>
  <sheetFormatPr baseColWidth="10" defaultRowHeight="15" x14ac:dyDescent="0.25"/>
  <cols>
    <col min="1" max="1" width="34.5703125" style="47" bestFit="1" customWidth="1"/>
    <col min="2" max="16384" width="11.42578125" style="47"/>
  </cols>
  <sheetData>
    <row r="1" spans="1:3" x14ac:dyDescent="0.25">
      <c r="A1" s="13" t="s">
        <v>303</v>
      </c>
      <c r="B1" s="13" t="s">
        <v>304</v>
      </c>
    </row>
    <row r="3" spans="1:3" x14ac:dyDescent="0.25">
      <c r="B3" s="13" t="s">
        <v>170</v>
      </c>
      <c r="C3" s="13" t="s">
        <v>169</v>
      </c>
    </row>
    <row r="4" spans="1:3" x14ac:dyDescent="0.25">
      <c r="A4" s="47" t="s">
        <v>305</v>
      </c>
      <c r="B4" s="45">
        <v>0.3168485999050783</v>
      </c>
      <c r="C4" s="45">
        <v>0.6831514000949217</v>
      </c>
    </row>
    <row r="5" spans="1:3" x14ac:dyDescent="0.25">
      <c r="A5" s="47" t="s">
        <v>306</v>
      </c>
      <c r="B5" s="45">
        <v>0.21438439658675337</v>
      </c>
      <c r="C5" s="45">
        <v>0.78561560341324665</v>
      </c>
    </row>
    <row r="6" spans="1:3" x14ac:dyDescent="0.25">
      <c r="A6" s="47" t="s">
        <v>307</v>
      </c>
      <c r="B6" s="45">
        <v>0.33800791082344483</v>
      </c>
      <c r="C6" s="45">
        <v>0.66199208917655517</v>
      </c>
    </row>
    <row r="7" spans="1:3" x14ac:dyDescent="0.25">
      <c r="A7" s="47" t="s">
        <v>308</v>
      </c>
      <c r="B7" s="45">
        <v>0.58213256484149856</v>
      </c>
      <c r="C7" s="45">
        <v>0.41786743515850144</v>
      </c>
    </row>
    <row r="8" spans="1:3" x14ac:dyDescent="0.25">
      <c r="A8" s="47" t="s">
        <v>309</v>
      </c>
      <c r="B8" s="45">
        <v>0.10492297748572661</v>
      </c>
      <c r="C8" s="45">
        <v>0.89507702251427335</v>
      </c>
    </row>
    <row r="9" spans="1:3" x14ac:dyDescent="0.25">
      <c r="A9" s="47" t="s">
        <v>310</v>
      </c>
      <c r="B9" s="45">
        <v>0.11102680829539707</v>
      </c>
      <c r="C9" s="45">
        <v>0.88897319170460287</v>
      </c>
    </row>
    <row r="10" spans="1:3" x14ac:dyDescent="0.25">
      <c r="A10" s="47" t="s">
        <v>83</v>
      </c>
      <c r="B10" s="45">
        <v>0.11104</v>
      </c>
      <c r="C10" s="45">
        <v>0.88895999999999997</v>
      </c>
    </row>
    <row r="11" spans="1:3" x14ac:dyDescent="0.25">
      <c r="A11" s="47" t="s">
        <v>311</v>
      </c>
      <c r="B11" s="45">
        <v>0.2978853815507202</v>
      </c>
      <c r="C11" s="45">
        <v>0.7021146184492798</v>
      </c>
    </row>
    <row r="12" spans="1:3" x14ac:dyDescent="0.25">
      <c r="A12" s="47" t="s">
        <v>312</v>
      </c>
      <c r="B12" s="45">
        <v>0.15793918918918917</v>
      </c>
      <c r="C12" s="45">
        <v>0.84206081081081086</v>
      </c>
    </row>
    <row r="13" spans="1:3" x14ac:dyDescent="0.25">
      <c r="A13" s="47" t="s">
        <v>313</v>
      </c>
      <c r="B13" s="45">
        <v>0.21879804799786082</v>
      </c>
      <c r="C13" s="45">
        <v>0.78120195200213915</v>
      </c>
    </row>
    <row r="14" spans="1:3" x14ac:dyDescent="0.25">
      <c r="A14" s="47" t="s">
        <v>86</v>
      </c>
      <c r="B14" s="45">
        <v>0.18256550779243022</v>
      </c>
      <c r="C14" s="45">
        <v>0.81743449220756981</v>
      </c>
    </row>
    <row r="15" spans="1:3" x14ac:dyDescent="0.25">
      <c r="A15" s="47" t="s">
        <v>314</v>
      </c>
      <c r="B15" s="45">
        <v>0.17136144459752015</v>
      </c>
      <c r="C15" s="45">
        <v>0.82863855540247988</v>
      </c>
    </row>
    <row r="16" spans="1:3" x14ac:dyDescent="0.25">
      <c r="A16" s="47" t="s">
        <v>315</v>
      </c>
      <c r="B16" s="45">
        <v>0.38185000673219338</v>
      </c>
      <c r="C16" s="45">
        <v>0.61814999326780662</v>
      </c>
    </row>
    <row r="17" spans="1:3" x14ac:dyDescent="0.25">
      <c r="A17" s="47" t="s">
        <v>316</v>
      </c>
      <c r="B17" s="45">
        <v>0.17695770577446784</v>
      </c>
      <c r="C17" s="45">
        <v>0.82304229422553221</v>
      </c>
    </row>
    <row r="18" spans="1:3" x14ac:dyDescent="0.25">
      <c r="A18" s="47" t="s">
        <v>317</v>
      </c>
      <c r="B18" s="45">
        <v>0.34659197012138188</v>
      </c>
      <c r="C18" s="45">
        <v>0.65340802987861812</v>
      </c>
    </row>
    <row r="20" spans="1:3" x14ac:dyDescent="0.25">
      <c r="A20" s="4" t="s">
        <v>92</v>
      </c>
    </row>
    <row r="21" spans="1:3" x14ac:dyDescent="0.25">
      <c r="A21" s="5" t="s">
        <v>10</v>
      </c>
    </row>
  </sheetData>
  <hyperlinks>
    <hyperlink ref="A21" location="Innhold!A1" display="Innhold" xr:uid="{38131DF3-9D22-42C3-97DE-4B60DEB51D4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63028-F91F-40B7-9FFD-049710956A06}">
  <dimension ref="A1:H30"/>
  <sheetViews>
    <sheetView workbookViewId="0">
      <selection activeCell="G47" sqref="G47"/>
    </sheetView>
  </sheetViews>
  <sheetFormatPr baseColWidth="10" defaultRowHeight="15" x14ac:dyDescent="0.25"/>
  <cols>
    <col min="1" max="16384" width="11.42578125" style="14"/>
  </cols>
  <sheetData>
    <row r="1" spans="1:8" x14ac:dyDescent="0.25">
      <c r="A1" s="13" t="s">
        <v>940</v>
      </c>
      <c r="B1" s="13" t="s">
        <v>929</v>
      </c>
    </row>
    <row r="2" spans="1:8" x14ac:dyDescent="0.25">
      <c r="A2" s="13"/>
      <c r="B2" s="13"/>
    </row>
    <row r="4" spans="1:8" x14ac:dyDescent="0.25">
      <c r="H4" s="5" t="s">
        <v>941</v>
      </c>
    </row>
    <row r="5" spans="1:8" x14ac:dyDescent="0.25">
      <c r="B5" s="14" t="s">
        <v>930</v>
      </c>
      <c r="C5" s="14" t="s">
        <v>931</v>
      </c>
      <c r="D5" s="14" t="s">
        <v>932</v>
      </c>
      <c r="E5" s="14" t="s">
        <v>624</v>
      </c>
    </row>
    <row r="6" spans="1:8" x14ac:dyDescent="0.25">
      <c r="A6" s="19" t="s">
        <v>933</v>
      </c>
      <c r="B6" s="238">
        <v>53.0474836633718</v>
      </c>
      <c r="C6" s="238">
        <v>31.026633280218501</v>
      </c>
      <c r="D6" s="238">
        <v>55.929951467955902</v>
      </c>
      <c r="E6" s="238">
        <v>54.4449342443612</v>
      </c>
    </row>
    <row r="7" spans="1:8" x14ac:dyDescent="0.25">
      <c r="A7" s="19" t="s">
        <v>819</v>
      </c>
      <c r="B7" s="238">
        <v>32.620944451104499</v>
      </c>
      <c r="C7" s="238">
        <v>25.0015049059935</v>
      </c>
      <c r="D7" s="238">
        <v>42.4688790688271</v>
      </c>
      <c r="E7" s="238">
        <v>35.489772160319298</v>
      </c>
    </row>
    <row r="8" spans="1:8" x14ac:dyDescent="0.25">
      <c r="A8" s="19" t="s">
        <v>377</v>
      </c>
      <c r="B8" s="238">
        <v>35.317428093482498</v>
      </c>
      <c r="C8" s="238">
        <v>25.545020639834899</v>
      </c>
      <c r="D8" s="238">
        <v>44.546214516773901</v>
      </c>
      <c r="E8" s="238">
        <v>50.234911456451002</v>
      </c>
    </row>
    <row r="9" spans="1:8" x14ac:dyDescent="0.25">
      <c r="A9" s="19" t="s">
        <v>825</v>
      </c>
      <c r="B9" s="238">
        <v>42.448926816653703</v>
      </c>
      <c r="C9" s="238">
        <v>27.0450097847358</v>
      </c>
      <c r="D9" s="238">
        <v>47.679892400806999</v>
      </c>
      <c r="E9" s="238">
        <v>65.953947368421098</v>
      </c>
    </row>
    <row r="10" spans="1:8" x14ac:dyDescent="0.25">
      <c r="A10" s="19" t="s">
        <v>369</v>
      </c>
      <c r="B10" s="238">
        <v>33.744488857628099</v>
      </c>
      <c r="C10" s="238">
        <v>18.2569444444444</v>
      </c>
      <c r="D10" s="238">
        <v>49.776416031798597</v>
      </c>
      <c r="E10" s="238">
        <v>42.492979045150101</v>
      </c>
    </row>
    <row r="11" spans="1:8" x14ac:dyDescent="0.25">
      <c r="A11" s="19" t="s">
        <v>823</v>
      </c>
      <c r="B11" s="238">
        <v>39.039292109975797</v>
      </c>
      <c r="C11" s="238">
        <v>31.1760010642544</v>
      </c>
      <c r="D11" s="238">
        <v>41.235216027033601</v>
      </c>
      <c r="E11" s="238">
        <v>41.215457200629103</v>
      </c>
    </row>
    <row r="12" spans="1:8" x14ac:dyDescent="0.25">
      <c r="A12" s="19" t="s">
        <v>816</v>
      </c>
      <c r="B12" s="238">
        <v>38.1482582493311</v>
      </c>
      <c r="C12" s="238">
        <v>27.328556806550701</v>
      </c>
      <c r="D12" s="238">
        <v>47.0357543037588</v>
      </c>
      <c r="E12" s="238">
        <v>45</v>
      </c>
    </row>
    <row r="13" spans="1:8" x14ac:dyDescent="0.25">
      <c r="A13" s="19" t="s">
        <v>375</v>
      </c>
      <c r="B13" s="238">
        <v>34.153894627866698</v>
      </c>
      <c r="C13" s="238">
        <v>22.572846048954101</v>
      </c>
      <c r="D13" s="238">
        <v>41.758036381759297</v>
      </c>
      <c r="E13" s="238">
        <v>48.813209494323999</v>
      </c>
    </row>
    <row r="14" spans="1:8" x14ac:dyDescent="0.25">
      <c r="A14" s="19" t="s">
        <v>934</v>
      </c>
      <c r="B14" s="238">
        <v>16.868008236218099</v>
      </c>
      <c r="C14" s="238">
        <v>10.1914901554625</v>
      </c>
      <c r="D14" s="238">
        <v>27.8479688741999</v>
      </c>
      <c r="E14" s="238">
        <v>19.493127147766302</v>
      </c>
    </row>
    <row r="15" spans="1:8" x14ac:dyDescent="0.25">
      <c r="A15" s="19" t="s">
        <v>935</v>
      </c>
      <c r="B15" s="238">
        <v>27.113413736481501</v>
      </c>
      <c r="C15" s="238">
        <v>13.405022709056899</v>
      </c>
      <c r="D15" s="238">
        <v>37.102734663710301</v>
      </c>
      <c r="E15" s="238">
        <v>37.390029325513197</v>
      </c>
    </row>
    <row r="16" spans="1:8" x14ac:dyDescent="0.25">
      <c r="A16" s="19" t="s">
        <v>936</v>
      </c>
      <c r="B16" s="238">
        <v>32.3248031067033</v>
      </c>
      <c r="C16" s="238">
        <v>23.309660687948199</v>
      </c>
      <c r="D16" s="238">
        <v>38.989526831097898</v>
      </c>
      <c r="E16" s="238">
        <v>35.155689481992702</v>
      </c>
    </row>
    <row r="17" spans="1:5" x14ac:dyDescent="0.25">
      <c r="A17" s="19" t="s">
        <v>623</v>
      </c>
      <c r="B17" s="238">
        <v>38.5909142514232</v>
      </c>
      <c r="C17" s="238">
        <v>23.434900952669</v>
      </c>
      <c r="D17" s="238">
        <v>50.234204226085097</v>
      </c>
      <c r="E17" s="238">
        <v>48.825187969924798</v>
      </c>
    </row>
    <row r="18" spans="1:5" x14ac:dyDescent="0.25">
      <c r="A18" s="19" t="s">
        <v>812</v>
      </c>
      <c r="B18" s="238">
        <v>42.8186028981482</v>
      </c>
      <c r="C18" s="238">
        <v>28.541581874915199</v>
      </c>
      <c r="D18" s="238">
        <v>50.090567089313097</v>
      </c>
      <c r="E18" s="238">
        <v>60.489809898955301</v>
      </c>
    </row>
    <row r="19" spans="1:5" x14ac:dyDescent="0.25">
      <c r="A19" s="19" t="s">
        <v>372</v>
      </c>
      <c r="B19" s="238">
        <v>39.076908055516498</v>
      </c>
      <c r="C19" s="238">
        <v>34.471131540046798</v>
      </c>
      <c r="D19" s="238">
        <v>44.859485019306597</v>
      </c>
      <c r="E19" s="238">
        <v>44.024481528774601</v>
      </c>
    </row>
    <row r="20" spans="1:5" x14ac:dyDescent="0.25">
      <c r="A20" s="19" t="s">
        <v>528</v>
      </c>
      <c r="B20" s="238">
        <v>41.028040622508797</v>
      </c>
      <c r="C20" s="238">
        <v>15.930735930735899</v>
      </c>
      <c r="D20" s="238">
        <v>46.357688113413303</v>
      </c>
      <c r="E20" s="238">
        <v>50.998725031874201</v>
      </c>
    </row>
    <row r="21" spans="1:5" x14ac:dyDescent="0.25">
      <c r="A21" s="19" t="s">
        <v>813</v>
      </c>
      <c r="B21" s="238">
        <v>33.299843014128697</v>
      </c>
      <c r="C21" s="238">
        <v>23.5816814764183</v>
      </c>
      <c r="D21" s="238">
        <v>43.860025762129702</v>
      </c>
      <c r="E21" s="238">
        <v>48.363479758828603</v>
      </c>
    </row>
    <row r="22" spans="1:5" x14ac:dyDescent="0.25">
      <c r="A22" s="19" t="s">
        <v>577</v>
      </c>
      <c r="B22" s="238">
        <v>41.335366156803602</v>
      </c>
      <c r="C22" s="238">
        <v>31.6070121151004</v>
      </c>
      <c r="D22" s="238">
        <v>43.362932003530702</v>
      </c>
      <c r="E22" s="238">
        <v>53.357420789327399</v>
      </c>
    </row>
    <row r="23" spans="1:5" x14ac:dyDescent="0.25">
      <c r="A23" s="19" t="s">
        <v>824</v>
      </c>
      <c r="B23" s="238">
        <v>21.033158904068902</v>
      </c>
      <c r="C23" s="238">
        <v>16.923819454481599</v>
      </c>
      <c r="D23" s="238">
        <v>33.131740478579601</v>
      </c>
      <c r="E23" s="238">
        <v>27.1666407344017</v>
      </c>
    </row>
    <row r="24" spans="1:5" x14ac:dyDescent="0.25">
      <c r="A24" s="19" t="s">
        <v>937</v>
      </c>
      <c r="B24" s="238">
        <v>27.183231276495501</v>
      </c>
      <c r="C24" s="238">
        <v>13.1722404794123</v>
      </c>
      <c r="D24" s="238">
        <v>35.261152208025102</v>
      </c>
      <c r="E24" s="238">
        <v>40.244015158517399</v>
      </c>
    </row>
    <row r="25" spans="1:5" x14ac:dyDescent="0.25">
      <c r="A25" s="19" t="s">
        <v>814</v>
      </c>
      <c r="B25" s="238">
        <v>36.988509802152002</v>
      </c>
      <c r="C25" s="238">
        <v>26.285201487115899</v>
      </c>
      <c r="D25" s="238">
        <v>44.156088452910097</v>
      </c>
      <c r="E25" s="238">
        <v>32.931424265259999</v>
      </c>
    </row>
    <row r="26" spans="1:5" x14ac:dyDescent="0.25">
      <c r="A26" s="19" t="s">
        <v>381</v>
      </c>
      <c r="B26" s="238">
        <v>28.054043039044402</v>
      </c>
      <c r="C26" s="238">
        <v>14.8355131240217</v>
      </c>
      <c r="D26" s="238">
        <v>40.000761675270098</v>
      </c>
      <c r="E26" s="238">
        <v>37.233244895604997</v>
      </c>
    </row>
    <row r="27" spans="1:5" x14ac:dyDescent="0.25">
      <c r="A27" s="19" t="s">
        <v>527</v>
      </c>
      <c r="B27" s="238">
        <v>30.0098121912172</v>
      </c>
      <c r="C27" s="238">
        <v>17.6149097629065</v>
      </c>
      <c r="D27" s="238">
        <v>38.899723712010399</v>
      </c>
      <c r="E27" s="238">
        <v>41.996022868506103</v>
      </c>
    </row>
    <row r="28" spans="1:5" x14ac:dyDescent="0.25">
      <c r="A28" s="19" t="s">
        <v>938</v>
      </c>
      <c r="B28" s="238">
        <v>30.3920411251462</v>
      </c>
      <c r="C28" s="238">
        <v>17.6959378598686</v>
      </c>
      <c r="D28" s="238">
        <v>41.700592379512898</v>
      </c>
      <c r="E28" s="238">
        <v>42.177064089810997</v>
      </c>
    </row>
    <row r="30" spans="1:5" x14ac:dyDescent="0.25">
      <c r="A30" s="14" t="s">
        <v>939</v>
      </c>
    </row>
  </sheetData>
  <hyperlinks>
    <hyperlink ref="H4" r:id="rId1" xr:uid="{6EB21875-7313-479D-AFAA-EF2F0CF750B2}"/>
  </hyperlinks>
  <pageMargins left="0.7" right="0.7" top="0.75" bottom="0.75" header="0.3" footer="0.3"/>
  <pageSetup paperSize="9" orientation="portrait"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2651-CC96-4B45-8801-EA2F1B412518}">
  <dimension ref="A1:H18"/>
  <sheetViews>
    <sheetView workbookViewId="0">
      <selection activeCell="D20" sqref="D20"/>
    </sheetView>
  </sheetViews>
  <sheetFormatPr baseColWidth="10" defaultRowHeight="15" x14ac:dyDescent="0.25"/>
  <cols>
    <col min="1" max="2" width="11.42578125" style="2"/>
    <col min="3" max="3" width="12.85546875" style="2" bestFit="1" customWidth="1"/>
    <col min="4" max="4" width="13.28515625" style="2" bestFit="1" customWidth="1"/>
    <col min="5" max="5" width="16.140625" style="2" customWidth="1"/>
    <col min="6" max="6" width="11.42578125" style="2"/>
    <col min="7" max="7" width="14.7109375" style="2" bestFit="1" customWidth="1"/>
    <col min="8" max="16384" width="11.42578125" style="2"/>
  </cols>
  <sheetData>
    <row r="1" spans="1:8" x14ac:dyDescent="0.25">
      <c r="A1" s="1" t="s">
        <v>318</v>
      </c>
      <c r="B1" s="1" t="s">
        <v>324</v>
      </c>
    </row>
    <row r="3" spans="1:8" ht="45" customHeight="1" x14ac:dyDescent="0.25">
      <c r="A3" s="9"/>
      <c r="B3" s="9"/>
      <c r="C3" s="61" t="s">
        <v>319</v>
      </c>
      <c r="D3" s="61" t="s">
        <v>321</v>
      </c>
      <c r="E3" s="61" t="s">
        <v>320</v>
      </c>
      <c r="G3" s="2" t="s">
        <v>325</v>
      </c>
      <c r="H3" s="5" t="s">
        <v>326</v>
      </c>
    </row>
    <row r="4" spans="1:8" x14ac:dyDescent="0.25">
      <c r="A4" s="256" t="s">
        <v>736</v>
      </c>
      <c r="B4" s="49">
        <v>2007</v>
      </c>
      <c r="C4" s="72">
        <v>2258430</v>
      </c>
      <c r="D4" s="72">
        <v>213143</v>
      </c>
      <c r="E4" s="72">
        <v>12427</v>
      </c>
    </row>
    <row r="5" spans="1:8" x14ac:dyDescent="0.25">
      <c r="A5" s="256"/>
      <c r="B5" s="49">
        <v>2010</v>
      </c>
      <c r="C5" s="72">
        <v>2226757</v>
      </c>
      <c r="D5" s="72">
        <v>274823</v>
      </c>
      <c r="E5" s="72">
        <v>15420</v>
      </c>
    </row>
    <row r="6" spans="1:8" x14ac:dyDescent="0.25">
      <c r="A6" s="256"/>
      <c r="B6" s="49">
        <v>2014</v>
      </c>
      <c r="C6" s="72">
        <v>2246249</v>
      </c>
      <c r="D6" s="72">
        <v>381825</v>
      </c>
      <c r="E6" s="72">
        <v>21926</v>
      </c>
    </row>
    <row r="7" spans="1:8" x14ac:dyDescent="0.25">
      <c r="A7" s="257"/>
      <c r="B7" s="9">
        <v>2018</v>
      </c>
      <c r="C7" s="88">
        <v>2212360</v>
      </c>
      <c r="D7" s="88">
        <v>433500</v>
      </c>
      <c r="E7" s="88">
        <v>31095</v>
      </c>
    </row>
    <row r="8" spans="1:8" x14ac:dyDescent="0.25">
      <c r="A8" s="255" t="s">
        <v>323</v>
      </c>
      <c r="B8" s="48">
        <v>2007</v>
      </c>
      <c r="C8" s="89">
        <v>183478</v>
      </c>
      <c r="D8" s="89">
        <v>17031</v>
      </c>
      <c r="E8" s="89">
        <v>2539</v>
      </c>
    </row>
    <row r="9" spans="1:8" x14ac:dyDescent="0.25">
      <c r="A9" s="256"/>
      <c r="B9" s="49">
        <v>2010</v>
      </c>
      <c r="C9" s="72">
        <v>196453</v>
      </c>
      <c r="D9" s="72">
        <v>20677</v>
      </c>
      <c r="E9" s="72">
        <v>4108</v>
      </c>
    </row>
    <row r="10" spans="1:8" x14ac:dyDescent="0.25">
      <c r="A10" s="256"/>
      <c r="B10" s="49">
        <v>2014</v>
      </c>
      <c r="C10" s="72">
        <v>216488</v>
      </c>
      <c r="D10" s="72">
        <v>25471</v>
      </c>
      <c r="E10" s="72">
        <v>6760</v>
      </c>
    </row>
    <row r="11" spans="1:8" x14ac:dyDescent="0.25">
      <c r="A11" s="257"/>
      <c r="B11" s="9">
        <v>2018</v>
      </c>
      <c r="C11" s="88">
        <v>229886</v>
      </c>
      <c r="D11" s="88">
        <v>30239</v>
      </c>
      <c r="E11" s="88">
        <v>9621</v>
      </c>
    </row>
    <row r="12" spans="1:8" x14ac:dyDescent="0.25">
      <c r="A12" s="255" t="s">
        <v>322</v>
      </c>
      <c r="B12" s="48">
        <v>2007</v>
      </c>
      <c r="C12" s="89">
        <v>21887</v>
      </c>
      <c r="D12" s="89">
        <v>4850</v>
      </c>
      <c r="E12" s="89">
        <v>96</v>
      </c>
    </row>
    <row r="13" spans="1:8" x14ac:dyDescent="0.25">
      <c r="A13" s="256"/>
      <c r="B13" s="49">
        <v>2010</v>
      </c>
      <c r="C13" s="72">
        <v>23318</v>
      </c>
      <c r="D13" s="72">
        <v>6503</v>
      </c>
      <c r="E13" s="72">
        <v>119</v>
      </c>
    </row>
    <row r="14" spans="1:8" x14ac:dyDescent="0.25">
      <c r="A14" s="256"/>
      <c r="B14" s="49">
        <v>2014</v>
      </c>
      <c r="C14" s="72">
        <v>23799</v>
      </c>
      <c r="D14" s="72">
        <v>8032</v>
      </c>
      <c r="E14" s="72">
        <v>127</v>
      </c>
    </row>
    <row r="15" spans="1:8" x14ac:dyDescent="0.25">
      <c r="A15" s="257"/>
      <c r="B15" s="9">
        <v>2018</v>
      </c>
      <c r="C15" s="88">
        <v>25785</v>
      </c>
      <c r="D15" s="88">
        <v>10633</v>
      </c>
      <c r="E15" s="88">
        <v>190</v>
      </c>
    </row>
    <row r="17" spans="1:1" x14ac:dyDescent="0.25">
      <c r="A17" s="4" t="s">
        <v>327</v>
      </c>
    </row>
    <row r="18" spans="1:1" x14ac:dyDescent="0.25">
      <c r="A18" s="5" t="s">
        <v>10</v>
      </c>
    </row>
  </sheetData>
  <mergeCells count="3">
    <mergeCell ref="A12:A15"/>
    <mergeCell ref="A4:A7"/>
    <mergeCell ref="A8:A11"/>
  </mergeCells>
  <hyperlinks>
    <hyperlink ref="H3" r:id="rId1" xr:uid="{8D84CA27-8163-447A-81D0-C22BA5CFB850}"/>
    <hyperlink ref="A18" location="Innhold!A1" display="Innhold" xr:uid="{EA13F307-F023-4E45-915E-87774BE6A78E}"/>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DE27F-90DC-4119-B5B4-2A1636D14DED}">
  <dimension ref="A1:G24"/>
  <sheetViews>
    <sheetView workbookViewId="0">
      <selection activeCell="F25" sqref="F25"/>
    </sheetView>
  </sheetViews>
  <sheetFormatPr baseColWidth="10" defaultRowHeight="15" x14ac:dyDescent="0.25"/>
  <cols>
    <col min="1" max="1" width="34.28515625" style="2" customWidth="1"/>
    <col min="2" max="2" width="11.42578125" style="2"/>
    <col min="3" max="3" width="19.28515625" style="2" customWidth="1"/>
    <col min="4" max="4" width="13.140625" style="2" bestFit="1" customWidth="1"/>
    <col min="5" max="5" width="11.42578125" style="2"/>
    <col min="6" max="6" width="15.140625" style="2" bestFit="1" customWidth="1"/>
    <col min="7" max="16384" width="11.42578125" style="2"/>
  </cols>
  <sheetData>
    <row r="1" spans="1:7" x14ac:dyDescent="0.25">
      <c r="A1" s="1" t="s">
        <v>328</v>
      </c>
      <c r="B1" s="1" t="s">
        <v>329</v>
      </c>
    </row>
    <row r="3" spans="1:7" ht="45" x14ac:dyDescent="0.25">
      <c r="B3" s="6" t="s">
        <v>330</v>
      </c>
      <c r="C3" s="46" t="s">
        <v>331</v>
      </c>
      <c r="D3" s="1" t="s">
        <v>321</v>
      </c>
      <c r="F3" s="2" t="s">
        <v>68</v>
      </c>
      <c r="G3" s="5" t="s">
        <v>348</v>
      </c>
    </row>
    <row r="4" spans="1:7" x14ac:dyDescent="0.25">
      <c r="A4" s="2" t="s">
        <v>332</v>
      </c>
      <c r="B4" s="7">
        <v>4988</v>
      </c>
      <c r="C4" s="7">
        <v>284</v>
      </c>
      <c r="D4" s="7">
        <v>792</v>
      </c>
    </row>
    <row r="5" spans="1:7" x14ac:dyDescent="0.25">
      <c r="A5" s="2" t="s">
        <v>333</v>
      </c>
      <c r="B5" s="7">
        <v>10103</v>
      </c>
      <c r="C5" s="7">
        <v>122</v>
      </c>
      <c r="D5" s="7">
        <v>916</v>
      </c>
    </row>
    <row r="6" spans="1:7" x14ac:dyDescent="0.25">
      <c r="A6" s="2" t="s">
        <v>334</v>
      </c>
      <c r="B6" s="7">
        <v>10102</v>
      </c>
      <c r="C6" s="7">
        <v>457</v>
      </c>
      <c r="D6" s="7">
        <v>1914</v>
      </c>
    </row>
    <row r="7" spans="1:7" x14ac:dyDescent="0.25">
      <c r="A7" s="2" t="s">
        <v>335</v>
      </c>
      <c r="B7" s="7">
        <v>11664</v>
      </c>
      <c r="C7" s="7">
        <v>367</v>
      </c>
      <c r="D7" s="7">
        <v>1432</v>
      </c>
    </row>
    <row r="8" spans="1:7" x14ac:dyDescent="0.25">
      <c r="A8" s="2" t="s">
        <v>336</v>
      </c>
      <c r="B8" s="7">
        <v>14891</v>
      </c>
      <c r="C8" s="7">
        <v>293</v>
      </c>
      <c r="D8" s="7">
        <v>1615</v>
      </c>
    </row>
    <row r="9" spans="1:7" x14ac:dyDescent="0.25">
      <c r="A9" s="2" t="s">
        <v>337</v>
      </c>
      <c r="B9" s="7">
        <v>14225</v>
      </c>
      <c r="C9" s="7">
        <v>789</v>
      </c>
      <c r="D9" s="7">
        <v>2796</v>
      </c>
    </row>
    <row r="10" spans="1:7" x14ac:dyDescent="0.25">
      <c r="A10" s="2" t="s">
        <v>338</v>
      </c>
      <c r="B10" s="7">
        <v>16578</v>
      </c>
      <c r="C10" s="7">
        <v>560</v>
      </c>
      <c r="D10" s="7">
        <v>1767</v>
      </c>
    </row>
    <row r="11" spans="1:7" x14ac:dyDescent="0.25">
      <c r="A11" s="2" t="s">
        <v>339</v>
      </c>
      <c r="B11" s="7">
        <v>16034</v>
      </c>
      <c r="C11" s="7">
        <v>1670</v>
      </c>
      <c r="D11" s="7">
        <v>3598</v>
      </c>
    </row>
    <row r="12" spans="1:7" x14ac:dyDescent="0.25">
      <c r="A12" s="2" t="s">
        <v>340</v>
      </c>
      <c r="B12" s="7">
        <v>20291</v>
      </c>
      <c r="C12" s="7">
        <v>2145</v>
      </c>
      <c r="D12" s="7">
        <v>4107</v>
      </c>
    </row>
    <row r="13" spans="1:7" x14ac:dyDescent="0.25">
      <c r="A13" s="2" t="s">
        <v>341</v>
      </c>
      <c r="B13" s="7">
        <v>37377</v>
      </c>
      <c r="C13" s="7">
        <v>1080</v>
      </c>
      <c r="D13" s="7">
        <v>3466</v>
      </c>
    </row>
    <row r="14" spans="1:7" x14ac:dyDescent="0.25">
      <c r="B14" s="7"/>
      <c r="C14" s="7"/>
      <c r="D14" s="7"/>
    </row>
    <row r="15" spans="1:7" ht="45" x14ac:dyDescent="0.25">
      <c r="B15" s="90" t="s">
        <v>330</v>
      </c>
      <c r="C15" s="51" t="s">
        <v>331</v>
      </c>
      <c r="D15" s="16" t="s">
        <v>321</v>
      </c>
    </row>
    <row r="16" spans="1:7" ht="30" x14ac:dyDescent="0.25">
      <c r="A16" s="8" t="s">
        <v>342</v>
      </c>
      <c r="B16" s="7">
        <v>23467</v>
      </c>
      <c r="C16" s="7">
        <v>733</v>
      </c>
      <c r="D16" s="7">
        <v>4369</v>
      </c>
    </row>
    <row r="17" spans="1:4" ht="30" x14ac:dyDescent="0.25">
      <c r="A17" s="8" t="s">
        <v>347</v>
      </c>
      <c r="B17" s="7">
        <v>43660</v>
      </c>
      <c r="C17" s="7">
        <v>1603</v>
      </c>
      <c r="D17" s="7">
        <v>4012</v>
      </c>
    </row>
    <row r="18" spans="1:4" ht="30" x14ac:dyDescent="0.25">
      <c r="A18" s="8" t="s">
        <v>343</v>
      </c>
      <c r="B18" s="7">
        <v>32628</v>
      </c>
      <c r="C18" s="7">
        <v>1652</v>
      </c>
      <c r="D18" s="7">
        <v>3703</v>
      </c>
    </row>
    <row r="19" spans="1:4" ht="30" x14ac:dyDescent="0.25">
      <c r="A19" s="8" t="s">
        <v>344</v>
      </c>
      <c r="B19" s="7">
        <v>48787</v>
      </c>
      <c r="C19" s="7">
        <v>2604</v>
      </c>
      <c r="D19" s="7">
        <v>6481</v>
      </c>
    </row>
    <row r="20" spans="1:4" ht="30" x14ac:dyDescent="0.25">
      <c r="A20" s="8" t="s">
        <v>345</v>
      </c>
      <c r="B20" s="7">
        <v>41134</v>
      </c>
      <c r="C20" s="7">
        <v>2780</v>
      </c>
      <c r="D20" s="7">
        <v>6843</v>
      </c>
    </row>
    <row r="21" spans="1:4" ht="30" x14ac:dyDescent="0.25">
      <c r="A21" s="8" t="s">
        <v>346</v>
      </c>
      <c r="B21" s="7">
        <v>48314</v>
      </c>
      <c r="C21" s="7">
        <v>2241</v>
      </c>
      <c r="D21" s="7">
        <v>6823</v>
      </c>
    </row>
    <row r="23" spans="1:4" x14ac:dyDescent="0.25">
      <c r="A23" s="4" t="s">
        <v>349</v>
      </c>
    </row>
    <row r="24" spans="1:4" x14ac:dyDescent="0.25">
      <c r="A24" s="5" t="s">
        <v>10</v>
      </c>
    </row>
  </sheetData>
  <hyperlinks>
    <hyperlink ref="G3" r:id="rId1" xr:uid="{5F77F421-6B64-41E5-B86E-E9D20E294BCB}"/>
    <hyperlink ref="A24" location="Innhold!A1" display="Innhold" xr:uid="{BFEB90BA-2DC8-4BAF-B1C7-6439A97E6635}"/>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C4F3-B58A-41F1-99D7-535AFE90DA13}">
  <dimension ref="A1:E9"/>
  <sheetViews>
    <sheetView workbookViewId="0">
      <selection activeCell="H21" sqref="H21"/>
    </sheetView>
  </sheetViews>
  <sheetFormatPr baseColWidth="10" defaultRowHeight="15" x14ac:dyDescent="0.25"/>
  <cols>
    <col min="1" max="1" width="36.42578125" style="2" bestFit="1" customWidth="1"/>
    <col min="2" max="16384" width="11.42578125" style="2"/>
  </cols>
  <sheetData>
    <row r="1" spans="1:5" x14ac:dyDescent="0.25">
      <c r="A1" s="1" t="s">
        <v>351</v>
      </c>
      <c r="B1" s="1" t="s">
        <v>352</v>
      </c>
    </row>
    <row r="3" spans="1:5" x14ac:dyDescent="0.25">
      <c r="B3" s="1">
        <v>2007</v>
      </c>
      <c r="C3" s="1">
        <v>2010</v>
      </c>
      <c r="D3" s="1">
        <v>2014</v>
      </c>
      <c r="E3" s="1">
        <v>2018</v>
      </c>
    </row>
    <row r="4" spans="1:5" x14ac:dyDescent="0.25">
      <c r="A4" s="2" t="s">
        <v>5</v>
      </c>
      <c r="B4" s="3">
        <v>0.19183720132616897</v>
      </c>
      <c r="C4" s="3">
        <v>0.23430601916657692</v>
      </c>
      <c r="D4" s="3">
        <v>0.26805458711026997</v>
      </c>
      <c r="E4" s="3">
        <v>0.31607777545473553</v>
      </c>
    </row>
    <row r="5" spans="1:5" x14ac:dyDescent="0.25">
      <c r="A5" s="2" t="s">
        <v>66</v>
      </c>
      <c r="B5" s="3">
        <v>0.16819705582276637</v>
      </c>
      <c r="C5" s="3">
        <v>0.21302957633892886</v>
      </c>
      <c r="D5" s="3">
        <v>0.25087671971944969</v>
      </c>
      <c r="E5" s="3">
        <v>0.28413234301147872</v>
      </c>
    </row>
    <row r="6" spans="1:5" x14ac:dyDescent="0.25">
      <c r="A6" s="2" t="s">
        <v>350</v>
      </c>
      <c r="B6" s="3">
        <v>0.18582122413033905</v>
      </c>
      <c r="C6" s="3">
        <v>0.17681401167639699</v>
      </c>
      <c r="D6" s="3">
        <v>0.20489296636085627</v>
      </c>
      <c r="E6" s="3">
        <v>0.21361361361361361</v>
      </c>
    </row>
    <row r="8" spans="1:5" x14ac:dyDescent="0.25">
      <c r="A8" s="4" t="s">
        <v>327</v>
      </c>
    </row>
    <row r="9" spans="1:5" x14ac:dyDescent="0.25">
      <c r="A9" s="5" t="s">
        <v>10</v>
      </c>
    </row>
  </sheetData>
  <hyperlinks>
    <hyperlink ref="A9" location="Innhold!A1" display="Innhold" xr:uid="{8834D0D7-F371-4329-B693-93D5699591DC}"/>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662C8-7B21-41A0-A6A2-F784D3D4C30E}">
  <dimension ref="A1:F18"/>
  <sheetViews>
    <sheetView workbookViewId="0">
      <selection activeCell="P20" sqref="P20"/>
    </sheetView>
  </sheetViews>
  <sheetFormatPr baseColWidth="10" defaultRowHeight="15" x14ac:dyDescent="0.25"/>
  <cols>
    <col min="1" max="1" width="24.5703125" style="2" bestFit="1" customWidth="1"/>
    <col min="2" max="2" width="29" style="2" customWidth="1"/>
    <col min="3" max="16384" width="11.42578125" style="2"/>
  </cols>
  <sheetData>
    <row r="1" spans="1:6" x14ac:dyDescent="0.25">
      <c r="A1" s="1" t="s">
        <v>353</v>
      </c>
      <c r="B1" s="1" t="s">
        <v>354</v>
      </c>
    </row>
    <row r="3" spans="1:6" x14ac:dyDescent="0.25">
      <c r="C3" s="2" t="s">
        <v>355</v>
      </c>
      <c r="E3" s="2" t="s">
        <v>356</v>
      </c>
    </row>
    <row r="4" spans="1:6" x14ac:dyDescent="0.25">
      <c r="C4" s="1">
        <v>2007</v>
      </c>
      <c r="D4" s="1">
        <v>2018</v>
      </c>
      <c r="E4" s="1">
        <v>2007</v>
      </c>
      <c r="F4" s="1">
        <v>2018</v>
      </c>
    </row>
    <row r="5" spans="1:6" x14ac:dyDescent="0.25">
      <c r="A5" s="2" t="s">
        <v>29</v>
      </c>
      <c r="B5" s="2" t="s">
        <v>357</v>
      </c>
      <c r="C5" s="3">
        <v>0.19</v>
      </c>
      <c r="D5" s="3">
        <v>0.31550300300300299</v>
      </c>
      <c r="E5" s="7">
        <v>756</v>
      </c>
      <c r="F5" s="7">
        <v>1681</v>
      </c>
    </row>
    <row r="6" spans="1:6" x14ac:dyDescent="0.25">
      <c r="B6" s="2" t="s">
        <v>358</v>
      </c>
      <c r="C6" s="3">
        <v>0.14000000000000001</v>
      </c>
      <c r="D6" s="3">
        <v>0.20708582834331338</v>
      </c>
      <c r="E6" s="7">
        <v>412</v>
      </c>
      <c r="F6" s="7">
        <v>415</v>
      </c>
    </row>
    <row r="7" spans="1:6" x14ac:dyDescent="0.25">
      <c r="A7" s="2" t="s">
        <v>6</v>
      </c>
      <c r="B7" s="2" t="s">
        <v>359</v>
      </c>
      <c r="C7" s="3">
        <v>0.15</v>
      </c>
      <c r="D7" s="3">
        <v>0.18588025022341376</v>
      </c>
      <c r="E7" s="7">
        <v>167</v>
      </c>
      <c r="F7" s="7">
        <v>416</v>
      </c>
    </row>
    <row r="8" spans="1:6" x14ac:dyDescent="0.25">
      <c r="B8" s="2" t="s">
        <v>360</v>
      </c>
      <c r="C8" s="3">
        <v>0.2</v>
      </c>
      <c r="D8" s="3">
        <v>0.154292343387471</v>
      </c>
      <c r="E8" s="7">
        <v>59</v>
      </c>
      <c r="F8" s="7">
        <v>133</v>
      </c>
    </row>
    <row r="9" spans="1:6" x14ac:dyDescent="0.25">
      <c r="B9" s="2" t="s">
        <v>361</v>
      </c>
      <c r="C9" s="3">
        <v>0.26</v>
      </c>
      <c r="D9" s="3">
        <v>0.27782290820471162</v>
      </c>
      <c r="E9" s="7">
        <v>120</v>
      </c>
      <c r="F9" s="7">
        <v>342</v>
      </c>
    </row>
    <row r="10" spans="1:6" x14ac:dyDescent="0.25">
      <c r="B10" s="2" t="s">
        <v>362</v>
      </c>
      <c r="C10" s="3">
        <v>0.19</v>
      </c>
      <c r="D10" s="3">
        <v>0.26506024096385544</v>
      </c>
      <c r="E10" s="7">
        <v>76</v>
      </c>
      <c r="F10" s="7">
        <v>176</v>
      </c>
    </row>
    <row r="11" spans="1:6" x14ac:dyDescent="0.25">
      <c r="A11" s="2" t="s">
        <v>5</v>
      </c>
      <c r="B11" s="2" t="s">
        <v>363</v>
      </c>
      <c r="C11" s="3">
        <v>0.2</v>
      </c>
      <c r="D11" s="3">
        <v>0.26888217522658608</v>
      </c>
      <c r="E11" s="7">
        <v>611</v>
      </c>
      <c r="F11" s="7">
        <v>1157</v>
      </c>
    </row>
    <row r="12" spans="1:6" x14ac:dyDescent="0.25">
      <c r="B12" s="2" t="s">
        <v>364</v>
      </c>
      <c r="C12" s="3">
        <v>0.15</v>
      </c>
      <c r="D12" s="3">
        <v>0.24958402662229617</v>
      </c>
      <c r="E12" s="7">
        <v>539</v>
      </c>
      <c r="F12" s="7">
        <v>1350</v>
      </c>
    </row>
    <row r="13" spans="1:6" x14ac:dyDescent="0.25">
      <c r="B13" s="2" t="s">
        <v>365</v>
      </c>
      <c r="C13" s="3">
        <v>0.08</v>
      </c>
      <c r="D13" s="3">
        <v>0.11245314452311538</v>
      </c>
      <c r="E13" s="7">
        <v>331</v>
      </c>
      <c r="F13" s="7">
        <v>540</v>
      </c>
    </row>
    <row r="14" spans="1:6" x14ac:dyDescent="0.25">
      <c r="B14" s="2" t="s">
        <v>366</v>
      </c>
      <c r="C14" s="3">
        <v>0.35</v>
      </c>
      <c r="D14" s="3">
        <v>0.58682266009852213</v>
      </c>
      <c r="E14" s="7">
        <v>729</v>
      </c>
      <c r="F14" s="7">
        <v>1906</v>
      </c>
    </row>
    <row r="15" spans="1:6" x14ac:dyDescent="0.25">
      <c r="B15" s="2" t="s">
        <v>367</v>
      </c>
      <c r="C15" s="3">
        <v>0.26</v>
      </c>
      <c r="D15" s="3">
        <v>0.42433185768158715</v>
      </c>
      <c r="E15" s="7">
        <v>1134</v>
      </c>
      <c r="F15" s="7">
        <v>2588</v>
      </c>
    </row>
    <row r="17" spans="1:1" x14ac:dyDescent="0.25">
      <c r="A17" s="4" t="s">
        <v>327</v>
      </c>
    </row>
    <row r="18" spans="1:1" x14ac:dyDescent="0.25">
      <c r="A18" s="5" t="s">
        <v>10</v>
      </c>
    </row>
  </sheetData>
  <hyperlinks>
    <hyperlink ref="A18" location="Innhold!A1" display="Innhold" xr:uid="{295A4D07-76A1-4768-A0EA-7FC19C212E17}"/>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8E25-0B3C-4FEA-8C7A-B0B3E461D070}">
  <dimension ref="A1:D19"/>
  <sheetViews>
    <sheetView workbookViewId="0">
      <selection activeCell="A18" sqref="A18:A19"/>
    </sheetView>
  </sheetViews>
  <sheetFormatPr baseColWidth="10" defaultRowHeight="15" x14ac:dyDescent="0.25"/>
  <cols>
    <col min="1" max="16384" width="11.42578125" style="2"/>
  </cols>
  <sheetData>
    <row r="1" spans="1:4" x14ac:dyDescent="0.25">
      <c r="A1" s="1" t="s">
        <v>368</v>
      </c>
      <c r="B1" s="1" t="s">
        <v>382</v>
      </c>
    </row>
    <row r="3" spans="1:4" x14ac:dyDescent="0.25">
      <c r="B3" s="1" t="s">
        <v>170</v>
      </c>
      <c r="C3" s="1" t="s">
        <v>169</v>
      </c>
      <c r="D3" s="1" t="s">
        <v>75</v>
      </c>
    </row>
    <row r="4" spans="1:4" x14ac:dyDescent="0.25">
      <c r="A4" s="2" t="s">
        <v>369</v>
      </c>
      <c r="B4" s="2">
        <v>151</v>
      </c>
      <c r="C4" s="2">
        <v>76</v>
      </c>
      <c r="D4" s="3">
        <v>0.66519823788546251</v>
      </c>
    </row>
    <row r="5" spans="1:4" x14ac:dyDescent="0.25">
      <c r="A5" s="2" t="s">
        <v>370</v>
      </c>
      <c r="B5" s="2">
        <v>157</v>
      </c>
      <c r="C5" s="2">
        <v>107</v>
      </c>
      <c r="D5" s="3">
        <v>0.59469696969696972</v>
      </c>
    </row>
    <row r="6" spans="1:4" x14ac:dyDescent="0.25">
      <c r="A6" s="2" t="s">
        <v>371</v>
      </c>
      <c r="B6" s="2">
        <v>138</v>
      </c>
      <c r="C6" s="2">
        <v>189</v>
      </c>
      <c r="D6" s="3">
        <v>0.42201834862385323</v>
      </c>
    </row>
    <row r="7" spans="1:4" x14ac:dyDescent="0.25">
      <c r="A7" s="2" t="s">
        <v>372</v>
      </c>
      <c r="B7" s="2">
        <v>187</v>
      </c>
      <c r="C7" s="2">
        <v>140</v>
      </c>
      <c r="D7" s="3">
        <v>0.5718654434250765</v>
      </c>
    </row>
    <row r="8" spans="1:4" x14ac:dyDescent="0.25">
      <c r="A8" s="2" t="s">
        <v>373</v>
      </c>
      <c r="B8" s="2">
        <v>143</v>
      </c>
      <c r="C8" s="2">
        <v>209</v>
      </c>
      <c r="D8" s="3">
        <v>0.40625</v>
      </c>
    </row>
    <row r="9" spans="1:4" x14ac:dyDescent="0.25">
      <c r="A9" s="2" t="s">
        <v>374</v>
      </c>
      <c r="B9" s="2">
        <v>145</v>
      </c>
      <c r="C9" s="2">
        <v>221</v>
      </c>
      <c r="D9" s="3">
        <v>0.39617486338797814</v>
      </c>
    </row>
    <row r="10" spans="1:4" x14ac:dyDescent="0.25">
      <c r="A10" s="2" t="s">
        <v>375</v>
      </c>
      <c r="B10" s="2">
        <v>152</v>
      </c>
      <c r="C10" s="2">
        <v>231</v>
      </c>
      <c r="D10" s="3">
        <v>0.39686684073107048</v>
      </c>
    </row>
    <row r="11" spans="1:4" x14ac:dyDescent="0.25">
      <c r="A11" s="2" t="s">
        <v>376</v>
      </c>
      <c r="B11" s="2">
        <v>124</v>
      </c>
      <c r="C11" s="2">
        <v>282</v>
      </c>
      <c r="D11" s="3">
        <v>0.30541871921182268</v>
      </c>
    </row>
    <row r="12" spans="1:4" x14ac:dyDescent="0.25">
      <c r="A12" s="2" t="s">
        <v>377</v>
      </c>
      <c r="B12" s="2">
        <v>232</v>
      </c>
      <c r="C12" s="2">
        <v>242</v>
      </c>
      <c r="D12" s="3">
        <v>0.48945147679324896</v>
      </c>
    </row>
    <row r="13" spans="1:4" x14ac:dyDescent="0.25">
      <c r="A13" s="2" t="s">
        <v>378</v>
      </c>
      <c r="B13" s="2">
        <v>168</v>
      </c>
      <c r="C13" s="2">
        <v>328</v>
      </c>
      <c r="D13" s="3">
        <v>0.33870967741935482</v>
      </c>
    </row>
    <row r="14" spans="1:4" x14ac:dyDescent="0.25">
      <c r="A14" s="2" t="s">
        <v>379</v>
      </c>
      <c r="B14" s="2">
        <v>224</v>
      </c>
      <c r="C14" s="2">
        <v>298</v>
      </c>
      <c r="D14" s="3">
        <v>0.42911877394636017</v>
      </c>
    </row>
    <row r="15" spans="1:4" x14ac:dyDescent="0.25">
      <c r="A15" s="2" t="s">
        <v>380</v>
      </c>
      <c r="B15" s="2">
        <v>397</v>
      </c>
      <c r="C15" s="2">
        <v>426</v>
      </c>
      <c r="D15" s="3">
        <v>0.48238153098420411</v>
      </c>
    </row>
    <row r="16" spans="1:4" x14ac:dyDescent="0.25">
      <c r="A16" s="2" t="s">
        <v>381</v>
      </c>
      <c r="B16" s="2">
        <v>541</v>
      </c>
      <c r="C16" s="2">
        <v>798</v>
      </c>
      <c r="D16" s="3">
        <v>0.40403286034353997</v>
      </c>
    </row>
    <row r="18" spans="1:1" x14ac:dyDescent="0.25">
      <c r="A18" s="4" t="s">
        <v>327</v>
      </c>
    </row>
    <row r="19" spans="1:1" x14ac:dyDescent="0.25">
      <c r="A19" s="5" t="s">
        <v>10</v>
      </c>
    </row>
  </sheetData>
  <hyperlinks>
    <hyperlink ref="A19" location="Innhold!A1" display="Innhold" xr:uid="{D7D7E600-0D84-483A-A70A-8CADB8DDF9C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6C5E-A2B5-4168-992A-2E6106972654}">
  <dimension ref="A1:G13"/>
  <sheetViews>
    <sheetView workbookViewId="0">
      <selection activeCell="A6" sqref="A1:XFD6"/>
    </sheetView>
  </sheetViews>
  <sheetFormatPr baseColWidth="10" defaultRowHeight="15" x14ac:dyDescent="0.25"/>
  <cols>
    <col min="1" max="1" width="28.28515625" style="2" customWidth="1"/>
    <col min="2" max="16384" width="11.42578125" style="2"/>
  </cols>
  <sheetData>
    <row r="1" spans="1:7" x14ac:dyDescent="0.25">
      <c r="A1" s="1" t="s">
        <v>43</v>
      </c>
      <c r="B1" s="1" t="s">
        <v>44</v>
      </c>
    </row>
    <row r="3" spans="1:7" x14ac:dyDescent="0.25">
      <c r="B3" s="10" t="s">
        <v>29</v>
      </c>
      <c r="D3" s="2" t="s">
        <v>31</v>
      </c>
      <c r="F3" s="2" t="s">
        <v>3</v>
      </c>
    </row>
    <row r="4" spans="1:7" x14ac:dyDescent="0.25">
      <c r="A4" s="9"/>
      <c r="B4" s="11" t="s">
        <v>36</v>
      </c>
      <c r="C4" s="9" t="s">
        <v>37</v>
      </c>
      <c r="D4" s="9" t="s">
        <v>36</v>
      </c>
      <c r="E4" s="9" t="s">
        <v>37</v>
      </c>
      <c r="F4" s="9" t="s">
        <v>36</v>
      </c>
      <c r="G4" s="9" t="s">
        <v>37</v>
      </c>
    </row>
    <row r="5" spans="1:7" ht="30" x14ac:dyDescent="0.25">
      <c r="A5" s="8" t="s">
        <v>45</v>
      </c>
      <c r="B5" s="12">
        <v>260.10000000000002</v>
      </c>
      <c r="C5" s="7">
        <v>37.899999999999977</v>
      </c>
      <c r="D5" s="7">
        <v>1294.8073999999997</v>
      </c>
      <c r="E5" s="7">
        <v>224.97599999999989</v>
      </c>
      <c r="F5" s="7"/>
      <c r="G5" s="7"/>
    </row>
    <row r="6" spans="1:7" x14ac:dyDescent="0.25">
      <c r="A6" s="2" t="s">
        <v>38</v>
      </c>
      <c r="B6" s="12">
        <v>1226.5999999999999</v>
      </c>
      <c r="C6" s="7">
        <v>289.40000000000009</v>
      </c>
      <c r="D6" s="7">
        <v>4078.1286000000009</v>
      </c>
      <c r="E6" s="7">
        <v>319.44649999999911</v>
      </c>
      <c r="F6" s="7"/>
      <c r="G6" s="7"/>
    </row>
    <row r="7" spans="1:7" x14ac:dyDescent="0.25">
      <c r="A7" s="2" t="s">
        <v>39</v>
      </c>
      <c r="B7" s="12">
        <v>2213.4</v>
      </c>
      <c r="C7" s="7">
        <v>1186.5999999999999</v>
      </c>
      <c r="D7" s="7">
        <v>2608.2984999999999</v>
      </c>
      <c r="E7" s="7">
        <v>576.47049999999945</v>
      </c>
      <c r="F7" s="7"/>
      <c r="G7" s="7"/>
    </row>
    <row r="8" spans="1:7" x14ac:dyDescent="0.25">
      <c r="A8" s="2" t="s">
        <v>40</v>
      </c>
      <c r="B8" s="12">
        <v>2101.3000000000002</v>
      </c>
      <c r="C8" s="7">
        <v>821.69999999999982</v>
      </c>
      <c r="D8" s="7">
        <v>1791.7691999999997</v>
      </c>
      <c r="E8" s="7">
        <v>217.89580000000092</v>
      </c>
      <c r="F8" s="7"/>
      <c r="G8" s="7"/>
    </row>
    <row r="9" spans="1:7" x14ac:dyDescent="0.25">
      <c r="A9" s="2" t="s">
        <v>41</v>
      </c>
      <c r="B9" s="12">
        <v>937.4</v>
      </c>
      <c r="C9" s="7">
        <v>512.30000000000007</v>
      </c>
      <c r="D9" s="7">
        <v>4063.1158000000009</v>
      </c>
      <c r="E9" s="7">
        <v>1782.4477999999976</v>
      </c>
      <c r="F9" s="7"/>
      <c r="G9" s="7"/>
    </row>
    <row r="10" spans="1:7" x14ac:dyDescent="0.25">
      <c r="A10" s="2" t="s">
        <v>42</v>
      </c>
      <c r="B10" s="12"/>
      <c r="C10" s="7"/>
      <c r="D10" s="7"/>
      <c r="E10" s="7"/>
      <c r="F10" s="7">
        <v>15321.9</v>
      </c>
      <c r="G10" s="7">
        <v>6855.8000000000011</v>
      </c>
    </row>
    <row r="12" spans="1:7" x14ac:dyDescent="0.25">
      <c r="A12" s="4" t="s">
        <v>9</v>
      </c>
    </row>
    <row r="13" spans="1:7" x14ac:dyDescent="0.25">
      <c r="A13" s="5" t="s">
        <v>10</v>
      </c>
    </row>
  </sheetData>
  <hyperlinks>
    <hyperlink ref="A13" location="Innhold!A1" display="Innhold" xr:uid="{5F091535-2781-447C-9B11-A7A55E554866}"/>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22450-42F2-4FED-BF68-EE8362F1E014}">
  <dimension ref="A1:C12"/>
  <sheetViews>
    <sheetView workbookViewId="0">
      <selection activeCell="A11" sqref="A11:A12"/>
    </sheetView>
  </sheetViews>
  <sheetFormatPr baseColWidth="10" defaultRowHeight="15" x14ac:dyDescent="0.25"/>
  <cols>
    <col min="1" max="1" width="38.5703125" style="2" bestFit="1" customWidth="1"/>
    <col min="2" max="16384" width="11.42578125" style="2"/>
  </cols>
  <sheetData>
    <row r="1" spans="1:3" x14ac:dyDescent="0.25">
      <c r="A1" s="1" t="s">
        <v>383</v>
      </c>
      <c r="B1" s="1" t="s">
        <v>384</v>
      </c>
    </row>
    <row r="3" spans="1:3" x14ac:dyDescent="0.25">
      <c r="B3" s="2" t="s">
        <v>385</v>
      </c>
      <c r="C3" s="2" t="s">
        <v>330</v>
      </c>
    </row>
    <row r="4" spans="1:3" x14ac:dyDescent="0.25">
      <c r="A4" s="2" t="s">
        <v>386</v>
      </c>
      <c r="B4" s="2">
        <v>1115</v>
      </c>
      <c r="C4" s="2">
        <v>3098</v>
      </c>
    </row>
    <row r="5" spans="1:3" x14ac:dyDescent="0.25">
      <c r="A5" s="2" t="s">
        <v>387</v>
      </c>
      <c r="B5" s="2">
        <v>2004</v>
      </c>
      <c r="C5" s="2">
        <v>7591</v>
      </c>
    </row>
    <row r="6" spans="1:3" x14ac:dyDescent="0.25">
      <c r="A6" s="2" t="s">
        <v>39</v>
      </c>
      <c r="B6" s="2">
        <v>2436</v>
      </c>
      <c r="C6" s="2">
        <v>2660</v>
      </c>
    </row>
    <row r="7" spans="1:3" x14ac:dyDescent="0.25">
      <c r="A7" s="2" t="s">
        <v>40</v>
      </c>
      <c r="B7" s="2">
        <v>2337</v>
      </c>
      <c r="C7" s="2">
        <v>3462</v>
      </c>
    </row>
    <row r="8" spans="1:3" x14ac:dyDescent="0.25">
      <c r="A8" s="2" t="s">
        <v>177</v>
      </c>
      <c r="B8" s="2">
        <v>2431</v>
      </c>
      <c r="C8" s="2">
        <v>7960</v>
      </c>
    </row>
    <row r="9" spans="1:3" x14ac:dyDescent="0.25">
      <c r="A9" s="2" t="s">
        <v>388</v>
      </c>
      <c r="B9" s="2">
        <v>381</v>
      </c>
      <c r="C9" s="2">
        <v>713</v>
      </c>
    </row>
    <row r="11" spans="1:3" x14ac:dyDescent="0.25">
      <c r="A11" s="4" t="s">
        <v>327</v>
      </c>
    </row>
    <row r="12" spans="1:3" x14ac:dyDescent="0.25">
      <c r="A12" s="5" t="s">
        <v>10</v>
      </c>
    </row>
  </sheetData>
  <hyperlinks>
    <hyperlink ref="A12" location="Innhold!A1" display="Innhold" xr:uid="{D3465C72-8DC8-4348-9059-F25D5094998B}"/>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21522-3EB3-44DE-838E-DE98AA91466C}">
  <dimension ref="A1:D26"/>
  <sheetViews>
    <sheetView workbookViewId="0">
      <selection activeCell="K17" sqref="K17"/>
    </sheetView>
  </sheetViews>
  <sheetFormatPr baseColWidth="10" defaultRowHeight="15" x14ac:dyDescent="0.25"/>
  <cols>
    <col min="1" max="1" width="31.85546875" style="2" bestFit="1" customWidth="1"/>
    <col min="2" max="2" width="11.42578125" style="2"/>
    <col min="3" max="3" width="16" style="2" customWidth="1"/>
    <col min="4" max="4" width="16.42578125" style="2" customWidth="1"/>
    <col min="5" max="16384" width="11.42578125" style="2"/>
  </cols>
  <sheetData>
    <row r="1" spans="1:4" x14ac:dyDescent="0.25">
      <c r="A1" s="1" t="s">
        <v>389</v>
      </c>
      <c r="B1" s="1" t="s">
        <v>390</v>
      </c>
    </row>
    <row r="3" spans="1:4" ht="75" x14ac:dyDescent="0.25">
      <c r="C3" s="46" t="s">
        <v>391</v>
      </c>
      <c r="D3" s="46" t="s">
        <v>392</v>
      </c>
    </row>
    <row r="4" spans="1:4" x14ac:dyDescent="0.25">
      <c r="A4" s="2" t="s">
        <v>164</v>
      </c>
      <c r="B4" s="2">
        <v>2007</v>
      </c>
      <c r="C4" s="3">
        <v>0.16504263093788063</v>
      </c>
      <c r="D4" s="3">
        <v>0.16582150101419879</v>
      </c>
    </row>
    <row r="5" spans="1:4" x14ac:dyDescent="0.25">
      <c r="B5" s="2">
        <v>2010</v>
      </c>
      <c r="C5" s="3">
        <v>0.17726505346088914</v>
      </c>
      <c r="D5" s="3">
        <v>0.18888888888888888</v>
      </c>
    </row>
    <row r="6" spans="1:4" x14ac:dyDescent="0.25">
      <c r="B6" s="2">
        <v>2014</v>
      </c>
      <c r="C6" s="3">
        <v>0.21686746987951808</v>
      </c>
      <c r="D6" s="3">
        <v>0.23004201680672268</v>
      </c>
    </row>
    <row r="7" spans="1:4" x14ac:dyDescent="0.25">
      <c r="B7" s="2">
        <v>2018</v>
      </c>
      <c r="C7" s="3">
        <v>0.25561545372866129</v>
      </c>
      <c r="D7" s="3">
        <v>0.2762404580152672</v>
      </c>
    </row>
    <row r="8" spans="1:4" x14ac:dyDescent="0.25">
      <c r="A8" s="2" t="s">
        <v>38</v>
      </c>
      <c r="B8" s="2">
        <v>2007</v>
      </c>
      <c r="C8" s="3">
        <v>0.12242042672263029</v>
      </c>
      <c r="D8" s="3">
        <v>0.11736694677871148</v>
      </c>
    </row>
    <row r="9" spans="1:4" x14ac:dyDescent="0.25">
      <c r="B9" s="2">
        <v>2010</v>
      </c>
      <c r="C9" s="3">
        <v>0.13483483483483483</v>
      </c>
      <c r="D9" s="3">
        <v>0.13184476342371079</v>
      </c>
    </row>
    <row r="10" spans="1:4" x14ac:dyDescent="0.25">
      <c r="B10" s="2">
        <v>2014</v>
      </c>
      <c r="C10" s="3">
        <v>0.16972358563678636</v>
      </c>
      <c r="D10" s="3">
        <v>0.16468766133195664</v>
      </c>
    </row>
    <row r="11" spans="1:4" x14ac:dyDescent="0.25">
      <c r="B11" s="2">
        <v>2018</v>
      </c>
      <c r="C11" s="3">
        <v>0.20710403726708074</v>
      </c>
      <c r="D11" s="3">
        <v>0.20856201975850713</v>
      </c>
    </row>
    <row r="12" spans="1:4" x14ac:dyDescent="0.25">
      <c r="A12" s="2" t="s">
        <v>393</v>
      </c>
      <c r="B12" s="2">
        <v>2007</v>
      </c>
      <c r="C12" s="3">
        <v>0.3311529026982829</v>
      </c>
      <c r="D12" s="3">
        <v>0.26952315134761573</v>
      </c>
    </row>
    <row r="13" spans="1:4" x14ac:dyDescent="0.25">
      <c r="B13" s="2">
        <v>2010</v>
      </c>
      <c r="C13" s="3">
        <v>0.42415094339622639</v>
      </c>
      <c r="D13" s="3">
        <v>0.35531531531531529</v>
      </c>
    </row>
    <row r="14" spans="1:4" x14ac:dyDescent="0.25">
      <c r="B14" s="2">
        <v>2014</v>
      </c>
      <c r="C14" s="3">
        <v>0.46975806451612906</v>
      </c>
      <c r="D14" s="3">
        <v>0.44041811846689893</v>
      </c>
    </row>
    <row r="15" spans="1:4" x14ac:dyDescent="0.25">
      <c r="B15" s="2">
        <v>2018</v>
      </c>
      <c r="C15" s="3">
        <v>0.5256032960565038</v>
      </c>
      <c r="D15" s="3">
        <v>0.46811971372804162</v>
      </c>
    </row>
    <row r="16" spans="1:4" x14ac:dyDescent="0.25">
      <c r="A16" s="2" t="s">
        <v>40</v>
      </c>
      <c r="B16" s="2">
        <v>2007</v>
      </c>
      <c r="C16" s="3">
        <v>0.28540772532188841</v>
      </c>
      <c r="D16" s="3">
        <v>0.21879546115798662</v>
      </c>
    </row>
    <row r="17" spans="1:4" x14ac:dyDescent="0.25">
      <c r="B17" s="2">
        <v>2010</v>
      </c>
      <c r="C17" s="3">
        <v>0.35572519083969467</v>
      </c>
      <c r="D17" s="3">
        <v>0.31412317585951027</v>
      </c>
    </row>
    <row r="18" spans="1:4" x14ac:dyDescent="0.25">
      <c r="B18" s="2">
        <v>2014</v>
      </c>
      <c r="C18" s="3">
        <v>0.37995674116798844</v>
      </c>
      <c r="D18" s="3">
        <v>0.32988650693568727</v>
      </c>
    </row>
    <row r="19" spans="1:4" x14ac:dyDescent="0.25">
      <c r="B19" s="2">
        <v>2018</v>
      </c>
      <c r="C19" s="3">
        <v>0.44290030211480363</v>
      </c>
      <c r="D19" s="3">
        <v>0.38490041685965726</v>
      </c>
    </row>
    <row r="20" spans="1:4" ht="30" x14ac:dyDescent="0.25">
      <c r="A20" s="8" t="s">
        <v>394</v>
      </c>
      <c r="B20" s="2">
        <v>2007</v>
      </c>
      <c r="C20" s="3">
        <v>0.1565242003962638</v>
      </c>
      <c r="D20" s="3">
        <v>0.18394208621256991</v>
      </c>
    </row>
    <row r="21" spans="1:4" x14ac:dyDescent="0.25">
      <c r="B21" s="2">
        <v>2010</v>
      </c>
      <c r="C21" s="3">
        <v>0.15974440894568689</v>
      </c>
      <c r="D21" s="3">
        <v>0.19175428887659104</v>
      </c>
    </row>
    <row r="22" spans="1:4" x14ac:dyDescent="0.25">
      <c r="B22" s="2">
        <v>2014</v>
      </c>
      <c r="C22" s="3">
        <v>0.18181818181818182</v>
      </c>
      <c r="D22" s="3">
        <v>0.2304075235109718</v>
      </c>
    </row>
    <row r="23" spans="1:4" x14ac:dyDescent="0.25">
      <c r="B23" s="2">
        <v>2018</v>
      </c>
      <c r="C23" s="3">
        <v>0.20763799743260591</v>
      </c>
      <c r="D23" s="3">
        <v>0.27338302476556864</v>
      </c>
    </row>
    <row r="25" spans="1:4" x14ac:dyDescent="0.25">
      <c r="A25" s="4" t="s">
        <v>327</v>
      </c>
    </row>
    <row r="26" spans="1:4" x14ac:dyDescent="0.25">
      <c r="A26" s="5" t="s">
        <v>10</v>
      </c>
    </row>
  </sheetData>
  <hyperlinks>
    <hyperlink ref="A26" location="Innhold!A1" display="Innhold" xr:uid="{C3AD3861-C6FF-4828-BBD6-49AB526548C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D9667-AF69-4244-8678-5B91292019B8}">
  <dimension ref="A1:F19"/>
  <sheetViews>
    <sheetView workbookViewId="0"/>
  </sheetViews>
  <sheetFormatPr baseColWidth="10" defaultRowHeight="15" x14ac:dyDescent="0.25"/>
  <cols>
    <col min="1" max="1" width="26" style="2" bestFit="1" customWidth="1"/>
    <col min="2" max="16384" width="11.42578125" style="2"/>
  </cols>
  <sheetData>
    <row r="1" spans="1:6" x14ac:dyDescent="0.25">
      <c r="A1" s="1" t="s">
        <v>422</v>
      </c>
      <c r="B1" s="1" t="s">
        <v>410</v>
      </c>
    </row>
    <row r="3" spans="1:6" x14ac:dyDescent="0.25">
      <c r="F3" s="4" t="s">
        <v>325</v>
      </c>
    </row>
    <row r="4" spans="1:6" x14ac:dyDescent="0.25">
      <c r="B4" s="6" t="s">
        <v>395</v>
      </c>
      <c r="C4" s="6" t="s">
        <v>396</v>
      </c>
      <c r="D4" s="6" t="s">
        <v>23</v>
      </c>
      <c r="F4" s="5" t="s">
        <v>407</v>
      </c>
    </row>
    <row r="5" spans="1:6" x14ac:dyDescent="0.25">
      <c r="A5" s="2" t="s">
        <v>397</v>
      </c>
      <c r="B5" s="3">
        <v>0.29326513213981242</v>
      </c>
      <c r="C5" s="3">
        <v>0.50375312760633861</v>
      </c>
      <c r="D5" s="2">
        <v>948</v>
      </c>
    </row>
    <row r="6" spans="1:6" x14ac:dyDescent="0.25">
      <c r="A6" s="2" t="s">
        <v>398</v>
      </c>
      <c r="B6" s="3">
        <v>0.27295285359801491</v>
      </c>
      <c r="C6" s="3">
        <v>0.51668952903520804</v>
      </c>
      <c r="D6" s="2">
        <v>1570</v>
      </c>
    </row>
    <row r="7" spans="1:6" x14ac:dyDescent="0.25">
      <c r="A7" s="2" t="s">
        <v>399</v>
      </c>
      <c r="B7" s="3">
        <v>0.21472392638036811</v>
      </c>
      <c r="C7" s="3">
        <v>0.53962264150943395</v>
      </c>
      <c r="D7" s="2">
        <v>709</v>
      </c>
    </row>
    <row r="8" spans="1:6" x14ac:dyDescent="0.25">
      <c r="A8" s="2" t="s">
        <v>400</v>
      </c>
      <c r="B8" s="3">
        <v>0.24560651521645949</v>
      </c>
      <c r="C8" s="3">
        <v>0.50481154771451486</v>
      </c>
      <c r="D8" s="2">
        <v>1832</v>
      </c>
    </row>
    <row r="9" spans="1:6" x14ac:dyDescent="0.25">
      <c r="A9" s="2" t="s">
        <v>401</v>
      </c>
      <c r="B9" s="3">
        <v>0.21493212669683259</v>
      </c>
      <c r="C9" s="3">
        <v>0.5374149659863946</v>
      </c>
      <c r="D9" s="2">
        <v>332</v>
      </c>
    </row>
    <row r="10" spans="1:6" x14ac:dyDescent="0.25">
      <c r="A10" s="2" t="s">
        <v>402</v>
      </c>
      <c r="B10" s="3">
        <v>0.23549488054607509</v>
      </c>
      <c r="C10" s="3">
        <v>0.4691011235955056</v>
      </c>
      <c r="D10" s="2">
        <v>305</v>
      </c>
    </row>
    <row r="11" spans="1:6" x14ac:dyDescent="0.25">
      <c r="A11" s="2" t="s">
        <v>403</v>
      </c>
      <c r="B11" s="3">
        <v>0.21166666666666667</v>
      </c>
      <c r="C11" s="3">
        <v>0.42465753424657532</v>
      </c>
      <c r="D11" s="2">
        <v>220</v>
      </c>
    </row>
    <row r="12" spans="1:6" x14ac:dyDescent="0.25">
      <c r="A12" s="2" t="s">
        <v>404</v>
      </c>
      <c r="B12" s="3">
        <v>0.15372670807453417</v>
      </c>
      <c r="C12" s="3">
        <v>0.50285714285714289</v>
      </c>
      <c r="D12" s="2">
        <v>187</v>
      </c>
    </row>
    <row r="13" spans="1:6" x14ac:dyDescent="0.25">
      <c r="A13" s="2" t="s">
        <v>405</v>
      </c>
      <c r="B13" s="3">
        <v>0.14531548757170173</v>
      </c>
      <c r="C13" s="3">
        <v>0.20338983050847459</v>
      </c>
      <c r="D13" s="2">
        <v>224</v>
      </c>
    </row>
    <row r="14" spans="1:6" x14ac:dyDescent="0.25">
      <c r="A14" s="2" t="s">
        <v>406</v>
      </c>
      <c r="B14" s="3">
        <v>0.16738197424892703</v>
      </c>
      <c r="C14" s="3">
        <v>0.45652173913043476</v>
      </c>
      <c r="D14" s="2">
        <v>240</v>
      </c>
    </row>
    <row r="16" spans="1:6" ht="65.25" customHeight="1" x14ac:dyDescent="0.25">
      <c r="A16" s="258" t="s">
        <v>408</v>
      </c>
      <c r="B16" s="258"/>
      <c r="C16" s="258"/>
      <c r="D16" s="258"/>
    </row>
    <row r="17" spans="1:4" ht="27.75" customHeight="1" x14ac:dyDescent="0.25">
      <c r="A17" s="259" t="s">
        <v>409</v>
      </c>
      <c r="B17" s="259"/>
      <c r="C17" s="259"/>
      <c r="D17" s="259"/>
    </row>
    <row r="18" spans="1:4" x14ac:dyDescent="0.25">
      <c r="A18" s="4" t="s">
        <v>327</v>
      </c>
    </row>
    <row r="19" spans="1:4" x14ac:dyDescent="0.25">
      <c r="A19" s="5" t="s">
        <v>10</v>
      </c>
    </row>
  </sheetData>
  <mergeCells count="2">
    <mergeCell ref="A16:D16"/>
    <mergeCell ref="A17:D17"/>
  </mergeCells>
  <hyperlinks>
    <hyperlink ref="F4" r:id="rId1" xr:uid="{2AB59797-DEF2-4B5E-8C2B-D1B4EC30B391}"/>
    <hyperlink ref="A19" location="Innhold!A1" display="Innhold" xr:uid="{4F4B51CB-427D-499F-ACE3-6F6985F4C2C8}"/>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A1BEB-FFA1-456B-B495-7394843DCFD8}">
  <dimension ref="A1:D22"/>
  <sheetViews>
    <sheetView workbookViewId="0">
      <selection activeCell="P22" sqref="P22"/>
    </sheetView>
  </sheetViews>
  <sheetFormatPr baseColWidth="10" defaultRowHeight="15" x14ac:dyDescent="0.25"/>
  <cols>
    <col min="1" max="1" width="12.28515625" style="2" customWidth="1"/>
    <col min="2" max="2" width="17.42578125" style="2" customWidth="1"/>
    <col min="3" max="3" width="19.28515625" style="2" customWidth="1"/>
    <col min="4" max="4" width="19.5703125" style="2" customWidth="1"/>
    <col min="5" max="16384" width="11.42578125" style="2"/>
  </cols>
  <sheetData>
    <row r="1" spans="1:4" x14ac:dyDescent="0.25">
      <c r="A1" s="1" t="s">
        <v>423</v>
      </c>
      <c r="B1" s="1" t="s">
        <v>419</v>
      </c>
    </row>
    <row r="3" spans="1:4" ht="60" x14ac:dyDescent="0.25">
      <c r="C3" s="46" t="s">
        <v>411</v>
      </c>
      <c r="D3" s="46" t="s">
        <v>421</v>
      </c>
    </row>
    <row r="4" spans="1:4" x14ac:dyDescent="0.25">
      <c r="A4" s="8" t="s">
        <v>412</v>
      </c>
      <c r="B4" s="2" t="s">
        <v>413</v>
      </c>
      <c r="C4" s="3">
        <v>0.40885416666666669</v>
      </c>
      <c r="D4" s="3">
        <v>0.27688787185354691</v>
      </c>
    </row>
    <row r="5" spans="1:4" x14ac:dyDescent="0.25">
      <c r="A5" s="8"/>
      <c r="B5" s="2" t="s">
        <v>414</v>
      </c>
      <c r="C5" s="3">
        <v>0.3160270880361174</v>
      </c>
      <c r="D5" s="3">
        <v>0.25909090909090909</v>
      </c>
    </row>
    <row r="6" spans="1:4" x14ac:dyDescent="0.25">
      <c r="A6" s="8"/>
      <c r="B6" s="2" t="s">
        <v>415</v>
      </c>
      <c r="C6" s="3">
        <v>0.43555555555555553</v>
      </c>
      <c r="D6" s="3">
        <v>0.18931297709923664</v>
      </c>
    </row>
    <row r="7" spans="1:4" x14ac:dyDescent="0.25">
      <c r="A7" s="8"/>
      <c r="B7" s="2" t="s">
        <v>400</v>
      </c>
      <c r="C7" s="3">
        <v>0.35498839907192575</v>
      </c>
      <c r="D7" s="3">
        <v>0.22096608427543679</v>
      </c>
    </row>
    <row r="8" spans="1:4" x14ac:dyDescent="0.25">
      <c r="A8" s="8" t="s">
        <v>430</v>
      </c>
      <c r="B8" s="2" t="s">
        <v>413</v>
      </c>
      <c r="C8" s="3">
        <v>0.59514687100893993</v>
      </c>
      <c r="D8" s="3">
        <v>0.32777777777777778</v>
      </c>
    </row>
    <row r="9" spans="1:4" x14ac:dyDescent="0.25">
      <c r="A9" s="8"/>
      <c r="B9" s="2" t="s">
        <v>414</v>
      </c>
      <c r="C9" s="3">
        <v>0.69710467706013368</v>
      </c>
      <c r="D9" s="3">
        <v>0.40799999999999997</v>
      </c>
    </row>
    <row r="10" spans="1:4" x14ac:dyDescent="0.25">
      <c r="A10" s="8"/>
      <c r="B10" s="2" t="s">
        <v>415</v>
      </c>
      <c r="C10" s="3">
        <v>0.65329512893982811</v>
      </c>
      <c r="D10" s="3">
        <v>0.32176656151419558</v>
      </c>
    </row>
    <row r="11" spans="1:4" x14ac:dyDescent="0.25">
      <c r="A11" s="8"/>
      <c r="B11" s="2" t="s">
        <v>400</v>
      </c>
      <c r="C11" s="3">
        <v>0.59624108878807514</v>
      </c>
      <c r="D11" s="3">
        <v>0.33144154370034051</v>
      </c>
    </row>
    <row r="12" spans="1:4" ht="30" x14ac:dyDescent="0.25">
      <c r="A12" s="8" t="s">
        <v>416</v>
      </c>
      <c r="B12" s="2" t="s">
        <v>413</v>
      </c>
      <c r="C12" s="3">
        <v>0.55031446540880502</v>
      </c>
      <c r="D12" s="3">
        <v>0.20765027322404372</v>
      </c>
    </row>
    <row r="13" spans="1:4" x14ac:dyDescent="0.25">
      <c r="A13" s="8"/>
      <c r="B13" s="2" t="s">
        <v>414</v>
      </c>
      <c r="C13" s="3">
        <v>0.49185667752442996</v>
      </c>
      <c r="D13" s="3">
        <v>0.25203252032520324</v>
      </c>
    </row>
    <row r="14" spans="1:4" x14ac:dyDescent="0.25">
      <c r="A14" s="8"/>
      <c r="B14" s="2" t="s">
        <v>415</v>
      </c>
      <c r="C14" s="3">
        <v>0.46363636363636362</v>
      </c>
      <c r="D14" s="3">
        <v>0.16049382716049382</v>
      </c>
    </row>
    <row r="15" spans="1:4" x14ac:dyDescent="0.25">
      <c r="A15" s="8"/>
      <c r="B15" s="2" t="s">
        <v>400</v>
      </c>
      <c r="C15" s="3">
        <v>0.3576923076923077</v>
      </c>
      <c r="D15" s="3">
        <v>0.13588110403397027</v>
      </c>
    </row>
    <row r="16" spans="1:4" ht="30" x14ac:dyDescent="0.25">
      <c r="A16" s="8" t="s">
        <v>417</v>
      </c>
      <c r="B16" s="2" t="s">
        <v>418</v>
      </c>
      <c r="C16" s="3">
        <v>0.28068303094983993</v>
      </c>
      <c r="D16" s="3">
        <v>0.1478286734086853</v>
      </c>
    </row>
    <row r="17" spans="1:4" x14ac:dyDescent="0.25">
      <c r="B17" s="2" t="s">
        <v>430</v>
      </c>
      <c r="C17" s="3">
        <v>0.60353535353535348</v>
      </c>
      <c r="D17" s="3">
        <v>0.30474040632054178</v>
      </c>
    </row>
    <row r="19" spans="1:4" ht="30" customHeight="1" x14ac:dyDescent="0.25">
      <c r="A19" s="259" t="s">
        <v>420</v>
      </c>
      <c r="B19" s="259"/>
      <c r="C19" s="259"/>
      <c r="D19" s="259"/>
    </row>
    <row r="20" spans="1:4" ht="30" customHeight="1" x14ac:dyDescent="0.25">
      <c r="A20" s="259" t="s">
        <v>436</v>
      </c>
      <c r="B20" s="259"/>
      <c r="C20" s="259"/>
      <c r="D20" s="259"/>
    </row>
    <row r="21" spans="1:4" x14ac:dyDescent="0.25">
      <c r="A21" s="4" t="s">
        <v>327</v>
      </c>
    </row>
    <row r="22" spans="1:4" x14ac:dyDescent="0.25">
      <c r="A22" s="5" t="s">
        <v>10</v>
      </c>
    </row>
  </sheetData>
  <mergeCells count="2">
    <mergeCell ref="A19:D19"/>
    <mergeCell ref="A20:D20"/>
  </mergeCells>
  <hyperlinks>
    <hyperlink ref="A22" location="Innhold!A1" display="Innhold" xr:uid="{B59364AA-7BB2-4C14-B097-C8638B47130B}"/>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855B-462D-44F2-B0F9-12439335C775}">
  <dimension ref="A1:E10"/>
  <sheetViews>
    <sheetView workbookViewId="0">
      <selection activeCell="A9" sqref="A9:A10"/>
    </sheetView>
  </sheetViews>
  <sheetFormatPr baseColWidth="10" defaultRowHeight="15" x14ac:dyDescent="0.25"/>
  <cols>
    <col min="1" max="3" width="11.42578125" style="2"/>
    <col min="4" max="4" width="14.140625" style="2" customWidth="1"/>
    <col min="5" max="5" width="13.140625" style="2" customWidth="1"/>
    <col min="6" max="16384" width="11.42578125" style="2"/>
  </cols>
  <sheetData>
    <row r="1" spans="1:5" x14ac:dyDescent="0.25">
      <c r="A1" s="1" t="s">
        <v>424</v>
      </c>
      <c r="B1" s="1" t="s">
        <v>425</v>
      </c>
    </row>
    <row r="3" spans="1:5" ht="30" x14ac:dyDescent="0.25">
      <c r="B3" s="62" t="s">
        <v>170</v>
      </c>
      <c r="C3" s="62" t="s">
        <v>169</v>
      </c>
      <c r="D3" s="62" t="s">
        <v>75</v>
      </c>
      <c r="E3" s="62" t="s">
        <v>426</v>
      </c>
    </row>
    <row r="4" spans="1:5" x14ac:dyDescent="0.25">
      <c r="A4" s="2">
        <v>2007</v>
      </c>
      <c r="B4" s="2">
        <v>439</v>
      </c>
      <c r="C4" s="2">
        <v>715</v>
      </c>
      <c r="D4" s="3">
        <v>0.38041594454072791</v>
      </c>
      <c r="E4" s="3">
        <v>0.16819705582276637</v>
      </c>
    </row>
    <row r="5" spans="1:5" x14ac:dyDescent="0.25">
      <c r="A5" s="2">
        <v>2010</v>
      </c>
      <c r="B5" s="2">
        <v>633</v>
      </c>
      <c r="C5" s="2">
        <v>966</v>
      </c>
      <c r="D5" s="3">
        <v>0.39587242026266417</v>
      </c>
      <c r="E5" s="3">
        <v>0.21302957633892886</v>
      </c>
    </row>
    <row r="6" spans="1:5" x14ac:dyDescent="0.25">
      <c r="A6" s="2">
        <v>2014</v>
      </c>
      <c r="B6" s="2">
        <v>725</v>
      </c>
      <c r="C6" s="2">
        <v>1135</v>
      </c>
      <c r="D6" s="3">
        <v>0.38978494623655913</v>
      </c>
      <c r="E6" s="3">
        <v>0.25087671971944969</v>
      </c>
    </row>
    <row r="7" spans="1:5" x14ac:dyDescent="0.25">
      <c r="A7" s="2">
        <v>2018</v>
      </c>
      <c r="B7" s="2">
        <v>873</v>
      </c>
      <c r="C7" s="2">
        <v>1223</v>
      </c>
      <c r="D7" s="3">
        <v>0.41650763358778625</v>
      </c>
      <c r="E7" s="3">
        <v>0.28587015821058376</v>
      </c>
    </row>
    <row r="9" spans="1:5" x14ac:dyDescent="0.25">
      <c r="A9" s="4" t="s">
        <v>327</v>
      </c>
    </row>
    <row r="10" spans="1:5" x14ac:dyDescent="0.25">
      <c r="A10" s="5" t="s">
        <v>10</v>
      </c>
    </row>
  </sheetData>
  <hyperlinks>
    <hyperlink ref="A10" location="Innhold!A1" display="Innhold" xr:uid="{A24A596C-2D11-4508-A40F-CBBC73D312E1}"/>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F0190-EEE5-435C-ACBE-43FEDCD84155}">
  <dimension ref="A1:D22"/>
  <sheetViews>
    <sheetView workbookViewId="0">
      <selection activeCell="F15" sqref="F15"/>
    </sheetView>
  </sheetViews>
  <sheetFormatPr baseColWidth="10" defaultRowHeight="15" x14ac:dyDescent="0.25"/>
  <cols>
    <col min="1" max="1" width="31.5703125" style="2" bestFit="1" customWidth="1"/>
    <col min="2" max="2" width="11.42578125" style="2"/>
    <col min="3" max="3" width="15.28515625" style="2" customWidth="1"/>
    <col min="4" max="4" width="13" style="2" customWidth="1"/>
    <col min="5" max="16384" width="11.42578125" style="2"/>
  </cols>
  <sheetData>
    <row r="1" spans="1:4" x14ac:dyDescent="0.25">
      <c r="A1" s="1" t="s">
        <v>427</v>
      </c>
      <c r="B1" s="1" t="s">
        <v>428</v>
      </c>
    </row>
    <row r="3" spans="1:4" ht="75" x14ac:dyDescent="0.25">
      <c r="C3" s="46" t="s">
        <v>431</v>
      </c>
      <c r="D3" s="46" t="s">
        <v>429</v>
      </c>
    </row>
    <row r="4" spans="1:4" ht="33.75" customHeight="1" x14ac:dyDescent="0.25">
      <c r="A4" s="8" t="s">
        <v>432</v>
      </c>
      <c r="B4" s="2">
        <v>2007</v>
      </c>
      <c r="C4" s="3">
        <v>0.10892236384704519</v>
      </c>
      <c r="D4" s="3">
        <v>0.14157014157014158</v>
      </c>
    </row>
    <row r="5" spans="1:4" x14ac:dyDescent="0.25">
      <c r="B5" s="2">
        <v>2010</v>
      </c>
      <c r="C5" s="3">
        <v>0.12036108324974924</v>
      </c>
      <c r="D5" s="3">
        <v>0.15138121546961325</v>
      </c>
    </row>
    <row r="6" spans="1:4" x14ac:dyDescent="0.25">
      <c r="B6" s="2">
        <v>2014</v>
      </c>
      <c r="C6" s="3">
        <v>0.12247191011235956</v>
      </c>
      <c r="D6" s="3">
        <v>0.16518847006651885</v>
      </c>
    </row>
    <row r="7" spans="1:4" x14ac:dyDescent="0.25">
      <c r="B7" s="2">
        <v>2018</v>
      </c>
      <c r="C7" s="3">
        <v>0.13712374581939799</v>
      </c>
      <c r="D7" s="3">
        <v>0.17058222676200205</v>
      </c>
    </row>
    <row r="8" spans="1:4" x14ac:dyDescent="0.25">
      <c r="A8" s="48" t="s">
        <v>430</v>
      </c>
      <c r="B8" s="48">
        <v>2007</v>
      </c>
      <c r="C8" s="63">
        <v>0.16596814752724226</v>
      </c>
      <c r="D8" s="63">
        <v>0.23013565891472867</v>
      </c>
    </row>
    <row r="9" spans="1:4" x14ac:dyDescent="0.25">
      <c r="B9" s="2">
        <v>2010</v>
      </c>
      <c r="C9" s="3">
        <v>0.28438469493278179</v>
      </c>
      <c r="D9" s="3">
        <v>0.26836363636363636</v>
      </c>
    </row>
    <row r="10" spans="1:4" x14ac:dyDescent="0.25">
      <c r="B10" s="2">
        <v>2014</v>
      </c>
      <c r="C10" s="3">
        <v>0.28223844282238442</v>
      </c>
      <c r="D10" s="3">
        <v>0.33219645293315142</v>
      </c>
    </row>
    <row r="11" spans="1:4" x14ac:dyDescent="0.25">
      <c r="B11" s="2">
        <v>2018</v>
      </c>
      <c r="C11" s="3">
        <v>0.28194993412384717</v>
      </c>
      <c r="D11" s="3">
        <v>0.36154615128290568</v>
      </c>
    </row>
    <row r="12" spans="1:4" x14ac:dyDescent="0.25">
      <c r="A12" s="48" t="s">
        <v>177</v>
      </c>
      <c r="B12" s="48">
        <v>2007</v>
      </c>
      <c r="C12" s="63">
        <v>0.14950166112956811</v>
      </c>
      <c r="D12" s="63">
        <v>0.12254901960784313</v>
      </c>
    </row>
    <row r="13" spans="1:4" x14ac:dyDescent="0.25">
      <c r="B13" s="2">
        <v>2010</v>
      </c>
      <c r="C13" s="3">
        <v>0.14027149321266968</v>
      </c>
      <c r="D13" s="3">
        <v>0.1662870159453303</v>
      </c>
    </row>
    <row r="14" spans="1:4" x14ac:dyDescent="0.25">
      <c r="B14" s="2">
        <v>2014</v>
      </c>
      <c r="C14" s="3">
        <v>0.13080168776371309</v>
      </c>
      <c r="D14" s="3">
        <v>0.19056974459724951</v>
      </c>
    </row>
    <row r="15" spans="1:4" x14ac:dyDescent="0.25">
      <c r="B15" s="2">
        <v>2018</v>
      </c>
      <c r="C15" s="3">
        <v>0.20382165605095542</v>
      </c>
      <c r="D15" s="3">
        <v>0.21123595505617979</v>
      </c>
    </row>
    <row r="16" spans="1:4" x14ac:dyDescent="0.25">
      <c r="A16" s="48" t="s">
        <v>293</v>
      </c>
      <c r="B16" s="48">
        <v>2007</v>
      </c>
      <c r="C16" s="63">
        <v>0.12437810945273632</v>
      </c>
      <c r="D16" s="63">
        <v>0.18558282208588958</v>
      </c>
    </row>
    <row r="17" spans="1:4" x14ac:dyDescent="0.25">
      <c r="B17" s="2">
        <v>2010</v>
      </c>
      <c r="C17" s="3">
        <v>0.16</v>
      </c>
      <c r="D17" s="3">
        <v>0.22283356258596973</v>
      </c>
    </row>
    <row r="18" spans="1:4" x14ac:dyDescent="0.25">
      <c r="B18" s="2">
        <v>2014</v>
      </c>
      <c r="C18" s="3">
        <v>0.15485564304461943</v>
      </c>
      <c r="D18" s="3">
        <v>0.291497975708502</v>
      </c>
    </row>
    <row r="19" spans="1:4" x14ac:dyDescent="0.25">
      <c r="B19" s="2">
        <v>2018</v>
      </c>
      <c r="C19" s="3">
        <v>0.24083769633507854</v>
      </c>
      <c r="D19" s="3">
        <v>0.3709856035437431</v>
      </c>
    </row>
    <row r="21" spans="1:4" x14ac:dyDescent="0.25">
      <c r="A21" s="4" t="s">
        <v>327</v>
      </c>
    </row>
    <row r="22" spans="1:4" x14ac:dyDescent="0.25">
      <c r="A22" s="5" t="s">
        <v>10</v>
      </c>
    </row>
  </sheetData>
  <hyperlinks>
    <hyperlink ref="A22" location="Innhold!A1" display="Innhold" xr:uid="{45697E50-A3F3-49B2-8B89-93CDF445980A}"/>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C319-3C6F-46B0-B705-82E3201AC875}">
  <dimension ref="A1:C22"/>
  <sheetViews>
    <sheetView zoomScaleNormal="100" workbookViewId="0">
      <selection activeCell="D27" sqref="D27"/>
    </sheetView>
  </sheetViews>
  <sheetFormatPr baseColWidth="10" defaultRowHeight="15" x14ac:dyDescent="0.25"/>
  <cols>
    <col min="1" max="1" width="23.28515625" style="2" bestFit="1" customWidth="1"/>
    <col min="2" max="16384" width="11.42578125" style="2"/>
  </cols>
  <sheetData>
    <row r="1" spans="1:3" x14ac:dyDescent="0.25">
      <c r="A1" s="1" t="s">
        <v>452</v>
      </c>
      <c r="B1" s="1" t="s">
        <v>453</v>
      </c>
    </row>
    <row r="3" spans="1:3" x14ac:dyDescent="0.25">
      <c r="B3" s="1" t="s">
        <v>356</v>
      </c>
      <c r="C3" s="1" t="s">
        <v>355</v>
      </c>
    </row>
    <row r="4" spans="1:3" x14ac:dyDescent="0.25">
      <c r="A4" s="2" t="s">
        <v>437</v>
      </c>
      <c r="B4" s="7">
        <v>2972</v>
      </c>
      <c r="C4" s="65">
        <v>37.416593226740524</v>
      </c>
    </row>
    <row r="5" spans="1:3" x14ac:dyDescent="0.25">
      <c r="A5" s="2" t="s">
        <v>438</v>
      </c>
      <c r="B5" s="7">
        <v>1527</v>
      </c>
      <c r="C5" s="65">
        <v>7.953125</v>
      </c>
    </row>
    <row r="6" spans="1:3" x14ac:dyDescent="0.25">
      <c r="A6" s="2" t="s">
        <v>40</v>
      </c>
      <c r="B6" s="7">
        <v>607</v>
      </c>
      <c r="C6" s="65">
        <v>4.2158633143492148</v>
      </c>
    </row>
    <row r="7" spans="1:3" x14ac:dyDescent="0.25">
      <c r="A7" s="2" t="s">
        <v>439</v>
      </c>
      <c r="B7" s="7">
        <v>313</v>
      </c>
      <c r="C7" s="65">
        <v>6.9079673361288894</v>
      </c>
    </row>
    <row r="8" spans="1:3" x14ac:dyDescent="0.25">
      <c r="A8" s="2" t="s">
        <v>440</v>
      </c>
      <c r="B8" s="7">
        <v>261</v>
      </c>
      <c r="C8" s="65">
        <v>4.5991189427312777</v>
      </c>
    </row>
    <row r="9" spans="1:3" x14ac:dyDescent="0.25">
      <c r="A9" s="2" t="s">
        <v>441</v>
      </c>
      <c r="B9" s="7">
        <v>135</v>
      </c>
      <c r="C9" s="65">
        <v>0.34391399602588274</v>
      </c>
    </row>
    <row r="10" spans="1:3" x14ac:dyDescent="0.25">
      <c r="A10" s="2" t="s">
        <v>442</v>
      </c>
      <c r="B10" s="7">
        <v>112</v>
      </c>
      <c r="C10" s="65">
        <v>1.5717092337917484</v>
      </c>
    </row>
    <row r="11" spans="1:3" x14ac:dyDescent="0.25">
      <c r="A11" s="2" t="s">
        <v>454</v>
      </c>
      <c r="B11" s="7">
        <v>75</v>
      </c>
      <c r="C11" s="65">
        <v>6.7084078711985686</v>
      </c>
    </row>
    <row r="12" spans="1:3" x14ac:dyDescent="0.25">
      <c r="A12" s="2" t="s">
        <v>444</v>
      </c>
      <c r="B12" s="7">
        <v>-7</v>
      </c>
      <c r="C12" s="65">
        <v>-0.23866348448687352</v>
      </c>
    </row>
    <row r="13" spans="1:3" x14ac:dyDescent="0.25">
      <c r="A13" s="2" t="s">
        <v>445</v>
      </c>
      <c r="B13" s="7">
        <v>-13</v>
      </c>
      <c r="C13" s="65">
        <v>-0.31280076997112605</v>
      </c>
    </row>
    <row r="14" spans="1:3" x14ac:dyDescent="0.25">
      <c r="A14" s="2" t="s">
        <v>446</v>
      </c>
      <c r="B14" s="7">
        <v>-69</v>
      </c>
      <c r="C14" s="65">
        <v>-2.0228671943711523</v>
      </c>
    </row>
    <row r="15" spans="1:3" x14ac:dyDescent="0.25">
      <c r="A15" s="2" t="s">
        <v>447</v>
      </c>
      <c r="B15" s="7">
        <v>-76</v>
      </c>
      <c r="C15" s="65">
        <v>-1.6900155659328442</v>
      </c>
    </row>
    <row r="16" spans="1:3" x14ac:dyDescent="0.25">
      <c r="A16" s="2" t="s">
        <v>448</v>
      </c>
      <c r="B16" s="7">
        <v>-102</v>
      </c>
      <c r="C16" s="65">
        <v>-22.270742358078603</v>
      </c>
    </row>
    <row r="17" spans="1:3" x14ac:dyDescent="0.25">
      <c r="A17" s="2" t="s">
        <v>449</v>
      </c>
      <c r="B17" s="7">
        <v>-380</v>
      </c>
      <c r="C17" s="65">
        <v>-10.511756569847856</v>
      </c>
    </row>
    <row r="18" spans="1:3" x14ac:dyDescent="0.25">
      <c r="A18" s="2" t="s">
        <v>450</v>
      </c>
      <c r="B18" s="7">
        <v>-553</v>
      </c>
      <c r="C18" s="65">
        <v>-4.2623708956374289</v>
      </c>
    </row>
    <row r="19" spans="1:3" x14ac:dyDescent="0.25">
      <c r="A19" s="2" t="s">
        <v>451</v>
      </c>
      <c r="B19" s="7">
        <v>-1498</v>
      </c>
      <c r="C19" s="65">
        <v>-7.6840215439856374</v>
      </c>
    </row>
    <row r="20" spans="1:3" x14ac:dyDescent="0.25">
      <c r="B20" s="7"/>
    </row>
    <row r="21" spans="1:3" x14ac:dyDescent="0.25">
      <c r="A21" s="4" t="s">
        <v>455</v>
      </c>
    </row>
    <row r="22" spans="1:3" x14ac:dyDescent="0.25">
      <c r="A22" s="5" t="s">
        <v>10</v>
      </c>
    </row>
  </sheetData>
  <hyperlinks>
    <hyperlink ref="A22" location="Innhold!A1" display="Innhold" xr:uid="{0C3D31BF-36D1-4048-9307-FB4A2CB268AF}"/>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49A6-87B3-41D4-A90A-DB47D949F295}">
  <dimension ref="A1:C19"/>
  <sheetViews>
    <sheetView workbookViewId="0">
      <selection activeCell="A16" sqref="A16"/>
    </sheetView>
  </sheetViews>
  <sheetFormatPr baseColWidth="10" defaultRowHeight="15" x14ac:dyDescent="0.25"/>
  <cols>
    <col min="1" max="1" width="11.42578125" style="67"/>
    <col min="2" max="16384" width="11.42578125" style="2"/>
  </cols>
  <sheetData>
    <row r="1" spans="1:3" x14ac:dyDescent="0.25">
      <c r="A1" s="66" t="s">
        <v>458</v>
      </c>
      <c r="B1" s="1" t="s">
        <v>459</v>
      </c>
    </row>
    <row r="3" spans="1:3" x14ac:dyDescent="0.25">
      <c r="B3" s="1" t="s">
        <v>456</v>
      </c>
      <c r="C3" s="1" t="s">
        <v>355</v>
      </c>
    </row>
    <row r="4" spans="1:3" x14ac:dyDescent="0.25">
      <c r="A4" s="67" t="s">
        <v>738</v>
      </c>
      <c r="B4" s="7">
        <v>-910</v>
      </c>
      <c r="C4" s="65">
        <v>-3.3468186833394626</v>
      </c>
    </row>
    <row r="5" spans="1:3" x14ac:dyDescent="0.25">
      <c r="A5" s="67">
        <v>20</v>
      </c>
      <c r="B5" s="7">
        <v>-1419</v>
      </c>
      <c r="C5" s="65">
        <v>-6.2428508578970527</v>
      </c>
    </row>
    <row r="6" spans="1:3" x14ac:dyDescent="0.25">
      <c r="A6" s="67">
        <v>21</v>
      </c>
      <c r="B6" s="7">
        <v>577</v>
      </c>
      <c r="C6" s="65">
        <v>3.3046964490263462</v>
      </c>
    </row>
    <row r="7" spans="1:3" x14ac:dyDescent="0.25">
      <c r="A7" s="67">
        <v>22</v>
      </c>
      <c r="B7" s="7">
        <v>281</v>
      </c>
      <c r="C7" s="65">
        <v>2.2471011595361858</v>
      </c>
    </row>
    <row r="8" spans="1:3" x14ac:dyDescent="0.25">
      <c r="A8" s="67">
        <v>23</v>
      </c>
      <c r="B8" s="7">
        <v>-32</v>
      </c>
      <c r="C8" s="65">
        <v>-0.30013130744700806</v>
      </c>
    </row>
    <row r="9" spans="1:3" x14ac:dyDescent="0.25">
      <c r="A9" s="67">
        <v>24</v>
      </c>
      <c r="B9" s="7">
        <v>-109</v>
      </c>
      <c r="C9" s="65">
        <v>-1.23666893578398</v>
      </c>
    </row>
    <row r="10" spans="1:3" x14ac:dyDescent="0.25">
      <c r="A10" s="67">
        <v>25</v>
      </c>
      <c r="B10" s="7">
        <v>110</v>
      </c>
      <c r="C10" s="65">
        <v>1.5233347181830772</v>
      </c>
    </row>
    <row r="11" spans="1:3" x14ac:dyDescent="0.25">
      <c r="A11" s="67">
        <v>26</v>
      </c>
      <c r="B11" s="7">
        <v>143</v>
      </c>
      <c r="C11" s="65">
        <v>2.4208566108007448</v>
      </c>
    </row>
    <row r="12" spans="1:3" x14ac:dyDescent="0.25">
      <c r="A12" s="67" t="s">
        <v>737</v>
      </c>
      <c r="B12" s="7">
        <v>410</v>
      </c>
      <c r="C12" s="65">
        <v>3.4447991934128717</v>
      </c>
    </row>
    <row r="13" spans="1:3" x14ac:dyDescent="0.25">
      <c r="A13" s="67" t="s">
        <v>739</v>
      </c>
      <c r="B13" s="7">
        <v>1347</v>
      </c>
      <c r="C13" s="65">
        <v>11.841758241758242</v>
      </c>
    </row>
    <row r="14" spans="1:3" x14ac:dyDescent="0.25">
      <c r="A14" s="67" t="s">
        <v>740</v>
      </c>
      <c r="B14" s="7">
        <v>1098</v>
      </c>
      <c r="C14" s="65">
        <v>17.237048665620094</v>
      </c>
    </row>
    <row r="15" spans="1:3" x14ac:dyDescent="0.25">
      <c r="A15" s="67" t="s">
        <v>741</v>
      </c>
      <c r="B15" s="7">
        <v>1227</v>
      </c>
      <c r="C15" s="65">
        <v>19.046879850977959</v>
      </c>
    </row>
    <row r="16" spans="1:3" x14ac:dyDescent="0.25">
      <c r="A16" s="67" t="s">
        <v>457</v>
      </c>
      <c r="B16" s="7">
        <v>581</v>
      </c>
      <c r="C16" s="65">
        <v>26.337262012692658</v>
      </c>
    </row>
    <row r="18" spans="1:1" x14ac:dyDescent="0.25">
      <c r="A18" s="4" t="s">
        <v>455</v>
      </c>
    </row>
    <row r="19" spans="1:1" x14ac:dyDescent="0.25">
      <c r="A19" s="5" t="s">
        <v>10</v>
      </c>
    </row>
  </sheetData>
  <hyperlinks>
    <hyperlink ref="A19" location="Innhold!A1" display="Innhold" xr:uid="{6CDFE32A-C8A4-4B3F-A8C6-64D80DC3A641}"/>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FE450-8BA3-4374-92BF-849919B842BA}">
  <dimension ref="A1:K26"/>
  <sheetViews>
    <sheetView workbookViewId="0">
      <selection activeCell="A23" sqref="A23"/>
    </sheetView>
  </sheetViews>
  <sheetFormatPr baseColWidth="10" defaultRowHeight="15" x14ac:dyDescent="0.25"/>
  <cols>
    <col min="1" max="1" width="23.28515625" style="2" bestFit="1" customWidth="1"/>
    <col min="2" max="4" width="11.42578125" style="2"/>
    <col min="5" max="5" width="15.140625" style="2" bestFit="1" customWidth="1"/>
    <col min="6" max="16384" width="11.42578125" style="2"/>
  </cols>
  <sheetData>
    <row r="1" spans="1:11" x14ac:dyDescent="0.25">
      <c r="A1" s="1" t="s">
        <v>460</v>
      </c>
      <c r="B1" s="1" t="s">
        <v>461</v>
      </c>
    </row>
    <row r="2" spans="1:11" x14ac:dyDescent="0.25">
      <c r="A2" s="1"/>
      <c r="B2" s="1"/>
    </row>
    <row r="3" spans="1:11" x14ac:dyDescent="0.25">
      <c r="B3" s="1">
        <v>2021</v>
      </c>
      <c r="C3" s="1">
        <v>2020</v>
      </c>
    </row>
    <row r="4" spans="1:11" x14ac:dyDescent="0.25">
      <c r="A4" s="2" t="s">
        <v>437</v>
      </c>
      <c r="B4" s="65">
        <v>5.7056978567694721</v>
      </c>
      <c r="C4" s="2" t="s">
        <v>463</v>
      </c>
      <c r="E4" s="4" t="s">
        <v>68</v>
      </c>
      <c r="F4" s="5" t="s">
        <v>476</v>
      </c>
    </row>
    <row r="5" spans="1:11" x14ac:dyDescent="0.25">
      <c r="A5" s="2" t="s">
        <v>441</v>
      </c>
      <c r="B5" s="65">
        <v>3.4427934621099556</v>
      </c>
      <c r="C5" s="2" t="s">
        <v>464</v>
      </c>
    </row>
    <row r="6" spans="1:11" x14ac:dyDescent="0.25">
      <c r="A6" s="2" t="s">
        <v>439</v>
      </c>
      <c r="B6" s="65">
        <v>3.0465408805031449</v>
      </c>
      <c r="C6" s="2" t="s">
        <v>465</v>
      </c>
    </row>
    <row r="7" spans="1:11" x14ac:dyDescent="0.25">
      <c r="A7" s="2" t="s">
        <v>451</v>
      </c>
      <c r="B7" s="65">
        <v>2.8337269721303731</v>
      </c>
      <c r="C7" s="2" t="s">
        <v>465</v>
      </c>
    </row>
    <row r="8" spans="1:11" x14ac:dyDescent="0.25">
      <c r="A8" s="2" t="s">
        <v>442</v>
      </c>
      <c r="B8" s="65">
        <v>2.7479119210326499</v>
      </c>
      <c r="C8" s="2" t="s">
        <v>466</v>
      </c>
    </row>
    <row r="9" spans="1:11" x14ac:dyDescent="0.25">
      <c r="A9" s="2" t="s">
        <v>23</v>
      </c>
      <c r="B9" s="65">
        <v>2.4984677249363578</v>
      </c>
      <c r="C9" s="2" t="s">
        <v>467</v>
      </c>
      <c r="J9" s="68"/>
      <c r="K9" s="68"/>
    </row>
    <row r="10" spans="1:11" x14ac:dyDescent="0.25">
      <c r="A10" s="2" t="s">
        <v>438</v>
      </c>
      <c r="B10" s="65">
        <v>2.4407677814413566</v>
      </c>
      <c r="C10" s="2" t="s">
        <v>467</v>
      </c>
      <c r="J10" s="68"/>
      <c r="K10" s="68"/>
    </row>
    <row r="11" spans="1:11" x14ac:dyDescent="0.25">
      <c r="A11" s="2" t="s">
        <v>40</v>
      </c>
      <c r="B11" s="65">
        <v>2.2707324455205811</v>
      </c>
      <c r="C11" s="2" t="s">
        <v>470</v>
      </c>
      <c r="J11" s="68"/>
      <c r="K11" s="68"/>
    </row>
    <row r="12" spans="1:11" x14ac:dyDescent="0.25">
      <c r="A12" s="2" t="s">
        <v>443</v>
      </c>
      <c r="B12" s="65">
        <v>2.2133580705009277</v>
      </c>
      <c r="C12" s="2" t="s">
        <v>469</v>
      </c>
      <c r="J12" s="68"/>
      <c r="K12" s="68"/>
    </row>
    <row r="13" spans="1:11" x14ac:dyDescent="0.25">
      <c r="A13" s="2" t="s">
        <v>446</v>
      </c>
      <c r="B13" s="65">
        <v>2.1491961414790999</v>
      </c>
      <c r="C13" s="2" t="s">
        <v>468</v>
      </c>
      <c r="J13" s="68"/>
      <c r="K13" s="68"/>
    </row>
    <row r="14" spans="1:11" x14ac:dyDescent="0.25">
      <c r="A14" s="2" t="s">
        <v>462</v>
      </c>
      <c r="B14" s="65">
        <v>2.1296905859117841</v>
      </c>
      <c r="C14" s="2" t="s">
        <v>467</v>
      </c>
      <c r="J14" s="68"/>
      <c r="K14" s="68"/>
    </row>
    <row r="15" spans="1:11" x14ac:dyDescent="0.25">
      <c r="A15" s="2" t="s">
        <v>444</v>
      </c>
      <c r="B15" s="65">
        <v>2.0885082084225552</v>
      </c>
      <c r="C15" s="2" t="s">
        <v>468</v>
      </c>
      <c r="J15" s="68"/>
      <c r="K15" s="68"/>
    </row>
    <row r="16" spans="1:11" x14ac:dyDescent="0.25">
      <c r="A16" s="2" t="s">
        <v>440</v>
      </c>
      <c r="B16" s="65">
        <v>1.9074550128534704</v>
      </c>
      <c r="C16" s="2" t="s">
        <v>471</v>
      </c>
      <c r="J16" s="68"/>
      <c r="K16" s="68"/>
    </row>
    <row r="17" spans="1:11" x14ac:dyDescent="0.25">
      <c r="A17" s="2" t="s">
        <v>445</v>
      </c>
      <c r="B17" s="65">
        <v>1.5557641757416447</v>
      </c>
      <c r="C17" s="2" t="s">
        <v>473</v>
      </c>
      <c r="J17" s="68"/>
      <c r="K17" s="68"/>
    </row>
    <row r="18" spans="1:11" x14ac:dyDescent="0.25">
      <c r="A18" s="2" t="s">
        <v>450</v>
      </c>
      <c r="B18" s="65">
        <v>1.5293031273085447</v>
      </c>
      <c r="C18" s="2" t="s">
        <v>472</v>
      </c>
      <c r="J18" s="68"/>
      <c r="K18" s="68"/>
    </row>
    <row r="19" spans="1:11" x14ac:dyDescent="0.25">
      <c r="A19" s="2" t="s">
        <v>447</v>
      </c>
      <c r="B19" s="65">
        <v>1.3153823266884856</v>
      </c>
      <c r="C19" s="2" t="s">
        <v>474</v>
      </c>
      <c r="J19" s="68"/>
      <c r="K19" s="68"/>
    </row>
    <row r="20" spans="1:11" x14ac:dyDescent="0.25">
      <c r="A20" s="2" t="s">
        <v>448</v>
      </c>
      <c r="B20" s="65">
        <v>0.956989247311828</v>
      </c>
      <c r="C20" s="2" t="s">
        <v>475</v>
      </c>
      <c r="J20" s="68"/>
      <c r="K20" s="68"/>
    </row>
    <row r="21" spans="1:11" x14ac:dyDescent="0.25">
      <c r="J21" s="68"/>
      <c r="K21" s="68"/>
    </row>
    <row r="22" spans="1:11" x14ac:dyDescent="0.25">
      <c r="A22" s="4" t="s">
        <v>455</v>
      </c>
      <c r="J22" s="68"/>
      <c r="K22" s="68"/>
    </row>
    <row r="23" spans="1:11" x14ac:dyDescent="0.25">
      <c r="A23" s="5" t="s">
        <v>10</v>
      </c>
      <c r="J23" s="68"/>
      <c r="K23" s="68"/>
    </row>
    <row r="24" spans="1:11" x14ac:dyDescent="0.25">
      <c r="J24" s="68"/>
      <c r="K24" s="68"/>
    </row>
    <row r="25" spans="1:11" x14ac:dyDescent="0.25">
      <c r="J25" s="68"/>
      <c r="K25" s="68"/>
    </row>
    <row r="26" spans="1:11" x14ac:dyDescent="0.25">
      <c r="J26" s="68"/>
      <c r="K26" s="68"/>
    </row>
  </sheetData>
  <sortState xmlns:xlrd2="http://schemas.microsoft.com/office/spreadsheetml/2017/richdata2" ref="A4:B20">
    <sortCondition descending="1" ref="B4:B20"/>
  </sortState>
  <hyperlinks>
    <hyperlink ref="A23" location="Innhold!A1" display="Innhold" xr:uid="{9811588D-4FAE-4355-8989-F6613D5470E0}"/>
    <hyperlink ref="F4" r:id="rId1" xr:uid="{EB3B35C4-C601-46D0-8747-668F123386B6}"/>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3D33B-51C5-4EBB-AB5E-9566A5116001}">
  <dimension ref="A1:H9"/>
  <sheetViews>
    <sheetView workbookViewId="0">
      <selection activeCell="Q26" sqref="Q26"/>
    </sheetView>
  </sheetViews>
  <sheetFormatPr baseColWidth="10" defaultRowHeight="15" x14ac:dyDescent="0.25"/>
  <cols>
    <col min="1" max="1" width="20.5703125" style="14" bestFit="1" customWidth="1"/>
    <col min="2" max="16384" width="11.42578125" style="14"/>
  </cols>
  <sheetData>
    <row r="1" spans="1:8" x14ac:dyDescent="0.25">
      <c r="A1" s="13" t="s">
        <v>477</v>
      </c>
      <c r="B1" s="13" t="s">
        <v>478</v>
      </c>
    </row>
    <row r="3" spans="1:8" s="13" customFormat="1" x14ac:dyDescent="0.25">
      <c r="B3" s="13">
        <v>2014</v>
      </c>
      <c r="C3" s="13">
        <v>2015</v>
      </c>
      <c r="D3" s="13">
        <v>2016</v>
      </c>
      <c r="E3" s="13">
        <v>2017</v>
      </c>
      <c r="F3" s="13">
        <v>2018</v>
      </c>
      <c r="G3" s="13">
        <v>2019</v>
      </c>
      <c r="H3" s="13">
        <v>2020</v>
      </c>
    </row>
    <row r="4" spans="1:8" x14ac:dyDescent="0.25">
      <c r="A4" s="14" t="s">
        <v>479</v>
      </c>
      <c r="B4" s="69">
        <v>55.518276531873568</v>
      </c>
      <c r="C4" s="69">
        <v>53.616245626248002</v>
      </c>
      <c r="D4" s="69">
        <v>51.092777787406632</v>
      </c>
      <c r="E4" s="69">
        <v>49.593970419035863</v>
      </c>
      <c r="F4" s="69">
        <v>47.759432106149561</v>
      </c>
      <c r="G4" s="69">
        <v>49.781369437066786</v>
      </c>
      <c r="H4" s="69">
        <v>45.914555853857827</v>
      </c>
    </row>
    <row r="5" spans="1:8" x14ac:dyDescent="0.25">
      <c r="A5" s="14" t="s">
        <v>480</v>
      </c>
      <c r="B5" s="69">
        <v>33.249946043518349</v>
      </c>
      <c r="C5" s="69">
        <v>33.908256544598537</v>
      </c>
      <c r="D5" s="69">
        <v>34.500927257916345</v>
      </c>
      <c r="E5" s="69">
        <v>34.896866818962501</v>
      </c>
      <c r="F5" s="69">
        <v>35.270646750507609</v>
      </c>
      <c r="G5" s="69">
        <v>35.925050204055196</v>
      </c>
      <c r="H5" s="69">
        <v>37.923864830162245</v>
      </c>
    </row>
    <row r="6" spans="1:8" x14ac:dyDescent="0.25">
      <c r="A6" s="14" t="s">
        <v>481</v>
      </c>
      <c r="B6" s="69">
        <v>11.231777424608079</v>
      </c>
      <c r="C6" s="69">
        <v>12.475497829153461</v>
      </c>
      <c r="D6" s="69">
        <v>14.406294954677021</v>
      </c>
      <c r="E6" s="69">
        <v>15.509162762001635</v>
      </c>
      <c r="F6" s="69">
        <v>16.96992114334283</v>
      </c>
      <c r="G6" s="69">
        <v>14.293580358878019</v>
      </c>
      <c r="H6" s="69">
        <v>16.161579315979925</v>
      </c>
    </row>
    <row r="8" spans="1:8" x14ac:dyDescent="0.25">
      <c r="A8" s="70" t="s">
        <v>482</v>
      </c>
    </row>
    <row r="9" spans="1:8" x14ac:dyDescent="0.25">
      <c r="A9" s="5" t="s">
        <v>10</v>
      </c>
    </row>
  </sheetData>
  <hyperlinks>
    <hyperlink ref="A9" location="Innhold!A1" display="Innhold" xr:uid="{5EABC285-F517-4DFA-BE00-B5D9755136B5}"/>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1D1BB-B7D2-49E0-8A57-D626B65F2F07}">
  <dimension ref="A1:N26"/>
  <sheetViews>
    <sheetView workbookViewId="0">
      <selection activeCell="N2" sqref="N2"/>
    </sheetView>
  </sheetViews>
  <sheetFormatPr baseColWidth="10" defaultRowHeight="15" x14ac:dyDescent="0.25"/>
  <cols>
    <col min="1" max="1" width="35.140625" style="2" bestFit="1" customWidth="1"/>
    <col min="2" max="2" width="33.28515625" style="2" customWidth="1"/>
    <col min="3" max="13" width="11.42578125" style="2"/>
    <col min="14" max="14" width="68.28515625" style="2" customWidth="1"/>
    <col min="15" max="16384" width="11.42578125" style="2"/>
  </cols>
  <sheetData>
    <row r="1" spans="1:14" x14ac:dyDescent="0.25">
      <c r="A1" s="1" t="s">
        <v>52</v>
      </c>
      <c r="B1" s="1" t="s">
        <v>679</v>
      </c>
      <c r="N1" s="4" t="s">
        <v>68</v>
      </c>
    </row>
    <row r="2" spans="1:14" x14ac:dyDescent="0.25">
      <c r="N2" s="23" t="s">
        <v>67</v>
      </c>
    </row>
    <row r="3" spans="1:14" s="1" customFormat="1" x14ac:dyDescent="0.25">
      <c r="C3" s="1">
        <v>1999</v>
      </c>
      <c r="D3" s="1">
        <v>2001</v>
      </c>
      <c r="E3" s="1">
        <v>2003</v>
      </c>
      <c r="F3" s="1">
        <v>2005</v>
      </c>
      <c r="G3" s="1">
        <v>2007</v>
      </c>
      <c r="H3" s="1">
        <v>2009</v>
      </c>
      <c r="I3" s="1">
        <v>2011</v>
      </c>
      <c r="J3" s="1">
        <v>2013</v>
      </c>
      <c r="K3" s="1">
        <v>2015</v>
      </c>
      <c r="L3" s="1">
        <v>2017</v>
      </c>
      <c r="M3" s="1">
        <v>2019</v>
      </c>
    </row>
    <row r="4" spans="1:14" x14ac:dyDescent="0.25">
      <c r="A4" s="2" t="s">
        <v>46</v>
      </c>
      <c r="C4" s="7">
        <v>2035.5100000000004</v>
      </c>
      <c r="D4" s="7">
        <v>2088.6300000000024</v>
      </c>
      <c r="E4" s="7">
        <v>2305.11</v>
      </c>
      <c r="F4" s="7">
        <v>2307.44</v>
      </c>
      <c r="G4" s="7">
        <v>2457.4600000000014</v>
      </c>
      <c r="H4" s="7">
        <v>2514.39</v>
      </c>
      <c r="I4" s="7">
        <v>2672.1499999999987</v>
      </c>
      <c r="J4" s="7">
        <v>2883.7499999999964</v>
      </c>
      <c r="K4" s="7">
        <v>3068.1800000000012</v>
      </c>
      <c r="L4" s="7">
        <v>3924.5499999999979</v>
      </c>
      <c r="M4" s="7">
        <v>4210.9700000000057</v>
      </c>
    </row>
    <row r="5" spans="1:14" x14ac:dyDescent="0.25">
      <c r="A5" s="2" t="s">
        <v>47</v>
      </c>
      <c r="C5" s="7">
        <v>251.52999999999992</v>
      </c>
      <c r="D5" s="7">
        <v>284.48999999999995</v>
      </c>
      <c r="E5" s="7">
        <v>290.08999999999975</v>
      </c>
      <c r="F5" s="7">
        <v>329.13000000000005</v>
      </c>
      <c r="G5" s="7">
        <v>450.07999999999993</v>
      </c>
      <c r="H5" s="7">
        <v>403.96</v>
      </c>
      <c r="I5" s="7">
        <v>360.53999999999996</v>
      </c>
      <c r="J5" s="7">
        <v>390.70000000000005</v>
      </c>
      <c r="K5" s="7">
        <v>410.2</v>
      </c>
      <c r="L5" s="7">
        <v>464.70000000000005</v>
      </c>
      <c r="M5" s="7">
        <v>441.09999999999997</v>
      </c>
    </row>
    <row r="6" spans="1:14" x14ac:dyDescent="0.25">
      <c r="A6" s="2" t="s">
        <v>48</v>
      </c>
      <c r="C6" s="7">
        <v>783.60000000000059</v>
      </c>
      <c r="D6" s="7">
        <v>767.9700000000006</v>
      </c>
      <c r="E6" s="7">
        <v>1022.990000000001</v>
      </c>
      <c r="F6" s="7">
        <v>1913.3600000000019</v>
      </c>
      <c r="G6" s="7">
        <v>2686.9500000000025</v>
      </c>
      <c r="H6" s="7">
        <v>3173.58</v>
      </c>
      <c r="I6" s="7">
        <v>3705.3600000000029</v>
      </c>
      <c r="J6" s="7">
        <v>3920.150000000001</v>
      </c>
      <c r="K6" s="7">
        <v>4041.2700000000041</v>
      </c>
      <c r="L6" s="7">
        <v>4634.2900000000009</v>
      </c>
      <c r="M6" s="7">
        <v>5334.1799999999985</v>
      </c>
    </row>
    <row r="7" spans="1:14" x14ac:dyDescent="0.25">
      <c r="A7" s="2" t="s">
        <v>49</v>
      </c>
      <c r="C7" s="7">
        <v>2450.2200000000012</v>
      </c>
      <c r="D7" s="7">
        <v>2529.6800000000012</v>
      </c>
      <c r="E7" s="7">
        <v>2633.2000000000003</v>
      </c>
      <c r="F7" s="7">
        <v>2962.3399999999997</v>
      </c>
      <c r="G7" s="7">
        <v>2879.7100000000037</v>
      </c>
      <c r="H7" s="7">
        <v>3071.0200000000023</v>
      </c>
      <c r="I7" s="7">
        <v>3022.31</v>
      </c>
      <c r="J7" s="7">
        <v>2859.7600000000016</v>
      </c>
      <c r="K7" s="7">
        <v>3456.9000000000024</v>
      </c>
      <c r="L7" s="7">
        <v>3876.7200000000007</v>
      </c>
      <c r="M7" s="7">
        <v>3850.5100000000016</v>
      </c>
    </row>
    <row r="8" spans="1:14" x14ac:dyDescent="0.25">
      <c r="A8" s="2" t="s">
        <v>50</v>
      </c>
      <c r="C8" s="7">
        <v>1290.1199999999997</v>
      </c>
      <c r="D8" s="7">
        <v>1213.5899999999997</v>
      </c>
      <c r="E8" s="7">
        <v>1154.73</v>
      </c>
      <c r="F8" s="7">
        <v>1330.3699999999994</v>
      </c>
      <c r="G8" s="7">
        <v>1964.9100000000005</v>
      </c>
      <c r="H8" s="7">
        <v>1997.3199999999997</v>
      </c>
      <c r="I8" s="7">
        <v>2034.7499999999991</v>
      </c>
      <c r="J8" s="7">
        <v>2146.3199999999993</v>
      </c>
      <c r="K8" s="7">
        <v>2379.5500000000002</v>
      </c>
      <c r="L8" s="7">
        <v>2558.4899999999998</v>
      </c>
      <c r="M8" s="7">
        <v>2637.68</v>
      </c>
    </row>
    <row r="9" spans="1:14" x14ac:dyDescent="0.25">
      <c r="A9" s="2" t="s">
        <v>51</v>
      </c>
      <c r="C9" s="7">
        <v>501.96000000000015</v>
      </c>
      <c r="D9" s="7">
        <v>601.25999999999942</v>
      </c>
      <c r="E9" s="7">
        <v>511.68999999999977</v>
      </c>
      <c r="F9" s="7">
        <v>578.92000000000019</v>
      </c>
      <c r="G9" s="7">
        <v>573.27000000000032</v>
      </c>
      <c r="H9" s="7">
        <v>496.2700000000001</v>
      </c>
      <c r="I9" s="7">
        <v>488.32000000000005</v>
      </c>
      <c r="J9" s="7">
        <v>514.35999999999967</v>
      </c>
      <c r="K9" s="7">
        <v>596.50000000000011</v>
      </c>
      <c r="L9" s="7">
        <v>763.22999999999979</v>
      </c>
      <c r="M9" s="7">
        <v>484.01000000000005</v>
      </c>
    </row>
    <row r="10" spans="1:14" s="1" customFormat="1" x14ac:dyDescent="0.25">
      <c r="A10" s="1" t="s">
        <v>23</v>
      </c>
      <c r="C10" s="16">
        <v>7312.9400000000023</v>
      </c>
      <c r="D10" s="16">
        <v>7485.6200000000035</v>
      </c>
      <c r="E10" s="16">
        <v>7917.81</v>
      </c>
      <c r="F10" s="16">
        <v>9421.5600000000013</v>
      </c>
      <c r="G10" s="16">
        <v>11012.380000000008</v>
      </c>
      <c r="H10" s="16">
        <v>11656.540000000003</v>
      </c>
      <c r="I10" s="16">
        <v>12283.43</v>
      </c>
      <c r="J10" s="16">
        <v>12715.039999999997</v>
      </c>
      <c r="K10" s="16">
        <v>13952.600000000006</v>
      </c>
      <c r="L10" s="16">
        <v>16221.98</v>
      </c>
      <c r="M10" s="16">
        <v>16958.450000000004</v>
      </c>
    </row>
    <row r="11" spans="1:14" x14ac:dyDescent="0.25">
      <c r="A11" s="9"/>
      <c r="B11" s="9"/>
      <c r="C11" s="9"/>
      <c r="D11" s="9"/>
      <c r="E11" s="9"/>
      <c r="F11" s="9"/>
      <c r="G11" s="9"/>
      <c r="H11" s="9"/>
      <c r="I11" s="9"/>
      <c r="J11" s="9"/>
      <c r="K11" s="9"/>
      <c r="L11" s="9"/>
      <c r="M11" s="9"/>
    </row>
    <row r="12" spans="1:14" x14ac:dyDescent="0.25">
      <c r="A12" s="14"/>
      <c r="B12" s="14"/>
      <c r="C12" s="18">
        <v>1999</v>
      </c>
      <c r="D12" s="18">
        <v>2001</v>
      </c>
      <c r="E12" s="18">
        <v>2003</v>
      </c>
      <c r="F12" s="18">
        <v>2005</v>
      </c>
      <c r="G12" s="18">
        <v>2007</v>
      </c>
      <c r="H12" s="18">
        <v>2009</v>
      </c>
      <c r="I12" s="18">
        <v>2011</v>
      </c>
      <c r="J12" s="18">
        <v>2013</v>
      </c>
      <c r="K12" s="18">
        <v>2015</v>
      </c>
      <c r="L12" s="18">
        <v>2017</v>
      </c>
      <c r="M12" s="18">
        <v>2019</v>
      </c>
    </row>
    <row r="13" spans="1:14" x14ac:dyDescent="0.25">
      <c r="A13" s="14" t="s">
        <v>54</v>
      </c>
      <c r="B13" s="14" t="s">
        <v>26</v>
      </c>
      <c r="C13" s="15">
        <v>3061</v>
      </c>
      <c r="D13" s="15">
        <v>3111</v>
      </c>
      <c r="E13" s="15">
        <v>3292</v>
      </c>
      <c r="F13" s="15">
        <v>3466</v>
      </c>
      <c r="G13" s="15">
        <v>3896</v>
      </c>
      <c r="H13" s="15">
        <v>4450</v>
      </c>
      <c r="I13" s="15">
        <v>4601</v>
      </c>
      <c r="J13" s="15">
        <v>4705</v>
      </c>
      <c r="K13" s="15">
        <v>4735</v>
      </c>
      <c r="L13" s="15">
        <v>4752</v>
      </c>
      <c r="M13" s="15">
        <v>4522</v>
      </c>
    </row>
    <row r="14" spans="1:14" x14ac:dyDescent="0.25">
      <c r="A14" s="14"/>
      <c r="B14" s="14" t="s">
        <v>27</v>
      </c>
      <c r="C14" s="15">
        <v>1762</v>
      </c>
      <c r="D14" s="15">
        <v>1691</v>
      </c>
      <c r="E14" s="15">
        <v>1721</v>
      </c>
      <c r="F14" s="15">
        <v>1699</v>
      </c>
      <c r="G14" s="15">
        <v>1807</v>
      </c>
      <c r="H14" s="15">
        <v>1820</v>
      </c>
      <c r="I14" s="15">
        <v>1955</v>
      </c>
      <c r="J14" s="15">
        <v>2075</v>
      </c>
      <c r="K14" s="15">
        <v>2086</v>
      </c>
      <c r="L14" s="15">
        <v>2041</v>
      </c>
      <c r="M14" s="15">
        <v>2090</v>
      </c>
    </row>
    <row r="15" spans="1:14" x14ac:dyDescent="0.25">
      <c r="A15" s="14" t="s">
        <v>55</v>
      </c>
      <c r="B15" s="14" t="s">
        <v>26</v>
      </c>
      <c r="C15" s="15">
        <v>1657</v>
      </c>
      <c r="D15" s="15">
        <v>1612</v>
      </c>
      <c r="E15" s="15">
        <v>1670</v>
      </c>
      <c r="F15" s="15">
        <v>1622</v>
      </c>
      <c r="G15" s="15">
        <v>1626</v>
      </c>
      <c r="H15" s="15">
        <v>1878</v>
      </c>
      <c r="I15" s="15">
        <v>1942</v>
      </c>
      <c r="J15" s="15">
        <v>2045</v>
      </c>
      <c r="K15" s="15">
        <v>1921</v>
      </c>
      <c r="L15" s="15">
        <v>1910</v>
      </c>
      <c r="M15" s="15">
        <v>2217</v>
      </c>
    </row>
    <row r="16" spans="1:14" x14ac:dyDescent="0.25">
      <c r="A16" s="14"/>
      <c r="B16" s="14" t="s">
        <v>27</v>
      </c>
      <c r="C16" s="15">
        <v>656</v>
      </c>
      <c r="D16" s="15">
        <v>574</v>
      </c>
      <c r="E16" s="15">
        <v>555</v>
      </c>
      <c r="F16" s="15">
        <v>488</v>
      </c>
      <c r="G16" s="15">
        <v>466</v>
      </c>
      <c r="H16" s="15">
        <v>616</v>
      </c>
      <c r="I16" s="15">
        <v>624</v>
      </c>
      <c r="J16" s="15">
        <v>625</v>
      </c>
      <c r="K16" s="15">
        <v>629</v>
      </c>
      <c r="L16" s="15">
        <v>652</v>
      </c>
      <c r="M16" s="15">
        <v>758</v>
      </c>
    </row>
    <row r="17" spans="1:13" x14ac:dyDescent="0.25">
      <c r="A17" s="20"/>
      <c r="B17" s="20"/>
      <c r="C17" s="20"/>
      <c r="D17" s="20"/>
      <c r="E17" s="20"/>
      <c r="F17" s="20"/>
      <c r="G17" s="20"/>
      <c r="H17" s="20"/>
      <c r="I17" s="20"/>
      <c r="J17" s="20"/>
      <c r="K17" s="20"/>
      <c r="L17" s="20"/>
      <c r="M17" s="20"/>
    </row>
    <row r="18" spans="1:13" x14ac:dyDescent="0.25">
      <c r="A18" s="14"/>
      <c r="B18" s="14"/>
      <c r="C18" s="13">
        <v>2009</v>
      </c>
      <c r="D18" s="13">
        <v>2010</v>
      </c>
      <c r="E18" s="13">
        <v>2011</v>
      </c>
      <c r="F18" s="13">
        <v>2012</v>
      </c>
      <c r="G18" s="13">
        <v>2013</v>
      </c>
      <c r="H18" s="13">
        <v>2014</v>
      </c>
      <c r="I18" s="13">
        <v>2015</v>
      </c>
      <c r="J18" s="13">
        <v>2016</v>
      </c>
      <c r="K18" s="13">
        <v>2017</v>
      </c>
      <c r="L18" s="21" t="s">
        <v>60</v>
      </c>
      <c r="M18" s="13">
        <v>2019</v>
      </c>
    </row>
    <row r="19" spans="1:13" ht="30" x14ac:dyDescent="0.25">
      <c r="A19" s="19" t="s">
        <v>57</v>
      </c>
      <c r="B19" s="19" t="s">
        <v>58</v>
      </c>
      <c r="C19" s="15">
        <v>1175</v>
      </c>
      <c r="D19" s="15">
        <v>1234</v>
      </c>
      <c r="E19" s="15">
        <v>1248</v>
      </c>
      <c r="F19" s="15">
        <v>1325.7042999999999</v>
      </c>
      <c r="G19" s="15">
        <v>1392.7</v>
      </c>
      <c r="H19" s="15">
        <v>1411.6</v>
      </c>
      <c r="I19" s="15">
        <v>1431</v>
      </c>
      <c r="J19" s="15">
        <v>1434.0700000000002</v>
      </c>
      <c r="K19" s="15">
        <v>1514.06</v>
      </c>
      <c r="L19" s="15">
        <v>1532</v>
      </c>
      <c r="M19" s="15">
        <v>1575.9400000000003</v>
      </c>
    </row>
    <row r="20" spans="1:13" x14ac:dyDescent="0.25">
      <c r="A20" s="14"/>
      <c r="B20" s="19" t="s">
        <v>27</v>
      </c>
      <c r="C20" s="15">
        <v>814</v>
      </c>
      <c r="D20" s="15">
        <v>819</v>
      </c>
      <c r="E20" s="15">
        <v>836</v>
      </c>
      <c r="F20" s="15">
        <v>841</v>
      </c>
      <c r="G20" s="15">
        <v>919.89999999999986</v>
      </c>
      <c r="H20" s="15">
        <v>934.80000000000018</v>
      </c>
      <c r="I20" s="15">
        <v>1077.8000000000002</v>
      </c>
      <c r="J20" s="15">
        <v>1106.6599999999999</v>
      </c>
      <c r="K20" s="15">
        <v>1208.21</v>
      </c>
      <c r="L20" s="15">
        <v>1222</v>
      </c>
      <c r="M20" s="15">
        <v>1249.48</v>
      </c>
    </row>
    <row r="21" spans="1:13" ht="30" x14ac:dyDescent="0.25">
      <c r="A21" s="19" t="s">
        <v>59</v>
      </c>
      <c r="B21" s="19" t="s">
        <v>58</v>
      </c>
      <c r="C21" s="15">
        <v>215</v>
      </c>
      <c r="D21" s="15">
        <v>229</v>
      </c>
      <c r="E21" s="15">
        <v>291</v>
      </c>
      <c r="F21" s="15">
        <v>335.38586666666674</v>
      </c>
      <c r="G21" s="15">
        <v>370.00000000000006</v>
      </c>
      <c r="H21" s="15">
        <v>368.20000000000005</v>
      </c>
      <c r="I21" s="15">
        <v>389.20000000000005</v>
      </c>
      <c r="J21" s="15">
        <v>413.14</v>
      </c>
      <c r="K21" s="15">
        <v>464.53</v>
      </c>
      <c r="L21" s="15">
        <v>470</v>
      </c>
      <c r="M21" s="15">
        <v>466.01100000000002</v>
      </c>
    </row>
    <row r="22" spans="1:13" x14ac:dyDescent="0.25">
      <c r="A22" s="14"/>
      <c r="B22" s="19" t="s">
        <v>27</v>
      </c>
      <c r="C22" s="15">
        <v>114</v>
      </c>
      <c r="D22" s="15">
        <v>132</v>
      </c>
      <c r="E22" s="15">
        <v>222</v>
      </c>
      <c r="F22" s="15">
        <v>247</v>
      </c>
      <c r="G22" s="15">
        <v>294.99999999999983</v>
      </c>
      <c r="H22" s="15">
        <v>304.29999999999995</v>
      </c>
      <c r="I22" s="15">
        <v>319.89999999999998</v>
      </c>
      <c r="J22" s="15">
        <v>297.69000000000005</v>
      </c>
      <c r="K22" s="15">
        <v>323.60999999999996</v>
      </c>
      <c r="L22" s="15">
        <v>327</v>
      </c>
      <c r="M22" s="15">
        <v>370.22199999999998</v>
      </c>
    </row>
    <row r="23" spans="1:13" x14ac:dyDescent="0.25">
      <c r="A23" s="14"/>
      <c r="B23" s="14"/>
      <c r="C23" s="14"/>
      <c r="D23" s="14"/>
      <c r="E23" s="14"/>
      <c r="F23" s="14"/>
      <c r="G23" s="14"/>
      <c r="H23" s="14"/>
      <c r="I23" s="14"/>
      <c r="J23" s="14"/>
      <c r="K23" s="14"/>
      <c r="L23" s="14"/>
      <c r="M23" s="14"/>
    </row>
    <row r="24" spans="1:13" x14ac:dyDescent="0.25">
      <c r="A24" s="22" t="s">
        <v>61</v>
      </c>
      <c r="B24" s="14"/>
      <c r="C24" s="14"/>
      <c r="D24" s="14"/>
      <c r="E24" s="14"/>
      <c r="F24" s="14"/>
      <c r="G24" s="14"/>
      <c r="H24" s="14"/>
      <c r="I24" s="14"/>
      <c r="J24" s="14"/>
      <c r="K24" s="14"/>
      <c r="L24" s="14"/>
      <c r="M24" s="14"/>
    </row>
    <row r="25" spans="1:13" x14ac:dyDescent="0.25">
      <c r="A25" s="4" t="s">
        <v>53</v>
      </c>
    </row>
    <row r="26" spans="1:13" x14ac:dyDescent="0.25">
      <c r="A26" s="17" t="s">
        <v>10</v>
      </c>
    </row>
  </sheetData>
  <hyperlinks>
    <hyperlink ref="A26" location="Innhold!A1" display="Innhold" xr:uid="{C1AD4B95-5E99-47EE-BFF6-E1A23FFFDF7F}"/>
    <hyperlink ref="N2" r:id="rId1" xr:uid="{A3C7F264-F551-44DA-9F31-2CD48AFCDAFB}"/>
  </hyperlinks>
  <pageMargins left="0.7" right="0.7" top="0.75" bottom="0.75" header="0.3" footer="0.3"/>
  <pageSetup paperSize="9" orientation="portrait"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A560C-642D-46EB-A74B-D13E591F65D9}">
  <dimension ref="A1:H8"/>
  <sheetViews>
    <sheetView workbookViewId="0">
      <selection activeCell="A8" sqref="A8"/>
    </sheetView>
  </sheetViews>
  <sheetFormatPr baseColWidth="10" defaultRowHeight="15" x14ac:dyDescent="0.25"/>
  <cols>
    <col min="1" max="1" width="32.85546875" style="2" customWidth="1"/>
    <col min="2" max="16384" width="11.42578125" style="2"/>
  </cols>
  <sheetData>
    <row r="1" spans="1:8" x14ac:dyDescent="0.25">
      <c r="A1" s="1" t="s">
        <v>483</v>
      </c>
      <c r="B1" s="1" t="s">
        <v>484</v>
      </c>
    </row>
    <row r="2" spans="1:8" x14ac:dyDescent="0.25">
      <c r="B2" s="1"/>
      <c r="C2" s="1"/>
      <c r="D2" s="1"/>
      <c r="E2" s="1"/>
      <c r="F2" s="1"/>
      <c r="G2" s="1"/>
      <c r="H2" s="1"/>
    </row>
    <row r="3" spans="1:8" x14ac:dyDescent="0.25">
      <c r="B3" s="1">
        <v>2014</v>
      </c>
      <c r="C3" s="1">
        <v>2015</v>
      </c>
      <c r="D3" s="1">
        <v>2016</v>
      </c>
      <c r="E3" s="1">
        <v>2017</v>
      </c>
      <c r="F3" s="1">
        <v>2018</v>
      </c>
      <c r="G3" s="1">
        <v>2019</v>
      </c>
      <c r="H3" s="1">
        <v>2020</v>
      </c>
    </row>
    <row r="4" spans="1:8" ht="30" x14ac:dyDescent="0.25">
      <c r="A4" s="8" t="s">
        <v>485</v>
      </c>
      <c r="B4" s="7">
        <v>10105</v>
      </c>
      <c r="C4" s="7">
        <v>11190</v>
      </c>
      <c r="D4" s="7">
        <v>10200</v>
      </c>
      <c r="E4" s="7">
        <v>10260</v>
      </c>
      <c r="F4" s="7">
        <v>10015</v>
      </c>
      <c r="G4" s="7">
        <v>10030</v>
      </c>
      <c r="H4" s="7">
        <v>11505</v>
      </c>
    </row>
    <row r="5" spans="1:8" ht="30" x14ac:dyDescent="0.25">
      <c r="A5" s="8" t="s">
        <v>486</v>
      </c>
      <c r="B5" s="7">
        <v>220</v>
      </c>
      <c r="C5" s="7">
        <v>265</v>
      </c>
      <c r="D5" s="7">
        <v>239</v>
      </c>
      <c r="E5" s="7">
        <v>542</v>
      </c>
      <c r="F5" s="7">
        <v>269</v>
      </c>
      <c r="G5" s="7">
        <v>223</v>
      </c>
      <c r="H5" s="7">
        <v>251</v>
      </c>
    </row>
    <row r="7" spans="1:8" x14ac:dyDescent="0.25">
      <c r="A7" s="4" t="s">
        <v>159</v>
      </c>
    </row>
    <row r="8" spans="1:8" x14ac:dyDescent="0.25">
      <c r="A8" s="5" t="s">
        <v>10</v>
      </c>
    </row>
  </sheetData>
  <hyperlinks>
    <hyperlink ref="A8" location="Innhold!A1" display="Innhold" xr:uid="{5AC3F7DE-15C4-4C5B-AE7A-C172961148F7}"/>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383FC-B92A-4387-AD9C-BC4FA29B063C}">
  <dimension ref="A1:G27"/>
  <sheetViews>
    <sheetView workbookViewId="0">
      <selection activeCell="A26" sqref="A26:A27"/>
    </sheetView>
  </sheetViews>
  <sheetFormatPr baseColWidth="10" defaultColWidth="16.140625" defaultRowHeight="15" x14ac:dyDescent="0.25"/>
  <cols>
    <col min="1" max="16384" width="16.140625" style="2"/>
  </cols>
  <sheetData>
    <row r="1" spans="1:7" x14ac:dyDescent="0.25">
      <c r="A1" s="1" t="s">
        <v>489</v>
      </c>
      <c r="B1" s="1" t="s">
        <v>490</v>
      </c>
    </row>
    <row r="3" spans="1:7" ht="60" x14ac:dyDescent="0.25">
      <c r="B3" s="46" t="s">
        <v>488</v>
      </c>
      <c r="C3" s="46" t="s">
        <v>487</v>
      </c>
      <c r="D3" s="62" t="s">
        <v>23</v>
      </c>
      <c r="F3" s="4" t="s">
        <v>68</v>
      </c>
      <c r="G3" s="5" t="s">
        <v>492</v>
      </c>
    </row>
    <row r="4" spans="1:7" x14ac:dyDescent="0.25">
      <c r="A4" s="2">
        <v>2000</v>
      </c>
      <c r="B4" s="7">
        <v>81560</v>
      </c>
      <c r="C4" s="7">
        <v>109111</v>
      </c>
      <c r="D4" s="7">
        <v>190671</v>
      </c>
    </row>
    <row r="5" spans="1:7" x14ac:dyDescent="0.25">
      <c r="A5" s="2">
        <v>2001</v>
      </c>
      <c r="B5" s="7">
        <v>81358</v>
      </c>
      <c r="C5" s="7">
        <v>116255</v>
      </c>
      <c r="D5" s="7">
        <v>197613</v>
      </c>
    </row>
    <row r="6" spans="1:7" x14ac:dyDescent="0.25">
      <c r="A6" s="2">
        <v>2002</v>
      </c>
      <c r="B6" s="7">
        <v>80555</v>
      </c>
      <c r="C6" s="7">
        <v>128138</v>
      </c>
      <c r="D6" s="7">
        <v>208693</v>
      </c>
    </row>
    <row r="7" spans="1:7" x14ac:dyDescent="0.25">
      <c r="A7" s="2">
        <v>2003</v>
      </c>
      <c r="B7" s="7">
        <v>79615</v>
      </c>
      <c r="C7" s="7">
        <v>130155</v>
      </c>
      <c r="D7" s="7">
        <v>209770</v>
      </c>
    </row>
    <row r="8" spans="1:7" x14ac:dyDescent="0.25">
      <c r="A8" s="2">
        <v>2004</v>
      </c>
      <c r="B8" s="7">
        <v>80474</v>
      </c>
      <c r="C8" s="7">
        <v>130527</v>
      </c>
      <c r="D8" s="7">
        <v>211001</v>
      </c>
    </row>
    <row r="9" spans="1:7" x14ac:dyDescent="0.25">
      <c r="A9" s="2">
        <v>2005</v>
      </c>
      <c r="B9" s="7">
        <v>88105</v>
      </c>
      <c r="C9" s="7">
        <v>123159</v>
      </c>
      <c r="D9" s="7">
        <v>211264</v>
      </c>
    </row>
    <row r="10" spans="1:7" x14ac:dyDescent="0.25">
      <c r="A10" s="2">
        <v>2006</v>
      </c>
      <c r="B10" s="7">
        <v>86366</v>
      </c>
      <c r="C10" s="7">
        <v>124863</v>
      </c>
      <c r="D10" s="7">
        <v>211229</v>
      </c>
    </row>
    <row r="11" spans="1:7" x14ac:dyDescent="0.25">
      <c r="A11" s="2">
        <v>2007</v>
      </c>
      <c r="B11" s="7">
        <v>91146</v>
      </c>
      <c r="C11" s="7">
        <v>117092</v>
      </c>
      <c r="D11" s="7">
        <v>208238</v>
      </c>
    </row>
    <row r="12" spans="1:7" x14ac:dyDescent="0.25">
      <c r="A12" s="2">
        <v>2008</v>
      </c>
      <c r="B12" s="7">
        <v>111816</v>
      </c>
      <c r="C12" s="7">
        <v>102367</v>
      </c>
      <c r="D12" s="7">
        <v>214183</v>
      </c>
    </row>
    <row r="13" spans="1:7" x14ac:dyDescent="0.25">
      <c r="A13" s="2">
        <v>2009</v>
      </c>
      <c r="B13" s="7">
        <v>118093</v>
      </c>
      <c r="C13" s="7">
        <v>104827</v>
      </c>
      <c r="D13" s="7">
        <v>222920</v>
      </c>
    </row>
    <row r="14" spans="1:7" x14ac:dyDescent="0.25">
      <c r="A14" s="2">
        <v>2010</v>
      </c>
      <c r="B14" s="7">
        <v>122276</v>
      </c>
      <c r="C14" s="7">
        <v>105471</v>
      </c>
      <c r="D14" s="7">
        <v>227747</v>
      </c>
    </row>
    <row r="15" spans="1:7" x14ac:dyDescent="0.25">
      <c r="A15" s="2">
        <v>2011</v>
      </c>
      <c r="B15" s="7">
        <v>131711</v>
      </c>
      <c r="C15" s="7">
        <v>104129</v>
      </c>
      <c r="D15" s="7">
        <v>235840</v>
      </c>
    </row>
    <row r="16" spans="1:7" x14ac:dyDescent="0.25">
      <c r="A16" s="2">
        <v>2012</v>
      </c>
      <c r="B16" s="7">
        <v>133363</v>
      </c>
      <c r="C16" s="7">
        <v>112209</v>
      </c>
      <c r="D16" s="7">
        <v>245572</v>
      </c>
    </row>
    <row r="17" spans="1:4" x14ac:dyDescent="0.25">
      <c r="A17" s="2">
        <v>2013</v>
      </c>
      <c r="B17" s="7">
        <v>137416</v>
      </c>
      <c r="C17" s="7">
        <v>115901</v>
      </c>
      <c r="D17" s="7">
        <v>253317</v>
      </c>
    </row>
    <row r="18" spans="1:4" x14ac:dyDescent="0.25">
      <c r="A18" s="2">
        <v>2014</v>
      </c>
      <c r="B18" s="7">
        <v>139080</v>
      </c>
      <c r="C18" s="7">
        <v>116508</v>
      </c>
      <c r="D18" s="7">
        <v>255588</v>
      </c>
    </row>
    <row r="19" spans="1:4" x14ac:dyDescent="0.25">
      <c r="A19" s="2">
        <v>2015</v>
      </c>
      <c r="B19" s="7">
        <v>143283</v>
      </c>
      <c r="C19" s="7">
        <v>123145</v>
      </c>
      <c r="D19" s="7">
        <v>266428</v>
      </c>
    </row>
    <row r="20" spans="1:4" x14ac:dyDescent="0.25">
      <c r="A20" s="2">
        <v>2016</v>
      </c>
      <c r="B20" s="7">
        <v>172882</v>
      </c>
      <c r="C20" s="7">
        <v>100345</v>
      </c>
      <c r="D20" s="7">
        <v>273227</v>
      </c>
    </row>
    <row r="21" spans="1:4" x14ac:dyDescent="0.25">
      <c r="A21" s="2">
        <v>2017</v>
      </c>
      <c r="B21" s="7">
        <v>175588</v>
      </c>
      <c r="C21" s="7">
        <v>102049</v>
      </c>
      <c r="D21" s="7">
        <v>277637</v>
      </c>
    </row>
    <row r="22" spans="1:4" x14ac:dyDescent="0.25">
      <c r="A22" s="2">
        <v>2018</v>
      </c>
      <c r="B22" s="7">
        <v>216437</v>
      </c>
      <c r="C22" s="7">
        <v>61897</v>
      </c>
      <c r="D22" s="7">
        <v>278334</v>
      </c>
    </row>
    <row r="23" spans="1:4" x14ac:dyDescent="0.25">
      <c r="A23" s="2">
        <v>2019</v>
      </c>
      <c r="B23" s="7">
        <v>217265</v>
      </c>
      <c r="C23" s="7">
        <v>64437</v>
      </c>
      <c r="D23" s="7">
        <v>281702</v>
      </c>
    </row>
    <row r="24" spans="1:4" x14ac:dyDescent="0.25">
      <c r="A24" s="2">
        <v>2020</v>
      </c>
      <c r="B24" s="7">
        <v>223555</v>
      </c>
      <c r="C24" s="7">
        <v>69365</v>
      </c>
      <c r="D24" s="7">
        <v>292920</v>
      </c>
    </row>
    <row r="26" spans="1:4" x14ac:dyDescent="0.25">
      <c r="A26" s="4" t="s">
        <v>491</v>
      </c>
    </row>
    <row r="27" spans="1:4" x14ac:dyDescent="0.25">
      <c r="A27" s="5" t="s">
        <v>10</v>
      </c>
    </row>
  </sheetData>
  <hyperlinks>
    <hyperlink ref="A27" location="Innhold!A1" display="Innhold" xr:uid="{CBC68524-8CF6-432E-8A52-B35BB0E66DAB}"/>
    <hyperlink ref="G3" r:id="rId1" xr:uid="{00EBB52F-DA34-4FE6-9F71-0F95BE283B27}"/>
  </hyperlinks>
  <pageMargins left="0.7" right="0.7" top="0.75" bottom="0.75" header="0.3" footer="0.3"/>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5787A-AD0C-45ED-A8D7-9FDE26A1DC83}">
  <dimension ref="A1:O28"/>
  <sheetViews>
    <sheetView workbookViewId="0">
      <selection activeCell="A27" sqref="A27:A28"/>
    </sheetView>
  </sheetViews>
  <sheetFormatPr baseColWidth="10" defaultRowHeight="15" x14ac:dyDescent="0.25"/>
  <cols>
    <col min="1" max="5" width="11.42578125" style="2"/>
    <col min="6" max="6" width="16.42578125" style="2" bestFit="1" customWidth="1"/>
    <col min="7" max="16384" width="11.42578125" style="2"/>
  </cols>
  <sheetData>
    <row r="1" spans="1:15" x14ac:dyDescent="0.25">
      <c r="A1" s="1" t="s">
        <v>489</v>
      </c>
      <c r="B1" s="1" t="s">
        <v>508</v>
      </c>
    </row>
    <row r="3" spans="1:15" x14ac:dyDescent="0.25">
      <c r="A3" s="9"/>
      <c r="B3" s="260" t="s">
        <v>503</v>
      </c>
      <c r="C3" s="260"/>
      <c r="D3" s="260"/>
      <c r="E3" s="261"/>
      <c r="F3" s="262" t="s">
        <v>504</v>
      </c>
      <c r="G3" s="260"/>
      <c r="H3" s="260"/>
      <c r="I3" s="260"/>
      <c r="J3" s="261"/>
      <c r="K3" s="260" t="s">
        <v>505</v>
      </c>
      <c r="L3" s="260"/>
      <c r="M3" s="260"/>
      <c r="O3" s="4" t="s">
        <v>68</v>
      </c>
    </row>
    <row r="4" spans="1:15" s="6" customFormat="1" x14ac:dyDescent="0.25">
      <c r="B4" s="74" t="s">
        <v>493</v>
      </c>
      <c r="C4" s="74" t="s">
        <v>494</v>
      </c>
      <c r="D4" s="74" t="s">
        <v>400</v>
      </c>
      <c r="E4" s="75" t="s">
        <v>495</v>
      </c>
      <c r="F4" s="76" t="s">
        <v>496</v>
      </c>
      <c r="G4" s="74" t="s">
        <v>497</v>
      </c>
      <c r="H4" s="74" t="s">
        <v>498</v>
      </c>
      <c r="I4" s="74" t="s">
        <v>499</v>
      </c>
      <c r="J4" s="75" t="s">
        <v>500</v>
      </c>
      <c r="K4" s="6" t="s">
        <v>501</v>
      </c>
      <c r="L4" s="6" t="s">
        <v>502</v>
      </c>
      <c r="M4" s="6" t="s">
        <v>405</v>
      </c>
      <c r="O4" s="77" t="s">
        <v>507</v>
      </c>
    </row>
    <row r="5" spans="1:15" x14ac:dyDescent="0.25">
      <c r="A5" s="1">
        <v>2000</v>
      </c>
      <c r="B5" s="72">
        <v>30112</v>
      </c>
      <c r="C5" s="72">
        <v>15374</v>
      </c>
      <c r="D5" s="72">
        <v>18137</v>
      </c>
      <c r="E5" s="73">
        <v>5572</v>
      </c>
      <c r="F5" s="12">
        <v>2190</v>
      </c>
      <c r="G5" s="72">
        <v>657</v>
      </c>
      <c r="H5" s="72">
        <v>2740</v>
      </c>
      <c r="I5" s="72">
        <v>483</v>
      </c>
      <c r="J5" s="73">
        <v>1497</v>
      </c>
      <c r="K5" s="7">
        <v>6644</v>
      </c>
      <c r="L5" s="7">
        <v>6540</v>
      </c>
      <c r="M5" s="7">
        <v>11567</v>
      </c>
    </row>
    <row r="6" spans="1:15" x14ac:dyDescent="0.25">
      <c r="A6" s="1">
        <v>2001</v>
      </c>
      <c r="B6" s="72">
        <v>29649</v>
      </c>
      <c r="C6" s="72">
        <v>15749</v>
      </c>
      <c r="D6" s="72">
        <v>17966</v>
      </c>
      <c r="E6" s="73">
        <v>5696</v>
      </c>
      <c r="F6" s="12">
        <v>2255</v>
      </c>
      <c r="G6" s="72">
        <v>569</v>
      </c>
      <c r="H6" s="72">
        <v>2715</v>
      </c>
      <c r="I6" s="72">
        <v>507</v>
      </c>
      <c r="J6" s="73">
        <v>1460</v>
      </c>
      <c r="K6" s="7">
        <v>6987</v>
      </c>
      <c r="L6" s="7">
        <v>7175</v>
      </c>
      <c r="M6" s="7">
        <v>12188</v>
      </c>
    </row>
    <row r="7" spans="1:15" x14ac:dyDescent="0.25">
      <c r="A7" s="1">
        <v>2002</v>
      </c>
      <c r="B7" s="72">
        <v>31395</v>
      </c>
      <c r="C7" s="72">
        <v>16524</v>
      </c>
      <c r="D7" s="72">
        <v>18932</v>
      </c>
      <c r="E7" s="73">
        <v>5668</v>
      </c>
      <c r="F7" s="12">
        <v>2478</v>
      </c>
      <c r="G7" s="72">
        <v>783</v>
      </c>
      <c r="H7" s="72">
        <v>2723</v>
      </c>
      <c r="I7" s="72">
        <v>513</v>
      </c>
      <c r="J7" s="73">
        <v>1378</v>
      </c>
      <c r="K7" s="7">
        <v>7637</v>
      </c>
      <c r="L7" s="7">
        <v>7392</v>
      </c>
      <c r="M7" s="7">
        <v>12717</v>
      </c>
    </row>
    <row r="8" spans="1:15" x14ac:dyDescent="0.25">
      <c r="A8" s="1">
        <v>2003</v>
      </c>
      <c r="B8" s="72">
        <v>29230</v>
      </c>
      <c r="C8" s="72">
        <v>17110</v>
      </c>
      <c r="D8" s="72">
        <v>19404</v>
      </c>
      <c r="E8" s="73">
        <v>5508</v>
      </c>
      <c r="F8" s="12">
        <v>2581</v>
      </c>
      <c r="G8" s="72">
        <v>855</v>
      </c>
      <c r="H8" s="72">
        <v>2762</v>
      </c>
      <c r="I8" s="72">
        <v>533</v>
      </c>
      <c r="J8" s="73">
        <v>1434</v>
      </c>
      <c r="K8" s="7">
        <v>7637</v>
      </c>
      <c r="L8" s="7">
        <v>8024</v>
      </c>
      <c r="M8" s="7">
        <v>13794</v>
      </c>
    </row>
    <row r="9" spans="1:15" x14ac:dyDescent="0.25">
      <c r="A9" s="1">
        <v>2004</v>
      </c>
      <c r="B9" s="72">
        <v>29635</v>
      </c>
      <c r="C9" s="72">
        <v>16218</v>
      </c>
      <c r="D9" s="72">
        <v>20086</v>
      </c>
      <c r="E9" s="73">
        <v>5933</v>
      </c>
      <c r="F9" s="12">
        <v>2629</v>
      </c>
      <c r="G9" s="72">
        <v>1179</v>
      </c>
      <c r="H9" s="72">
        <v>2580</v>
      </c>
      <c r="I9" s="72">
        <v>513</v>
      </c>
      <c r="J9" s="73">
        <v>1685</v>
      </c>
      <c r="K9" s="7">
        <v>7471</v>
      </c>
      <c r="L9" s="7">
        <v>8101</v>
      </c>
      <c r="M9" s="7">
        <v>14478</v>
      </c>
    </row>
    <row r="10" spans="1:15" x14ac:dyDescent="0.25">
      <c r="A10" s="1">
        <v>2005</v>
      </c>
      <c r="B10" s="72">
        <v>29732</v>
      </c>
      <c r="C10" s="72">
        <v>15743</v>
      </c>
      <c r="D10" s="72">
        <v>19950</v>
      </c>
      <c r="E10" s="73">
        <v>5860</v>
      </c>
      <c r="F10" s="12">
        <v>2731</v>
      </c>
      <c r="G10" s="72">
        <v>1739</v>
      </c>
      <c r="H10" s="72">
        <v>2573</v>
      </c>
      <c r="I10" s="72">
        <v>562</v>
      </c>
      <c r="J10" s="73">
        <v>1527</v>
      </c>
      <c r="K10" s="7">
        <v>7508</v>
      </c>
      <c r="L10" s="7">
        <v>7997</v>
      </c>
      <c r="M10" s="7">
        <v>14556</v>
      </c>
    </row>
    <row r="11" spans="1:15" x14ac:dyDescent="0.25">
      <c r="A11" s="1">
        <v>2006</v>
      </c>
      <c r="B11" s="72">
        <v>29177</v>
      </c>
      <c r="C11" s="72">
        <v>15192</v>
      </c>
      <c r="D11" s="72">
        <v>19622</v>
      </c>
      <c r="E11" s="73">
        <v>5840</v>
      </c>
      <c r="F11" s="12">
        <v>2857</v>
      </c>
      <c r="G11" s="72">
        <v>1324</v>
      </c>
      <c r="H11" s="72">
        <v>2605</v>
      </c>
      <c r="I11" s="72">
        <v>578</v>
      </c>
      <c r="J11" s="73">
        <v>1730</v>
      </c>
      <c r="K11" s="7">
        <v>7388</v>
      </c>
      <c r="L11" s="7">
        <v>8005</v>
      </c>
      <c r="M11" s="7">
        <v>15421</v>
      </c>
    </row>
    <row r="12" spans="1:15" x14ac:dyDescent="0.25">
      <c r="A12" s="1">
        <v>2007</v>
      </c>
      <c r="B12" s="72">
        <v>27341</v>
      </c>
      <c r="C12" s="72">
        <v>14057</v>
      </c>
      <c r="D12" s="72">
        <v>19351</v>
      </c>
      <c r="E12" s="73">
        <v>5424</v>
      </c>
      <c r="F12" s="12">
        <v>2817</v>
      </c>
      <c r="G12" s="72">
        <v>1072</v>
      </c>
      <c r="H12" s="72">
        <v>2838</v>
      </c>
      <c r="I12" s="72">
        <v>608</v>
      </c>
      <c r="J12" s="73">
        <v>1657</v>
      </c>
      <c r="K12" s="7">
        <v>8050</v>
      </c>
      <c r="L12" s="7">
        <v>7801</v>
      </c>
      <c r="M12" s="7">
        <v>15057</v>
      </c>
    </row>
    <row r="13" spans="1:15" x14ac:dyDescent="0.25">
      <c r="A13" s="1">
        <v>2008</v>
      </c>
      <c r="B13" s="72">
        <v>26956</v>
      </c>
      <c r="C13" s="72">
        <v>13799</v>
      </c>
      <c r="D13" s="72">
        <v>19679</v>
      </c>
      <c r="E13" s="73">
        <v>5469</v>
      </c>
      <c r="F13" s="12">
        <v>3000</v>
      </c>
      <c r="G13" s="72">
        <v>1126</v>
      </c>
      <c r="H13" s="72">
        <v>3026</v>
      </c>
      <c r="I13" s="72">
        <v>565</v>
      </c>
      <c r="J13" s="73">
        <v>1782</v>
      </c>
      <c r="K13" s="7">
        <v>8166</v>
      </c>
      <c r="L13" s="7">
        <v>8166</v>
      </c>
      <c r="M13" s="7">
        <v>15509</v>
      </c>
    </row>
    <row r="14" spans="1:15" x14ac:dyDescent="0.25">
      <c r="A14" s="1">
        <v>2009</v>
      </c>
      <c r="B14" s="72">
        <v>27737</v>
      </c>
      <c r="C14" s="72">
        <v>14022</v>
      </c>
      <c r="D14" s="72">
        <v>20322</v>
      </c>
      <c r="E14" s="73">
        <v>8296</v>
      </c>
      <c r="F14" s="12">
        <v>3214</v>
      </c>
      <c r="G14" s="72">
        <v>1359</v>
      </c>
      <c r="H14" s="72">
        <v>3048</v>
      </c>
      <c r="I14" s="72">
        <v>632</v>
      </c>
      <c r="J14" s="73">
        <v>1753</v>
      </c>
      <c r="K14" s="7">
        <v>8843</v>
      </c>
      <c r="L14" s="7">
        <v>8663</v>
      </c>
      <c r="M14" s="7">
        <v>16137</v>
      </c>
    </row>
    <row r="15" spans="1:15" x14ac:dyDescent="0.25">
      <c r="A15" s="1">
        <v>2010</v>
      </c>
      <c r="B15" s="72">
        <v>27344</v>
      </c>
      <c r="C15" s="72">
        <v>14394</v>
      </c>
      <c r="D15" s="72">
        <v>21001</v>
      </c>
      <c r="E15" s="73">
        <v>8803</v>
      </c>
      <c r="F15" s="12">
        <v>3717</v>
      </c>
      <c r="G15" s="72">
        <v>1364</v>
      </c>
      <c r="H15" s="72">
        <v>3247</v>
      </c>
      <c r="I15" s="72">
        <v>652</v>
      </c>
      <c r="J15" s="73">
        <v>1902</v>
      </c>
      <c r="K15" s="7">
        <v>8874</v>
      </c>
      <c r="L15" s="7">
        <v>9130</v>
      </c>
      <c r="M15" s="7">
        <v>16253</v>
      </c>
    </row>
    <row r="16" spans="1:15" x14ac:dyDescent="0.25">
      <c r="A16" s="1">
        <v>2011</v>
      </c>
      <c r="B16" s="72">
        <v>27248</v>
      </c>
      <c r="C16" s="72">
        <v>14274</v>
      </c>
      <c r="D16" s="72">
        <v>21947</v>
      </c>
      <c r="E16" s="73">
        <v>8993</v>
      </c>
      <c r="F16" s="12">
        <v>4129</v>
      </c>
      <c r="G16" s="72">
        <v>1318</v>
      </c>
      <c r="H16" s="72">
        <v>3418</v>
      </c>
      <c r="I16" s="72">
        <v>670</v>
      </c>
      <c r="J16" s="73">
        <v>2011</v>
      </c>
      <c r="K16" s="7">
        <v>9168</v>
      </c>
      <c r="L16" s="7">
        <v>9708</v>
      </c>
      <c r="M16" s="7">
        <v>16794</v>
      </c>
    </row>
    <row r="17" spans="1:13" x14ac:dyDescent="0.25">
      <c r="A17" s="1">
        <v>2012</v>
      </c>
      <c r="B17" s="72">
        <v>27100</v>
      </c>
      <c r="C17" s="72">
        <v>14257</v>
      </c>
      <c r="D17" s="72">
        <v>22043</v>
      </c>
      <c r="E17" s="73">
        <v>9436</v>
      </c>
      <c r="F17" s="12">
        <v>4344</v>
      </c>
      <c r="G17" s="72">
        <v>1383</v>
      </c>
      <c r="H17" s="72">
        <v>3468</v>
      </c>
      <c r="I17" s="72">
        <v>660</v>
      </c>
      <c r="J17" s="73">
        <v>2242</v>
      </c>
      <c r="K17" s="7">
        <v>9530</v>
      </c>
      <c r="L17" s="7">
        <v>9824</v>
      </c>
      <c r="M17" s="7">
        <v>17081</v>
      </c>
    </row>
    <row r="18" spans="1:13" x14ac:dyDescent="0.25">
      <c r="A18" s="1">
        <v>2013</v>
      </c>
      <c r="B18" s="72">
        <v>27095</v>
      </c>
      <c r="C18" s="72">
        <v>14488</v>
      </c>
      <c r="D18" s="72">
        <v>22676</v>
      </c>
      <c r="E18" s="73">
        <v>10291</v>
      </c>
      <c r="F18" s="12">
        <v>4496</v>
      </c>
      <c r="G18" s="72">
        <v>1308</v>
      </c>
      <c r="H18" s="72">
        <v>3355</v>
      </c>
      <c r="I18" s="72">
        <v>646</v>
      </c>
      <c r="J18" s="73">
        <v>2166</v>
      </c>
      <c r="K18" s="7">
        <v>10063</v>
      </c>
      <c r="L18" s="7">
        <v>10586</v>
      </c>
      <c r="M18" s="7">
        <v>17510</v>
      </c>
    </row>
    <row r="19" spans="1:13" x14ac:dyDescent="0.25">
      <c r="A19" s="1">
        <v>2014</v>
      </c>
      <c r="B19" s="72">
        <v>27046</v>
      </c>
      <c r="C19" s="72">
        <v>14921</v>
      </c>
      <c r="D19" s="72">
        <v>23211</v>
      </c>
      <c r="E19" s="73">
        <v>12041</v>
      </c>
      <c r="F19" s="12">
        <v>5130</v>
      </c>
      <c r="G19" s="72">
        <v>1250</v>
      </c>
      <c r="H19" s="72">
        <v>3394</v>
      </c>
      <c r="I19" s="72">
        <v>679</v>
      </c>
      <c r="J19" s="73">
        <v>2528</v>
      </c>
      <c r="K19" s="7">
        <v>10170</v>
      </c>
      <c r="L19" s="7">
        <v>10986</v>
      </c>
      <c r="M19" s="7">
        <v>18529</v>
      </c>
    </row>
    <row r="20" spans="1:13" x14ac:dyDescent="0.25">
      <c r="A20" s="1">
        <v>2015</v>
      </c>
      <c r="B20" s="72">
        <v>27573</v>
      </c>
      <c r="C20" s="72">
        <v>15611</v>
      </c>
      <c r="D20" s="72">
        <v>23659</v>
      </c>
      <c r="E20" s="73">
        <v>12460</v>
      </c>
      <c r="F20" s="12">
        <v>5115</v>
      </c>
      <c r="G20" s="72">
        <v>1242</v>
      </c>
      <c r="H20" s="72">
        <v>3336</v>
      </c>
      <c r="I20" s="72">
        <v>691</v>
      </c>
      <c r="J20" s="73">
        <v>2324</v>
      </c>
      <c r="K20" s="7">
        <v>10665</v>
      </c>
      <c r="L20" s="7">
        <v>11763</v>
      </c>
      <c r="M20" s="7">
        <v>19467</v>
      </c>
    </row>
    <row r="21" spans="1:13" x14ac:dyDescent="0.25">
      <c r="A21" s="1">
        <v>2016</v>
      </c>
      <c r="B21" s="72">
        <v>27513</v>
      </c>
      <c r="C21" s="72">
        <v>16076</v>
      </c>
      <c r="D21" s="72">
        <v>39464</v>
      </c>
      <c r="E21" s="73">
        <v>16001</v>
      </c>
      <c r="F21" s="12">
        <v>5105</v>
      </c>
      <c r="G21" s="72">
        <v>1211</v>
      </c>
      <c r="H21" s="72">
        <v>3385</v>
      </c>
      <c r="I21" s="72">
        <v>760</v>
      </c>
      <c r="J21" s="73">
        <v>2287</v>
      </c>
      <c r="K21" s="7">
        <v>10918</v>
      </c>
      <c r="L21" s="7">
        <v>12585</v>
      </c>
      <c r="M21" s="7">
        <v>20203</v>
      </c>
    </row>
    <row r="22" spans="1:13" x14ac:dyDescent="0.25">
      <c r="A22" s="1">
        <v>2017</v>
      </c>
      <c r="B22" s="72">
        <v>27540</v>
      </c>
      <c r="C22" s="72">
        <v>17087</v>
      </c>
      <c r="D22" s="72">
        <v>39887</v>
      </c>
      <c r="E22" s="73">
        <v>16284</v>
      </c>
      <c r="F22" s="12">
        <v>5181</v>
      </c>
      <c r="G22" s="72">
        <v>1219</v>
      </c>
      <c r="H22" s="72">
        <v>3455</v>
      </c>
      <c r="I22" s="72">
        <v>742</v>
      </c>
      <c r="J22" s="73">
        <v>2285</v>
      </c>
      <c r="K22" s="7">
        <v>11417</v>
      </c>
      <c r="L22" s="7">
        <v>12690</v>
      </c>
      <c r="M22" s="7">
        <v>20332</v>
      </c>
    </row>
    <row r="23" spans="1:13" x14ac:dyDescent="0.25">
      <c r="A23" s="1">
        <v>2018</v>
      </c>
      <c r="B23" s="72">
        <v>27354</v>
      </c>
      <c r="C23" s="72">
        <v>17607</v>
      </c>
      <c r="D23" s="72">
        <v>40763</v>
      </c>
      <c r="E23" s="73">
        <v>16540</v>
      </c>
      <c r="F23" s="12">
        <v>5235</v>
      </c>
      <c r="G23" s="72">
        <v>1164</v>
      </c>
      <c r="H23" s="72">
        <v>3456</v>
      </c>
      <c r="I23" s="72">
        <v>833</v>
      </c>
      <c r="J23" s="73">
        <v>2237</v>
      </c>
      <c r="K23" s="7">
        <v>11867</v>
      </c>
      <c r="L23" s="7">
        <v>13023</v>
      </c>
      <c r="M23" s="7">
        <v>20428</v>
      </c>
    </row>
    <row r="24" spans="1:13" x14ac:dyDescent="0.25">
      <c r="A24" s="1">
        <v>2019</v>
      </c>
      <c r="B24" s="72">
        <v>27177</v>
      </c>
      <c r="C24" s="72">
        <v>17955</v>
      </c>
      <c r="D24" s="72">
        <v>41654</v>
      </c>
      <c r="E24" s="73">
        <v>16424</v>
      </c>
      <c r="F24" s="12">
        <v>5552</v>
      </c>
      <c r="G24" s="72">
        <v>1133</v>
      </c>
      <c r="H24" s="72">
        <v>3623</v>
      </c>
      <c r="I24" s="72">
        <v>768</v>
      </c>
      <c r="J24" s="73">
        <v>2447</v>
      </c>
      <c r="K24" s="7">
        <v>11629</v>
      </c>
      <c r="L24" s="7">
        <v>12849</v>
      </c>
      <c r="M24" s="7">
        <v>20729</v>
      </c>
    </row>
    <row r="25" spans="1:13" x14ac:dyDescent="0.25">
      <c r="A25" s="1">
        <v>2020</v>
      </c>
      <c r="B25" s="72">
        <v>26509</v>
      </c>
      <c r="C25" s="72">
        <v>18909</v>
      </c>
      <c r="D25" s="72">
        <v>41916</v>
      </c>
      <c r="E25" s="73">
        <v>16799</v>
      </c>
      <c r="F25" s="12">
        <v>6065</v>
      </c>
      <c r="G25" s="72">
        <v>1106</v>
      </c>
      <c r="H25" s="72">
        <v>3530</v>
      </c>
      <c r="I25" s="72">
        <v>762</v>
      </c>
      <c r="J25" s="73">
        <v>2858</v>
      </c>
      <c r="K25" s="7">
        <v>12473</v>
      </c>
      <c r="L25" s="7">
        <v>13463</v>
      </c>
      <c r="M25" s="7">
        <v>21302</v>
      </c>
    </row>
    <row r="27" spans="1:13" x14ac:dyDescent="0.25">
      <c r="A27" s="4" t="s">
        <v>491</v>
      </c>
    </row>
    <row r="28" spans="1:13" x14ac:dyDescent="0.25">
      <c r="A28" s="5" t="s">
        <v>10</v>
      </c>
    </row>
  </sheetData>
  <mergeCells count="3">
    <mergeCell ref="B3:E3"/>
    <mergeCell ref="F3:J3"/>
    <mergeCell ref="K3:M3"/>
  </mergeCells>
  <hyperlinks>
    <hyperlink ref="A28" location="Innhold!A1" display="Innhold" xr:uid="{C799EB72-354C-46C9-94CE-D78F7035D167}"/>
    <hyperlink ref="O4" r:id="rId1" xr:uid="{C294023E-9129-452C-B670-AF51F1C8B116}"/>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4F55-39E3-4E9B-A7BA-46B1BADF7470}">
  <dimension ref="A1:G11"/>
  <sheetViews>
    <sheetView workbookViewId="0">
      <selection activeCell="B2" sqref="B2"/>
    </sheetView>
  </sheetViews>
  <sheetFormatPr baseColWidth="10" defaultRowHeight="15" x14ac:dyDescent="0.25"/>
  <cols>
    <col min="1" max="1" width="23.140625" style="2" bestFit="1" customWidth="1"/>
    <col min="2" max="16384" width="11.42578125" style="2"/>
  </cols>
  <sheetData>
    <row r="1" spans="1:7" x14ac:dyDescent="0.25">
      <c r="A1" s="1" t="s">
        <v>506</v>
      </c>
      <c r="B1" s="1" t="s">
        <v>744</v>
      </c>
    </row>
    <row r="3" spans="1:7" x14ac:dyDescent="0.25">
      <c r="B3" s="2" t="s">
        <v>742</v>
      </c>
      <c r="E3" s="2" t="s">
        <v>743</v>
      </c>
    </row>
    <row r="4" spans="1:7" s="1" customFormat="1" x14ac:dyDescent="0.25">
      <c r="B4" s="6" t="s">
        <v>509</v>
      </c>
      <c r="C4" s="6" t="s">
        <v>13</v>
      </c>
      <c r="D4" s="6" t="s">
        <v>193</v>
      </c>
      <c r="E4" s="6" t="s">
        <v>509</v>
      </c>
      <c r="F4" s="6" t="s">
        <v>13</v>
      </c>
      <c r="G4" s="6" t="s">
        <v>193</v>
      </c>
    </row>
    <row r="5" spans="1:7" x14ac:dyDescent="0.25">
      <c r="A5" s="2" t="s">
        <v>510</v>
      </c>
      <c r="B5" s="2">
        <v>58.7</v>
      </c>
      <c r="C5" s="2">
        <v>58.4</v>
      </c>
      <c r="D5" s="2">
        <v>58</v>
      </c>
      <c r="E5" s="2">
        <v>33.9</v>
      </c>
      <c r="F5" s="2">
        <v>31.5</v>
      </c>
      <c r="G5" s="2">
        <v>30</v>
      </c>
    </row>
    <row r="6" spans="1:7" x14ac:dyDescent="0.25">
      <c r="A6" s="2" t="s">
        <v>511</v>
      </c>
      <c r="B6" s="2">
        <v>44.2</v>
      </c>
      <c r="C6" s="2">
        <v>43.5</v>
      </c>
      <c r="D6" s="2">
        <v>44.5</v>
      </c>
      <c r="E6" s="2">
        <v>24.1</v>
      </c>
      <c r="F6" s="2">
        <v>22.8</v>
      </c>
      <c r="G6" s="2">
        <v>22.1</v>
      </c>
    </row>
    <row r="7" spans="1:7" x14ac:dyDescent="0.25">
      <c r="A7" s="2" t="s">
        <v>512</v>
      </c>
      <c r="B7" s="2">
        <v>24.6</v>
      </c>
      <c r="C7" s="2">
        <v>24.3</v>
      </c>
      <c r="D7" s="2">
        <v>28.1</v>
      </c>
      <c r="E7" s="2">
        <v>12.1</v>
      </c>
      <c r="F7" s="2">
        <v>11.8</v>
      </c>
      <c r="G7" s="2">
        <v>12.5</v>
      </c>
    </row>
    <row r="8" spans="1:7" x14ac:dyDescent="0.25">
      <c r="A8" s="2" t="s">
        <v>513</v>
      </c>
      <c r="B8" s="2">
        <v>11.3</v>
      </c>
      <c r="C8" s="2">
        <v>13.6</v>
      </c>
      <c r="D8" s="2">
        <v>19.600000000000001</v>
      </c>
      <c r="E8" s="2">
        <v>6.1</v>
      </c>
      <c r="F8" s="2">
        <v>7.6</v>
      </c>
      <c r="G8" s="2">
        <v>9.3000000000000007</v>
      </c>
    </row>
    <row r="10" spans="1:7" x14ac:dyDescent="0.25">
      <c r="A10" s="4" t="s">
        <v>491</v>
      </c>
    </row>
    <row r="11" spans="1:7" x14ac:dyDescent="0.25">
      <c r="A11" s="5" t="s">
        <v>10</v>
      </c>
    </row>
  </sheetData>
  <hyperlinks>
    <hyperlink ref="A11" location="Innhold!A1" display="Innhold" xr:uid="{48BEF8CF-0E24-482C-8DF9-C6580BB059FE}"/>
  </hyperlinks>
  <pageMargins left="0.7" right="0.7" top="0.75" bottom="0.75" header="0.3" footer="0.3"/>
  <ignoredErrors>
    <ignoredError sqref="B4:G4" numberStoredAsText="1"/>
  </ignoredErrors>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8BAA-CF5A-4A17-8423-2C07DE0C1D92}">
  <dimension ref="A1:H24"/>
  <sheetViews>
    <sheetView workbookViewId="0">
      <selection activeCell="E24" sqref="E24"/>
    </sheetView>
  </sheetViews>
  <sheetFormatPr baseColWidth="10" defaultRowHeight="15" x14ac:dyDescent="0.25"/>
  <cols>
    <col min="1" max="1" width="16.42578125" style="2" bestFit="1" customWidth="1"/>
    <col min="2" max="6" width="11.42578125" style="2"/>
    <col min="7" max="7" width="15.140625" style="2" bestFit="1" customWidth="1"/>
    <col min="8" max="16384" width="11.42578125" style="2"/>
  </cols>
  <sheetData>
    <row r="1" spans="1:8" x14ac:dyDescent="0.25">
      <c r="A1" s="1" t="s">
        <v>514</v>
      </c>
      <c r="B1" s="1" t="s">
        <v>517</v>
      </c>
    </row>
    <row r="3" spans="1:8" x14ac:dyDescent="0.25">
      <c r="B3" s="6" t="s">
        <v>509</v>
      </c>
      <c r="C3" s="6" t="s">
        <v>13</v>
      </c>
      <c r="D3" s="6" t="s">
        <v>193</v>
      </c>
    </row>
    <row r="4" spans="1:8" x14ac:dyDescent="0.25">
      <c r="A4" s="2" t="s">
        <v>226</v>
      </c>
      <c r="B4" s="3">
        <v>0.3586364626443041</v>
      </c>
      <c r="C4" s="3">
        <v>0.41510262320272201</v>
      </c>
      <c r="D4" s="3">
        <v>0.47400201274740023</v>
      </c>
      <c r="G4" s="4" t="s">
        <v>68</v>
      </c>
      <c r="H4" s="5" t="s">
        <v>518</v>
      </c>
    </row>
    <row r="5" spans="1:8" x14ac:dyDescent="0.25">
      <c r="A5" s="2" t="s">
        <v>217</v>
      </c>
      <c r="B5" s="3">
        <v>0.51872335522525637</v>
      </c>
      <c r="C5" s="3">
        <v>0.50912711583139725</v>
      </c>
      <c r="D5" s="3">
        <v>0.5749494073431628</v>
      </c>
    </row>
    <row r="6" spans="1:8" x14ac:dyDescent="0.25">
      <c r="A6" s="2" t="s">
        <v>216</v>
      </c>
      <c r="B6" s="3">
        <v>0.50830710386868005</v>
      </c>
      <c r="C6" s="3">
        <v>0.5300818312807547</v>
      </c>
      <c r="D6" s="3">
        <v>0.57195848704747232</v>
      </c>
    </row>
    <row r="7" spans="1:8" x14ac:dyDescent="0.25">
      <c r="A7" s="2" t="s">
        <v>222</v>
      </c>
      <c r="B7" s="3">
        <v>0.35587085565368465</v>
      </c>
      <c r="C7" s="3">
        <v>0.41462383770076078</v>
      </c>
      <c r="D7" s="3">
        <v>0.48837482386096759</v>
      </c>
    </row>
    <row r="8" spans="1:8" x14ac:dyDescent="0.25">
      <c r="A8" s="2" t="s">
        <v>223</v>
      </c>
      <c r="B8" s="3">
        <v>0.369555319471847</v>
      </c>
      <c r="C8" s="3">
        <v>0.41206445393196534</v>
      </c>
      <c r="D8" s="3">
        <v>0.4804279115001216</v>
      </c>
    </row>
    <row r="9" spans="1:8" x14ac:dyDescent="0.25">
      <c r="A9" s="2" t="s">
        <v>228</v>
      </c>
      <c r="B9" s="3">
        <v>0.4184280470826478</v>
      </c>
      <c r="C9" s="3">
        <v>0.45178363501640734</v>
      </c>
      <c r="D9" s="3">
        <v>0.49124407150674937</v>
      </c>
    </row>
    <row r="10" spans="1:8" x14ac:dyDescent="0.25">
      <c r="A10" s="2" t="s">
        <v>227</v>
      </c>
      <c r="B10" s="3">
        <v>0.39651550722846901</v>
      </c>
      <c r="C10" s="3">
        <v>0.45856862971072954</v>
      </c>
      <c r="D10" s="3">
        <v>0.52570681155045773</v>
      </c>
    </row>
    <row r="11" spans="1:8" x14ac:dyDescent="0.25">
      <c r="A11" s="2" t="s">
        <v>224</v>
      </c>
      <c r="B11" s="3">
        <v>0.39924017178724808</v>
      </c>
      <c r="C11" s="3">
        <v>0.42335655861860044</v>
      </c>
      <c r="D11" s="3">
        <v>0.46165683508591948</v>
      </c>
    </row>
    <row r="12" spans="1:8" x14ac:dyDescent="0.25">
      <c r="A12" s="2" t="s">
        <v>515</v>
      </c>
      <c r="B12" s="3">
        <v>0.41982802225594334</v>
      </c>
      <c r="C12" s="3">
        <v>0.44798657718120805</v>
      </c>
      <c r="D12" s="3">
        <v>0.50816696914700543</v>
      </c>
    </row>
    <row r="13" spans="1:8" x14ac:dyDescent="0.25">
      <c r="A13" s="2" t="s">
        <v>516</v>
      </c>
      <c r="B13" s="3">
        <v>0.40941328175370728</v>
      </c>
      <c r="C13" s="3">
        <v>0.46264954770936678</v>
      </c>
      <c r="D13" s="3">
        <v>0.51963916557038148</v>
      </c>
    </row>
    <row r="14" spans="1:8" x14ac:dyDescent="0.25">
      <c r="A14" s="2" t="s">
        <v>231</v>
      </c>
      <c r="B14" s="3">
        <v>0.40213672229592906</v>
      </c>
      <c r="C14" s="3">
        <v>0.45082759797508676</v>
      </c>
      <c r="D14" s="3">
        <v>0.50767341927562926</v>
      </c>
    </row>
    <row r="15" spans="1:8" x14ac:dyDescent="0.25">
      <c r="A15" s="2" t="s">
        <v>232</v>
      </c>
      <c r="B15" s="3">
        <v>0.41225189904435189</v>
      </c>
      <c r="C15" s="3">
        <v>0.48745550093236145</v>
      </c>
      <c r="D15" s="3">
        <v>0.56758797268907568</v>
      </c>
    </row>
    <row r="16" spans="1:8" x14ac:dyDescent="0.25">
      <c r="A16" s="2" t="s">
        <v>221</v>
      </c>
      <c r="B16" s="3">
        <v>0.34498284734133788</v>
      </c>
      <c r="C16" s="3">
        <v>0.41661625327687035</v>
      </c>
      <c r="D16" s="3">
        <v>0.50596562184024263</v>
      </c>
    </row>
    <row r="17" spans="1:4" x14ac:dyDescent="0.25">
      <c r="A17" s="2" t="s">
        <v>229</v>
      </c>
      <c r="B17" s="3">
        <v>0.35725646123260435</v>
      </c>
      <c r="C17" s="3">
        <v>0.42875468719163212</v>
      </c>
      <c r="D17" s="3">
        <v>0.50721684496518937</v>
      </c>
    </row>
    <row r="18" spans="1:4" x14ac:dyDescent="0.25">
      <c r="A18" s="2" t="s">
        <v>233</v>
      </c>
      <c r="B18" s="3">
        <v>0.38389762729938681</v>
      </c>
      <c r="C18" s="3">
        <v>0.47158821858130506</v>
      </c>
      <c r="D18" s="3">
        <v>0.57447985834440018</v>
      </c>
    </row>
    <row r="19" spans="1:4" x14ac:dyDescent="0.25">
      <c r="A19" s="2" t="s">
        <v>225</v>
      </c>
      <c r="B19" s="3">
        <v>0.31699891976824118</v>
      </c>
      <c r="C19" s="3">
        <v>0.38851610429447858</v>
      </c>
      <c r="D19" s="3">
        <v>0.50956620572078049</v>
      </c>
    </row>
    <row r="20" spans="1:4" x14ac:dyDescent="0.25">
      <c r="A20" s="2" t="s">
        <v>230</v>
      </c>
      <c r="B20" s="3">
        <v>0.32872200263504614</v>
      </c>
      <c r="C20" s="3">
        <v>0.40656121851200933</v>
      </c>
      <c r="D20" s="3">
        <v>0.54038402925937212</v>
      </c>
    </row>
    <row r="21" spans="1:4" x14ac:dyDescent="0.25">
      <c r="A21" s="2" t="s">
        <v>220</v>
      </c>
      <c r="B21" s="3">
        <v>0.27518573551263004</v>
      </c>
      <c r="C21" s="3">
        <v>0.37198488811392039</v>
      </c>
      <c r="D21" s="3">
        <v>0.49710184929616336</v>
      </c>
    </row>
    <row r="23" spans="1:4" x14ac:dyDescent="0.25">
      <c r="A23" s="4" t="s">
        <v>491</v>
      </c>
    </row>
    <row r="24" spans="1:4" x14ac:dyDescent="0.25">
      <c r="A24" s="5" t="s">
        <v>10</v>
      </c>
    </row>
  </sheetData>
  <hyperlinks>
    <hyperlink ref="H4" r:id="rId1" xr:uid="{AF1DC4B5-5460-475C-B9A3-99FB9B2A265B}"/>
    <hyperlink ref="A24" location="Innhold!A1" display="Innhold" xr:uid="{76887F5C-D559-441E-A63A-10C4A3DE6274}"/>
  </hyperlinks>
  <pageMargins left="0.7" right="0.7" top="0.75" bottom="0.75" header="0.3" footer="0.3"/>
  <ignoredErrors>
    <ignoredError sqref="B3:D3" numberStoredAsText="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E0C5-4357-4007-B9D2-0FB4BED237F5}">
  <dimension ref="A2:B4"/>
  <sheetViews>
    <sheetView workbookViewId="0">
      <selection activeCell="E7" sqref="E7"/>
    </sheetView>
  </sheetViews>
  <sheetFormatPr baseColWidth="10" defaultRowHeight="15" x14ac:dyDescent="0.25"/>
  <sheetData>
    <row r="2" spans="1:2" x14ac:dyDescent="0.25">
      <c r="A2" s="237" t="s">
        <v>519</v>
      </c>
      <c r="B2" s="237" t="s">
        <v>928</v>
      </c>
    </row>
    <row r="4" spans="1:2" x14ac:dyDescent="0.25">
      <c r="A4" s="236" t="s">
        <v>927</v>
      </c>
    </row>
  </sheetData>
  <hyperlinks>
    <hyperlink ref="A4" r:id="rId1" xr:uid="{80E4C4D8-6170-47CF-B4FD-28DE9970BA5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BDFA-A082-45C0-84CD-4A7D47590E01}">
  <dimension ref="A1:B27"/>
  <sheetViews>
    <sheetView workbookViewId="0">
      <selection activeCell="A2" sqref="A2"/>
    </sheetView>
  </sheetViews>
  <sheetFormatPr baseColWidth="10" defaultRowHeight="15" x14ac:dyDescent="0.25"/>
  <cols>
    <col min="1" max="1" width="11.42578125" style="2"/>
    <col min="2" max="2" width="15" style="2" customWidth="1"/>
    <col min="3" max="16384" width="11.42578125" style="2"/>
  </cols>
  <sheetData>
    <row r="1" spans="1:2" x14ac:dyDescent="0.25">
      <c r="A1" s="1" t="s">
        <v>523</v>
      </c>
      <c r="B1" s="1" t="s">
        <v>766</v>
      </c>
    </row>
    <row r="3" spans="1:2" x14ac:dyDescent="0.25">
      <c r="B3" s="2" t="s">
        <v>520</v>
      </c>
    </row>
    <row r="4" spans="1:2" x14ac:dyDescent="0.25">
      <c r="A4" s="2" t="s">
        <v>745</v>
      </c>
      <c r="B4">
        <v>14745</v>
      </c>
    </row>
    <row r="5" spans="1:2" x14ac:dyDescent="0.25">
      <c r="A5" s="2" t="s">
        <v>746</v>
      </c>
      <c r="B5">
        <v>15039</v>
      </c>
    </row>
    <row r="6" spans="1:2" x14ac:dyDescent="0.25">
      <c r="A6" s="2" t="s">
        <v>747</v>
      </c>
      <c r="B6">
        <v>15207</v>
      </c>
    </row>
    <row r="7" spans="1:2" x14ac:dyDescent="0.25">
      <c r="A7" s="2" t="s">
        <v>748</v>
      </c>
      <c r="B7">
        <v>15064</v>
      </c>
    </row>
    <row r="8" spans="1:2" x14ac:dyDescent="0.25">
      <c r="A8" s="2" t="s">
        <v>749</v>
      </c>
      <c r="B8">
        <v>13914</v>
      </c>
    </row>
    <row r="9" spans="1:2" x14ac:dyDescent="0.25">
      <c r="A9" s="2" t="s">
        <v>750</v>
      </c>
      <c r="B9">
        <v>12991</v>
      </c>
    </row>
    <row r="10" spans="1:2" x14ac:dyDescent="0.25">
      <c r="A10" s="2" t="s">
        <v>751</v>
      </c>
      <c r="B10">
        <v>12375</v>
      </c>
    </row>
    <row r="11" spans="1:2" x14ac:dyDescent="0.25">
      <c r="A11" s="2" t="s">
        <v>752</v>
      </c>
      <c r="B11">
        <v>11793</v>
      </c>
    </row>
    <row r="12" spans="1:2" x14ac:dyDescent="0.25">
      <c r="A12" s="2" t="s">
        <v>753</v>
      </c>
      <c r="B12">
        <v>11994</v>
      </c>
    </row>
    <row r="13" spans="1:2" x14ac:dyDescent="0.25">
      <c r="A13" s="2" t="s">
        <v>754</v>
      </c>
      <c r="B13">
        <v>12956</v>
      </c>
    </row>
    <row r="14" spans="1:2" x14ac:dyDescent="0.25">
      <c r="A14" s="2" t="s">
        <v>755</v>
      </c>
      <c r="B14">
        <v>13998</v>
      </c>
    </row>
    <row r="15" spans="1:2" x14ac:dyDescent="0.25">
      <c r="A15" s="2" t="s">
        <v>756</v>
      </c>
      <c r="B15">
        <v>15328</v>
      </c>
    </row>
    <row r="16" spans="1:2" x14ac:dyDescent="0.25">
      <c r="A16" s="2" t="s">
        <v>757</v>
      </c>
      <c r="B16">
        <v>16260</v>
      </c>
    </row>
    <row r="17" spans="1:2" x14ac:dyDescent="0.25">
      <c r="A17" s="2" t="s">
        <v>758</v>
      </c>
      <c r="B17">
        <v>16910</v>
      </c>
    </row>
    <row r="18" spans="1:2" x14ac:dyDescent="0.25">
      <c r="A18" s="2" t="s">
        <v>759</v>
      </c>
      <c r="B18">
        <v>17482</v>
      </c>
    </row>
    <row r="19" spans="1:2" x14ac:dyDescent="0.25">
      <c r="A19" s="2" t="s">
        <v>760</v>
      </c>
      <c r="B19">
        <v>17448</v>
      </c>
    </row>
    <row r="20" spans="1:2" x14ac:dyDescent="0.25">
      <c r="A20" s="2" t="s">
        <v>761</v>
      </c>
      <c r="B20">
        <v>16957</v>
      </c>
    </row>
    <row r="21" spans="1:2" x14ac:dyDescent="0.25">
      <c r="A21" s="2" t="s">
        <v>762</v>
      </c>
      <c r="B21">
        <v>16635</v>
      </c>
    </row>
    <row r="22" spans="1:2" x14ac:dyDescent="0.25">
      <c r="A22" s="2" t="s">
        <v>763</v>
      </c>
      <c r="B22">
        <v>15942</v>
      </c>
    </row>
    <row r="23" spans="1:2" x14ac:dyDescent="0.25">
      <c r="A23" s="2" t="s">
        <v>764</v>
      </c>
      <c r="B23">
        <v>15290</v>
      </c>
    </row>
    <row r="24" spans="1:2" x14ac:dyDescent="0.25">
      <c r="A24" s="2" t="s">
        <v>942</v>
      </c>
      <c r="B24">
        <v>14324</v>
      </c>
    </row>
    <row r="26" spans="1:2" x14ac:dyDescent="0.25">
      <c r="A26" s="4" t="s">
        <v>521</v>
      </c>
    </row>
    <row r="27" spans="1:2" x14ac:dyDescent="0.25">
      <c r="A27" s="5" t="s">
        <v>10</v>
      </c>
    </row>
  </sheetData>
  <hyperlinks>
    <hyperlink ref="A27" location="Innhold!A1" display="Innhold" xr:uid="{5574DCA8-0693-4A44-9758-413581504F91}"/>
  </hyperlink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C7F3-33C0-404B-A05E-19EB81D2B044}">
  <dimension ref="A1:L28"/>
  <sheetViews>
    <sheetView workbookViewId="0">
      <selection activeCell="A2" sqref="A2"/>
    </sheetView>
  </sheetViews>
  <sheetFormatPr baseColWidth="10" defaultRowHeight="15" x14ac:dyDescent="0.25"/>
  <cols>
    <col min="1" max="1" width="11.42578125" style="2"/>
    <col min="2" max="2" width="14.28515625" style="2" customWidth="1"/>
    <col min="3" max="16384" width="11.42578125" style="2"/>
  </cols>
  <sheetData>
    <row r="1" spans="1:12" x14ac:dyDescent="0.25">
      <c r="A1" s="1" t="s">
        <v>554</v>
      </c>
      <c r="B1" s="1" t="s">
        <v>524</v>
      </c>
    </row>
    <row r="3" spans="1:12" s="1" customFormat="1" x14ac:dyDescent="0.25">
      <c r="B3" s="1" t="s">
        <v>378</v>
      </c>
      <c r="C3" s="1" t="s">
        <v>377</v>
      </c>
      <c r="D3" s="1" t="s">
        <v>525</v>
      </c>
      <c r="E3" s="1" t="s">
        <v>370</v>
      </c>
      <c r="F3" s="1" t="s">
        <v>526</v>
      </c>
      <c r="G3" s="1" t="s">
        <v>527</v>
      </c>
      <c r="H3" s="1" t="s">
        <v>380</v>
      </c>
      <c r="I3" s="1" t="s">
        <v>371</v>
      </c>
      <c r="J3" s="1" t="s">
        <v>528</v>
      </c>
    </row>
    <row r="4" spans="1:12" x14ac:dyDescent="0.25">
      <c r="A4" s="2" t="s">
        <v>745</v>
      </c>
      <c r="B4" s="7">
        <v>3889</v>
      </c>
      <c r="C4" s="7">
        <v>1613</v>
      </c>
      <c r="D4" s="7">
        <v>3060</v>
      </c>
      <c r="E4" s="7">
        <v>327</v>
      </c>
      <c r="F4" s="7">
        <v>1689</v>
      </c>
      <c r="G4" s="7">
        <v>630</v>
      </c>
      <c r="H4" s="7">
        <v>694</v>
      </c>
      <c r="I4" s="7">
        <v>572</v>
      </c>
      <c r="J4" s="7">
        <v>4</v>
      </c>
      <c r="L4" s="4" t="s">
        <v>68</v>
      </c>
    </row>
    <row r="5" spans="1:12" x14ac:dyDescent="0.25">
      <c r="A5" s="2" t="s">
        <v>746</v>
      </c>
      <c r="B5" s="7">
        <v>3529</v>
      </c>
      <c r="C5" s="7">
        <v>1661</v>
      </c>
      <c r="D5" s="7">
        <v>3704</v>
      </c>
      <c r="E5" s="7">
        <v>380</v>
      </c>
      <c r="F5" s="7">
        <v>1497</v>
      </c>
      <c r="G5" s="7">
        <v>670</v>
      </c>
      <c r="H5" s="7">
        <v>691</v>
      </c>
      <c r="I5" s="7">
        <v>553</v>
      </c>
      <c r="J5" s="7">
        <v>8</v>
      </c>
      <c r="L5" s="5" t="s">
        <v>529</v>
      </c>
    </row>
    <row r="6" spans="1:12" x14ac:dyDescent="0.25">
      <c r="A6" s="2" t="s">
        <v>747</v>
      </c>
      <c r="B6" s="7">
        <v>3437</v>
      </c>
      <c r="C6" s="7">
        <v>1754</v>
      </c>
      <c r="D6" s="7">
        <v>3945</v>
      </c>
      <c r="E6" s="7">
        <v>410</v>
      </c>
      <c r="F6" s="7">
        <v>1260</v>
      </c>
      <c r="G6" s="7">
        <v>672</v>
      </c>
      <c r="H6" s="7">
        <v>739</v>
      </c>
      <c r="I6" s="7">
        <v>512</v>
      </c>
      <c r="J6" s="7">
        <v>17</v>
      </c>
    </row>
    <row r="7" spans="1:12" x14ac:dyDescent="0.25">
      <c r="A7" s="2" t="s">
        <v>748</v>
      </c>
      <c r="B7" s="7">
        <v>3294</v>
      </c>
      <c r="C7" s="7">
        <v>1919</v>
      </c>
      <c r="D7" s="7">
        <v>3701</v>
      </c>
      <c r="E7" s="7">
        <v>457</v>
      </c>
      <c r="F7" s="7">
        <v>1108</v>
      </c>
      <c r="G7" s="7">
        <v>722</v>
      </c>
      <c r="H7" s="7">
        <v>799</v>
      </c>
      <c r="I7" s="7">
        <v>414</v>
      </c>
      <c r="J7" s="7">
        <v>36</v>
      </c>
    </row>
    <row r="8" spans="1:12" x14ac:dyDescent="0.25">
      <c r="A8" s="2" t="s">
        <v>749</v>
      </c>
      <c r="B8" s="7">
        <v>2880</v>
      </c>
      <c r="C8" s="7">
        <v>2010</v>
      </c>
      <c r="D8" s="7">
        <v>2876</v>
      </c>
      <c r="E8" s="7">
        <v>579</v>
      </c>
      <c r="F8" s="7">
        <v>978</v>
      </c>
      <c r="G8" s="7">
        <v>727</v>
      </c>
      <c r="H8" s="7">
        <v>812</v>
      </c>
      <c r="I8" s="7">
        <v>368</v>
      </c>
      <c r="J8" s="7">
        <v>56</v>
      </c>
    </row>
    <row r="9" spans="1:12" x14ac:dyDescent="0.25">
      <c r="A9" s="2" t="s">
        <v>750</v>
      </c>
      <c r="B9" s="7">
        <v>2718</v>
      </c>
      <c r="C9" s="7">
        <v>2004</v>
      </c>
      <c r="D9" s="7">
        <v>2183</v>
      </c>
      <c r="E9" s="7">
        <v>726</v>
      </c>
      <c r="F9" s="7">
        <v>919</v>
      </c>
      <c r="G9" s="7">
        <v>756</v>
      </c>
      <c r="H9" s="7">
        <v>774</v>
      </c>
      <c r="I9" s="7">
        <v>349</v>
      </c>
      <c r="J9" s="7">
        <v>93</v>
      </c>
    </row>
    <row r="10" spans="1:12" x14ac:dyDescent="0.25">
      <c r="A10" s="2" t="s">
        <v>751</v>
      </c>
      <c r="B10" s="7">
        <v>2520</v>
      </c>
      <c r="C10" s="7">
        <v>2042</v>
      </c>
      <c r="D10" s="7">
        <v>1748</v>
      </c>
      <c r="E10" s="7">
        <v>870</v>
      </c>
      <c r="F10" s="7">
        <v>874</v>
      </c>
      <c r="G10" s="7">
        <v>726</v>
      </c>
      <c r="H10" s="7">
        <v>783</v>
      </c>
      <c r="I10" s="7">
        <v>359</v>
      </c>
      <c r="J10" s="7">
        <v>142</v>
      </c>
    </row>
    <row r="11" spans="1:12" x14ac:dyDescent="0.25">
      <c r="A11" s="2" t="s">
        <v>752</v>
      </c>
      <c r="B11" s="7">
        <v>2472</v>
      </c>
      <c r="C11" s="7">
        <v>2076</v>
      </c>
      <c r="D11" s="7">
        <v>1448</v>
      </c>
      <c r="E11" s="7">
        <v>963</v>
      </c>
      <c r="F11" s="7">
        <v>867</v>
      </c>
      <c r="G11" s="7">
        <v>680</v>
      </c>
      <c r="H11" s="7">
        <v>758</v>
      </c>
      <c r="I11" s="7">
        <v>353</v>
      </c>
      <c r="J11" s="7">
        <v>186</v>
      </c>
    </row>
    <row r="12" spans="1:12" x14ac:dyDescent="0.25">
      <c r="A12" s="2" t="s">
        <v>753</v>
      </c>
      <c r="B12" s="7">
        <v>2655</v>
      </c>
      <c r="C12" s="7">
        <v>2153</v>
      </c>
      <c r="D12" s="7">
        <v>1321</v>
      </c>
      <c r="E12" s="7">
        <v>1091</v>
      </c>
      <c r="F12" s="7">
        <v>913</v>
      </c>
      <c r="G12" s="7">
        <v>691</v>
      </c>
      <c r="H12" s="7">
        <v>817</v>
      </c>
      <c r="I12" s="7">
        <v>366</v>
      </c>
      <c r="J12" s="7">
        <v>226</v>
      </c>
    </row>
    <row r="13" spans="1:12" x14ac:dyDescent="0.25">
      <c r="A13" s="2" t="s">
        <v>754</v>
      </c>
      <c r="B13" s="7">
        <v>3085</v>
      </c>
      <c r="C13" s="7">
        <v>2292</v>
      </c>
      <c r="D13" s="7">
        <v>1402</v>
      </c>
      <c r="E13" s="7">
        <v>1269</v>
      </c>
      <c r="F13" s="7">
        <v>1013</v>
      </c>
      <c r="G13" s="7">
        <v>698</v>
      </c>
      <c r="H13" s="7">
        <v>791</v>
      </c>
      <c r="I13" s="7">
        <v>345</v>
      </c>
      <c r="J13" s="7">
        <v>265</v>
      </c>
    </row>
    <row r="14" spans="1:12" x14ac:dyDescent="0.25">
      <c r="A14" s="2" t="s">
        <v>755</v>
      </c>
      <c r="B14" s="7">
        <v>3527</v>
      </c>
      <c r="C14" s="7">
        <v>2529</v>
      </c>
      <c r="D14" s="7">
        <v>1446</v>
      </c>
      <c r="E14" s="7">
        <v>1383</v>
      </c>
      <c r="F14" s="7">
        <v>1255</v>
      </c>
      <c r="G14" s="7">
        <v>751</v>
      </c>
      <c r="H14" s="7">
        <v>750</v>
      </c>
      <c r="I14" s="7">
        <v>361</v>
      </c>
      <c r="J14" s="7">
        <v>307</v>
      </c>
    </row>
    <row r="15" spans="1:12" x14ac:dyDescent="0.25">
      <c r="A15" s="2" t="s">
        <v>756</v>
      </c>
      <c r="B15" s="7">
        <v>4139</v>
      </c>
      <c r="C15" s="7">
        <v>2748</v>
      </c>
      <c r="D15" s="7">
        <v>1329</v>
      </c>
      <c r="E15" s="7">
        <v>1478</v>
      </c>
      <c r="F15" s="7">
        <v>1441</v>
      </c>
      <c r="G15" s="7">
        <v>802</v>
      </c>
      <c r="H15" s="7">
        <v>735</v>
      </c>
      <c r="I15" s="7">
        <v>372</v>
      </c>
      <c r="J15" s="7">
        <v>353</v>
      </c>
    </row>
    <row r="16" spans="1:12" x14ac:dyDescent="0.25">
      <c r="A16" s="2" t="s">
        <v>757</v>
      </c>
      <c r="B16" s="7">
        <v>4675</v>
      </c>
      <c r="C16" s="7">
        <v>2791</v>
      </c>
      <c r="D16" s="7">
        <v>1189</v>
      </c>
      <c r="E16" s="7">
        <v>1521</v>
      </c>
      <c r="F16" s="7">
        <v>1650</v>
      </c>
      <c r="G16" s="7">
        <v>814</v>
      </c>
      <c r="H16" s="7">
        <v>772</v>
      </c>
      <c r="I16" s="7">
        <v>387</v>
      </c>
      <c r="J16" s="7">
        <v>455</v>
      </c>
    </row>
    <row r="17" spans="1:10" x14ac:dyDescent="0.25">
      <c r="A17" s="2" t="s">
        <v>758</v>
      </c>
      <c r="B17" s="7">
        <v>5023</v>
      </c>
      <c r="C17" s="7">
        <v>2816</v>
      </c>
      <c r="D17" s="7">
        <v>1083</v>
      </c>
      <c r="E17" s="7">
        <v>1530</v>
      </c>
      <c r="F17" s="7">
        <v>1834</v>
      </c>
      <c r="G17" s="7">
        <v>863</v>
      </c>
      <c r="H17" s="7">
        <v>673</v>
      </c>
      <c r="I17" s="7">
        <v>385</v>
      </c>
      <c r="J17" s="7">
        <v>538</v>
      </c>
    </row>
    <row r="18" spans="1:10" x14ac:dyDescent="0.25">
      <c r="A18" s="2" t="s">
        <v>759</v>
      </c>
      <c r="B18" s="7">
        <v>5296</v>
      </c>
      <c r="C18" s="7">
        <v>2772</v>
      </c>
      <c r="D18" s="7">
        <v>982</v>
      </c>
      <c r="E18" s="7">
        <v>1571</v>
      </c>
      <c r="F18" s="7">
        <v>2096</v>
      </c>
      <c r="G18" s="7">
        <v>959</v>
      </c>
      <c r="H18" s="7">
        <v>674</v>
      </c>
      <c r="I18" s="7">
        <v>379</v>
      </c>
      <c r="J18" s="7">
        <v>560</v>
      </c>
    </row>
    <row r="19" spans="1:10" x14ac:dyDescent="0.25">
      <c r="A19" s="2" t="s">
        <v>760</v>
      </c>
      <c r="B19" s="7">
        <v>5077</v>
      </c>
      <c r="C19" s="7">
        <v>2774</v>
      </c>
      <c r="D19" s="7">
        <v>926</v>
      </c>
      <c r="E19" s="7">
        <v>1614</v>
      </c>
      <c r="F19" s="7">
        <v>2096</v>
      </c>
      <c r="G19" s="7">
        <v>1004</v>
      </c>
      <c r="H19" s="7">
        <v>573</v>
      </c>
      <c r="I19" s="7">
        <v>406</v>
      </c>
      <c r="J19" s="7">
        <v>551</v>
      </c>
    </row>
    <row r="20" spans="1:10" x14ac:dyDescent="0.25">
      <c r="A20" s="2" t="s">
        <v>761</v>
      </c>
      <c r="B20" s="7">
        <v>4569</v>
      </c>
      <c r="C20" s="7">
        <v>2531</v>
      </c>
      <c r="D20" s="7">
        <v>909</v>
      </c>
      <c r="E20" s="7">
        <v>1555</v>
      </c>
      <c r="F20" s="7">
        <v>1974</v>
      </c>
      <c r="G20" s="7">
        <v>1045</v>
      </c>
      <c r="H20" s="7">
        <v>604</v>
      </c>
      <c r="I20" s="7">
        <v>451</v>
      </c>
      <c r="J20" s="7">
        <v>580</v>
      </c>
    </row>
    <row r="21" spans="1:10" x14ac:dyDescent="0.25">
      <c r="A21" s="2" t="s">
        <v>762</v>
      </c>
      <c r="B21" s="7">
        <v>4327</v>
      </c>
      <c r="C21" s="7">
        <v>2454</v>
      </c>
      <c r="D21" s="7">
        <v>906</v>
      </c>
      <c r="E21" s="7">
        <v>1528</v>
      </c>
      <c r="F21" s="7">
        <v>1911</v>
      </c>
      <c r="G21" s="7">
        <v>950</v>
      </c>
      <c r="H21" s="7">
        <v>628</v>
      </c>
      <c r="I21" s="7">
        <v>519</v>
      </c>
      <c r="J21" s="7">
        <v>611</v>
      </c>
    </row>
    <row r="22" spans="1:10" x14ac:dyDescent="0.25">
      <c r="A22" s="2" t="s">
        <v>763</v>
      </c>
      <c r="B22" s="7">
        <v>4059</v>
      </c>
      <c r="C22" s="7">
        <v>2396</v>
      </c>
      <c r="D22" s="7">
        <v>847</v>
      </c>
      <c r="E22" s="7">
        <v>1538</v>
      </c>
      <c r="F22" s="7">
        <v>1858</v>
      </c>
      <c r="G22" s="7">
        <v>873</v>
      </c>
      <c r="H22" s="7">
        <v>602</v>
      </c>
      <c r="I22" s="7">
        <v>599</v>
      </c>
      <c r="J22" s="7">
        <v>576</v>
      </c>
    </row>
    <row r="23" spans="1:10" x14ac:dyDescent="0.25">
      <c r="A23" s="2" t="s">
        <v>764</v>
      </c>
      <c r="B23" s="7">
        <v>3857</v>
      </c>
      <c r="C23" s="7">
        <v>2410</v>
      </c>
      <c r="D23" s="7">
        <v>709</v>
      </c>
      <c r="E23" s="7">
        <v>1577</v>
      </c>
      <c r="F23" s="7">
        <v>1740</v>
      </c>
      <c r="G23" s="7">
        <v>766</v>
      </c>
      <c r="H23" s="7">
        <v>514</v>
      </c>
      <c r="I23" s="7">
        <v>612</v>
      </c>
      <c r="J23" s="7">
        <v>541</v>
      </c>
    </row>
    <row r="24" spans="1:10" x14ac:dyDescent="0.25">
      <c r="A24" s="2" t="s">
        <v>765</v>
      </c>
      <c r="B24" s="239">
        <v>3696</v>
      </c>
      <c r="C24" s="239">
        <v>2277</v>
      </c>
      <c r="D24" s="239">
        <v>456</v>
      </c>
      <c r="E24" s="239">
        <v>1550</v>
      </c>
      <c r="F24" s="239">
        <v>1472</v>
      </c>
      <c r="G24" s="239">
        <v>722</v>
      </c>
      <c r="H24" s="239">
        <v>475</v>
      </c>
      <c r="I24" s="239">
        <v>664</v>
      </c>
      <c r="J24" s="239">
        <v>557</v>
      </c>
    </row>
    <row r="26" spans="1:10" x14ac:dyDescent="0.25">
      <c r="A26" s="4" t="s">
        <v>522</v>
      </c>
    </row>
    <row r="27" spans="1:10" x14ac:dyDescent="0.25">
      <c r="A27" s="4" t="s">
        <v>521</v>
      </c>
    </row>
    <row r="28" spans="1:10" x14ac:dyDescent="0.25">
      <c r="A28" s="5" t="s">
        <v>10</v>
      </c>
    </row>
  </sheetData>
  <hyperlinks>
    <hyperlink ref="L5" r:id="rId1" xr:uid="{8DB5CFF3-14EE-4A53-937D-244CDCE0B3F5}"/>
    <hyperlink ref="A28" location="Innhold!A1" display="Innhold" xr:uid="{864425A0-ACCD-4793-9355-A83A87D3BAD4}"/>
  </hyperlinks>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E5CB1-AD84-466C-BAA4-527A56A8AA7C}">
  <dimension ref="A1:B30"/>
  <sheetViews>
    <sheetView workbookViewId="0">
      <selection activeCell="G26" sqref="G26"/>
    </sheetView>
  </sheetViews>
  <sheetFormatPr baseColWidth="10" defaultRowHeight="15" x14ac:dyDescent="0.25"/>
  <cols>
    <col min="1" max="1" width="40.7109375" style="2" bestFit="1" customWidth="1"/>
    <col min="2" max="16384" width="11.42578125" style="2"/>
  </cols>
  <sheetData>
    <row r="1" spans="1:2" x14ac:dyDescent="0.25">
      <c r="A1" s="1" t="s">
        <v>530</v>
      </c>
      <c r="B1" s="1" t="s">
        <v>531</v>
      </c>
    </row>
    <row r="3" spans="1:2" x14ac:dyDescent="0.25">
      <c r="A3" s="1" t="s">
        <v>532</v>
      </c>
      <c r="B3" s="1" t="s">
        <v>356</v>
      </c>
    </row>
    <row r="4" spans="1:2" x14ac:dyDescent="0.25">
      <c r="A4" s="2" t="s">
        <v>533</v>
      </c>
      <c r="B4" s="7">
        <v>3063</v>
      </c>
    </row>
    <row r="5" spans="1:2" x14ac:dyDescent="0.25">
      <c r="A5" s="2" t="s">
        <v>534</v>
      </c>
      <c r="B5" s="7">
        <v>2830</v>
      </c>
    </row>
    <row r="6" spans="1:2" x14ac:dyDescent="0.25">
      <c r="A6" s="2" t="s">
        <v>451</v>
      </c>
      <c r="B6" s="7">
        <v>1267</v>
      </c>
    </row>
    <row r="7" spans="1:2" x14ac:dyDescent="0.25">
      <c r="A7" s="2" t="s">
        <v>535</v>
      </c>
      <c r="B7" s="7">
        <v>970</v>
      </c>
    </row>
    <row r="8" spans="1:2" x14ac:dyDescent="0.25">
      <c r="A8" s="2" t="s">
        <v>536</v>
      </c>
      <c r="B8" s="7">
        <v>709</v>
      </c>
    </row>
    <row r="9" spans="1:2" x14ac:dyDescent="0.25">
      <c r="A9" s="2" t="s">
        <v>537</v>
      </c>
      <c r="B9" s="7">
        <v>669</v>
      </c>
    </row>
    <row r="10" spans="1:2" x14ac:dyDescent="0.25">
      <c r="A10" s="2" t="s">
        <v>445</v>
      </c>
      <c r="B10" s="7">
        <v>668</v>
      </c>
    </row>
    <row r="11" spans="1:2" x14ac:dyDescent="0.25">
      <c r="A11" s="2" t="s">
        <v>538</v>
      </c>
      <c r="B11" s="7">
        <v>471</v>
      </c>
    </row>
    <row r="12" spans="1:2" x14ac:dyDescent="0.25">
      <c r="A12" s="2" t="s">
        <v>539</v>
      </c>
      <c r="B12" s="7">
        <v>412</v>
      </c>
    </row>
    <row r="13" spans="1:2" x14ac:dyDescent="0.25">
      <c r="A13" s="2" t="s">
        <v>540</v>
      </c>
      <c r="B13" s="7">
        <v>398</v>
      </c>
    </row>
    <row r="14" spans="1:2" x14ac:dyDescent="0.25">
      <c r="A14" s="2" t="s">
        <v>541</v>
      </c>
      <c r="B14" s="7">
        <v>392</v>
      </c>
    </row>
    <row r="15" spans="1:2" x14ac:dyDescent="0.25">
      <c r="A15" s="2" t="s">
        <v>542</v>
      </c>
      <c r="B15" s="7">
        <v>365</v>
      </c>
    </row>
    <row r="16" spans="1:2" x14ac:dyDescent="0.25">
      <c r="A16" s="2" t="s">
        <v>543</v>
      </c>
      <c r="B16" s="7">
        <v>309</v>
      </c>
    </row>
    <row r="17" spans="1:2" x14ac:dyDescent="0.25">
      <c r="A17" s="2" t="s">
        <v>544</v>
      </c>
      <c r="B17" s="7">
        <v>302</v>
      </c>
    </row>
    <row r="18" spans="1:2" x14ac:dyDescent="0.25">
      <c r="A18" s="2" t="s">
        <v>545</v>
      </c>
      <c r="B18" s="7">
        <v>302</v>
      </c>
    </row>
    <row r="19" spans="1:2" x14ac:dyDescent="0.25">
      <c r="A19" s="2" t="s">
        <v>546</v>
      </c>
      <c r="B19" s="7">
        <v>299</v>
      </c>
    </row>
    <row r="20" spans="1:2" x14ac:dyDescent="0.25">
      <c r="A20" s="2" t="s">
        <v>547</v>
      </c>
      <c r="B20" s="7">
        <v>298</v>
      </c>
    </row>
    <row r="21" spans="1:2" x14ac:dyDescent="0.25">
      <c r="A21" s="2" t="s">
        <v>548</v>
      </c>
      <c r="B21" s="7">
        <v>226</v>
      </c>
    </row>
    <row r="22" spans="1:2" x14ac:dyDescent="0.25">
      <c r="A22" s="2" t="s">
        <v>549</v>
      </c>
      <c r="B22" s="7">
        <v>190</v>
      </c>
    </row>
    <row r="23" spans="1:2" x14ac:dyDescent="0.25">
      <c r="A23" s="2" t="s">
        <v>550</v>
      </c>
      <c r="B23" s="7">
        <v>140</v>
      </c>
    </row>
    <row r="24" spans="1:2" x14ac:dyDescent="0.25">
      <c r="A24" s="2" t="s">
        <v>551</v>
      </c>
      <c r="B24" s="7">
        <v>134</v>
      </c>
    </row>
    <row r="25" spans="1:2" x14ac:dyDescent="0.25">
      <c r="A25" s="2" t="s">
        <v>552</v>
      </c>
      <c r="B25" s="7">
        <v>108</v>
      </c>
    </row>
    <row r="26" spans="1:2" x14ac:dyDescent="0.25">
      <c r="A26" s="2" t="s">
        <v>553</v>
      </c>
      <c r="B26" s="7">
        <v>768</v>
      </c>
    </row>
    <row r="27" spans="1:2" x14ac:dyDescent="0.25">
      <c r="A27" s="1" t="s">
        <v>23</v>
      </c>
      <c r="B27" s="16">
        <v>15290</v>
      </c>
    </row>
    <row r="29" spans="1:2" x14ac:dyDescent="0.25">
      <c r="A29" s="4" t="s">
        <v>521</v>
      </c>
    </row>
    <row r="30" spans="1:2" x14ac:dyDescent="0.25">
      <c r="A30" s="5" t="s">
        <v>10</v>
      </c>
    </row>
  </sheetData>
  <hyperlinks>
    <hyperlink ref="A30" location="Innhold!A1" display="Innhold" xr:uid="{B72E7B12-68AF-4E22-BB13-74809C11CE45}"/>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86DF-8755-4C4E-9E5C-38C1F7FDB441}">
  <dimension ref="A1:B27"/>
  <sheetViews>
    <sheetView workbookViewId="0">
      <selection activeCell="A2" sqref="A2"/>
    </sheetView>
  </sheetViews>
  <sheetFormatPr baseColWidth="10" defaultRowHeight="15" x14ac:dyDescent="0.25"/>
  <cols>
    <col min="1" max="16384" width="11.42578125" style="2"/>
  </cols>
  <sheetData>
    <row r="1" spans="1:2" x14ac:dyDescent="0.25">
      <c r="A1" s="1" t="s">
        <v>556</v>
      </c>
      <c r="B1" s="1" t="s">
        <v>943</v>
      </c>
    </row>
    <row r="3" spans="1:2" x14ac:dyDescent="0.25">
      <c r="B3" s="2" t="s">
        <v>555</v>
      </c>
    </row>
    <row r="4" spans="1:2" x14ac:dyDescent="0.25">
      <c r="A4" s="2" t="s">
        <v>745</v>
      </c>
      <c r="B4" s="7">
        <v>4733</v>
      </c>
    </row>
    <row r="5" spans="1:2" x14ac:dyDescent="0.25">
      <c r="A5" s="2" t="s">
        <v>746</v>
      </c>
      <c r="B5" s="7">
        <v>4700</v>
      </c>
    </row>
    <row r="6" spans="1:2" x14ac:dyDescent="0.25">
      <c r="A6" s="2" t="s">
        <v>747</v>
      </c>
      <c r="B6" s="7">
        <v>5296</v>
      </c>
    </row>
    <row r="7" spans="1:2" x14ac:dyDescent="0.25">
      <c r="A7" s="2" t="s">
        <v>748</v>
      </c>
      <c r="B7" s="7">
        <v>6328</v>
      </c>
    </row>
    <row r="8" spans="1:2" x14ac:dyDescent="0.25">
      <c r="A8" s="2" t="s">
        <v>749</v>
      </c>
      <c r="B8" s="7">
        <v>6643</v>
      </c>
    </row>
    <row r="9" spans="1:2" x14ac:dyDescent="0.25">
      <c r="A9" s="2" t="s">
        <v>750</v>
      </c>
      <c r="B9" s="7">
        <v>7017</v>
      </c>
    </row>
    <row r="10" spans="1:2" x14ac:dyDescent="0.25">
      <c r="A10" s="2" t="s">
        <v>751</v>
      </c>
      <c r="B10" s="7">
        <v>6564</v>
      </c>
    </row>
    <row r="11" spans="1:2" x14ac:dyDescent="0.25">
      <c r="A11" s="2" t="s">
        <v>752</v>
      </c>
      <c r="B11" s="7">
        <v>6732</v>
      </c>
    </row>
    <row r="12" spans="1:2" x14ac:dyDescent="0.25">
      <c r="A12" s="2" t="s">
        <v>753</v>
      </c>
      <c r="B12" s="7">
        <v>7129</v>
      </c>
    </row>
    <row r="13" spans="1:2" x14ac:dyDescent="0.25">
      <c r="A13" s="2" t="s">
        <v>754</v>
      </c>
      <c r="B13" s="7">
        <v>7209</v>
      </c>
    </row>
    <row r="14" spans="1:2" x14ac:dyDescent="0.25">
      <c r="A14" s="2" t="s">
        <v>755</v>
      </c>
      <c r="B14" s="7">
        <v>7657</v>
      </c>
    </row>
    <row r="15" spans="1:2" x14ac:dyDescent="0.25">
      <c r="A15" s="2" t="s">
        <v>756</v>
      </c>
      <c r="B15" s="7">
        <v>8114</v>
      </c>
    </row>
    <row r="16" spans="1:2" x14ac:dyDescent="0.25">
      <c r="A16" s="2" t="s">
        <v>757</v>
      </c>
      <c r="B16" s="7">
        <v>8116</v>
      </c>
    </row>
    <row r="17" spans="1:2" x14ac:dyDescent="0.25">
      <c r="A17" s="2" t="s">
        <v>758</v>
      </c>
      <c r="B17" s="7">
        <v>7743</v>
      </c>
    </row>
    <row r="18" spans="1:2" x14ac:dyDescent="0.25">
      <c r="A18" s="2" t="s">
        <v>759</v>
      </c>
      <c r="B18" s="7">
        <v>7522</v>
      </c>
    </row>
    <row r="19" spans="1:2" x14ac:dyDescent="0.25">
      <c r="A19" s="2" t="s">
        <v>760</v>
      </c>
      <c r="B19" s="7">
        <v>7905</v>
      </c>
    </row>
    <row r="20" spans="1:2" x14ac:dyDescent="0.25">
      <c r="A20" s="2" t="s">
        <v>761</v>
      </c>
      <c r="B20" s="7">
        <v>7857</v>
      </c>
    </row>
    <row r="21" spans="1:2" x14ac:dyDescent="0.25">
      <c r="A21" s="2" t="s">
        <v>762</v>
      </c>
      <c r="B21" s="7">
        <v>8312</v>
      </c>
    </row>
    <row r="22" spans="1:2" x14ac:dyDescent="0.25">
      <c r="A22" s="2" t="s">
        <v>763</v>
      </c>
      <c r="B22" s="7">
        <v>8142</v>
      </c>
    </row>
    <row r="23" spans="1:2" x14ac:dyDescent="0.25">
      <c r="A23" s="2" t="s">
        <v>764</v>
      </c>
      <c r="B23" s="7">
        <v>8318</v>
      </c>
    </row>
    <row r="24" spans="1:2" x14ac:dyDescent="0.25">
      <c r="A24" s="2" t="s">
        <v>942</v>
      </c>
      <c r="B24" s="7">
        <v>819</v>
      </c>
    </row>
    <row r="26" spans="1:2" x14ac:dyDescent="0.25">
      <c r="A26" s="4" t="s">
        <v>521</v>
      </c>
    </row>
    <row r="27" spans="1:2" x14ac:dyDescent="0.25">
      <c r="A27" s="5" t="s">
        <v>10</v>
      </c>
    </row>
  </sheetData>
  <hyperlinks>
    <hyperlink ref="A27" location="Innhold!A1" display="Innhold" xr:uid="{9E03BC3A-D975-4970-9588-EBB96A29FA9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8B9B-923E-4AAD-8DCB-F011304157DE}">
  <dimension ref="A1:D16"/>
  <sheetViews>
    <sheetView workbookViewId="0">
      <selection activeCell="B2" sqref="B2"/>
    </sheetView>
  </sheetViews>
  <sheetFormatPr baseColWidth="10" defaultRowHeight="15" x14ac:dyDescent="0.25"/>
  <cols>
    <col min="1" max="1" width="11.42578125" style="2" customWidth="1"/>
    <col min="2" max="2" width="19.140625" style="2" customWidth="1"/>
    <col min="3" max="3" width="12.7109375" style="2" bestFit="1" customWidth="1"/>
    <col min="4" max="16384" width="11.42578125" style="2"/>
  </cols>
  <sheetData>
    <row r="1" spans="1:4" x14ac:dyDescent="0.25">
      <c r="A1" s="1" t="s">
        <v>56</v>
      </c>
      <c r="B1" s="1" t="s">
        <v>71</v>
      </c>
    </row>
    <row r="4" spans="1:4" x14ac:dyDescent="0.25">
      <c r="C4" s="1" t="s">
        <v>62</v>
      </c>
      <c r="D4" s="1" t="s">
        <v>63</v>
      </c>
    </row>
    <row r="5" spans="1:4" x14ac:dyDescent="0.25">
      <c r="A5" s="2" t="s">
        <v>3</v>
      </c>
      <c r="B5" s="2" t="s">
        <v>64</v>
      </c>
      <c r="C5" s="24">
        <v>-15322</v>
      </c>
      <c r="D5" s="7">
        <v>24166</v>
      </c>
    </row>
    <row r="6" spans="1:4" x14ac:dyDescent="0.25">
      <c r="B6" s="2" t="s">
        <v>65</v>
      </c>
      <c r="C6" s="24">
        <v>-6856</v>
      </c>
      <c r="D6" s="7">
        <v>14682</v>
      </c>
    </row>
    <row r="7" spans="1:4" x14ac:dyDescent="0.25">
      <c r="A7" s="2" t="s">
        <v>66</v>
      </c>
      <c r="B7" s="2" t="s">
        <v>64</v>
      </c>
      <c r="C7" s="24">
        <v>-6739</v>
      </c>
      <c r="D7" s="7">
        <v>8670</v>
      </c>
    </row>
    <row r="8" spans="1:4" x14ac:dyDescent="0.25">
      <c r="B8" s="2" t="s">
        <v>65</v>
      </c>
      <c r="C8" s="24">
        <v>-2848</v>
      </c>
      <c r="D8" s="7">
        <v>4391</v>
      </c>
    </row>
    <row r="9" spans="1:4" x14ac:dyDescent="0.25">
      <c r="A9" s="2" t="s">
        <v>31</v>
      </c>
      <c r="B9" s="2" t="s">
        <v>64</v>
      </c>
      <c r="C9" s="24">
        <v>-13836</v>
      </c>
      <c r="D9" s="7">
        <v>28821</v>
      </c>
    </row>
    <row r="10" spans="1:4" x14ac:dyDescent="0.25">
      <c r="B10" s="2" t="s">
        <v>65</v>
      </c>
      <c r="C10" s="24">
        <v>-3121</v>
      </c>
      <c r="D10" s="7">
        <v>9134</v>
      </c>
    </row>
    <row r="12" spans="1:4" x14ac:dyDescent="0.25">
      <c r="A12" s="25" t="s">
        <v>69</v>
      </c>
    </row>
    <row r="13" spans="1:4" x14ac:dyDescent="0.25">
      <c r="A13" s="4" t="s">
        <v>70</v>
      </c>
    </row>
    <row r="14" spans="1:4" x14ac:dyDescent="0.25">
      <c r="A14" s="4" t="s">
        <v>9</v>
      </c>
    </row>
    <row r="16" spans="1:4" x14ac:dyDescent="0.25">
      <c r="A16" s="17" t="s">
        <v>10</v>
      </c>
    </row>
  </sheetData>
  <hyperlinks>
    <hyperlink ref="A16" location="Innhold!A1" display="Innhold" xr:uid="{48B920B5-F910-4AE1-9522-A6A36D3E3D34}"/>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9A214-AD69-4382-BFFC-890D3E47B0CE}">
  <dimension ref="A1:B27"/>
  <sheetViews>
    <sheetView workbookViewId="0">
      <selection activeCell="A2" sqref="A2"/>
    </sheetView>
  </sheetViews>
  <sheetFormatPr baseColWidth="10" defaultRowHeight="15" x14ac:dyDescent="0.25"/>
  <cols>
    <col min="1" max="16384" width="11.42578125" style="2"/>
  </cols>
  <sheetData>
    <row r="1" spans="1:2" x14ac:dyDescent="0.25">
      <c r="A1" s="1" t="s">
        <v>559</v>
      </c>
      <c r="B1" s="1" t="s">
        <v>557</v>
      </c>
    </row>
    <row r="3" spans="1:2" x14ac:dyDescent="0.25">
      <c r="B3" s="2" t="s">
        <v>558</v>
      </c>
    </row>
    <row r="4" spans="1:2" x14ac:dyDescent="0.25">
      <c r="A4" s="2">
        <v>2000</v>
      </c>
      <c r="B4" s="7">
        <v>5611</v>
      </c>
    </row>
    <row r="5" spans="1:2" x14ac:dyDescent="0.25">
      <c r="A5" s="2">
        <v>2001</v>
      </c>
      <c r="B5" s="7">
        <v>6979</v>
      </c>
    </row>
    <row r="6" spans="1:2" x14ac:dyDescent="0.25">
      <c r="A6" s="2">
        <v>2002</v>
      </c>
      <c r="B6" s="7">
        <v>8237</v>
      </c>
    </row>
    <row r="7" spans="1:2" x14ac:dyDescent="0.25">
      <c r="A7" s="2">
        <v>2003</v>
      </c>
      <c r="B7" s="7">
        <v>9464</v>
      </c>
    </row>
    <row r="8" spans="1:2" x14ac:dyDescent="0.25">
      <c r="A8" s="2">
        <v>2004</v>
      </c>
      <c r="B8" s="7">
        <v>8942</v>
      </c>
    </row>
    <row r="9" spans="1:2" x14ac:dyDescent="0.25">
      <c r="A9" s="2">
        <v>2005</v>
      </c>
      <c r="B9" s="7">
        <v>11680</v>
      </c>
    </row>
    <row r="10" spans="1:2" x14ac:dyDescent="0.25">
      <c r="A10" s="2">
        <v>2006</v>
      </c>
      <c r="B10" s="7">
        <v>12576</v>
      </c>
    </row>
    <row r="11" spans="1:2" x14ac:dyDescent="0.25">
      <c r="A11" s="2">
        <v>2007</v>
      </c>
      <c r="B11" s="7">
        <v>12886</v>
      </c>
    </row>
    <row r="12" spans="1:2" x14ac:dyDescent="0.25">
      <c r="A12" s="2">
        <v>2008</v>
      </c>
      <c r="B12" s="7">
        <v>13866</v>
      </c>
    </row>
    <row r="13" spans="1:2" x14ac:dyDescent="0.25">
      <c r="A13" s="2">
        <v>2009</v>
      </c>
      <c r="B13" s="7">
        <v>15385</v>
      </c>
    </row>
    <row r="14" spans="1:2" x14ac:dyDescent="0.25">
      <c r="A14" s="2">
        <v>2010</v>
      </c>
      <c r="B14" s="7">
        <v>16435</v>
      </c>
    </row>
    <row r="15" spans="1:2" x14ac:dyDescent="0.25">
      <c r="A15" s="2">
        <v>2011</v>
      </c>
      <c r="B15" s="7">
        <v>18375</v>
      </c>
    </row>
    <row r="16" spans="1:2" x14ac:dyDescent="0.25">
      <c r="A16" s="2">
        <v>2012</v>
      </c>
      <c r="B16" s="7">
        <v>19822</v>
      </c>
    </row>
    <row r="17" spans="1:2" x14ac:dyDescent="0.25">
      <c r="A17" s="2">
        <v>2013</v>
      </c>
      <c r="B17" s="7">
        <v>21795</v>
      </c>
    </row>
    <row r="18" spans="1:2" x14ac:dyDescent="0.25">
      <c r="A18" s="2">
        <v>2014</v>
      </c>
      <c r="B18" s="7">
        <v>23687</v>
      </c>
    </row>
    <row r="19" spans="1:2" x14ac:dyDescent="0.25">
      <c r="A19" s="2">
        <v>2015</v>
      </c>
      <c r="B19" s="7">
        <v>25588</v>
      </c>
    </row>
    <row r="20" spans="1:2" x14ac:dyDescent="0.25">
      <c r="A20" s="2">
        <v>2016</v>
      </c>
      <c r="B20" s="7">
        <v>25306</v>
      </c>
    </row>
    <row r="21" spans="1:2" x14ac:dyDescent="0.25">
      <c r="A21" s="2">
        <v>2017</v>
      </c>
      <c r="B21" s="7">
        <v>25072</v>
      </c>
    </row>
    <row r="22" spans="1:2" x14ac:dyDescent="0.25">
      <c r="A22" s="2">
        <v>2018</v>
      </c>
      <c r="B22" s="7">
        <v>24155</v>
      </c>
    </row>
    <row r="23" spans="1:2" x14ac:dyDescent="0.25">
      <c r="A23" s="2">
        <v>2019</v>
      </c>
      <c r="B23" s="7">
        <v>23725</v>
      </c>
    </row>
    <row r="24" spans="1:2" x14ac:dyDescent="0.25">
      <c r="A24" s="2">
        <v>2020</v>
      </c>
      <c r="B24" s="7">
        <v>18040</v>
      </c>
    </row>
    <row r="25" spans="1:2" x14ac:dyDescent="0.25">
      <c r="B25" s="7"/>
    </row>
    <row r="26" spans="1:2" x14ac:dyDescent="0.25">
      <c r="A26" s="4" t="s">
        <v>159</v>
      </c>
    </row>
    <row r="27" spans="1:2" x14ac:dyDescent="0.25">
      <c r="A27" s="5" t="s">
        <v>10</v>
      </c>
    </row>
  </sheetData>
  <hyperlinks>
    <hyperlink ref="A27" location="Innhold!A1" display="Innhold" xr:uid="{7F25A74F-055A-4FB9-AFBD-15552C4677E3}"/>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E5E6-94E3-425A-A0E9-BD1BD727A1E3}">
  <dimension ref="A1:L26"/>
  <sheetViews>
    <sheetView workbookViewId="0">
      <selection activeCell="A2" sqref="A2"/>
    </sheetView>
  </sheetViews>
  <sheetFormatPr baseColWidth="10" defaultRowHeight="15" x14ac:dyDescent="0.25"/>
  <cols>
    <col min="1" max="1" width="19.28515625" style="2" customWidth="1"/>
    <col min="2" max="10" width="11.42578125" style="2"/>
    <col min="11" max="11" width="15.140625" style="2" bestFit="1" customWidth="1"/>
    <col min="12" max="16384" width="11.42578125" style="2"/>
  </cols>
  <sheetData>
    <row r="1" spans="1:12" x14ac:dyDescent="0.25">
      <c r="A1" s="1" t="s">
        <v>576</v>
      </c>
      <c r="B1" s="1" t="s">
        <v>574</v>
      </c>
    </row>
    <row r="2" spans="1:12" x14ac:dyDescent="0.25">
      <c r="K2" s="4" t="s">
        <v>68</v>
      </c>
      <c r="L2" s="5" t="s">
        <v>575</v>
      </c>
    </row>
    <row r="3" spans="1:12" x14ac:dyDescent="0.25">
      <c r="A3" s="2" t="s">
        <v>560</v>
      </c>
      <c r="B3" s="6" t="s">
        <v>17</v>
      </c>
      <c r="C3" s="6" t="s">
        <v>18</v>
      </c>
      <c r="D3" s="6" t="s">
        <v>19</v>
      </c>
      <c r="E3" s="6" t="s">
        <v>20</v>
      </c>
      <c r="F3" s="6" t="s">
        <v>21</v>
      </c>
      <c r="G3" s="6" t="s">
        <v>22</v>
      </c>
      <c r="H3" s="6" t="s">
        <v>193</v>
      </c>
      <c r="I3" s="6" t="s">
        <v>561</v>
      </c>
    </row>
    <row r="4" spans="1:12" x14ac:dyDescent="0.25">
      <c r="A4" s="2" t="s">
        <v>379</v>
      </c>
      <c r="B4" s="2">
        <v>873</v>
      </c>
      <c r="C4" s="2">
        <v>875</v>
      </c>
      <c r="D4" s="2">
        <v>861</v>
      </c>
      <c r="E4" s="2">
        <v>771</v>
      </c>
      <c r="F4" s="2">
        <v>770</v>
      </c>
      <c r="G4" s="2">
        <v>888</v>
      </c>
      <c r="H4" s="2">
        <v>871</v>
      </c>
      <c r="I4" s="2">
        <v>834</v>
      </c>
    </row>
    <row r="5" spans="1:12" x14ac:dyDescent="0.25">
      <c r="A5" s="2" t="s">
        <v>380</v>
      </c>
      <c r="B5" s="2">
        <v>1210</v>
      </c>
      <c r="C5" s="2">
        <v>1268</v>
      </c>
      <c r="D5" s="2">
        <v>1158</v>
      </c>
      <c r="E5" s="2">
        <v>1025</v>
      </c>
      <c r="F5" s="2">
        <v>864</v>
      </c>
      <c r="G5" s="2">
        <v>739</v>
      </c>
      <c r="H5" s="2">
        <v>730</v>
      </c>
      <c r="I5" s="2">
        <v>675</v>
      </c>
    </row>
    <row r="6" spans="1:12" x14ac:dyDescent="0.25">
      <c r="A6" s="2" t="s">
        <v>374</v>
      </c>
      <c r="B6" s="2">
        <v>410</v>
      </c>
      <c r="C6" s="2">
        <v>368</v>
      </c>
      <c r="D6" s="2">
        <v>356</v>
      </c>
      <c r="E6" s="2">
        <v>314</v>
      </c>
      <c r="F6" s="2">
        <v>314</v>
      </c>
      <c r="G6" s="2">
        <v>369</v>
      </c>
      <c r="H6" s="2">
        <v>482</v>
      </c>
      <c r="I6" s="2">
        <v>650</v>
      </c>
    </row>
    <row r="7" spans="1:12" x14ac:dyDescent="0.25">
      <c r="A7" s="2" t="s">
        <v>381</v>
      </c>
      <c r="B7" s="2">
        <v>723</v>
      </c>
      <c r="C7" s="2">
        <v>713</v>
      </c>
      <c r="D7" s="2">
        <v>554</v>
      </c>
      <c r="E7" s="2">
        <v>587</v>
      </c>
      <c r="F7" s="2">
        <v>619</v>
      </c>
      <c r="G7" s="2">
        <v>648</v>
      </c>
      <c r="H7" s="2">
        <v>644</v>
      </c>
      <c r="I7" s="2">
        <v>634</v>
      </c>
    </row>
    <row r="8" spans="1:12" x14ac:dyDescent="0.25">
      <c r="A8" s="2" t="s">
        <v>562</v>
      </c>
      <c r="B8" s="2">
        <v>10</v>
      </c>
      <c r="C8" s="2">
        <v>12</v>
      </c>
      <c r="D8" s="2">
        <v>33</v>
      </c>
      <c r="E8" s="2">
        <v>57</v>
      </c>
      <c r="F8" s="2">
        <v>134</v>
      </c>
      <c r="G8" s="2">
        <v>290</v>
      </c>
      <c r="H8" s="2">
        <v>438</v>
      </c>
      <c r="I8" s="2">
        <v>623</v>
      </c>
    </row>
    <row r="9" spans="1:12" x14ac:dyDescent="0.25">
      <c r="A9" s="2" t="s">
        <v>377</v>
      </c>
      <c r="B9" s="2">
        <v>376</v>
      </c>
      <c r="C9" s="2">
        <v>479</v>
      </c>
      <c r="D9" s="2">
        <v>504</v>
      </c>
      <c r="E9" s="2">
        <v>511</v>
      </c>
      <c r="F9" s="2">
        <v>535</v>
      </c>
      <c r="G9" s="2">
        <v>524</v>
      </c>
      <c r="H9" s="2">
        <v>590</v>
      </c>
      <c r="I9" s="2">
        <v>587</v>
      </c>
    </row>
    <row r="10" spans="1:12" x14ac:dyDescent="0.25">
      <c r="A10" s="2" t="s">
        <v>563</v>
      </c>
      <c r="B10" s="2">
        <v>259</v>
      </c>
      <c r="C10" s="2">
        <v>279</v>
      </c>
      <c r="D10" s="2">
        <v>331</v>
      </c>
      <c r="E10" s="2">
        <v>375</v>
      </c>
      <c r="F10" s="2">
        <v>344</v>
      </c>
      <c r="G10" s="2">
        <v>391</v>
      </c>
      <c r="H10" s="2">
        <v>428</v>
      </c>
      <c r="I10" s="2">
        <v>525</v>
      </c>
    </row>
    <row r="11" spans="1:12" x14ac:dyDescent="0.25">
      <c r="A11" s="2" t="s">
        <v>564</v>
      </c>
      <c r="B11" s="2">
        <v>419</v>
      </c>
      <c r="C11" s="2">
        <v>469</v>
      </c>
      <c r="D11" s="2">
        <v>488</v>
      </c>
      <c r="E11" s="2">
        <v>493</v>
      </c>
      <c r="F11" s="2">
        <v>522</v>
      </c>
      <c r="G11" s="2">
        <v>507</v>
      </c>
      <c r="H11" s="2">
        <v>502</v>
      </c>
      <c r="I11" s="2">
        <v>501</v>
      </c>
    </row>
    <row r="12" spans="1:12" x14ac:dyDescent="0.25">
      <c r="A12" s="2" t="s">
        <v>376</v>
      </c>
      <c r="B12" s="2">
        <v>265</v>
      </c>
      <c r="C12" s="2">
        <v>312</v>
      </c>
      <c r="D12" s="2">
        <v>370</v>
      </c>
      <c r="E12" s="2">
        <v>359</v>
      </c>
      <c r="F12" s="2">
        <v>354</v>
      </c>
      <c r="G12" s="2">
        <v>405</v>
      </c>
      <c r="H12" s="2">
        <v>488</v>
      </c>
      <c r="I12" s="2">
        <v>514</v>
      </c>
    </row>
    <row r="13" spans="1:12" x14ac:dyDescent="0.25">
      <c r="A13" s="2" t="s">
        <v>526</v>
      </c>
      <c r="B13" s="2">
        <v>289</v>
      </c>
      <c r="C13" s="2">
        <v>308</v>
      </c>
      <c r="D13" s="2">
        <v>300</v>
      </c>
      <c r="E13" s="2">
        <v>384</v>
      </c>
      <c r="F13" s="2">
        <v>413</v>
      </c>
      <c r="G13" s="2">
        <v>425</v>
      </c>
      <c r="H13" s="2">
        <v>440</v>
      </c>
      <c r="I13" s="2">
        <v>434</v>
      </c>
    </row>
    <row r="15" spans="1:12" x14ac:dyDescent="0.25">
      <c r="A15" s="1" t="s">
        <v>573</v>
      </c>
      <c r="B15" s="1" t="s">
        <v>356</v>
      </c>
    </row>
    <row r="16" spans="1:12" ht="30" x14ac:dyDescent="0.25">
      <c r="A16" s="8" t="s">
        <v>565</v>
      </c>
      <c r="B16" s="7">
        <v>2489</v>
      </c>
    </row>
    <row r="17" spans="1:2" ht="45" x14ac:dyDescent="0.25">
      <c r="A17" s="8" t="s">
        <v>566</v>
      </c>
      <c r="B17" s="7">
        <v>550</v>
      </c>
    </row>
    <row r="18" spans="1:2" ht="30" x14ac:dyDescent="0.25">
      <c r="A18" s="8" t="s">
        <v>567</v>
      </c>
      <c r="B18" s="7">
        <v>1606</v>
      </c>
    </row>
    <row r="19" spans="1:2" ht="30" x14ac:dyDescent="0.25">
      <c r="A19" s="8" t="s">
        <v>568</v>
      </c>
      <c r="B19" s="7">
        <v>1986</v>
      </c>
    </row>
    <row r="20" spans="1:2" ht="45" x14ac:dyDescent="0.25">
      <c r="A20" s="8" t="s">
        <v>569</v>
      </c>
      <c r="B20" s="7">
        <v>4319</v>
      </c>
    </row>
    <row r="21" spans="1:2" ht="30" x14ac:dyDescent="0.25">
      <c r="A21" s="8" t="s">
        <v>570</v>
      </c>
      <c r="B21" s="7">
        <v>1637</v>
      </c>
    </row>
    <row r="22" spans="1:2" ht="30" x14ac:dyDescent="0.25">
      <c r="A22" s="8" t="s">
        <v>571</v>
      </c>
      <c r="B22" s="7">
        <v>535</v>
      </c>
    </row>
    <row r="23" spans="1:2" x14ac:dyDescent="0.25">
      <c r="A23" s="1" t="s">
        <v>572</v>
      </c>
      <c r="B23" s="16">
        <v>13122</v>
      </c>
    </row>
    <row r="25" spans="1:2" x14ac:dyDescent="0.25">
      <c r="A25" s="2" t="s">
        <v>578</v>
      </c>
    </row>
    <row r="26" spans="1:2" x14ac:dyDescent="0.25">
      <c r="A26" s="5" t="s">
        <v>10</v>
      </c>
    </row>
  </sheetData>
  <hyperlinks>
    <hyperlink ref="L2" r:id="rId1" xr:uid="{90739D13-4FA1-4255-A6EF-20049E860C43}"/>
    <hyperlink ref="A26" location="Innhold!A1" display="Innhold" xr:uid="{F4083A7E-9AD3-4FC4-AA44-45026688C304}"/>
  </hyperlinks>
  <pageMargins left="0.7" right="0.7" top="0.75" bottom="0.75" header="0.3" footer="0.3"/>
  <ignoredErrors>
    <ignoredError sqref="B3:I3"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34FFD-23C4-4A9A-B55A-9D3FC67C50E9}">
  <dimension ref="A1:K13"/>
  <sheetViews>
    <sheetView workbookViewId="0">
      <selection activeCell="A2" sqref="A2"/>
    </sheetView>
  </sheetViews>
  <sheetFormatPr baseColWidth="10" defaultRowHeight="15" x14ac:dyDescent="0.25"/>
  <cols>
    <col min="1" max="1" width="13" style="2" bestFit="1" customWidth="1"/>
    <col min="2" max="16384" width="11.42578125" style="2"/>
  </cols>
  <sheetData>
    <row r="1" spans="1:11" x14ac:dyDescent="0.25">
      <c r="A1" s="1" t="s">
        <v>788</v>
      </c>
      <c r="B1" s="1" t="s">
        <v>767</v>
      </c>
    </row>
    <row r="3" spans="1:11" s="1" customFormat="1" x14ac:dyDescent="0.25">
      <c r="B3" s="1">
        <v>2011</v>
      </c>
      <c r="C3" s="1">
        <v>2012</v>
      </c>
      <c r="D3" s="1">
        <v>2013</v>
      </c>
      <c r="E3" s="1">
        <v>2014</v>
      </c>
      <c r="F3" s="1">
        <v>2015</v>
      </c>
      <c r="G3" s="1">
        <v>2016</v>
      </c>
      <c r="H3" s="1">
        <v>2017</v>
      </c>
      <c r="I3" s="1">
        <v>2018</v>
      </c>
      <c r="J3" s="1">
        <v>2019</v>
      </c>
      <c r="K3" s="1">
        <v>2020</v>
      </c>
    </row>
    <row r="4" spans="1:11" x14ac:dyDescent="0.25">
      <c r="A4" s="2" t="s">
        <v>381</v>
      </c>
      <c r="B4" s="7">
        <v>1018</v>
      </c>
      <c r="C4" s="7">
        <v>1122</v>
      </c>
      <c r="D4" s="7">
        <v>1163</v>
      </c>
      <c r="E4" s="7">
        <v>1239</v>
      </c>
      <c r="F4" s="7">
        <v>1410</v>
      </c>
      <c r="G4" s="7">
        <v>1538</v>
      </c>
      <c r="H4" s="7">
        <v>1678</v>
      </c>
      <c r="I4" s="7">
        <v>1685</v>
      </c>
      <c r="J4" s="7">
        <v>1837</v>
      </c>
      <c r="K4" s="7">
        <v>858</v>
      </c>
    </row>
    <row r="5" spans="1:11" x14ac:dyDescent="0.25">
      <c r="A5" s="2" t="s">
        <v>373</v>
      </c>
      <c r="B5" s="7">
        <v>724</v>
      </c>
      <c r="C5" s="7">
        <v>774</v>
      </c>
      <c r="D5" s="7">
        <v>758</v>
      </c>
      <c r="E5" s="7">
        <v>846</v>
      </c>
      <c r="F5" s="7">
        <v>896</v>
      </c>
      <c r="G5" s="7">
        <v>1071</v>
      </c>
      <c r="H5" s="7">
        <v>1161</v>
      </c>
      <c r="I5" s="7">
        <v>1243</v>
      </c>
      <c r="J5" s="7">
        <v>1185</v>
      </c>
      <c r="K5" s="7">
        <v>726</v>
      </c>
    </row>
    <row r="6" spans="1:11" x14ac:dyDescent="0.25">
      <c r="A6" s="2" t="s">
        <v>577</v>
      </c>
      <c r="B6" s="7">
        <v>500</v>
      </c>
      <c r="C6" s="7">
        <v>545</v>
      </c>
      <c r="D6" s="7">
        <v>579</v>
      </c>
      <c r="E6" s="7">
        <v>520</v>
      </c>
      <c r="F6" s="7">
        <v>482</v>
      </c>
      <c r="G6" s="7">
        <v>573</v>
      </c>
      <c r="H6" s="7">
        <v>586</v>
      </c>
      <c r="I6" s="7">
        <v>613</v>
      </c>
      <c r="J6" s="7">
        <v>580</v>
      </c>
      <c r="K6" s="7">
        <v>338</v>
      </c>
    </row>
    <row r="7" spans="1:11" x14ac:dyDescent="0.25">
      <c r="A7" s="2" t="s">
        <v>375</v>
      </c>
      <c r="B7" s="7">
        <v>286</v>
      </c>
      <c r="C7" s="7">
        <v>250</v>
      </c>
      <c r="D7" s="7">
        <v>285</v>
      </c>
      <c r="E7" s="7">
        <v>320</v>
      </c>
      <c r="F7" s="7">
        <v>367</v>
      </c>
      <c r="G7" s="7">
        <v>427</v>
      </c>
      <c r="H7" s="7">
        <v>443</v>
      </c>
      <c r="I7" s="7">
        <v>573</v>
      </c>
      <c r="J7" s="7">
        <v>586</v>
      </c>
      <c r="K7" s="7">
        <v>293</v>
      </c>
    </row>
    <row r="8" spans="1:11" x14ac:dyDescent="0.25">
      <c r="A8" s="2" t="s">
        <v>371</v>
      </c>
      <c r="B8" s="7">
        <v>279</v>
      </c>
      <c r="C8" s="7">
        <v>316</v>
      </c>
      <c r="D8" s="7">
        <v>312</v>
      </c>
      <c r="E8" s="7">
        <v>319</v>
      </c>
      <c r="F8" s="7">
        <v>471</v>
      </c>
      <c r="G8" s="7">
        <v>558</v>
      </c>
      <c r="H8" s="7">
        <v>624</v>
      </c>
      <c r="I8" s="7">
        <v>667</v>
      </c>
      <c r="J8" s="7">
        <v>689</v>
      </c>
      <c r="K8" s="7">
        <v>235</v>
      </c>
    </row>
    <row r="9" spans="1:11" x14ac:dyDescent="0.25">
      <c r="A9" s="2" t="s">
        <v>378</v>
      </c>
      <c r="B9" s="7">
        <v>96</v>
      </c>
      <c r="C9" s="7">
        <v>171</v>
      </c>
      <c r="D9" s="7">
        <v>152</v>
      </c>
      <c r="E9" s="7">
        <v>153</v>
      </c>
      <c r="F9" s="7">
        <v>152</v>
      </c>
      <c r="G9" s="7">
        <v>209</v>
      </c>
      <c r="H9" s="7">
        <v>215</v>
      </c>
      <c r="I9" s="7">
        <v>235</v>
      </c>
      <c r="J9" s="7">
        <v>229</v>
      </c>
      <c r="K9" s="7">
        <v>162</v>
      </c>
    </row>
    <row r="10" spans="1:11" x14ac:dyDescent="0.25">
      <c r="A10" s="2" t="s">
        <v>377</v>
      </c>
      <c r="B10" s="7">
        <v>131</v>
      </c>
      <c r="C10" s="7">
        <v>145</v>
      </c>
      <c r="D10" s="7">
        <v>172</v>
      </c>
      <c r="E10" s="7">
        <v>240</v>
      </c>
      <c r="F10" s="7">
        <v>245</v>
      </c>
      <c r="G10" s="7">
        <v>252</v>
      </c>
      <c r="H10" s="7">
        <v>302</v>
      </c>
      <c r="I10" s="7">
        <v>279</v>
      </c>
      <c r="J10" s="7">
        <v>242</v>
      </c>
      <c r="K10" s="7">
        <v>134</v>
      </c>
    </row>
    <row r="12" spans="1:11" x14ac:dyDescent="0.25">
      <c r="A12" s="4" t="s">
        <v>578</v>
      </c>
    </row>
    <row r="13" spans="1:11" x14ac:dyDescent="0.25">
      <c r="A13" s="5" t="s">
        <v>10</v>
      </c>
    </row>
  </sheetData>
  <hyperlinks>
    <hyperlink ref="A13" location="Innhold!A1" display="Innhold" xr:uid="{3F9B9A32-53BC-4168-8526-33F5612B3DAC}"/>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F8B8-CD90-47F1-8E20-04FD83BD8A44}">
  <dimension ref="A1:D17"/>
  <sheetViews>
    <sheetView workbookViewId="0">
      <selection activeCell="K32" sqref="K32"/>
    </sheetView>
  </sheetViews>
  <sheetFormatPr baseColWidth="10" defaultRowHeight="15" x14ac:dyDescent="0.25"/>
  <cols>
    <col min="1" max="16384" width="11.42578125" style="14"/>
  </cols>
  <sheetData>
    <row r="1" spans="1:4" x14ac:dyDescent="0.25">
      <c r="A1" s="13" t="s">
        <v>789</v>
      </c>
      <c r="B1" s="13" t="s">
        <v>792</v>
      </c>
    </row>
    <row r="4" spans="1:4" ht="60" x14ac:dyDescent="0.25">
      <c r="B4" s="19" t="s">
        <v>800</v>
      </c>
      <c r="C4" s="19" t="s">
        <v>801</v>
      </c>
    </row>
    <row r="5" spans="1:4" x14ac:dyDescent="0.25">
      <c r="A5" s="14" t="s">
        <v>623</v>
      </c>
      <c r="B5" s="92">
        <v>4.6584120000000002</v>
      </c>
      <c r="C5" s="92">
        <v>1.9607019999999999</v>
      </c>
      <c r="D5" s="92">
        <f t="shared" ref="D5:D12" si="0">SUM(B5:C5)</f>
        <v>6.6191139999999997</v>
      </c>
    </row>
    <row r="6" spans="1:4" x14ac:dyDescent="0.25">
      <c r="A6" s="14" t="s">
        <v>802</v>
      </c>
      <c r="B6" s="92">
        <v>4.5758409999999996</v>
      </c>
      <c r="C6" s="92">
        <v>1.1810050000000001</v>
      </c>
      <c r="D6" s="92">
        <f t="shared" si="0"/>
        <v>5.7568459999999995</v>
      </c>
    </row>
    <row r="7" spans="1:4" x14ac:dyDescent="0.25">
      <c r="A7" s="14" t="s">
        <v>380</v>
      </c>
      <c r="B7" s="92">
        <v>3.9780190000000002</v>
      </c>
      <c r="C7" s="92">
        <v>1.563825</v>
      </c>
      <c r="D7" s="92">
        <f t="shared" si="0"/>
        <v>5.5418440000000002</v>
      </c>
    </row>
    <row r="8" spans="1:4" x14ac:dyDescent="0.25">
      <c r="A8" s="14" t="s">
        <v>371</v>
      </c>
      <c r="B8" s="92">
        <v>3.4814620000000001</v>
      </c>
      <c r="C8" s="92">
        <v>1.6755089999999999</v>
      </c>
      <c r="D8" s="92">
        <f t="shared" si="0"/>
        <v>5.1569710000000004</v>
      </c>
    </row>
    <row r="9" spans="1:4" x14ac:dyDescent="0.25">
      <c r="A9" s="14" t="s">
        <v>377</v>
      </c>
      <c r="B9" s="92">
        <v>3.4332989999999999</v>
      </c>
      <c r="C9" s="92">
        <v>1.717123</v>
      </c>
      <c r="D9" s="92">
        <f t="shared" si="0"/>
        <v>5.1504219999999998</v>
      </c>
    </row>
    <row r="10" spans="1:4" x14ac:dyDescent="0.25">
      <c r="A10" s="14" t="s">
        <v>369</v>
      </c>
      <c r="B10" s="92">
        <v>3.6088040000000001</v>
      </c>
      <c r="C10" s="92">
        <v>1.533941</v>
      </c>
      <c r="D10" s="92">
        <f t="shared" si="0"/>
        <v>5.1427449999999997</v>
      </c>
    </row>
    <row r="11" spans="1:4" x14ac:dyDescent="0.25">
      <c r="A11" s="14" t="s">
        <v>803</v>
      </c>
      <c r="B11" s="92">
        <v>3.4499930000000001</v>
      </c>
      <c r="C11" s="92">
        <v>1.4342330000000001</v>
      </c>
      <c r="D11" s="92">
        <f t="shared" si="0"/>
        <v>4.884226</v>
      </c>
    </row>
    <row r="12" spans="1:4" x14ac:dyDescent="0.25">
      <c r="A12" s="14" t="s">
        <v>804</v>
      </c>
      <c r="B12" s="92">
        <v>2.9559229999999999</v>
      </c>
      <c r="C12" s="92">
        <v>1.734839</v>
      </c>
      <c r="D12" s="92">
        <f t="shared" si="0"/>
        <v>4.6907619999999994</v>
      </c>
    </row>
    <row r="15" spans="1:4" x14ac:dyDescent="0.25">
      <c r="A15" s="70"/>
    </row>
    <row r="16" spans="1:4" x14ac:dyDescent="0.25">
      <c r="A16" s="70" t="s">
        <v>805</v>
      </c>
    </row>
    <row r="17" spans="1:1" x14ac:dyDescent="0.25">
      <c r="A17" s="5" t="s">
        <v>10</v>
      </c>
    </row>
  </sheetData>
  <hyperlinks>
    <hyperlink ref="A17" location="Innhold!A1" display="Innhold" xr:uid="{14F92516-7FC6-43B5-A5F7-6B0F4CD620B4}"/>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F428-D433-4E43-A354-350904CB1F8C}">
  <dimension ref="A1:G16"/>
  <sheetViews>
    <sheetView workbookViewId="0">
      <selection activeCell="K24" sqref="K24"/>
    </sheetView>
  </sheetViews>
  <sheetFormatPr baseColWidth="10" defaultRowHeight="15" x14ac:dyDescent="0.25"/>
  <cols>
    <col min="1" max="16384" width="11.42578125" style="14"/>
  </cols>
  <sheetData>
    <row r="1" spans="1:7" x14ac:dyDescent="0.25">
      <c r="A1" s="13" t="s">
        <v>790</v>
      </c>
      <c r="B1" s="13" t="s">
        <v>793</v>
      </c>
    </row>
    <row r="3" spans="1:7" x14ac:dyDescent="0.25">
      <c r="B3" s="14">
        <v>2010</v>
      </c>
      <c r="C3" s="14">
        <v>2020</v>
      </c>
      <c r="D3" s="14">
        <v>2010</v>
      </c>
      <c r="E3" s="14">
        <v>2020</v>
      </c>
      <c r="F3" s="14">
        <v>2010</v>
      </c>
      <c r="G3" s="14">
        <v>2020</v>
      </c>
    </row>
    <row r="4" spans="1:7" ht="15" customHeight="1" x14ac:dyDescent="0.25">
      <c r="B4" s="263" t="s">
        <v>806</v>
      </c>
      <c r="C4" s="263"/>
      <c r="D4" s="263" t="s">
        <v>807</v>
      </c>
      <c r="E4" s="263"/>
      <c r="F4" s="263" t="s">
        <v>801</v>
      </c>
      <c r="G4" s="263"/>
    </row>
    <row r="6" spans="1:7" x14ac:dyDescent="0.25">
      <c r="A6" s="14" t="s">
        <v>804</v>
      </c>
      <c r="B6" s="93">
        <v>12.182864</v>
      </c>
      <c r="C6" s="93">
        <v>10.901289</v>
      </c>
      <c r="D6" s="93">
        <v>53.953346000000003</v>
      </c>
      <c r="E6" s="93">
        <v>47.679585000000003</v>
      </c>
      <c r="F6" s="93">
        <v>33.863788999999997</v>
      </c>
      <c r="G6" s="93">
        <v>41.419125000000001</v>
      </c>
    </row>
    <row r="7" spans="1:7" x14ac:dyDescent="0.25">
      <c r="A7" s="14" t="s">
        <v>377</v>
      </c>
      <c r="B7" s="93">
        <v>20.136858</v>
      </c>
      <c r="C7" s="93">
        <v>17.583162000000002</v>
      </c>
      <c r="D7" s="93">
        <v>42.254192000000003</v>
      </c>
      <c r="E7" s="93">
        <v>35.319167999999998</v>
      </c>
      <c r="F7" s="93">
        <v>37.608952000000002</v>
      </c>
      <c r="G7" s="93">
        <v>47.097672000000003</v>
      </c>
    </row>
    <row r="8" spans="1:7" x14ac:dyDescent="0.25">
      <c r="A8" s="14" t="s">
        <v>369</v>
      </c>
      <c r="B8" s="93">
        <v>9.1944503999999991</v>
      </c>
      <c r="C8" s="93">
        <v>7.3968705999999997</v>
      </c>
      <c r="D8" s="93">
        <v>51.598537</v>
      </c>
      <c r="E8" s="93">
        <v>47.937412000000002</v>
      </c>
      <c r="F8" s="93">
        <v>39.207011999999999</v>
      </c>
      <c r="G8" s="93">
        <v>44.665717999999998</v>
      </c>
    </row>
    <row r="9" spans="1:7" x14ac:dyDescent="0.25">
      <c r="A9" s="14" t="s">
        <v>802</v>
      </c>
      <c r="B9" s="93">
        <v>28.604793999999998</v>
      </c>
      <c r="C9" s="93">
        <v>22.925443999999999</v>
      </c>
      <c r="D9" s="93">
        <v>37.346767</v>
      </c>
      <c r="E9" s="93">
        <v>38.770350999999998</v>
      </c>
      <c r="F9" s="93">
        <v>34.048439000000002</v>
      </c>
      <c r="G9" s="93">
        <v>38.304203000000001</v>
      </c>
    </row>
    <row r="10" spans="1:7" x14ac:dyDescent="0.25">
      <c r="A10" s="14" t="s">
        <v>371</v>
      </c>
      <c r="B10" s="93">
        <v>17.259143999999999</v>
      </c>
      <c r="C10" s="93">
        <v>10.613553</v>
      </c>
      <c r="D10" s="93">
        <v>41.937145000000001</v>
      </c>
      <c r="E10" s="93">
        <v>37.124541999999998</v>
      </c>
      <c r="F10" s="93">
        <v>40.803711</v>
      </c>
      <c r="G10" s="93">
        <v>52.261906000000003</v>
      </c>
    </row>
    <row r="11" spans="1:7" x14ac:dyDescent="0.25">
      <c r="A11" s="14" t="s">
        <v>623</v>
      </c>
      <c r="B11" s="93">
        <v>17.060459000000002</v>
      </c>
      <c r="C11" s="93">
        <v>17.421317999999999</v>
      </c>
      <c r="D11" s="93">
        <v>35.684502000000002</v>
      </c>
      <c r="E11" s="93">
        <v>31.736758999999999</v>
      </c>
      <c r="F11" s="93">
        <v>47.255038999999996</v>
      </c>
      <c r="G11" s="93">
        <v>50.841923000000001</v>
      </c>
    </row>
    <row r="12" spans="1:7" x14ac:dyDescent="0.25">
      <c r="A12" s="14" t="s">
        <v>380</v>
      </c>
      <c r="B12" s="93">
        <v>9.1786718</v>
      </c>
      <c r="C12" s="93">
        <v>15.855274</v>
      </c>
      <c r="D12" s="93">
        <v>48.590057000000002</v>
      </c>
      <c r="E12" s="93">
        <v>35.011313999999999</v>
      </c>
      <c r="F12" s="93">
        <v>42.231270000000002</v>
      </c>
      <c r="G12" s="93">
        <v>49.133411000000002</v>
      </c>
    </row>
    <row r="13" spans="1:7" x14ac:dyDescent="0.25">
      <c r="A13" s="14" t="s">
        <v>803</v>
      </c>
      <c r="B13" s="93">
        <v>19.612459999999999</v>
      </c>
      <c r="C13" s="93">
        <v>14.753943</v>
      </c>
      <c r="D13" s="93">
        <v>44.060172000000001</v>
      </c>
      <c r="E13" s="93">
        <v>40.204268999999996</v>
      </c>
      <c r="F13" s="93">
        <v>36.919992999999998</v>
      </c>
      <c r="G13" s="93">
        <v>45.475273000000001</v>
      </c>
    </row>
    <row r="15" spans="1:7" x14ac:dyDescent="0.25">
      <c r="A15" s="70" t="s">
        <v>805</v>
      </c>
    </row>
    <row r="16" spans="1:7" x14ac:dyDescent="0.25">
      <c r="A16" s="5" t="s">
        <v>10</v>
      </c>
    </row>
  </sheetData>
  <mergeCells count="3">
    <mergeCell ref="B4:C4"/>
    <mergeCell ref="D4:E4"/>
    <mergeCell ref="F4:G4"/>
  </mergeCells>
  <hyperlinks>
    <hyperlink ref="A16" location="Innhold!A1" display="Innhold" xr:uid="{562D9618-C0E0-4A74-8573-0CAE9883871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7611-7DB5-491C-A563-79963D6A4A96}">
  <dimension ref="A1:G16"/>
  <sheetViews>
    <sheetView workbookViewId="0">
      <selection activeCell="L24" sqref="L24"/>
    </sheetView>
  </sheetViews>
  <sheetFormatPr baseColWidth="10" defaultRowHeight="15" x14ac:dyDescent="0.25"/>
  <cols>
    <col min="1" max="16384" width="11.42578125" style="14"/>
  </cols>
  <sheetData>
    <row r="1" spans="1:7" x14ac:dyDescent="0.25">
      <c r="A1" s="13" t="s">
        <v>791</v>
      </c>
      <c r="B1" s="13" t="s">
        <v>794</v>
      </c>
    </row>
    <row r="2" spans="1:7" x14ac:dyDescent="0.25">
      <c r="A2" s="13"/>
      <c r="B2" s="13"/>
    </row>
    <row r="4" spans="1:7" x14ac:dyDescent="0.25">
      <c r="B4" s="14">
        <v>2019</v>
      </c>
      <c r="C4" s="14">
        <v>2020</v>
      </c>
      <c r="D4" s="14">
        <v>2019</v>
      </c>
      <c r="E4" s="14">
        <v>2020</v>
      </c>
      <c r="F4" s="14">
        <v>2019</v>
      </c>
      <c r="G4" s="14">
        <v>2020</v>
      </c>
    </row>
    <row r="5" spans="1:7" x14ac:dyDescent="0.25">
      <c r="B5" s="264" t="s">
        <v>806</v>
      </c>
      <c r="C5" s="264"/>
      <c r="D5" s="264" t="s">
        <v>807</v>
      </c>
      <c r="E5" s="264"/>
      <c r="F5" s="264" t="s">
        <v>801</v>
      </c>
      <c r="G5" s="264"/>
    </row>
    <row r="6" spans="1:7" x14ac:dyDescent="0.25">
      <c r="A6" s="14" t="s">
        <v>804</v>
      </c>
      <c r="B6" s="93">
        <v>58.205753000000001</v>
      </c>
      <c r="C6" s="93">
        <v>56.923026999999998</v>
      </c>
      <c r="D6" s="93">
        <v>86.18074</v>
      </c>
      <c r="E6" s="93">
        <v>82.838386999999997</v>
      </c>
      <c r="F6" s="93">
        <v>85.797439999999995</v>
      </c>
      <c r="G6" s="93">
        <v>86.174232000000003</v>
      </c>
    </row>
    <row r="7" spans="1:7" x14ac:dyDescent="0.25">
      <c r="A7" s="14" t="s">
        <v>377</v>
      </c>
      <c r="B7" s="93">
        <v>56.248275999999997</v>
      </c>
      <c r="C7" s="93">
        <v>56.248275999999997</v>
      </c>
      <c r="D7" s="93">
        <v>79.377914000000004</v>
      </c>
      <c r="E7" s="93">
        <v>79.377914000000004</v>
      </c>
      <c r="F7" s="93">
        <v>84.198059000000001</v>
      </c>
      <c r="G7" s="93">
        <v>84.198059000000001</v>
      </c>
    </row>
    <row r="8" spans="1:7" x14ac:dyDescent="0.25">
      <c r="A8" s="14" t="s">
        <v>369</v>
      </c>
      <c r="B8" s="93">
        <v>49.180328000000003</v>
      </c>
      <c r="C8" s="93">
        <v>48.076923000000001</v>
      </c>
      <c r="D8" s="93">
        <v>77.298850999999999</v>
      </c>
      <c r="E8" s="93">
        <v>74.183975000000004</v>
      </c>
      <c r="F8" s="93">
        <v>85.034012000000004</v>
      </c>
      <c r="G8" s="93">
        <v>85.668792999999994</v>
      </c>
    </row>
    <row r="9" spans="1:7" x14ac:dyDescent="0.25">
      <c r="A9" s="14" t="s">
        <v>802</v>
      </c>
      <c r="B9" s="93">
        <v>79.185219000000004</v>
      </c>
      <c r="C9" s="93">
        <v>76.601119999999995</v>
      </c>
      <c r="D9" s="93">
        <v>83.286972000000006</v>
      </c>
      <c r="E9" s="93">
        <v>80.511757000000003</v>
      </c>
      <c r="F9" s="93">
        <v>88.749825000000001</v>
      </c>
      <c r="G9" s="93">
        <v>82.372046999999995</v>
      </c>
    </row>
    <row r="10" spans="1:7" x14ac:dyDescent="0.25">
      <c r="A10" s="14" t="s">
        <v>371</v>
      </c>
      <c r="B10" s="93">
        <v>64.160117999999997</v>
      </c>
      <c r="C10" s="93">
        <v>65.314926</v>
      </c>
      <c r="D10" s="93">
        <v>85.248260000000002</v>
      </c>
      <c r="E10" s="93">
        <v>84.336455999999998</v>
      </c>
      <c r="F10" s="93">
        <v>91.621955999999997</v>
      </c>
      <c r="G10" s="93">
        <v>91.641846000000001</v>
      </c>
    </row>
    <row r="11" spans="1:7" x14ac:dyDescent="0.25">
      <c r="A11" s="14" t="s">
        <v>623</v>
      </c>
      <c r="B11" s="93">
        <v>63.252018</v>
      </c>
      <c r="C11" s="93">
        <v>62.164966999999997</v>
      </c>
      <c r="D11" s="93">
        <v>83.587967000000006</v>
      </c>
      <c r="E11" s="93">
        <v>81.030868999999996</v>
      </c>
      <c r="F11" s="93">
        <v>89.251639999999995</v>
      </c>
      <c r="G11" s="93">
        <v>88.554253000000003</v>
      </c>
    </row>
    <row r="12" spans="1:7" x14ac:dyDescent="0.25">
      <c r="A12" s="14" t="s">
        <v>380</v>
      </c>
      <c r="B12" s="93">
        <v>64.601203999999996</v>
      </c>
      <c r="C12" s="93">
        <v>59.325499999999998</v>
      </c>
      <c r="D12" s="93">
        <v>83.064514000000003</v>
      </c>
      <c r="E12" s="93">
        <v>82.466896000000006</v>
      </c>
      <c r="F12" s="93">
        <v>87.342392000000004</v>
      </c>
      <c r="G12" s="93">
        <v>85.419594000000004</v>
      </c>
    </row>
    <row r="13" spans="1:7" x14ac:dyDescent="0.25">
      <c r="A13" s="14" t="s">
        <v>803</v>
      </c>
      <c r="B13" s="93">
        <v>60.36336</v>
      </c>
      <c r="C13" s="93">
        <v>58.114260999999999</v>
      </c>
      <c r="D13" s="93">
        <v>78.206462000000002</v>
      </c>
      <c r="E13" s="93">
        <v>75.737718000000001</v>
      </c>
      <c r="F13" s="93">
        <v>84.696899000000002</v>
      </c>
      <c r="G13" s="93">
        <v>82.976708000000002</v>
      </c>
    </row>
    <row r="15" spans="1:7" x14ac:dyDescent="0.25">
      <c r="A15" s="70" t="s">
        <v>805</v>
      </c>
    </row>
    <row r="16" spans="1:7" x14ac:dyDescent="0.25">
      <c r="A16" s="5" t="s">
        <v>10</v>
      </c>
    </row>
  </sheetData>
  <mergeCells count="3">
    <mergeCell ref="B5:C5"/>
    <mergeCell ref="D5:E5"/>
    <mergeCell ref="F5:G5"/>
  </mergeCells>
  <hyperlinks>
    <hyperlink ref="A16" location="Innhold!A1" display="Innhold" xr:uid="{8C6BF4F9-DCFE-4D51-8518-B2239C387778}"/>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A19D2-B365-4EB0-B718-CE6072284192}">
  <dimension ref="A1:D40"/>
  <sheetViews>
    <sheetView workbookViewId="0"/>
  </sheetViews>
  <sheetFormatPr baseColWidth="10" defaultRowHeight="15" x14ac:dyDescent="0.25"/>
  <cols>
    <col min="1" max="16384" width="11.42578125" style="14"/>
  </cols>
  <sheetData>
    <row r="1" spans="1:4" x14ac:dyDescent="0.25">
      <c r="A1" s="13" t="s">
        <v>796</v>
      </c>
      <c r="B1" s="13" t="s">
        <v>798</v>
      </c>
    </row>
    <row r="2" spans="1:4" x14ac:dyDescent="0.25">
      <c r="A2" s="13"/>
      <c r="B2" s="13"/>
    </row>
    <row r="4" spans="1:4" x14ac:dyDescent="0.25">
      <c r="B4" s="14" t="s">
        <v>808</v>
      </c>
      <c r="C4" s="14" t="s">
        <v>809</v>
      </c>
      <c r="D4" s="14" t="s">
        <v>810</v>
      </c>
    </row>
    <row r="5" spans="1:4" x14ac:dyDescent="0.25">
      <c r="A5" s="14" t="s">
        <v>811</v>
      </c>
      <c r="B5" s="93">
        <v>167.09270000000001</v>
      </c>
      <c r="C5" s="93">
        <v>193.22280000000001</v>
      </c>
      <c r="D5" s="93">
        <v>179.6891</v>
      </c>
    </row>
    <row r="6" spans="1:4" x14ac:dyDescent="0.25">
      <c r="A6" s="14" t="s">
        <v>526</v>
      </c>
      <c r="B6" s="93">
        <v>162.93940000000001</v>
      </c>
      <c r="C6" s="93">
        <v>231.29339999999999</v>
      </c>
      <c r="D6" s="93">
        <v>172.70830000000001</v>
      </c>
    </row>
    <row r="7" spans="1:4" x14ac:dyDescent="0.25">
      <c r="A7" s="14" t="s">
        <v>527</v>
      </c>
      <c r="B7" s="93">
        <v>160.05369999999999</v>
      </c>
      <c r="C7" s="93">
        <v>205.15049999999999</v>
      </c>
      <c r="D7" s="93">
        <v>169.3903</v>
      </c>
    </row>
    <row r="8" spans="1:4" x14ac:dyDescent="0.25">
      <c r="A8" s="14" t="s">
        <v>812</v>
      </c>
      <c r="B8" s="93">
        <v>169.2852</v>
      </c>
      <c r="C8" s="93"/>
      <c r="D8" s="93">
        <v>169.1507</v>
      </c>
    </row>
    <row r="9" spans="1:4" x14ac:dyDescent="0.25">
      <c r="A9" s="14" t="s">
        <v>813</v>
      </c>
      <c r="B9" s="93">
        <v>139.75960000000001</v>
      </c>
      <c r="C9" s="93">
        <v>183.73650000000001</v>
      </c>
      <c r="D9" s="93">
        <v>163.50120000000001</v>
      </c>
    </row>
    <row r="10" spans="1:4" x14ac:dyDescent="0.25">
      <c r="A10" s="14" t="s">
        <v>381</v>
      </c>
      <c r="B10" s="93">
        <v>160.76560000000001</v>
      </c>
      <c r="C10" s="93">
        <v>175.3475</v>
      </c>
      <c r="D10" s="93">
        <v>161.80090000000001</v>
      </c>
    </row>
    <row r="11" spans="1:4" x14ac:dyDescent="0.25">
      <c r="A11" s="14" t="s">
        <v>814</v>
      </c>
      <c r="B11" s="93"/>
      <c r="C11" s="93"/>
      <c r="D11" s="93">
        <v>161.08090000000001</v>
      </c>
    </row>
    <row r="12" spans="1:4" x14ac:dyDescent="0.25">
      <c r="A12" s="14" t="s">
        <v>815</v>
      </c>
      <c r="B12" s="93">
        <v>128.27500000000001</v>
      </c>
      <c r="C12" s="93">
        <v>165.9965</v>
      </c>
      <c r="D12" s="93">
        <v>157.7321</v>
      </c>
    </row>
    <row r="13" spans="1:4" x14ac:dyDescent="0.25">
      <c r="A13" s="14" t="s">
        <v>816</v>
      </c>
      <c r="B13" s="93">
        <v>156.51410000000001</v>
      </c>
      <c r="C13" s="93">
        <v>181.0112</v>
      </c>
      <c r="D13" s="93">
        <v>157.428</v>
      </c>
    </row>
    <row r="14" spans="1:4" x14ac:dyDescent="0.25">
      <c r="A14" s="14" t="s">
        <v>370</v>
      </c>
      <c r="B14" s="93">
        <v>141.48609999999999</v>
      </c>
      <c r="C14" s="93">
        <v>159.143</v>
      </c>
      <c r="D14" s="93">
        <v>155.12469999999999</v>
      </c>
    </row>
    <row r="15" spans="1:4" x14ac:dyDescent="0.25">
      <c r="A15" s="14" t="s">
        <v>528</v>
      </c>
      <c r="B15" s="93">
        <v>122.7272</v>
      </c>
      <c r="C15" s="93">
        <v>158.17789999999999</v>
      </c>
      <c r="D15" s="93">
        <v>153.71770000000001</v>
      </c>
    </row>
    <row r="16" spans="1:4" x14ac:dyDescent="0.25">
      <c r="A16" s="14" t="s">
        <v>803</v>
      </c>
      <c r="B16" s="93">
        <v>142.774</v>
      </c>
      <c r="C16" s="93">
        <v>187.46549999999999</v>
      </c>
      <c r="D16" s="93">
        <v>153.49959999999999</v>
      </c>
    </row>
    <row r="17" spans="1:4" x14ac:dyDescent="0.25">
      <c r="A17" s="14" t="s">
        <v>373</v>
      </c>
      <c r="B17" s="93">
        <v>140.89410000000001</v>
      </c>
      <c r="C17" s="93">
        <v>195.7287</v>
      </c>
      <c r="D17" s="93">
        <v>153.09829999999999</v>
      </c>
    </row>
    <row r="18" spans="1:4" x14ac:dyDescent="0.25">
      <c r="A18" s="14" t="s">
        <v>817</v>
      </c>
      <c r="B18" s="93">
        <v>139.1831</v>
      </c>
      <c r="C18" s="93">
        <v>200.08799999999999</v>
      </c>
      <c r="D18" s="93">
        <v>149.45650000000001</v>
      </c>
    </row>
    <row r="19" spans="1:4" x14ac:dyDescent="0.25">
      <c r="A19" s="14" t="s">
        <v>371</v>
      </c>
      <c r="B19" s="93">
        <v>131.79079999999999</v>
      </c>
      <c r="C19" s="93">
        <v>177.35749999999999</v>
      </c>
      <c r="D19" s="93">
        <v>149.35589999999999</v>
      </c>
    </row>
    <row r="20" spans="1:4" x14ac:dyDescent="0.25">
      <c r="A20" s="14" t="s">
        <v>804</v>
      </c>
      <c r="B20" s="93">
        <v>108.8124</v>
      </c>
      <c r="C20" s="93">
        <v>173.95079999999999</v>
      </c>
      <c r="D20" s="93">
        <v>145.99760000000001</v>
      </c>
    </row>
    <row r="21" spans="1:4" x14ac:dyDescent="0.25">
      <c r="A21" s="14" t="s">
        <v>577</v>
      </c>
      <c r="B21" s="93">
        <v>129.27520000000001</v>
      </c>
      <c r="C21" s="93">
        <v>172.36189999999999</v>
      </c>
      <c r="D21" s="93">
        <v>145.21559999999999</v>
      </c>
    </row>
    <row r="22" spans="1:4" x14ac:dyDescent="0.25">
      <c r="A22" s="14" t="s">
        <v>818</v>
      </c>
      <c r="B22" s="93">
        <v>132.4855</v>
      </c>
      <c r="C22" s="93">
        <v>155.62569999999999</v>
      </c>
      <c r="D22" s="93">
        <v>144.4342</v>
      </c>
    </row>
    <row r="23" spans="1:4" x14ac:dyDescent="0.25">
      <c r="A23" s="14" t="s">
        <v>378</v>
      </c>
      <c r="B23" s="93">
        <v>142.75110000000001</v>
      </c>
      <c r="C23" s="93">
        <v>164.24780000000001</v>
      </c>
      <c r="D23" s="93">
        <v>144.41470000000001</v>
      </c>
    </row>
    <row r="24" spans="1:4" x14ac:dyDescent="0.25">
      <c r="A24" s="14" t="s">
        <v>819</v>
      </c>
      <c r="B24" s="93">
        <v>129.34829999999999</v>
      </c>
      <c r="C24" s="93">
        <v>163.50210000000001</v>
      </c>
      <c r="D24" s="93">
        <v>144.36619999999999</v>
      </c>
    </row>
    <row r="25" spans="1:4" x14ac:dyDescent="0.25">
      <c r="A25" s="14" t="s">
        <v>820</v>
      </c>
      <c r="B25" s="93">
        <v>130.2483</v>
      </c>
      <c r="C25" s="93">
        <v>151.10550000000001</v>
      </c>
      <c r="D25" s="93">
        <v>142.01429999999999</v>
      </c>
    </row>
    <row r="26" spans="1:4" x14ac:dyDescent="0.25">
      <c r="A26" s="14" t="s">
        <v>821</v>
      </c>
      <c r="B26" s="93">
        <v>133.4692</v>
      </c>
      <c r="C26" s="93">
        <v>152.5898</v>
      </c>
      <c r="D26" s="93">
        <v>141.66239999999999</v>
      </c>
    </row>
    <row r="27" spans="1:4" x14ac:dyDescent="0.25">
      <c r="A27" s="14" t="s">
        <v>822</v>
      </c>
      <c r="B27" s="93">
        <v>144.30430000000001</v>
      </c>
      <c r="C27" s="93">
        <v>185.73339999999999</v>
      </c>
      <c r="D27" s="93">
        <v>139.80500000000001</v>
      </c>
    </row>
    <row r="28" spans="1:4" x14ac:dyDescent="0.25">
      <c r="A28" s="14" t="s">
        <v>823</v>
      </c>
      <c r="B28" s="93">
        <v>132.42099999999999</v>
      </c>
      <c r="C28" s="93">
        <v>169.6686</v>
      </c>
      <c r="D28" s="93">
        <v>138.41999999999999</v>
      </c>
    </row>
    <row r="29" spans="1:4" x14ac:dyDescent="0.25">
      <c r="A29" s="14" t="s">
        <v>375</v>
      </c>
      <c r="B29" s="93"/>
      <c r="C29" s="93"/>
      <c r="D29" s="93">
        <v>137.23560000000001</v>
      </c>
    </row>
    <row r="30" spans="1:4" x14ac:dyDescent="0.25">
      <c r="A30" s="14" t="s">
        <v>369</v>
      </c>
      <c r="B30" s="93">
        <v>119.62269999999999</v>
      </c>
      <c r="C30" s="93">
        <v>158.47569999999999</v>
      </c>
      <c r="D30" s="93">
        <v>134.85140000000001</v>
      </c>
    </row>
    <row r="31" spans="1:4" x14ac:dyDescent="0.25">
      <c r="A31" s="14" t="s">
        <v>824</v>
      </c>
      <c r="B31" s="93">
        <v>136.3126</v>
      </c>
      <c r="C31" s="93">
        <v>182.26310000000001</v>
      </c>
      <c r="D31" s="93">
        <v>133.2413</v>
      </c>
    </row>
    <row r="32" spans="1:4" x14ac:dyDescent="0.25">
      <c r="A32" s="14" t="s">
        <v>825</v>
      </c>
      <c r="B32" s="93">
        <v>128.50210000000001</v>
      </c>
      <c r="C32" s="93">
        <v>139.75110000000001</v>
      </c>
      <c r="D32" s="93">
        <v>128.59100000000001</v>
      </c>
    </row>
    <row r="33" spans="1:4" x14ac:dyDescent="0.25">
      <c r="A33" s="14" t="s">
        <v>525</v>
      </c>
      <c r="B33" s="93">
        <v>125.8669</v>
      </c>
      <c r="C33" s="93">
        <v>140.17840000000001</v>
      </c>
      <c r="D33" s="93">
        <v>125.232</v>
      </c>
    </row>
    <row r="34" spans="1:4" x14ac:dyDescent="0.25">
      <c r="A34" s="14" t="s">
        <v>380</v>
      </c>
      <c r="B34" s="93">
        <v>115.4639</v>
      </c>
      <c r="C34" s="93">
        <v>143.34889999999999</v>
      </c>
      <c r="D34" s="93">
        <v>124.399</v>
      </c>
    </row>
    <row r="35" spans="1:4" x14ac:dyDescent="0.25">
      <c r="A35" s="14" t="s">
        <v>377</v>
      </c>
      <c r="B35" s="93">
        <v>112.8473</v>
      </c>
      <c r="C35" s="93">
        <v>145.66069999999999</v>
      </c>
      <c r="D35" s="93">
        <v>124.1114</v>
      </c>
    </row>
    <row r="36" spans="1:4" x14ac:dyDescent="0.25">
      <c r="A36" s="14" t="s">
        <v>623</v>
      </c>
      <c r="B36" s="93">
        <v>106.52</v>
      </c>
      <c r="C36" s="93">
        <v>134.15430000000001</v>
      </c>
      <c r="D36" s="93">
        <v>118.6135</v>
      </c>
    </row>
    <row r="39" spans="1:4" x14ac:dyDescent="0.25">
      <c r="A39" s="70" t="s">
        <v>805</v>
      </c>
    </row>
    <row r="40" spans="1:4" x14ac:dyDescent="0.25">
      <c r="A40" s="5" t="s">
        <v>10</v>
      </c>
    </row>
  </sheetData>
  <hyperlinks>
    <hyperlink ref="A40" location="Innhold!A1" display="Innhold" xr:uid="{46ACB62F-5356-45FC-8CFF-90F8BB8304C5}"/>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7F20A-2895-4C99-BA8F-A57E711A4DE6}">
  <dimension ref="A1:D14"/>
  <sheetViews>
    <sheetView workbookViewId="0">
      <selection activeCell="I23" sqref="I23:I24"/>
    </sheetView>
  </sheetViews>
  <sheetFormatPr baseColWidth="10" defaultRowHeight="15" x14ac:dyDescent="0.25"/>
  <cols>
    <col min="1" max="16384" width="11.42578125" style="14"/>
  </cols>
  <sheetData>
    <row r="1" spans="1:4" x14ac:dyDescent="0.25">
      <c r="A1" s="13" t="s">
        <v>797</v>
      </c>
      <c r="B1" s="13" t="s">
        <v>799</v>
      </c>
    </row>
    <row r="3" spans="1:4" x14ac:dyDescent="0.25">
      <c r="B3" s="14" t="s">
        <v>806</v>
      </c>
      <c r="C3" s="14" t="s">
        <v>807</v>
      </c>
      <c r="D3" s="14" t="s">
        <v>801</v>
      </c>
    </row>
    <row r="4" spans="1:4" x14ac:dyDescent="0.25">
      <c r="A4" s="14" t="s">
        <v>804</v>
      </c>
      <c r="B4" s="93">
        <v>78.610370000000003</v>
      </c>
      <c r="C4" s="93">
        <v>84.423230000000004</v>
      </c>
      <c r="D4" s="93">
        <v>74.027109999999993</v>
      </c>
    </row>
    <row r="5" spans="1:4" x14ac:dyDescent="0.25">
      <c r="A5" s="14" t="s">
        <v>377</v>
      </c>
      <c r="B5" s="93">
        <v>82.809970000000007</v>
      </c>
      <c r="C5" s="93">
        <v>80.762150000000005</v>
      </c>
      <c r="D5" s="93">
        <v>76.664410000000004</v>
      </c>
    </row>
    <row r="6" spans="1:4" x14ac:dyDescent="0.25">
      <c r="A6" s="14" t="s">
        <v>369</v>
      </c>
      <c r="B6" s="93">
        <v>81.467160000000007</v>
      </c>
      <c r="C6" s="93">
        <v>77.856030000000004</v>
      </c>
      <c r="D6" s="93">
        <v>76.625810000000001</v>
      </c>
    </row>
    <row r="7" spans="1:4" x14ac:dyDescent="0.25">
      <c r="A7" s="14" t="s">
        <v>371</v>
      </c>
      <c r="B7" s="93">
        <v>83.587490000000003</v>
      </c>
      <c r="C7" s="93">
        <v>84.303430000000006</v>
      </c>
      <c r="D7" s="93">
        <v>77.868579999999994</v>
      </c>
    </row>
    <row r="8" spans="1:4" x14ac:dyDescent="0.25">
      <c r="A8" s="14" t="s">
        <v>623</v>
      </c>
      <c r="B8" s="93">
        <v>81.478219999999993</v>
      </c>
      <c r="C8" s="93">
        <v>78.638859999999994</v>
      </c>
      <c r="D8" s="93">
        <v>75.628590000000003</v>
      </c>
    </row>
    <row r="9" spans="1:4" x14ac:dyDescent="0.25">
      <c r="A9" s="14" t="s">
        <v>380</v>
      </c>
      <c r="B9" s="93">
        <v>85.728300000000004</v>
      </c>
      <c r="C9" s="93">
        <v>83.724019999999996</v>
      </c>
      <c r="D9" s="93">
        <v>80.293000000000006</v>
      </c>
    </row>
    <row r="10" spans="1:4" x14ac:dyDescent="0.25">
      <c r="A10" s="14" t="s">
        <v>803</v>
      </c>
      <c r="B10" s="93">
        <v>77.738190000000003</v>
      </c>
      <c r="C10" s="93">
        <v>78.400509999999997</v>
      </c>
      <c r="D10" s="93">
        <v>75.976730000000003</v>
      </c>
    </row>
    <row r="13" spans="1:4" x14ac:dyDescent="0.25">
      <c r="A13" s="70" t="s">
        <v>805</v>
      </c>
    </row>
    <row r="14" spans="1:4" x14ac:dyDescent="0.25">
      <c r="A14" s="5" t="s">
        <v>10</v>
      </c>
    </row>
  </sheetData>
  <hyperlinks>
    <hyperlink ref="A14" location="Innhold!A1" display="Innhold" xr:uid="{82B2D54D-D02E-4241-9293-D3E2C9246DA1}"/>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95292-B31C-48DC-8FAA-04262F5E97D5}">
  <dimension ref="A1:F37"/>
  <sheetViews>
    <sheetView workbookViewId="0"/>
  </sheetViews>
  <sheetFormatPr baseColWidth="10" defaultRowHeight="15" x14ac:dyDescent="0.25"/>
  <cols>
    <col min="1" max="1" width="29.7109375" style="2" bestFit="1" customWidth="1"/>
    <col min="2" max="4" width="11.42578125" style="2"/>
    <col min="5" max="5" width="15.140625" style="2" bestFit="1" customWidth="1"/>
    <col min="6" max="16384" width="11.42578125" style="2"/>
  </cols>
  <sheetData>
    <row r="1" spans="1:6" x14ac:dyDescent="0.25">
      <c r="A1" s="1" t="s">
        <v>581</v>
      </c>
      <c r="B1" s="1" t="s">
        <v>582</v>
      </c>
    </row>
    <row r="3" spans="1:6" x14ac:dyDescent="0.25">
      <c r="A3" s="78" t="s">
        <v>588</v>
      </c>
      <c r="B3" s="79" t="s">
        <v>170</v>
      </c>
      <c r="C3" s="79" t="s">
        <v>169</v>
      </c>
      <c r="E3" s="4" t="s">
        <v>68</v>
      </c>
      <c r="F3" s="5" t="s">
        <v>589</v>
      </c>
    </row>
    <row r="4" spans="1:6" x14ac:dyDescent="0.25">
      <c r="A4" s="2" t="s">
        <v>400</v>
      </c>
      <c r="B4" s="2">
        <v>749</v>
      </c>
      <c r="C4" s="2">
        <v>930</v>
      </c>
    </row>
    <row r="5" spans="1:6" x14ac:dyDescent="0.25">
      <c r="A5" s="2" t="s">
        <v>398</v>
      </c>
      <c r="B5" s="2">
        <v>652</v>
      </c>
      <c r="C5" s="2">
        <v>518</v>
      </c>
    </row>
    <row r="6" spans="1:6" x14ac:dyDescent="0.25">
      <c r="A6" s="2" t="s">
        <v>397</v>
      </c>
      <c r="B6" s="2">
        <v>391</v>
      </c>
      <c r="C6" s="2">
        <v>303</v>
      </c>
    </row>
    <row r="7" spans="1:6" x14ac:dyDescent="0.25">
      <c r="A7" s="2" t="s">
        <v>583</v>
      </c>
      <c r="B7" s="2">
        <v>310</v>
      </c>
      <c r="C7" s="2">
        <v>227</v>
      </c>
    </row>
    <row r="8" spans="1:6" x14ac:dyDescent="0.25">
      <c r="A8" s="2" t="s">
        <v>402</v>
      </c>
      <c r="B8" s="2">
        <v>129</v>
      </c>
      <c r="C8" s="2">
        <v>119</v>
      </c>
    </row>
    <row r="9" spans="1:6" x14ac:dyDescent="0.25">
      <c r="A9" s="2" t="s">
        <v>401</v>
      </c>
      <c r="B9" s="2">
        <v>142</v>
      </c>
      <c r="C9" s="2">
        <v>93</v>
      </c>
    </row>
    <row r="10" spans="1:6" x14ac:dyDescent="0.25">
      <c r="A10" s="2" t="s">
        <v>403</v>
      </c>
      <c r="B10" s="2">
        <v>120</v>
      </c>
      <c r="C10" s="2">
        <v>100</v>
      </c>
    </row>
    <row r="11" spans="1:6" x14ac:dyDescent="0.25">
      <c r="A11" s="2" t="s">
        <v>405</v>
      </c>
      <c r="B11" s="2">
        <v>152</v>
      </c>
      <c r="C11" s="2">
        <v>53</v>
      </c>
    </row>
    <row r="12" spans="1:6" x14ac:dyDescent="0.25">
      <c r="A12" s="2" t="s">
        <v>404</v>
      </c>
      <c r="B12" s="2">
        <v>103</v>
      </c>
      <c r="C12" s="2">
        <v>57</v>
      </c>
    </row>
    <row r="13" spans="1:6" x14ac:dyDescent="0.25">
      <c r="A13" s="2" t="s">
        <v>406</v>
      </c>
      <c r="B13" s="2">
        <v>85</v>
      </c>
      <c r="C13" s="2">
        <v>71</v>
      </c>
    </row>
    <row r="14" spans="1:6" x14ac:dyDescent="0.25">
      <c r="A14" s="2" t="s">
        <v>504</v>
      </c>
      <c r="B14" s="2">
        <v>167</v>
      </c>
      <c r="C14" s="2">
        <v>162</v>
      </c>
    </row>
    <row r="15" spans="1:6" x14ac:dyDescent="0.25">
      <c r="A15" s="2" t="s">
        <v>105</v>
      </c>
      <c r="B15" s="2">
        <v>191</v>
      </c>
      <c r="C15" s="2">
        <v>101</v>
      </c>
    </row>
    <row r="16" spans="1:6" x14ac:dyDescent="0.25">
      <c r="A16" s="2" t="s">
        <v>584</v>
      </c>
      <c r="B16" s="2">
        <v>45</v>
      </c>
      <c r="C16" s="2">
        <v>27</v>
      </c>
    </row>
    <row r="17" spans="1:3" x14ac:dyDescent="0.25">
      <c r="A17" s="2" t="s">
        <v>57</v>
      </c>
      <c r="B17" s="2">
        <v>339</v>
      </c>
      <c r="C17" s="2">
        <v>151</v>
      </c>
    </row>
    <row r="18" spans="1:3" x14ac:dyDescent="0.25">
      <c r="A18" s="2" t="s">
        <v>585</v>
      </c>
      <c r="B18" s="2">
        <v>105</v>
      </c>
      <c r="C18" s="2">
        <v>45</v>
      </c>
    </row>
    <row r="19" spans="1:3" x14ac:dyDescent="0.25">
      <c r="A19" s="2" t="s">
        <v>29</v>
      </c>
      <c r="B19" s="2">
        <v>270</v>
      </c>
      <c r="C19" s="2">
        <v>190</v>
      </c>
    </row>
    <row r="20" spans="1:3" x14ac:dyDescent="0.25">
      <c r="A20" s="9" t="s">
        <v>586</v>
      </c>
      <c r="B20" s="9">
        <v>38</v>
      </c>
      <c r="C20" s="9">
        <v>74</v>
      </c>
    </row>
    <row r="21" spans="1:3" x14ac:dyDescent="0.25">
      <c r="A21" s="80" t="s">
        <v>587</v>
      </c>
      <c r="B21" s="81"/>
      <c r="C21" s="81"/>
    </row>
    <row r="22" spans="1:3" x14ac:dyDescent="0.25">
      <c r="A22" s="2" t="s">
        <v>398</v>
      </c>
      <c r="B22" s="2">
        <v>259</v>
      </c>
      <c r="C22" s="2">
        <v>248</v>
      </c>
    </row>
    <row r="23" spans="1:3" x14ac:dyDescent="0.25">
      <c r="A23" s="2" t="s">
        <v>400</v>
      </c>
      <c r="B23" s="2">
        <v>184</v>
      </c>
      <c r="C23" s="2">
        <v>275</v>
      </c>
    </row>
    <row r="24" spans="1:3" x14ac:dyDescent="0.25">
      <c r="A24" s="2" t="s">
        <v>397</v>
      </c>
      <c r="B24" s="2">
        <v>123</v>
      </c>
      <c r="C24" s="2">
        <v>135</v>
      </c>
    </row>
    <row r="25" spans="1:3" x14ac:dyDescent="0.25">
      <c r="A25" s="2" t="s">
        <v>583</v>
      </c>
      <c r="B25" s="2">
        <v>59</v>
      </c>
      <c r="C25" s="2">
        <v>77</v>
      </c>
    </row>
    <row r="26" spans="1:3" x14ac:dyDescent="0.25">
      <c r="A26" s="2" t="s">
        <v>401</v>
      </c>
      <c r="B26" s="2">
        <v>31</v>
      </c>
      <c r="C26" s="2">
        <v>41</v>
      </c>
    </row>
    <row r="27" spans="1:3" x14ac:dyDescent="0.25">
      <c r="A27" s="2" t="s">
        <v>402</v>
      </c>
      <c r="B27" s="2">
        <v>24</v>
      </c>
      <c r="C27" s="2">
        <v>19</v>
      </c>
    </row>
    <row r="28" spans="1:3" x14ac:dyDescent="0.25">
      <c r="A28" s="2" t="s">
        <v>403</v>
      </c>
      <c r="B28" s="2">
        <v>13</v>
      </c>
      <c r="C28" s="2">
        <v>19</v>
      </c>
    </row>
    <row r="29" spans="1:3" x14ac:dyDescent="0.25">
      <c r="A29" s="2" t="s">
        <v>405</v>
      </c>
      <c r="B29" s="2">
        <v>10</v>
      </c>
      <c r="C29" s="2">
        <v>7</v>
      </c>
    </row>
    <row r="30" spans="1:3" x14ac:dyDescent="0.25">
      <c r="A30" s="2" t="s">
        <v>404</v>
      </c>
      <c r="B30" s="2">
        <v>6</v>
      </c>
      <c r="C30" s="2">
        <v>7</v>
      </c>
    </row>
    <row r="31" spans="1:3" x14ac:dyDescent="0.25">
      <c r="A31" s="2" t="s">
        <v>406</v>
      </c>
      <c r="B31" s="2">
        <v>0</v>
      </c>
      <c r="C31" s="2">
        <v>8</v>
      </c>
    </row>
    <row r="32" spans="1:3" x14ac:dyDescent="0.25">
      <c r="A32" s="2" t="s">
        <v>173</v>
      </c>
      <c r="B32" s="2">
        <v>42</v>
      </c>
      <c r="C32" s="2">
        <v>51</v>
      </c>
    </row>
    <row r="33" spans="1:3" x14ac:dyDescent="0.25">
      <c r="A33" s="2" t="s">
        <v>6</v>
      </c>
      <c r="B33" s="2">
        <v>173</v>
      </c>
      <c r="C33" s="2">
        <v>102</v>
      </c>
    </row>
    <row r="34" spans="1:3" x14ac:dyDescent="0.25">
      <c r="A34" s="2" t="s">
        <v>29</v>
      </c>
      <c r="B34" s="2">
        <v>133</v>
      </c>
      <c r="C34" s="2">
        <v>116</v>
      </c>
    </row>
    <row r="36" spans="1:3" x14ac:dyDescent="0.25">
      <c r="A36" s="4" t="s">
        <v>123</v>
      </c>
    </row>
    <row r="37" spans="1:3" x14ac:dyDescent="0.25">
      <c r="A37" s="5" t="s">
        <v>10</v>
      </c>
    </row>
  </sheetData>
  <hyperlinks>
    <hyperlink ref="F3" r:id="rId1" xr:uid="{4841F835-8A10-4490-A456-6D46B293F2F0}"/>
    <hyperlink ref="A37" location="Innhold!A1" display="Innhold" xr:uid="{69762B57-131A-4BD8-A65B-802172DFF577}"/>
  </hyperlinks>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71BB-6CBD-4FE5-9432-890C1F7FE769}">
  <dimension ref="A1:E12"/>
  <sheetViews>
    <sheetView workbookViewId="0"/>
  </sheetViews>
  <sheetFormatPr baseColWidth="10" defaultRowHeight="15" x14ac:dyDescent="0.25"/>
  <cols>
    <col min="1" max="1" width="36.85546875" style="2" bestFit="1" customWidth="1"/>
    <col min="2" max="2" width="14.140625" style="2" customWidth="1"/>
    <col min="3" max="3" width="18" style="2" bestFit="1" customWidth="1"/>
    <col min="4" max="4" width="13.28515625" style="2" bestFit="1" customWidth="1"/>
    <col min="5" max="5" width="10.42578125" style="2" bestFit="1" customWidth="1"/>
    <col min="6" max="16384" width="11.42578125" style="2"/>
  </cols>
  <sheetData>
    <row r="1" spans="1:5" x14ac:dyDescent="0.25">
      <c r="A1" s="1" t="s">
        <v>590</v>
      </c>
      <c r="B1" s="1" t="s">
        <v>591</v>
      </c>
    </row>
    <row r="3" spans="1:5" ht="30" x14ac:dyDescent="0.25">
      <c r="B3" s="46" t="s">
        <v>599</v>
      </c>
      <c r="C3" s="1" t="s">
        <v>29</v>
      </c>
      <c r="D3" s="1" t="s">
        <v>6</v>
      </c>
      <c r="E3" s="46" t="s">
        <v>592</v>
      </c>
    </row>
    <row r="4" spans="1:5" x14ac:dyDescent="0.25">
      <c r="A4" s="2" t="s">
        <v>593</v>
      </c>
      <c r="B4" s="3">
        <v>0.54666666666666663</v>
      </c>
      <c r="C4" s="3">
        <v>6.142857142857143E-2</v>
      </c>
      <c r="D4" s="3">
        <v>3.8095238095238095E-3</v>
      </c>
      <c r="E4" s="3">
        <v>0.38809523809523816</v>
      </c>
    </row>
    <row r="5" spans="1:5" x14ac:dyDescent="0.25">
      <c r="A5" s="2" t="s">
        <v>594</v>
      </c>
      <c r="B5" s="3">
        <v>0.50339213025780194</v>
      </c>
      <c r="C5" s="3">
        <v>0.11759384893713253</v>
      </c>
      <c r="D5" s="3">
        <v>2.8041610131162371E-2</v>
      </c>
      <c r="E5" s="3">
        <v>0.35097241067390317</v>
      </c>
    </row>
    <row r="6" spans="1:5" x14ac:dyDescent="0.25">
      <c r="A6" s="2" t="s">
        <v>595</v>
      </c>
      <c r="B6" s="3">
        <v>0.23498336920367835</v>
      </c>
      <c r="C6" s="3">
        <v>0.18293875953825084</v>
      </c>
      <c r="D6" s="3">
        <v>2.6022304832713755E-2</v>
      </c>
      <c r="E6" s="3">
        <v>0.55605556642535714</v>
      </c>
    </row>
    <row r="7" spans="1:5" x14ac:dyDescent="0.25">
      <c r="A7" s="2" t="s">
        <v>596</v>
      </c>
      <c r="B7" s="3">
        <v>0.1717663421418637</v>
      </c>
      <c r="C7" s="3">
        <v>0.13873435326842837</v>
      </c>
      <c r="D7" s="3">
        <v>1.7385257301808068E-3</v>
      </c>
      <c r="E7" s="3">
        <v>0.68776077885952713</v>
      </c>
    </row>
    <row r="8" spans="1:5" x14ac:dyDescent="0.25">
      <c r="A8" s="2" t="s">
        <v>597</v>
      </c>
      <c r="B8" s="3">
        <v>0.20152771006013326</v>
      </c>
      <c r="C8" s="3">
        <v>4.745652527222493E-2</v>
      </c>
      <c r="D8" s="3">
        <v>0.28668941979522183</v>
      </c>
      <c r="E8" s="3">
        <v>0.46432634487241997</v>
      </c>
    </row>
    <row r="9" spans="1:5" x14ac:dyDescent="0.25">
      <c r="A9" s="2" t="s">
        <v>598</v>
      </c>
      <c r="B9" s="3">
        <v>0.19169329073482427</v>
      </c>
      <c r="C9" s="3">
        <v>0.20340788072417465</v>
      </c>
      <c r="D9" s="3">
        <v>4.2598509052183178E-3</v>
      </c>
      <c r="E9" s="3">
        <v>0.60063897763578278</v>
      </c>
    </row>
    <row r="11" spans="1:5" x14ac:dyDescent="0.25">
      <c r="A11" s="4" t="s">
        <v>123</v>
      </c>
    </row>
    <row r="12" spans="1:5" x14ac:dyDescent="0.25">
      <c r="A12" s="5" t="s">
        <v>10</v>
      </c>
    </row>
  </sheetData>
  <hyperlinks>
    <hyperlink ref="A12" location="Innhold!A1" display="Innhold" xr:uid="{B2A9759B-68D7-4F60-A74C-A7061CA2A46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6839-AC94-4868-BEA8-8CB663AA0262}">
  <sheetPr>
    <pageSetUpPr fitToPage="1"/>
  </sheetPr>
  <dimension ref="A1:D52"/>
  <sheetViews>
    <sheetView zoomScaleNormal="100" workbookViewId="0">
      <selection activeCell="M13" sqref="M13"/>
    </sheetView>
  </sheetViews>
  <sheetFormatPr baseColWidth="10" defaultColWidth="11.42578125" defaultRowHeight="15" x14ac:dyDescent="0.25"/>
  <cols>
    <col min="1" max="1" width="39.140625" style="27" customWidth="1"/>
    <col min="2" max="7" width="12.85546875" style="27" customWidth="1"/>
    <col min="8" max="11" width="12.85546875" style="27" bestFit="1" customWidth="1"/>
    <col min="12" max="12" width="11.42578125" style="27"/>
    <col min="13" max="13" width="64.140625" style="27" bestFit="1" customWidth="1"/>
    <col min="14" max="19" width="11.42578125" style="27"/>
    <col min="20" max="20" width="41.5703125" style="27" bestFit="1" customWidth="1"/>
    <col min="21" max="16384" width="11.42578125" style="27"/>
  </cols>
  <sheetData>
    <row r="1" spans="1:4" x14ac:dyDescent="0.25">
      <c r="A1" s="26" t="s">
        <v>73</v>
      </c>
      <c r="B1" s="26" t="s">
        <v>72</v>
      </c>
    </row>
    <row r="4" spans="1:4" ht="30" x14ac:dyDescent="0.25">
      <c r="B4" s="28" t="s">
        <v>74</v>
      </c>
      <c r="C4" s="28" t="s">
        <v>24</v>
      </c>
      <c r="D4" s="28" t="s">
        <v>76</v>
      </c>
    </row>
    <row r="5" spans="1:4" ht="30" x14ac:dyDescent="0.25">
      <c r="A5" s="29" t="s">
        <v>77</v>
      </c>
      <c r="B5" s="30">
        <v>1053.5</v>
      </c>
      <c r="C5" s="30">
        <v>461.9</v>
      </c>
      <c r="D5" s="31">
        <v>0.43844328429046037</v>
      </c>
    </row>
    <row r="6" spans="1:4" ht="30" x14ac:dyDescent="0.25">
      <c r="A6" s="29" t="s">
        <v>78</v>
      </c>
      <c r="B6" s="30">
        <v>1299.7</v>
      </c>
      <c r="C6" s="30">
        <v>832.7</v>
      </c>
      <c r="D6" s="31">
        <v>0.64068631222589834</v>
      </c>
    </row>
    <row r="7" spans="1:4" ht="30" x14ac:dyDescent="0.25">
      <c r="A7" s="29" t="s">
        <v>79</v>
      </c>
      <c r="B7" s="30">
        <v>1230.5</v>
      </c>
      <c r="C7" s="30">
        <v>810.5</v>
      </c>
      <c r="D7" s="31">
        <v>0.65867533522958144</v>
      </c>
    </row>
    <row r="8" spans="1:4" x14ac:dyDescent="0.25">
      <c r="A8" s="26" t="s">
        <v>80</v>
      </c>
      <c r="B8" s="32">
        <v>12607.4</v>
      </c>
      <c r="C8" s="32">
        <v>7408.1</v>
      </c>
      <c r="D8" s="33">
        <v>0.58759934641559719</v>
      </c>
    </row>
    <row r="9" spans="1:4" ht="30" x14ac:dyDescent="0.25">
      <c r="A9" s="29" t="s">
        <v>81</v>
      </c>
      <c r="B9" s="30">
        <v>1668.6</v>
      </c>
      <c r="C9" s="30">
        <v>748.7</v>
      </c>
      <c r="D9" s="31">
        <v>0.4486995085700588</v>
      </c>
    </row>
    <row r="10" spans="1:4" ht="30" x14ac:dyDescent="0.25">
      <c r="A10" s="29" t="s">
        <v>82</v>
      </c>
      <c r="B10" s="30">
        <v>1977</v>
      </c>
      <c r="C10" s="30">
        <v>1653.5</v>
      </c>
      <c r="D10" s="31">
        <v>0.83636823469903898</v>
      </c>
    </row>
    <row r="11" spans="1:4" x14ac:dyDescent="0.25">
      <c r="A11" s="27" t="s">
        <v>83</v>
      </c>
      <c r="B11" s="30">
        <v>1875</v>
      </c>
      <c r="C11" s="30">
        <v>975.6</v>
      </c>
      <c r="D11" s="31">
        <v>0.52032</v>
      </c>
    </row>
    <row r="12" spans="1:4" x14ac:dyDescent="0.25">
      <c r="A12" s="26" t="s">
        <v>84</v>
      </c>
      <c r="B12" s="32">
        <v>21847.7</v>
      </c>
      <c r="C12" s="32">
        <v>12889.3</v>
      </c>
      <c r="D12" s="33">
        <v>0.58996141470269181</v>
      </c>
    </row>
    <row r="13" spans="1:4" ht="30" x14ac:dyDescent="0.25">
      <c r="A13" s="29" t="s">
        <v>85</v>
      </c>
      <c r="B13" s="30">
        <v>1495.9</v>
      </c>
      <c r="C13" s="30">
        <v>528.6</v>
      </c>
      <c r="D13" s="31">
        <v>0.35336586670231968</v>
      </c>
    </row>
    <row r="14" spans="1:4" x14ac:dyDescent="0.25">
      <c r="A14" s="27" t="s">
        <v>86</v>
      </c>
      <c r="B14" s="30">
        <v>2919.5</v>
      </c>
      <c r="C14" s="30">
        <v>2107.6</v>
      </c>
      <c r="D14" s="31">
        <v>0.7219044356910429</v>
      </c>
    </row>
    <row r="15" spans="1:4" ht="30" x14ac:dyDescent="0.25">
      <c r="A15" s="29" t="s">
        <v>87</v>
      </c>
      <c r="B15" s="30">
        <v>2359.3000000000002</v>
      </c>
      <c r="C15" s="30">
        <v>1783.1</v>
      </c>
      <c r="D15" s="31">
        <v>0.75577501801381752</v>
      </c>
    </row>
    <row r="16" spans="1:4" x14ac:dyDescent="0.25">
      <c r="A16" s="27" t="s">
        <v>88</v>
      </c>
      <c r="B16" s="30">
        <v>8129.6</v>
      </c>
      <c r="C16" s="30">
        <v>5219.3999999999996</v>
      </c>
      <c r="D16" s="31">
        <v>0.64202420783310366</v>
      </c>
    </row>
    <row r="17" spans="1:4" ht="30" x14ac:dyDescent="0.25">
      <c r="A17" s="29" t="s">
        <v>89</v>
      </c>
      <c r="B17" s="30">
        <v>1485.4</v>
      </c>
      <c r="C17" s="30">
        <v>904.1</v>
      </c>
      <c r="D17" s="31">
        <v>0.60865760064629049</v>
      </c>
    </row>
    <row r="18" spans="1:4" ht="30" x14ac:dyDescent="0.25">
      <c r="A18" s="34" t="s">
        <v>90</v>
      </c>
      <c r="B18" s="30">
        <v>3598.6</v>
      </c>
      <c r="C18" s="30">
        <v>1747.1</v>
      </c>
      <c r="D18" s="31">
        <v>0.48549435891735676</v>
      </c>
    </row>
    <row r="19" spans="1:4" ht="30" x14ac:dyDescent="0.25">
      <c r="A19" s="34" t="s">
        <v>91</v>
      </c>
      <c r="B19" s="30">
        <v>1071</v>
      </c>
      <c r="C19" s="30">
        <v>786</v>
      </c>
      <c r="D19" s="31">
        <v>0.73389355742296913</v>
      </c>
    </row>
    <row r="21" spans="1:4" x14ac:dyDescent="0.25">
      <c r="A21" s="35" t="s">
        <v>92</v>
      </c>
    </row>
    <row r="22" spans="1:4" x14ac:dyDescent="0.25">
      <c r="A22" s="17" t="s">
        <v>10</v>
      </c>
    </row>
    <row r="49" ht="12.95" customHeight="1" x14ac:dyDescent="0.25"/>
    <row r="50" s="35" customFormat="1" ht="12.95" customHeight="1" x14ac:dyDescent="0.25"/>
    <row r="51" s="35" customFormat="1" ht="12.95" customHeight="1" x14ac:dyDescent="0.25"/>
    <row r="52" ht="12.95" customHeight="1" x14ac:dyDescent="0.25"/>
  </sheetData>
  <hyperlinks>
    <hyperlink ref="A22" location="Innhold!A1" display="Innhold" xr:uid="{3C31D1DB-4D7B-45ED-86C3-E07F395ECC66}"/>
  </hyperlinks>
  <pageMargins left="0.75" right="0.75" top="1" bottom="1" header="0" footer="0"/>
  <pageSetup orientation="landscape"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1F16-3B6D-4BB9-A642-AA9DCA86E38C}">
  <dimension ref="A1:C13"/>
  <sheetViews>
    <sheetView workbookViewId="0">
      <selection activeCell="B2" sqref="B2"/>
    </sheetView>
  </sheetViews>
  <sheetFormatPr baseColWidth="10" defaultRowHeight="15" x14ac:dyDescent="0.25"/>
  <cols>
    <col min="1" max="1" width="24.140625" style="2" bestFit="1" customWidth="1"/>
    <col min="2" max="2" width="14.140625" style="2" customWidth="1"/>
    <col min="3" max="3" width="12.7109375" style="2" customWidth="1"/>
    <col min="4" max="16384" width="11.42578125" style="2"/>
  </cols>
  <sheetData>
    <row r="1" spans="1:3" x14ac:dyDescent="0.25">
      <c r="A1" s="1" t="s">
        <v>600</v>
      </c>
      <c r="B1" s="1" t="s">
        <v>768</v>
      </c>
    </row>
    <row r="3" spans="1:3" ht="33" customHeight="1" x14ac:dyDescent="0.25">
      <c r="B3" s="46" t="s">
        <v>601</v>
      </c>
      <c r="C3" s="46" t="s">
        <v>602</v>
      </c>
    </row>
    <row r="4" spans="1:3" x14ac:dyDescent="0.25">
      <c r="A4" s="2" t="s">
        <v>101</v>
      </c>
      <c r="B4" s="2">
        <v>35.700000000000003</v>
      </c>
      <c r="C4" s="2">
        <v>24.3</v>
      </c>
    </row>
    <row r="5" spans="1:3" x14ac:dyDescent="0.25">
      <c r="A5" s="2" t="s">
        <v>603</v>
      </c>
      <c r="B5" s="2">
        <v>13.6</v>
      </c>
      <c r="C5" s="2">
        <v>8</v>
      </c>
    </row>
    <row r="6" spans="1:3" x14ac:dyDescent="0.25">
      <c r="A6" s="2" t="s">
        <v>604</v>
      </c>
      <c r="B6" s="2">
        <v>16</v>
      </c>
      <c r="C6" s="2">
        <v>18.100000000000001</v>
      </c>
    </row>
    <row r="7" spans="1:3" x14ac:dyDescent="0.25">
      <c r="A7" s="2" t="s">
        <v>605</v>
      </c>
      <c r="B7" s="2">
        <v>4.7</v>
      </c>
      <c r="C7" s="2">
        <v>16.2</v>
      </c>
    </row>
    <row r="8" spans="1:3" x14ac:dyDescent="0.25">
      <c r="A8" s="2" t="s">
        <v>606</v>
      </c>
      <c r="B8" s="2">
        <v>19.100000000000001</v>
      </c>
      <c r="C8" s="2">
        <v>4.2</v>
      </c>
    </row>
    <row r="9" spans="1:3" x14ac:dyDescent="0.25">
      <c r="A9" s="2" t="s">
        <v>607</v>
      </c>
      <c r="B9" s="2">
        <v>7.4</v>
      </c>
      <c r="C9" s="2">
        <v>7.1</v>
      </c>
    </row>
    <row r="10" spans="1:3" x14ac:dyDescent="0.25">
      <c r="A10" s="2" t="s">
        <v>608</v>
      </c>
      <c r="B10" s="2">
        <v>3.6</v>
      </c>
    </row>
    <row r="12" spans="1:3" x14ac:dyDescent="0.25">
      <c r="A12" s="4" t="s">
        <v>609</v>
      </c>
    </row>
    <row r="13" spans="1:3" x14ac:dyDescent="0.25">
      <c r="A13" s="5" t="s">
        <v>10</v>
      </c>
    </row>
  </sheetData>
  <hyperlinks>
    <hyperlink ref="A13" location="Innhold!A1" display="Innhold" xr:uid="{038F62CE-CAC2-4543-BDC4-1B156534C5DB}"/>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BB84-CD84-424D-A611-A3928B15F780}">
  <dimension ref="A1:B16"/>
  <sheetViews>
    <sheetView workbookViewId="0">
      <selection activeCell="I24" sqref="I24"/>
    </sheetView>
  </sheetViews>
  <sheetFormatPr baseColWidth="10" defaultRowHeight="15" x14ac:dyDescent="0.25"/>
  <cols>
    <col min="1" max="1" width="24.140625" style="2" bestFit="1" customWidth="1"/>
    <col min="2" max="16384" width="11.42578125" style="2"/>
  </cols>
  <sheetData>
    <row r="1" spans="1:2" x14ac:dyDescent="0.25">
      <c r="A1" s="1" t="s">
        <v>611</v>
      </c>
      <c r="B1" s="1" t="s">
        <v>610</v>
      </c>
    </row>
    <row r="3" spans="1:2" x14ac:dyDescent="0.25">
      <c r="B3" s="82" t="s">
        <v>355</v>
      </c>
    </row>
    <row r="4" spans="1:2" x14ac:dyDescent="0.25">
      <c r="A4" s="2" t="s">
        <v>612</v>
      </c>
      <c r="B4" s="2">
        <v>2.6</v>
      </c>
    </row>
    <row r="5" spans="1:2" x14ac:dyDescent="0.25">
      <c r="A5" s="2" t="s">
        <v>295</v>
      </c>
      <c r="B5" s="2">
        <v>15.4</v>
      </c>
    </row>
    <row r="6" spans="1:2" x14ac:dyDescent="0.25">
      <c r="A6" s="2" t="s">
        <v>613</v>
      </c>
      <c r="B6" s="2">
        <v>0.6</v>
      </c>
    </row>
    <row r="7" spans="1:2" x14ac:dyDescent="0.25">
      <c r="A7" s="2" t="s">
        <v>614</v>
      </c>
      <c r="B7" s="2">
        <v>2.4</v>
      </c>
    </row>
    <row r="8" spans="1:2" x14ac:dyDescent="0.25">
      <c r="A8" s="2" t="s">
        <v>615</v>
      </c>
      <c r="B8" s="2">
        <v>4.3</v>
      </c>
    </row>
    <row r="9" spans="1:2" x14ac:dyDescent="0.25">
      <c r="A9" s="2" t="s">
        <v>616</v>
      </c>
      <c r="B9" s="2">
        <v>1.9</v>
      </c>
    </row>
    <row r="10" spans="1:2" x14ac:dyDescent="0.25">
      <c r="A10" s="2" t="s">
        <v>617</v>
      </c>
      <c r="B10" s="2">
        <v>21.1</v>
      </c>
    </row>
    <row r="11" spans="1:2" x14ac:dyDescent="0.25">
      <c r="A11" s="2" t="s">
        <v>618</v>
      </c>
      <c r="B11" s="2">
        <v>4.3</v>
      </c>
    </row>
    <row r="12" spans="1:2" x14ac:dyDescent="0.25">
      <c r="A12" s="2" t="s">
        <v>619</v>
      </c>
      <c r="B12" s="2">
        <v>5.6</v>
      </c>
    </row>
    <row r="13" spans="1:2" x14ac:dyDescent="0.25">
      <c r="A13" s="2" t="s">
        <v>620</v>
      </c>
      <c r="B13" s="2">
        <v>41.9</v>
      </c>
    </row>
    <row r="15" spans="1:2" x14ac:dyDescent="0.25">
      <c r="A15" s="4" t="s">
        <v>123</v>
      </c>
    </row>
    <row r="16" spans="1:2" x14ac:dyDescent="0.25">
      <c r="A16" s="5" t="s">
        <v>10</v>
      </c>
    </row>
  </sheetData>
  <hyperlinks>
    <hyperlink ref="A16" location="Innhold!A1" display="Innhold" xr:uid="{75E94126-3C4B-4A6A-ACC5-52042DD6B9B8}"/>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8FAED-CF1D-4FF1-B01F-8211F196FF41}">
  <dimension ref="A1:G13"/>
  <sheetViews>
    <sheetView workbookViewId="0"/>
  </sheetViews>
  <sheetFormatPr baseColWidth="10" defaultRowHeight="15" x14ac:dyDescent="0.25"/>
  <cols>
    <col min="1" max="1" width="10.42578125" style="2" bestFit="1" customWidth="1"/>
    <col min="2" max="2" width="25.42578125" style="2" customWidth="1"/>
    <col min="3" max="5" width="11.42578125" style="2"/>
    <col min="6" max="6" width="15.140625" style="2" bestFit="1" customWidth="1"/>
    <col min="7" max="16384" width="11.42578125" style="2"/>
  </cols>
  <sheetData>
    <row r="1" spans="1:7" x14ac:dyDescent="0.25">
      <c r="A1" s="1" t="s">
        <v>621</v>
      </c>
      <c r="B1" s="1" t="s">
        <v>622</v>
      </c>
    </row>
    <row r="2" spans="1:7" x14ac:dyDescent="0.25">
      <c r="A2" s="83" t="s">
        <v>356</v>
      </c>
    </row>
    <row r="3" spans="1:7" x14ac:dyDescent="0.25">
      <c r="C3" s="6" t="s">
        <v>623</v>
      </c>
      <c r="D3" s="6" t="s">
        <v>175</v>
      </c>
      <c r="F3" s="2" t="s">
        <v>68</v>
      </c>
      <c r="G3" s="5" t="s">
        <v>627</v>
      </c>
    </row>
    <row r="4" spans="1:7" x14ac:dyDescent="0.25">
      <c r="A4" s="2" t="s">
        <v>623</v>
      </c>
      <c r="B4" s="2" t="s">
        <v>5</v>
      </c>
      <c r="C4" s="2">
        <v>606</v>
      </c>
      <c r="D4" s="2">
        <v>135</v>
      </c>
    </row>
    <row r="5" spans="1:7" x14ac:dyDescent="0.25">
      <c r="B5" s="2" t="s">
        <v>29</v>
      </c>
      <c r="C5" s="2">
        <v>228</v>
      </c>
      <c r="D5" s="2">
        <v>32</v>
      </c>
    </row>
    <row r="6" spans="1:7" x14ac:dyDescent="0.25">
      <c r="B6" s="2" t="s">
        <v>6</v>
      </c>
      <c r="C6" s="2">
        <v>118</v>
      </c>
      <c r="D6" s="2">
        <v>12</v>
      </c>
    </row>
    <row r="7" spans="1:7" x14ac:dyDescent="0.25">
      <c r="B7" s="2" t="s">
        <v>606</v>
      </c>
      <c r="C7" s="2">
        <v>152</v>
      </c>
      <c r="D7" s="2">
        <v>48</v>
      </c>
    </row>
    <row r="8" spans="1:7" x14ac:dyDescent="0.25">
      <c r="B8" s="2" t="s">
        <v>624</v>
      </c>
      <c r="C8" s="2">
        <v>64</v>
      </c>
      <c r="D8" s="2">
        <v>14</v>
      </c>
    </row>
    <row r="9" spans="1:7" x14ac:dyDescent="0.25">
      <c r="B9" s="2" t="s">
        <v>625</v>
      </c>
      <c r="C9" s="2">
        <v>45</v>
      </c>
      <c r="D9" s="2">
        <v>38</v>
      </c>
    </row>
    <row r="10" spans="1:7" x14ac:dyDescent="0.25">
      <c r="B10" s="2" t="s">
        <v>626</v>
      </c>
      <c r="C10" s="2">
        <v>2</v>
      </c>
      <c r="D10" s="2">
        <v>6</v>
      </c>
    </row>
    <row r="12" spans="1:7" x14ac:dyDescent="0.25">
      <c r="A12" s="4" t="s">
        <v>628</v>
      </c>
    </row>
    <row r="13" spans="1:7" x14ac:dyDescent="0.25">
      <c r="A13" s="5" t="s">
        <v>10</v>
      </c>
    </row>
  </sheetData>
  <hyperlinks>
    <hyperlink ref="G3" r:id="rId1" xr:uid="{38A6BB2E-E979-4F74-B348-05ECE0AFD085}"/>
    <hyperlink ref="A13" location="Innhold!A1" display="Innhold" xr:uid="{4D6FB877-A085-421E-9986-15E469B4A2A7}"/>
  </hyperlinks>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868AD-8241-41A8-B8D3-F4983E511837}">
  <dimension ref="A1:D14"/>
  <sheetViews>
    <sheetView workbookViewId="0">
      <selection sqref="A1:B1"/>
    </sheetView>
  </sheetViews>
  <sheetFormatPr baseColWidth="10" defaultRowHeight="15" x14ac:dyDescent="0.25"/>
  <cols>
    <col min="1" max="1" width="30" style="2" bestFit="1" customWidth="1"/>
    <col min="2" max="3" width="12.7109375" style="2" customWidth="1"/>
    <col min="4" max="4" width="12.42578125" style="2" customWidth="1"/>
    <col min="5" max="16384" width="11.42578125" style="2"/>
  </cols>
  <sheetData>
    <row r="1" spans="1:4" x14ac:dyDescent="0.25">
      <c r="A1" s="1" t="s">
        <v>629</v>
      </c>
      <c r="B1" s="1" t="s">
        <v>630</v>
      </c>
    </row>
    <row r="3" spans="1:4" ht="30" x14ac:dyDescent="0.25">
      <c r="B3" s="91" t="s">
        <v>631</v>
      </c>
      <c r="C3" s="91" t="s">
        <v>632</v>
      </c>
      <c r="D3" s="91" t="s">
        <v>633</v>
      </c>
    </row>
    <row r="4" spans="1:4" x14ac:dyDescent="0.25">
      <c r="A4" s="2" t="s">
        <v>612</v>
      </c>
      <c r="B4" s="7">
        <v>2830</v>
      </c>
      <c r="C4" s="7">
        <v>1169</v>
      </c>
      <c r="D4" s="7">
        <v>289</v>
      </c>
    </row>
    <row r="5" spans="1:4" x14ac:dyDescent="0.25">
      <c r="A5" s="2" t="s">
        <v>634</v>
      </c>
      <c r="B5" s="7">
        <v>3214</v>
      </c>
      <c r="C5" s="7">
        <v>1114</v>
      </c>
      <c r="D5" s="7">
        <v>416</v>
      </c>
    </row>
    <row r="6" spans="1:4" x14ac:dyDescent="0.25">
      <c r="A6" s="2" t="s">
        <v>635</v>
      </c>
      <c r="B6" s="7">
        <v>592</v>
      </c>
      <c r="C6" s="7">
        <v>82</v>
      </c>
      <c r="D6" s="7">
        <v>5411</v>
      </c>
    </row>
    <row r="7" spans="1:4" x14ac:dyDescent="0.25">
      <c r="A7" s="2" t="s">
        <v>636</v>
      </c>
      <c r="B7" s="7">
        <v>769</v>
      </c>
      <c r="C7" s="7">
        <v>869</v>
      </c>
      <c r="D7" s="7">
        <v>0</v>
      </c>
    </row>
    <row r="8" spans="1:4" x14ac:dyDescent="0.25">
      <c r="A8" s="2" t="s">
        <v>614</v>
      </c>
      <c r="B8" s="7">
        <v>782</v>
      </c>
      <c r="C8" s="7">
        <v>503</v>
      </c>
      <c r="D8" s="7">
        <v>489</v>
      </c>
    </row>
    <row r="9" spans="1:4" x14ac:dyDescent="0.25">
      <c r="A9" s="2" t="s">
        <v>637</v>
      </c>
      <c r="B9" s="7">
        <v>3143</v>
      </c>
      <c r="C9" s="7">
        <v>1198</v>
      </c>
      <c r="D9" s="7">
        <v>3081</v>
      </c>
    </row>
    <row r="10" spans="1:4" x14ac:dyDescent="0.25">
      <c r="A10" s="2" t="s">
        <v>638</v>
      </c>
      <c r="B10" s="7">
        <v>1572</v>
      </c>
      <c r="C10" s="7">
        <v>22</v>
      </c>
      <c r="D10" s="7">
        <v>1558</v>
      </c>
    </row>
    <row r="11" spans="1:4" x14ac:dyDescent="0.25">
      <c r="A11" s="2" t="s">
        <v>616</v>
      </c>
      <c r="B11" s="7">
        <v>967</v>
      </c>
      <c r="C11" s="7">
        <v>170</v>
      </c>
      <c r="D11" s="7">
        <v>809</v>
      </c>
    </row>
    <row r="13" spans="1:4" x14ac:dyDescent="0.25">
      <c r="A13" s="4" t="s">
        <v>123</v>
      </c>
    </row>
    <row r="14" spans="1:4" x14ac:dyDescent="0.25">
      <c r="A14" s="5" t="s">
        <v>10</v>
      </c>
    </row>
  </sheetData>
  <hyperlinks>
    <hyperlink ref="A14" location="Innhold!A1" display="Innhold" xr:uid="{BDF39802-8CBB-4548-A9B4-47B20451A187}"/>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C44B-AF08-4EC4-931E-A63BDFC73019}">
  <dimension ref="A1:S14"/>
  <sheetViews>
    <sheetView showGridLines="0" zoomScaleNormal="100" workbookViewId="0">
      <selection activeCell="N42" sqref="N42"/>
    </sheetView>
  </sheetViews>
  <sheetFormatPr baseColWidth="10" defaultColWidth="11.42578125" defaultRowHeight="12.75" x14ac:dyDescent="0.2"/>
  <cols>
    <col min="1" max="1" width="40" style="95" customWidth="1"/>
    <col min="2" max="2" width="6.85546875" style="95" customWidth="1"/>
    <col min="3" max="6" width="5.85546875" style="95" customWidth="1"/>
    <col min="7" max="7" width="5.85546875" style="95" bestFit="1" customWidth="1"/>
    <col min="8" max="8" width="5.7109375" style="95" customWidth="1"/>
    <col min="9" max="9" width="5.85546875" style="95" customWidth="1"/>
    <col min="10" max="16" width="6.42578125" style="95" customWidth="1"/>
    <col min="17" max="17" width="6.5703125" style="95" customWidth="1"/>
    <col min="18" max="16384" width="11.42578125" style="95"/>
  </cols>
  <sheetData>
    <row r="1" spans="1:19" x14ac:dyDescent="0.2">
      <c r="A1" s="94" t="s">
        <v>828</v>
      </c>
    </row>
    <row r="2" spans="1:19" ht="18" x14ac:dyDescent="0.25">
      <c r="A2" s="96" t="s">
        <v>829</v>
      </c>
    </row>
    <row r="3" spans="1:19" ht="15" x14ac:dyDescent="0.25">
      <c r="A3" s="1" t="s">
        <v>640</v>
      </c>
      <c r="B3" s="237" t="s">
        <v>946</v>
      </c>
    </row>
    <row r="4" spans="1:19" x14ac:dyDescent="0.2">
      <c r="A4" s="98"/>
    </row>
    <row r="5" spans="1:19" s="102" customFormat="1" ht="14.25" x14ac:dyDescent="0.2">
      <c r="A5" s="99" t="s">
        <v>830</v>
      </c>
      <c r="B5" s="100">
        <v>2005</v>
      </c>
      <c r="C5" s="101">
        <v>2006</v>
      </c>
      <c r="D5" s="100">
        <v>2007</v>
      </c>
      <c r="E5" s="101">
        <v>2008</v>
      </c>
      <c r="F5" s="100">
        <v>2009</v>
      </c>
      <c r="G5" s="101">
        <v>2010</v>
      </c>
      <c r="H5" s="101">
        <v>2011</v>
      </c>
      <c r="I5" s="101">
        <v>2012</v>
      </c>
      <c r="J5" s="101">
        <v>2013</v>
      </c>
      <c r="K5" s="101">
        <v>2014</v>
      </c>
      <c r="L5" s="101">
        <v>2015</v>
      </c>
      <c r="M5" s="101">
        <v>2016</v>
      </c>
      <c r="N5" s="101">
        <v>2017</v>
      </c>
      <c r="O5" s="101">
        <v>2018</v>
      </c>
      <c r="P5" s="101">
        <v>2019</v>
      </c>
      <c r="R5" s="102" t="s">
        <v>831</v>
      </c>
      <c r="S5" s="102" t="s">
        <v>832</v>
      </c>
    </row>
    <row r="6" spans="1:19" ht="15" x14ac:dyDescent="0.25">
      <c r="A6" s="103" t="s">
        <v>164</v>
      </c>
      <c r="B6" s="104">
        <v>123</v>
      </c>
      <c r="C6" s="105">
        <v>127</v>
      </c>
      <c r="D6" s="104">
        <v>162</v>
      </c>
      <c r="E6" s="104">
        <v>201</v>
      </c>
      <c r="F6" s="104">
        <v>176</v>
      </c>
      <c r="G6" s="106">
        <v>167</v>
      </c>
      <c r="H6" s="106">
        <v>148</v>
      </c>
      <c r="I6" s="106">
        <v>141</v>
      </c>
      <c r="J6" s="106">
        <v>173</v>
      </c>
      <c r="K6" s="106">
        <v>112</v>
      </c>
      <c r="L6" s="106">
        <v>140</v>
      </c>
      <c r="M6" s="106">
        <v>190</v>
      </c>
      <c r="N6" s="106">
        <v>193</v>
      </c>
      <c r="O6" s="106">
        <v>214</v>
      </c>
      <c r="P6" s="106">
        <v>183</v>
      </c>
      <c r="Q6" s="107">
        <f>SUM(B6:P6)</f>
        <v>2450</v>
      </c>
      <c r="R6" s="108">
        <f>Q6/$Q$12</f>
        <v>8.9559877175025587E-2</v>
      </c>
      <c r="S6" s="107">
        <f t="shared" ref="S6:S12" si="0">O6-I6</f>
        <v>73</v>
      </c>
    </row>
    <row r="7" spans="1:19" ht="15" x14ac:dyDescent="0.25">
      <c r="A7" s="103" t="s">
        <v>387</v>
      </c>
      <c r="B7" s="104">
        <v>342</v>
      </c>
      <c r="C7" s="105">
        <v>388</v>
      </c>
      <c r="D7" s="104">
        <v>388</v>
      </c>
      <c r="E7" s="104">
        <v>394</v>
      </c>
      <c r="F7" s="104">
        <v>370</v>
      </c>
      <c r="G7" s="106">
        <v>395</v>
      </c>
      <c r="H7" s="106">
        <v>362</v>
      </c>
      <c r="I7" s="106">
        <v>355</v>
      </c>
      <c r="J7" s="106">
        <v>376</v>
      </c>
      <c r="K7" s="106">
        <v>344</v>
      </c>
      <c r="L7" s="106">
        <v>459</v>
      </c>
      <c r="M7" s="106">
        <v>435</v>
      </c>
      <c r="N7" s="106">
        <v>446</v>
      </c>
      <c r="O7" s="106">
        <v>489</v>
      </c>
      <c r="P7" s="106">
        <v>435</v>
      </c>
      <c r="Q7" s="107">
        <f t="shared" ref="Q7:Q12" si="1">SUM(B7:P7)</f>
        <v>5978</v>
      </c>
      <c r="R7" s="108">
        <f t="shared" ref="R7:R11" si="2">Q7/$Q$12</f>
        <v>0.21852610030706243</v>
      </c>
      <c r="S7" s="107">
        <f t="shared" si="0"/>
        <v>134</v>
      </c>
    </row>
    <row r="8" spans="1:19" ht="15" x14ac:dyDescent="0.25">
      <c r="A8" s="109" t="s">
        <v>176</v>
      </c>
      <c r="B8" s="104">
        <v>353</v>
      </c>
      <c r="C8" s="105">
        <v>390</v>
      </c>
      <c r="D8" s="104">
        <v>422</v>
      </c>
      <c r="E8" s="104">
        <v>479</v>
      </c>
      <c r="F8" s="104">
        <v>433</v>
      </c>
      <c r="G8" s="106">
        <v>418</v>
      </c>
      <c r="H8" s="106">
        <v>358</v>
      </c>
      <c r="I8" s="106">
        <v>335</v>
      </c>
      <c r="J8" s="106">
        <v>378</v>
      </c>
      <c r="K8" s="106">
        <v>376</v>
      </c>
      <c r="L8" s="106">
        <v>377</v>
      </c>
      <c r="M8" s="106">
        <v>435</v>
      </c>
      <c r="N8" s="106">
        <v>396</v>
      </c>
      <c r="O8" s="106">
        <v>476</v>
      </c>
      <c r="P8" s="106">
        <v>447</v>
      </c>
      <c r="Q8" s="107">
        <f t="shared" si="1"/>
        <v>6073</v>
      </c>
      <c r="R8" s="108">
        <f t="shared" si="2"/>
        <v>0.22199883023833894</v>
      </c>
      <c r="S8" s="107">
        <f t="shared" si="0"/>
        <v>141</v>
      </c>
    </row>
    <row r="9" spans="1:19" ht="15" x14ac:dyDescent="0.25">
      <c r="A9" s="103" t="s">
        <v>40</v>
      </c>
      <c r="B9" s="104">
        <v>139</v>
      </c>
      <c r="C9" s="105">
        <v>154</v>
      </c>
      <c r="D9" s="104">
        <v>210</v>
      </c>
      <c r="E9" s="104">
        <v>265</v>
      </c>
      <c r="F9" s="104">
        <v>244</v>
      </c>
      <c r="G9" s="106">
        <v>251</v>
      </c>
      <c r="H9" s="106">
        <v>193</v>
      </c>
      <c r="I9" s="106">
        <v>207</v>
      </c>
      <c r="J9" s="106">
        <v>204</v>
      </c>
      <c r="K9" s="106">
        <v>316</v>
      </c>
      <c r="L9" s="106">
        <v>316</v>
      </c>
      <c r="M9" s="106">
        <v>352</v>
      </c>
      <c r="N9" s="106">
        <v>377</v>
      </c>
      <c r="O9" s="106">
        <v>413</v>
      </c>
      <c r="P9" s="106">
        <v>379</v>
      </c>
      <c r="Q9" s="107">
        <f t="shared" si="1"/>
        <v>4020</v>
      </c>
      <c r="R9" s="108">
        <f t="shared" si="2"/>
        <v>0.14695130867085832</v>
      </c>
      <c r="S9" s="107">
        <f t="shared" si="0"/>
        <v>206</v>
      </c>
    </row>
    <row r="10" spans="1:19" ht="15" x14ac:dyDescent="0.25">
      <c r="A10" s="109" t="s">
        <v>177</v>
      </c>
      <c r="B10" s="104">
        <v>458</v>
      </c>
      <c r="C10" s="105">
        <v>475</v>
      </c>
      <c r="D10" s="104">
        <v>498</v>
      </c>
      <c r="E10" s="104">
        <v>579</v>
      </c>
      <c r="F10" s="104">
        <v>512</v>
      </c>
      <c r="G10" s="106">
        <v>474</v>
      </c>
      <c r="H10" s="106">
        <v>524</v>
      </c>
      <c r="I10" s="106">
        <v>596</v>
      </c>
      <c r="J10" s="106">
        <v>574</v>
      </c>
      <c r="K10" s="106">
        <v>593</v>
      </c>
      <c r="L10" s="106">
        <v>582</v>
      </c>
      <c r="M10" s="106">
        <v>526</v>
      </c>
      <c r="N10" s="106">
        <v>594</v>
      </c>
      <c r="O10" s="106">
        <v>596</v>
      </c>
      <c r="P10" s="106">
        <v>567</v>
      </c>
      <c r="Q10" s="107">
        <f t="shared" si="1"/>
        <v>8148</v>
      </c>
      <c r="R10" s="108">
        <f t="shared" si="2"/>
        <v>0.29785056294779938</v>
      </c>
      <c r="S10" s="107">
        <f t="shared" si="0"/>
        <v>0</v>
      </c>
    </row>
    <row r="11" spans="1:19" ht="15" x14ac:dyDescent="0.25">
      <c r="A11" s="109" t="s">
        <v>833</v>
      </c>
      <c r="B11" s="104">
        <v>53</v>
      </c>
      <c r="C11" s="105">
        <v>49</v>
      </c>
      <c r="D11" s="104">
        <v>67</v>
      </c>
      <c r="E11" s="104">
        <v>70</v>
      </c>
      <c r="F11" s="104">
        <v>70</v>
      </c>
      <c r="G11" s="106">
        <v>48</v>
      </c>
      <c r="H11" s="106">
        <v>33</v>
      </c>
      <c r="I11" s="106">
        <v>41</v>
      </c>
      <c r="J11" s="106">
        <v>42</v>
      </c>
      <c r="K11" s="106">
        <v>48</v>
      </c>
      <c r="L11" s="106">
        <v>51</v>
      </c>
      <c r="M11" s="106">
        <v>37</v>
      </c>
      <c r="N11" s="106">
        <v>29</v>
      </c>
      <c r="O11" s="106">
        <v>24</v>
      </c>
      <c r="P11" s="106">
        <v>25</v>
      </c>
      <c r="Q11" s="107">
        <f t="shared" si="1"/>
        <v>687</v>
      </c>
      <c r="R11" s="108">
        <f t="shared" si="2"/>
        <v>2.5113320660915338E-2</v>
      </c>
      <c r="S11" s="107">
        <f t="shared" si="0"/>
        <v>-17</v>
      </c>
    </row>
    <row r="12" spans="1:19" s="113" customFormat="1" x14ac:dyDescent="0.2">
      <c r="A12" s="110" t="s">
        <v>23</v>
      </c>
      <c r="B12" s="111">
        <f t="shared" ref="B12:P12" si="3">SUM(B6:B11)</f>
        <v>1468</v>
      </c>
      <c r="C12" s="111">
        <f t="shared" si="3"/>
        <v>1583</v>
      </c>
      <c r="D12" s="111">
        <f t="shared" si="3"/>
        <v>1747</v>
      </c>
      <c r="E12" s="111">
        <f t="shared" si="3"/>
        <v>1988</v>
      </c>
      <c r="F12" s="111">
        <f t="shared" si="3"/>
        <v>1805</v>
      </c>
      <c r="G12" s="111">
        <f t="shared" si="3"/>
        <v>1753</v>
      </c>
      <c r="H12" s="111">
        <f t="shared" si="3"/>
        <v>1618</v>
      </c>
      <c r="I12" s="111">
        <f t="shared" si="3"/>
        <v>1675</v>
      </c>
      <c r="J12" s="111">
        <f t="shared" si="3"/>
        <v>1747</v>
      </c>
      <c r="K12" s="111">
        <f t="shared" si="3"/>
        <v>1789</v>
      </c>
      <c r="L12" s="111">
        <f t="shared" si="3"/>
        <v>1925</v>
      </c>
      <c r="M12" s="111">
        <f t="shared" si="3"/>
        <v>1975</v>
      </c>
      <c r="N12" s="111">
        <f t="shared" si="3"/>
        <v>2035</v>
      </c>
      <c r="O12" s="111">
        <f t="shared" si="3"/>
        <v>2212</v>
      </c>
      <c r="P12" s="112">
        <f t="shared" si="3"/>
        <v>2036</v>
      </c>
      <c r="Q12" s="107">
        <f t="shared" si="1"/>
        <v>27356</v>
      </c>
      <c r="S12" s="107">
        <f t="shared" si="0"/>
        <v>537</v>
      </c>
    </row>
    <row r="13" spans="1:19" x14ac:dyDescent="0.2">
      <c r="B13" s="114">
        <v>70</v>
      </c>
      <c r="C13" s="105">
        <v>82</v>
      </c>
      <c r="D13" s="104">
        <v>103</v>
      </c>
      <c r="E13" s="104">
        <v>88</v>
      </c>
      <c r="F13" s="104">
        <v>62</v>
      </c>
      <c r="G13" s="106">
        <v>71</v>
      </c>
      <c r="H13" s="106">
        <v>79</v>
      </c>
      <c r="I13" s="106">
        <v>73</v>
      </c>
      <c r="J13" s="106">
        <v>70</v>
      </c>
    </row>
    <row r="14" spans="1:19" ht="15" x14ac:dyDescent="0.25">
      <c r="A14" s="115" t="s">
        <v>834</v>
      </c>
      <c r="I14" s="114">
        <f>SUM(B13:J13)</f>
        <v>698</v>
      </c>
      <c r="J14" s="114">
        <f>SUM(B12:J12)</f>
        <v>15384</v>
      </c>
      <c r="K14" s="108">
        <f>I14/J14</f>
        <v>4.5371814872594902E-2</v>
      </c>
    </row>
  </sheetData>
  <pageMargins left="0.28000000000000003" right="0.34" top="0.984251969" bottom="0.984251969" header="0.5" footer="0.5"/>
  <pageSetup paperSize="9" scale="96" orientation="landscape" verticalDpi="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CCF65-5A69-4EDD-BBCF-C3A374BF2B24}">
  <dimension ref="A1:D34"/>
  <sheetViews>
    <sheetView showGridLines="0" topLeftCell="A17" zoomScaleNormal="100" workbookViewId="0">
      <selection activeCell="F54" sqref="F54"/>
    </sheetView>
  </sheetViews>
  <sheetFormatPr baseColWidth="10" defaultColWidth="11.42578125" defaultRowHeight="12.75" x14ac:dyDescent="0.2"/>
  <cols>
    <col min="1" max="1" width="40" style="95" customWidth="1"/>
    <col min="2" max="4" width="7.140625" style="95" bestFit="1" customWidth="1"/>
    <col min="5" max="5" width="6.85546875" style="95" bestFit="1" customWidth="1"/>
    <col min="6" max="6" width="11.42578125" style="95"/>
    <col min="7" max="8" width="2" style="95" bestFit="1" customWidth="1"/>
    <col min="9" max="12" width="3" style="95" bestFit="1" customWidth="1"/>
    <col min="13" max="21" width="4" style="95" bestFit="1" customWidth="1"/>
    <col min="22" max="22" width="5.140625" style="95" bestFit="1" customWidth="1"/>
    <col min="23" max="16384" width="11.42578125" style="95"/>
  </cols>
  <sheetData>
    <row r="1" spans="1:4" x14ac:dyDescent="0.2">
      <c r="A1" s="94" t="s">
        <v>835</v>
      </c>
    </row>
    <row r="2" spans="1:4" ht="18" x14ac:dyDescent="0.25">
      <c r="A2" s="96" t="s">
        <v>836</v>
      </c>
    </row>
    <row r="3" spans="1:4" ht="15" x14ac:dyDescent="0.25">
      <c r="A3" s="1" t="s">
        <v>648</v>
      </c>
      <c r="B3" s="237" t="s">
        <v>947</v>
      </c>
    </row>
    <row r="4" spans="1:4" x14ac:dyDescent="0.2">
      <c r="A4" s="116" t="s">
        <v>355</v>
      </c>
    </row>
    <row r="5" spans="1:4" ht="71.25" x14ac:dyDescent="0.2">
      <c r="A5" s="99"/>
      <c r="B5" s="117" t="s">
        <v>837</v>
      </c>
      <c r="C5" s="117" t="s">
        <v>838</v>
      </c>
      <c r="D5" s="118" t="s">
        <v>839</v>
      </c>
    </row>
    <row r="6" spans="1:4" x14ac:dyDescent="0.2">
      <c r="A6" s="103" t="s">
        <v>164</v>
      </c>
      <c r="B6" s="119">
        <f t="shared" ref="B6:D12" si="0">B16/B26</f>
        <v>0.54183006535947709</v>
      </c>
      <c r="C6" s="119">
        <f t="shared" si="0"/>
        <v>0.65381526104417675</v>
      </c>
      <c r="D6" s="120">
        <f t="shared" si="0"/>
        <v>0.69874476987447698</v>
      </c>
    </row>
    <row r="7" spans="1:4" x14ac:dyDescent="0.2">
      <c r="A7" s="103" t="s">
        <v>387</v>
      </c>
      <c r="B7" s="119">
        <f t="shared" si="0"/>
        <v>0.5616585891222402</v>
      </c>
      <c r="C7" s="119">
        <f t="shared" si="0"/>
        <v>0.69906479625918505</v>
      </c>
      <c r="D7" s="120">
        <f t="shared" si="0"/>
        <v>0.74703557312252966</v>
      </c>
    </row>
    <row r="8" spans="1:4" x14ac:dyDescent="0.2">
      <c r="A8" s="109" t="s">
        <v>176</v>
      </c>
      <c r="B8" s="120">
        <f t="shared" si="0"/>
        <v>0.69989852866565194</v>
      </c>
      <c r="C8" s="120">
        <f t="shared" si="0"/>
        <v>0.75658720200752827</v>
      </c>
      <c r="D8" s="120">
        <f t="shared" si="0"/>
        <v>0.77034068136272549</v>
      </c>
    </row>
    <row r="9" spans="1:4" x14ac:dyDescent="0.2">
      <c r="A9" s="103" t="s">
        <v>40</v>
      </c>
      <c r="B9" s="120">
        <f t="shared" si="0"/>
        <v>0.66880439761795696</v>
      </c>
      <c r="C9" s="120">
        <f t="shared" si="0"/>
        <v>0.7185808779314492</v>
      </c>
      <c r="D9" s="120">
        <f t="shared" si="0"/>
        <v>0.73555027711797305</v>
      </c>
    </row>
    <row r="10" spans="1:4" x14ac:dyDescent="0.2">
      <c r="A10" s="109" t="s">
        <v>177</v>
      </c>
      <c r="B10" s="120">
        <f t="shared" si="0"/>
        <v>0.66647738027635817</v>
      </c>
      <c r="C10" s="120">
        <f t="shared" si="0"/>
        <v>0.82507288629737607</v>
      </c>
      <c r="D10" s="120">
        <f t="shared" si="0"/>
        <v>0.88050734312416556</v>
      </c>
    </row>
    <row r="11" spans="1:4" x14ac:dyDescent="0.2">
      <c r="A11" s="109" t="s">
        <v>833</v>
      </c>
      <c r="B11" s="121">
        <f t="shared" si="0"/>
        <v>0.77735124760076779</v>
      </c>
      <c r="C11" s="121">
        <f t="shared" si="0"/>
        <v>0.83062645011600933</v>
      </c>
      <c r="D11" s="120">
        <f t="shared" si="0"/>
        <v>0.85434173669467783</v>
      </c>
    </row>
    <row r="12" spans="1:4" x14ac:dyDescent="0.2">
      <c r="A12" s="110" t="s">
        <v>23</v>
      </c>
      <c r="B12" s="122">
        <f t="shared" si="0"/>
        <v>0.64403423979502705</v>
      </c>
      <c r="C12" s="122">
        <f t="shared" si="0"/>
        <v>0.75295152892865003</v>
      </c>
      <c r="D12" s="123">
        <f t="shared" si="0"/>
        <v>0.78915313225058004</v>
      </c>
    </row>
    <row r="13" spans="1:4" x14ac:dyDescent="0.2">
      <c r="A13" s="113"/>
      <c r="B13" s="124"/>
      <c r="C13" s="124"/>
      <c r="D13" s="124"/>
    </row>
    <row r="14" spans="1:4" x14ac:dyDescent="0.2">
      <c r="A14" s="125" t="s">
        <v>840</v>
      </c>
    </row>
    <row r="15" spans="1:4" ht="14.25" x14ac:dyDescent="0.2">
      <c r="A15" s="99" t="s">
        <v>830</v>
      </c>
      <c r="B15" s="126" t="s">
        <v>841</v>
      </c>
      <c r="C15" s="126" t="s">
        <v>842</v>
      </c>
      <c r="D15" s="127" t="s">
        <v>843</v>
      </c>
    </row>
    <row r="16" spans="1:4" x14ac:dyDescent="0.2">
      <c r="A16" s="103" t="s">
        <v>844</v>
      </c>
      <c r="B16" s="128">
        <v>829</v>
      </c>
      <c r="C16" s="128">
        <v>814</v>
      </c>
      <c r="D16" s="128">
        <v>668</v>
      </c>
    </row>
    <row r="17" spans="1:4" x14ac:dyDescent="0.2">
      <c r="A17" s="103" t="s">
        <v>387</v>
      </c>
      <c r="B17" s="128">
        <v>2086</v>
      </c>
      <c r="C17" s="128">
        <v>2093</v>
      </c>
      <c r="D17" s="128">
        <v>1701</v>
      </c>
    </row>
    <row r="18" spans="1:4" x14ac:dyDescent="0.2">
      <c r="A18" s="109" t="s">
        <v>176</v>
      </c>
      <c r="B18" s="128">
        <v>2759</v>
      </c>
      <c r="C18" s="128">
        <v>2412</v>
      </c>
      <c r="D18" s="128">
        <v>1922</v>
      </c>
    </row>
    <row r="19" spans="1:4" x14ac:dyDescent="0.2">
      <c r="A19" s="103" t="s">
        <v>40</v>
      </c>
      <c r="B19" s="128">
        <v>1460</v>
      </c>
      <c r="C19" s="128">
        <v>1195</v>
      </c>
      <c r="D19" s="128">
        <v>929</v>
      </c>
    </row>
    <row r="20" spans="1:4" x14ac:dyDescent="0.2">
      <c r="A20" s="109" t="s">
        <v>177</v>
      </c>
      <c r="B20" s="128">
        <v>3521</v>
      </c>
      <c r="C20" s="128">
        <v>3396</v>
      </c>
      <c r="D20" s="128">
        <v>2638</v>
      </c>
    </row>
    <row r="21" spans="1:4" x14ac:dyDescent="0.2">
      <c r="A21" s="109" t="s">
        <v>833</v>
      </c>
      <c r="B21" s="129">
        <v>405</v>
      </c>
      <c r="C21" s="129">
        <v>358</v>
      </c>
      <c r="D21" s="128">
        <v>305</v>
      </c>
    </row>
    <row r="22" spans="1:4" x14ac:dyDescent="0.2">
      <c r="A22" s="110" t="s">
        <v>23</v>
      </c>
      <c r="B22" s="111">
        <f t="shared" ref="B22:D22" si="1">SUM(B16:B21)</f>
        <v>11060</v>
      </c>
      <c r="C22" s="111">
        <f t="shared" si="1"/>
        <v>10268</v>
      </c>
      <c r="D22" s="130">
        <f t="shared" si="1"/>
        <v>8163</v>
      </c>
    </row>
    <row r="24" spans="1:4" x14ac:dyDescent="0.2">
      <c r="A24" s="125" t="s">
        <v>845</v>
      </c>
    </row>
    <row r="25" spans="1:4" ht="14.25" x14ac:dyDescent="0.2">
      <c r="A25" s="99" t="s">
        <v>830</v>
      </c>
      <c r="B25" s="126" t="s">
        <v>841</v>
      </c>
      <c r="C25" s="126" t="s">
        <v>842</v>
      </c>
      <c r="D25" s="127" t="s">
        <v>843</v>
      </c>
    </row>
    <row r="26" spans="1:4" x14ac:dyDescent="0.2">
      <c r="A26" s="103" t="s">
        <v>844</v>
      </c>
      <c r="B26" s="106">
        <v>1530</v>
      </c>
      <c r="C26" s="106">
        <v>1245</v>
      </c>
      <c r="D26" s="106">
        <v>956</v>
      </c>
    </row>
    <row r="27" spans="1:4" x14ac:dyDescent="0.2">
      <c r="A27" s="103" t="s">
        <v>387</v>
      </c>
      <c r="B27" s="106">
        <v>3714</v>
      </c>
      <c r="C27" s="106">
        <v>2994</v>
      </c>
      <c r="D27" s="106">
        <v>2277</v>
      </c>
    </row>
    <row r="28" spans="1:4" x14ac:dyDescent="0.2">
      <c r="A28" s="109" t="s">
        <v>176</v>
      </c>
      <c r="B28" s="106">
        <v>3942</v>
      </c>
      <c r="C28" s="106">
        <v>3188</v>
      </c>
      <c r="D28" s="106">
        <v>2495</v>
      </c>
    </row>
    <row r="29" spans="1:4" x14ac:dyDescent="0.2">
      <c r="A29" s="103" t="s">
        <v>40</v>
      </c>
      <c r="B29" s="106">
        <v>2183</v>
      </c>
      <c r="C29" s="106">
        <v>1663</v>
      </c>
      <c r="D29" s="106">
        <v>1263</v>
      </c>
    </row>
    <row r="30" spans="1:4" x14ac:dyDescent="0.2">
      <c r="A30" s="109" t="s">
        <v>177</v>
      </c>
      <c r="B30" s="106">
        <v>5283</v>
      </c>
      <c r="C30" s="106">
        <v>4116</v>
      </c>
      <c r="D30" s="106">
        <v>2996</v>
      </c>
    </row>
    <row r="31" spans="1:4" x14ac:dyDescent="0.2">
      <c r="A31" s="109" t="s">
        <v>833</v>
      </c>
      <c r="B31" s="131">
        <v>521</v>
      </c>
      <c r="C31" s="131">
        <v>431</v>
      </c>
      <c r="D31" s="106">
        <v>357</v>
      </c>
    </row>
    <row r="32" spans="1:4" x14ac:dyDescent="0.2">
      <c r="A32" s="110" t="s">
        <v>23</v>
      </c>
      <c r="B32" s="111">
        <f t="shared" ref="B32:D32" si="2">SUM(B26:B31)</f>
        <v>17173</v>
      </c>
      <c r="C32" s="111">
        <f t="shared" si="2"/>
        <v>13637</v>
      </c>
      <c r="D32" s="130">
        <f t="shared" si="2"/>
        <v>10344</v>
      </c>
    </row>
    <row r="34" spans="1:1" x14ac:dyDescent="0.2">
      <c r="A34" s="115" t="s">
        <v>846</v>
      </c>
    </row>
  </sheetData>
  <pageMargins left="0.28000000000000003" right="0.34" top="0.984251969" bottom="0.984251969" header="0.5" footer="0.5"/>
  <pageSetup paperSize="9" scale="96" orientation="landscape" verticalDpi="4294967295"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44E9D-87E5-43DB-9DDB-B249E089E3A1}">
  <dimension ref="A1:Q46"/>
  <sheetViews>
    <sheetView showGridLines="0" zoomScaleNormal="100" workbookViewId="0">
      <selection activeCell="A4" sqref="A4"/>
    </sheetView>
  </sheetViews>
  <sheetFormatPr baseColWidth="10" defaultColWidth="11.42578125" defaultRowHeight="12.75" x14ac:dyDescent="0.2"/>
  <cols>
    <col min="1" max="1" width="40" style="95" customWidth="1"/>
    <col min="2" max="11" width="7.140625" style="95" bestFit="1" customWidth="1"/>
    <col min="12" max="16" width="6" style="95" bestFit="1" customWidth="1"/>
    <col min="17" max="17" width="7.140625" style="95" bestFit="1" customWidth="1"/>
    <col min="18" max="18" width="6.85546875" style="95" bestFit="1" customWidth="1"/>
    <col min="19" max="19" width="11.42578125" style="95"/>
    <col min="20" max="21" width="2" style="95" bestFit="1" customWidth="1"/>
    <col min="22" max="25" width="3" style="95" bestFit="1" customWidth="1"/>
    <col min="26" max="34" width="4" style="95" bestFit="1" customWidth="1"/>
    <col min="35" max="35" width="5.140625" style="95" bestFit="1" customWidth="1"/>
    <col min="36" max="16384" width="11.42578125" style="95"/>
  </cols>
  <sheetData>
    <row r="1" spans="1:16" x14ac:dyDescent="0.2">
      <c r="A1" s="94" t="s">
        <v>835</v>
      </c>
    </row>
    <row r="2" spans="1:16" ht="18" x14ac:dyDescent="0.25">
      <c r="A2" s="96" t="s">
        <v>847</v>
      </c>
    </row>
    <row r="3" spans="1:16" ht="15" x14ac:dyDescent="0.25">
      <c r="A3" s="1" t="s">
        <v>923</v>
      </c>
      <c r="B3" s="237" t="s">
        <v>949</v>
      </c>
    </row>
    <row r="4" spans="1:16" x14ac:dyDescent="0.2">
      <c r="A4" s="98"/>
    </row>
    <row r="5" spans="1:16" ht="14.25" x14ac:dyDescent="0.2">
      <c r="A5" s="99" t="s">
        <v>830</v>
      </c>
      <c r="B5" s="100">
        <v>2005</v>
      </c>
      <c r="C5" s="101">
        <v>2006</v>
      </c>
      <c r="D5" s="100">
        <v>2007</v>
      </c>
      <c r="E5" s="101">
        <v>2008</v>
      </c>
      <c r="F5" s="100">
        <v>2009</v>
      </c>
      <c r="G5" s="101">
        <v>2010</v>
      </c>
      <c r="H5" s="101">
        <v>2011</v>
      </c>
      <c r="I5" s="101">
        <v>2012</v>
      </c>
      <c r="J5" s="101">
        <v>2013</v>
      </c>
      <c r="K5" s="101">
        <v>2014</v>
      </c>
      <c r="L5" s="101">
        <v>2015</v>
      </c>
      <c r="M5" s="101">
        <v>2016</v>
      </c>
      <c r="N5" s="101">
        <v>2017</v>
      </c>
      <c r="O5" s="101">
        <v>2018</v>
      </c>
      <c r="P5" s="101">
        <v>2019</v>
      </c>
    </row>
    <row r="6" spans="1:16" x14ac:dyDescent="0.2">
      <c r="A6" s="103" t="s">
        <v>844</v>
      </c>
      <c r="B6" s="132">
        <v>5.6172480620155048</v>
      </c>
      <c r="C6" s="133">
        <v>5.9957044673539537</v>
      </c>
      <c r="D6" s="132">
        <v>5.8373655913978499</v>
      </c>
      <c r="E6" s="132">
        <v>5.5515873015873014</v>
      </c>
      <c r="F6" s="132">
        <v>5.6878109452736281</v>
      </c>
      <c r="G6" s="134">
        <v>5.3116531165311658</v>
      </c>
      <c r="H6" s="134">
        <v>4.8655115511551159</v>
      </c>
      <c r="I6" s="134">
        <v>5.0042517006802738</v>
      </c>
      <c r="J6" s="134">
        <v>4.9598214285714297</v>
      </c>
      <c r="K6" s="134">
        <v>4.45897435897436</v>
      </c>
      <c r="L6" s="134">
        <v>3.9214975845410627</v>
      </c>
      <c r="M6" s="134">
        <v>3.8706896551724133</v>
      </c>
      <c r="N6" s="134">
        <v>3.3154761904761902</v>
      </c>
      <c r="O6" s="135" t="s">
        <v>848</v>
      </c>
      <c r="P6" s="135" t="s">
        <v>848</v>
      </c>
    </row>
    <row r="7" spans="1:16" x14ac:dyDescent="0.2">
      <c r="A7" s="103" t="s">
        <v>387</v>
      </c>
      <c r="B7" s="132">
        <v>5.8071955719557167</v>
      </c>
      <c r="C7" s="133">
        <v>5.8702804746494053</v>
      </c>
      <c r="D7" s="132">
        <v>6.0725988700564963</v>
      </c>
      <c r="E7" s="132">
        <v>5.7179276315789478</v>
      </c>
      <c r="F7" s="132">
        <v>5.6439393939393891</v>
      </c>
      <c r="G7" s="134">
        <v>5.502380952380947</v>
      </c>
      <c r="H7" s="134">
        <v>5.4351525821596214</v>
      </c>
      <c r="I7" s="134">
        <v>5.3734335839599003</v>
      </c>
      <c r="J7" s="134">
        <v>5.1660256410256382</v>
      </c>
      <c r="K7" s="134">
        <v>4.8041490857946547</v>
      </c>
      <c r="L7" s="134">
        <v>4.4325581395348834</v>
      </c>
      <c r="M7" s="134">
        <v>3.9951923076923088</v>
      </c>
      <c r="N7" s="134">
        <v>3.1481481481481488</v>
      </c>
      <c r="O7" s="135" t="s">
        <v>848</v>
      </c>
      <c r="P7" s="135" t="s">
        <v>848</v>
      </c>
    </row>
    <row r="8" spans="1:16" x14ac:dyDescent="0.2">
      <c r="A8" s="109" t="s">
        <v>176</v>
      </c>
      <c r="B8" s="132">
        <v>4.6321428571428598</v>
      </c>
      <c r="C8" s="133">
        <v>4.8101997896950586</v>
      </c>
      <c r="D8" s="132">
        <v>4.8758706467661659</v>
      </c>
      <c r="E8" s="132">
        <v>4.7776338514680496</v>
      </c>
      <c r="F8" s="132">
        <v>4.811657032755301</v>
      </c>
      <c r="G8" s="134">
        <v>4.8552366565961735</v>
      </c>
      <c r="H8" s="134">
        <v>4.638583638583639</v>
      </c>
      <c r="I8" s="134">
        <v>4.440257352941174</v>
      </c>
      <c r="J8" s="134">
        <v>4.5907281001137692</v>
      </c>
      <c r="K8" s="134">
        <v>4.3198031980319787</v>
      </c>
      <c r="L8" s="134">
        <v>4.1548672566371705</v>
      </c>
      <c r="M8" s="134">
        <v>3.8343373493975905</v>
      </c>
      <c r="N8" s="134">
        <v>3.1860465116279064</v>
      </c>
      <c r="O8" s="135" t="s">
        <v>848</v>
      </c>
      <c r="P8" s="135" t="s">
        <v>848</v>
      </c>
    </row>
    <row r="9" spans="1:16" x14ac:dyDescent="0.2">
      <c r="A9" s="103" t="s">
        <v>40</v>
      </c>
      <c r="B9" s="132">
        <v>4.7713675213675213</v>
      </c>
      <c r="C9" s="133">
        <v>5.0145833333333361</v>
      </c>
      <c r="D9" s="132">
        <v>5.1784313725490199</v>
      </c>
      <c r="E9" s="132">
        <v>4.7461734693877542</v>
      </c>
      <c r="F9" s="132">
        <v>4.8289473684210522</v>
      </c>
      <c r="G9" s="134">
        <v>4.544934640522877</v>
      </c>
      <c r="H9" s="134">
        <v>4.710850111856824</v>
      </c>
      <c r="I9" s="134">
        <v>4.6794871794871806</v>
      </c>
      <c r="J9" s="134">
        <v>4.4972943722943723</v>
      </c>
      <c r="K9" s="134">
        <v>4.2213001383125865</v>
      </c>
      <c r="L9" s="134">
        <v>4.002989536621822</v>
      </c>
      <c r="M9" s="134">
        <v>3.7621951219512209</v>
      </c>
      <c r="N9" s="134">
        <v>3.3</v>
      </c>
      <c r="O9" s="135" t="s">
        <v>848</v>
      </c>
      <c r="P9" s="135" t="s">
        <v>848</v>
      </c>
    </row>
    <row r="10" spans="1:16" x14ac:dyDescent="0.2">
      <c r="A10" s="109" t="s">
        <v>177</v>
      </c>
      <c r="B10" s="132">
        <v>5.1015372168284756</v>
      </c>
      <c r="C10" s="133">
        <v>5.076804915514594</v>
      </c>
      <c r="D10" s="132">
        <v>5.2204301075268811</v>
      </c>
      <c r="E10" s="132">
        <v>5.2188735177865642</v>
      </c>
      <c r="F10" s="132">
        <v>5.0966963622865658</v>
      </c>
      <c r="G10" s="134">
        <v>5.1064041368337367</v>
      </c>
      <c r="H10" s="134">
        <v>5.2332175925925917</v>
      </c>
      <c r="I10" s="134">
        <v>5.0058782849239289</v>
      </c>
      <c r="J10" s="134">
        <v>4.8295634920634889</v>
      </c>
      <c r="K10" s="134">
        <v>4.5381944444444429</v>
      </c>
      <c r="L10" s="134">
        <v>4.15993265993266</v>
      </c>
      <c r="M10" s="134">
        <v>3.5446927374301689</v>
      </c>
      <c r="N10" s="134">
        <v>2.9683544303797467</v>
      </c>
      <c r="O10" s="135" t="s">
        <v>848</v>
      </c>
      <c r="P10" s="135" t="s">
        <v>848</v>
      </c>
    </row>
    <row r="11" spans="1:16" x14ac:dyDescent="0.2">
      <c r="A11" s="109" t="s">
        <v>833</v>
      </c>
      <c r="B11" s="136">
        <v>5.0075757575757578</v>
      </c>
      <c r="C11" s="137">
        <v>5.1474358974358978</v>
      </c>
      <c r="D11" s="136">
        <v>5.0900537634408609</v>
      </c>
      <c r="E11" s="136">
        <v>4.7297979797979801</v>
      </c>
      <c r="F11" s="136">
        <v>5.1269230769230756</v>
      </c>
      <c r="G11" s="138">
        <v>4.8563829787234036</v>
      </c>
      <c r="H11" s="138">
        <v>4.658602150537634</v>
      </c>
      <c r="I11" s="138">
        <v>4.5147058823529411</v>
      </c>
      <c r="J11" s="138">
        <v>4.4166666666666661</v>
      </c>
      <c r="K11" s="134">
        <v>4.4126984126984139</v>
      </c>
      <c r="L11" s="134">
        <v>3.9909909909909906</v>
      </c>
      <c r="M11" s="134">
        <v>3.4659090909090908</v>
      </c>
      <c r="N11" s="134">
        <v>3.4375</v>
      </c>
      <c r="O11" s="135" t="s">
        <v>848</v>
      </c>
      <c r="P11" s="135" t="s">
        <v>848</v>
      </c>
    </row>
    <row r="12" spans="1:16" x14ac:dyDescent="0.2">
      <c r="A12" s="110" t="s">
        <v>23</v>
      </c>
      <c r="B12" s="139">
        <v>5.1522727272727309</v>
      </c>
      <c r="C12" s="139">
        <v>5.2630445795339424</v>
      </c>
      <c r="D12" s="139">
        <v>5.3593309859154905</v>
      </c>
      <c r="E12" s="139">
        <v>5.1599169262720705</v>
      </c>
      <c r="F12" s="139">
        <v>5.1530157642220678</v>
      </c>
      <c r="G12" s="139">
        <v>5.0650914987259625</v>
      </c>
      <c r="H12" s="139">
        <v>5.0459973753280813</v>
      </c>
      <c r="I12" s="139">
        <v>4.9111875637104889</v>
      </c>
      <c r="J12" s="139">
        <v>4.8029411764705845</v>
      </c>
      <c r="K12" s="139">
        <v>4.4713037634408623</v>
      </c>
      <c r="L12" s="139">
        <v>4.1597157138394314</v>
      </c>
      <c r="M12" s="139">
        <v>3.7579365079365079</v>
      </c>
      <c r="N12" s="139">
        <v>3.151851851851851</v>
      </c>
      <c r="O12" s="140" t="s">
        <v>849</v>
      </c>
      <c r="P12" s="141" t="s">
        <v>849</v>
      </c>
    </row>
    <row r="14" spans="1:16" x14ac:dyDescent="0.2">
      <c r="A14" s="115" t="s">
        <v>846</v>
      </c>
    </row>
    <row r="15" spans="1:16" x14ac:dyDescent="0.2">
      <c r="A15" s="125"/>
    </row>
    <row r="16" spans="1:16" ht="15.75" x14ac:dyDescent="0.25">
      <c r="A16" s="97" t="s">
        <v>850</v>
      </c>
    </row>
    <row r="17" spans="1:17" x14ac:dyDescent="0.2">
      <c r="A17" s="116" t="s">
        <v>355</v>
      </c>
    </row>
    <row r="18" spans="1:17" ht="14.25" x14ac:dyDescent="0.2">
      <c r="A18" s="99"/>
      <c r="B18" s="126" t="s">
        <v>851</v>
      </c>
      <c r="C18" s="126" t="s">
        <v>852</v>
      </c>
      <c r="D18" s="126" t="s">
        <v>853</v>
      </c>
      <c r="E18" s="126" t="s">
        <v>854</v>
      </c>
      <c r="F18" s="126" t="s">
        <v>855</v>
      </c>
      <c r="G18" s="126" t="s">
        <v>841</v>
      </c>
      <c r="H18" s="126" t="s">
        <v>856</v>
      </c>
      <c r="I18" s="126" t="s">
        <v>842</v>
      </c>
      <c r="J18" s="126" t="s">
        <v>857</v>
      </c>
      <c r="K18" s="126" t="s">
        <v>843</v>
      </c>
      <c r="L18" s="126" t="s">
        <v>858</v>
      </c>
      <c r="M18" s="126" t="s">
        <v>859</v>
      </c>
      <c r="N18" s="126" t="s">
        <v>860</v>
      </c>
      <c r="O18" s="127" t="s">
        <v>861</v>
      </c>
      <c r="P18" s="127" t="s">
        <v>862</v>
      </c>
      <c r="Q18" s="142" t="s">
        <v>356</v>
      </c>
    </row>
    <row r="19" spans="1:17" x14ac:dyDescent="0.2">
      <c r="A19" s="103" t="s">
        <v>164</v>
      </c>
      <c r="B19" s="119">
        <f t="shared" ref="B19:P25" si="0">B29/B39</f>
        <v>8.5714285714285719E-3</v>
      </c>
      <c r="C19" s="119">
        <f t="shared" si="0"/>
        <v>1.5438906043228937E-2</v>
      </c>
      <c r="D19" s="119">
        <f t="shared" si="0"/>
        <v>8.4266926449098875E-2</v>
      </c>
      <c r="E19" s="119">
        <f t="shared" si="0"/>
        <v>0.26397849462365591</v>
      </c>
      <c r="F19" s="119">
        <f t="shared" si="0"/>
        <v>0.41916167664670656</v>
      </c>
      <c r="G19" s="119">
        <f t="shared" si="0"/>
        <v>0.54183006535947709</v>
      </c>
      <c r="H19" s="119">
        <f t="shared" si="0"/>
        <v>0.61777150916784207</v>
      </c>
      <c r="I19" s="119">
        <f t="shared" si="0"/>
        <v>0.65381526104417675</v>
      </c>
      <c r="J19" s="119">
        <f t="shared" si="0"/>
        <v>0.68206521739130432</v>
      </c>
      <c r="K19" s="119">
        <f t="shared" si="0"/>
        <v>0.69874476987447698</v>
      </c>
      <c r="L19" s="119">
        <f t="shared" si="0"/>
        <v>0.73637515842839041</v>
      </c>
      <c r="M19" s="119">
        <f t="shared" si="0"/>
        <v>0.73572593800978792</v>
      </c>
      <c r="N19" s="119">
        <f t="shared" si="0"/>
        <v>0.74514563106796117</v>
      </c>
      <c r="O19" s="119">
        <f t="shared" si="0"/>
        <v>0.73199999999999998</v>
      </c>
      <c r="P19" s="143">
        <f>P29/P39</f>
        <v>0.69918699186991873</v>
      </c>
      <c r="Q19" s="144">
        <v>2450</v>
      </c>
    </row>
    <row r="20" spans="1:17" x14ac:dyDescent="0.2">
      <c r="A20" s="103" t="s">
        <v>387</v>
      </c>
      <c r="B20" s="119">
        <f t="shared" si="0"/>
        <v>2.8437604550016729E-3</v>
      </c>
      <c r="C20" s="119">
        <f t="shared" si="0"/>
        <v>8.2987551867219917E-3</v>
      </c>
      <c r="D20" s="119">
        <f t="shared" si="0"/>
        <v>5.5203798971111988E-2</v>
      </c>
      <c r="E20" s="119">
        <f t="shared" si="0"/>
        <v>0.21440972222222221</v>
      </c>
      <c r="F20" s="119">
        <f t="shared" si="0"/>
        <v>0.41720584711238917</v>
      </c>
      <c r="G20" s="119">
        <f t="shared" si="0"/>
        <v>0.5616585891222402</v>
      </c>
      <c r="H20" s="119">
        <f t="shared" si="0"/>
        <v>0.64747774480712161</v>
      </c>
      <c r="I20" s="119">
        <f t="shared" si="0"/>
        <v>0.69906479625918505</v>
      </c>
      <c r="J20" s="119">
        <f t="shared" si="0"/>
        <v>0.73247442212959457</v>
      </c>
      <c r="K20" s="119">
        <f t="shared" si="0"/>
        <v>0.74703557312252966</v>
      </c>
      <c r="L20" s="119">
        <f t="shared" si="0"/>
        <v>0.76514346439957492</v>
      </c>
      <c r="M20" s="119">
        <f t="shared" si="0"/>
        <v>0.77579365079365081</v>
      </c>
      <c r="N20" s="119">
        <f t="shared" si="0"/>
        <v>0.78085867620751337</v>
      </c>
      <c r="O20" s="119">
        <f t="shared" si="0"/>
        <v>0.79178082191780819</v>
      </c>
      <c r="P20" s="143">
        <f t="shared" si="0"/>
        <v>0.79239766081871343</v>
      </c>
      <c r="Q20" s="144">
        <v>5978</v>
      </c>
    </row>
    <row r="21" spans="1:17" x14ac:dyDescent="0.2">
      <c r="A21" s="109" t="s">
        <v>176</v>
      </c>
      <c r="B21" s="119">
        <f t="shared" si="0"/>
        <v>2.3052856907623911E-3</v>
      </c>
      <c r="C21" s="145">
        <f t="shared" si="0"/>
        <v>1.0487024528972627E-2</v>
      </c>
      <c r="D21" s="119">
        <f t="shared" si="0"/>
        <v>0.12368932038834951</v>
      </c>
      <c r="E21" s="119">
        <f t="shared" si="0"/>
        <v>0.3958771560790913</v>
      </c>
      <c r="F21" s="119">
        <f t="shared" si="0"/>
        <v>0.60291734197730962</v>
      </c>
      <c r="G21" s="120">
        <f t="shared" si="0"/>
        <v>0.69989852866565194</v>
      </c>
      <c r="H21" s="120">
        <f t="shared" si="0"/>
        <v>0.73920358945597309</v>
      </c>
      <c r="I21" s="120">
        <f t="shared" si="0"/>
        <v>0.75658720200752827</v>
      </c>
      <c r="J21" s="120">
        <f t="shared" si="0"/>
        <v>0.76130389064143011</v>
      </c>
      <c r="K21" s="120">
        <f t="shared" si="0"/>
        <v>0.77034068136272549</v>
      </c>
      <c r="L21" s="120">
        <f t="shared" si="0"/>
        <v>0.79826673086181998</v>
      </c>
      <c r="M21" s="120">
        <f t="shared" si="0"/>
        <v>0.8004866180048662</v>
      </c>
      <c r="N21" s="120">
        <f t="shared" si="0"/>
        <v>0.79914163090128754</v>
      </c>
      <c r="O21" s="143">
        <f t="shared" si="0"/>
        <v>0.80349932705248994</v>
      </c>
      <c r="P21" s="143">
        <f t="shared" si="0"/>
        <v>0.79320113314447593</v>
      </c>
      <c r="Q21" s="144">
        <v>6073</v>
      </c>
    </row>
    <row r="22" spans="1:17" x14ac:dyDescent="0.2">
      <c r="A22" s="103" t="s">
        <v>40</v>
      </c>
      <c r="B22" s="119">
        <f t="shared" si="0"/>
        <v>1.2437810945273632E-3</v>
      </c>
      <c r="C22" s="145">
        <f t="shared" si="0"/>
        <v>5.4929964295523208E-3</v>
      </c>
      <c r="D22" s="119">
        <f t="shared" si="0"/>
        <v>0.13351920693928129</v>
      </c>
      <c r="E22" s="119">
        <f t="shared" si="0"/>
        <v>0.41143458435636621</v>
      </c>
      <c r="F22" s="119">
        <f t="shared" si="0"/>
        <v>0.58503401360544216</v>
      </c>
      <c r="G22" s="120">
        <f t="shared" si="0"/>
        <v>0.66880439761795696</v>
      </c>
      <c r="H22" s="120">
        <f t="shared" si="0"/>
        <v>0.70112479914301018</v>
      </c>
      <c r="I22" s="120">
        <f t="shared" si="0"/>
        <v>0.7185808779314492</v>
      </c>
      <c r="J22" s="120">
        <f t="shared" si="0"/>
        <v>0.73145604395604391</v>
      </c>
      <c r="K22" s="120">
        <f t="shared" si="0"/>
        <v>0.73555027711797305</v>
      </c>
      <c r="L22" s="120">
        <f t="shared" si="0"/>
        <v>0.77865612648221338</v>
      </c>
      <c r="M22" s="120">
        <f t="shared" si="0"/>
        <v>0.77994791666666663</v>
      </c>
      <c r="N22" s="120">
        <f t="shared" si="0"/>
        <v>0.80715705765407553</v>
      </c>
      <c r="O22" s="143">
        <f t="shared" si="0"/>
        <v>0.80887372013651881</v>
      </c>
      <c r="P22" s="143">
        <f t="shared" si="0"/>
        <v>0.84172661870503596</v>
      </c>
      <c r="Q22" s="144">
        <v>4020</v>
      </c>
    </row>
    <row r="23" spans="1:17" x14ac:dyDescent="0.2">
      <c r="A23" s="109" t="s">
        <v>177</v>
      </c>
      <c r="B23" s="119">
        <f t="shared" si="0"/>
        <v>1.4113892979872361E-2</v>
      </c>
      <c r="C23" s="145">
        <f t="shared" si="0"/>
        <v>4.3134151167392165E-2</v>
      </c>
      <c r="D23" s="119">
        <f t="shared" si="0"/>
        <v>0.13643521832498209</v>
      </c>
      <c r="E23" s="119">
        <f t="shared" si="0"/>
        <v>0.33390705679862304</v>
      </c>
      <c r="F23" s="119">
        <f t="shared" si="0"/>
        <v>0.52156862745098043</v>
      </c>
      <c r="G23" s="120">
        <f t="shared" si="0"/>
        <v>0.66647738027635817</v>
      </c>
      <c r="H23" s="120">
        <f t="shared" si="0"/>
        <v>0.76034115138592751</v>
      </c>
      <c r="I23" s="120">
        <f t="shared" si="0"/>
        <v>0.82507288629737607</v>
      </c>
      <c r="J23" s="120">
        <f t="shared" si="0"/>
        <v>0.859375</v>
      </c>
      <c r="K23" s="120">
        <f t="shared" si="0"/>
        <v>0.88050734312416556</v>
      </c>
      <c r="L23" s="120">
        <f t="shared" si="0"/>
        <v>0.87906423473433781</v>
      </c>
      <c r="M23" s="120">
        <f t="shared" si="0"/>
        <v>0.88557213930348255</v>
      </c>
      <c r="N23" s="120">
        <f t="shared" si="0"/>
        <v>0.89378057302585601</v>
      </c>
      <c r="O23" s="143">
        <f t="shared" si="0"/>
        <v>0.90568060021436225</v>
      </c>
      <c r="P23" s="143">
        <f t="shared" si="0"/>
        <v>0.89956331877729256</v>
      </c>
      <c r="Q23" s="144">
        <v>8148</v>
      </c>
    </row>
    <row r="24" spans="1:17" x14ac:dyDescent="0.2">
      <c r="A24" s="109" t="s">
        <v>833</v>
      </c>
      <c r="B24" s="146">
        <f t="shared" si="0"/>
        <v>1.3100436681222707E-2</v>
      </c>
      <c r="C24" s="147">
        <f t="shared" si="0"/>
        <v>2.4169184290030211E-2</v>
      </c>
      <c r="D24" s="146">
        <f t="shared" si="0"/>
        <v>0.17398119122257052</v>
      </c>
      <c r="E24" s="146">
        <f t="shared" si="0"/>
        <v>0.43513957307060758</v>
      </c>
      <c r="F24" s="146">
        <f t="shared" si="0"/>
        <v>0.67482517482517479</v>
      </c>
      <c r="G24" s="121">
        <f t="shared" si="0"/>
        <v>0.77735124760076779</v>
      </c>
      <c r="H24" s="121">
        <f t="shared" si="0"/>
        <v>0.80338266384778012</v>
      </c>
      <c r="I24" s="121">
        <f t="shared" si="0"/>
        <v>0.83062645011600933</v>
      </c>
      <c r="J24" s="121">
        <f t="shared" si="0"/>
        <v>0.84615384615384615</v>
      </c>
      <c r="K24" s="120">
        <f t="shared" si="0"/>
        <v>0.85434173669467783</v>
      </c>
      <c r="L24" s="120">
        <f t="shared" si="0"/>
        <v>0.89320388349514568</v>
      </c>
      <c r="M24" s="120">
        <f t="shared" si="0"/>
        <v>0.88284518828451886</v>
      </c>
      <c r="N24" s="120">
        <f t="shared" si="0"/>
        <v>0.85798816568047342</v>
      </c>
      <c r="O24" s="143">
        <f t="shared" si="0"/>
        <v>0.81372549019607843</v>
      </c>
      <c r="P24" s="143">
        <f t="shared" si="0"/>
        <v>0.83018867924528306</v>
      </c>
      <c r="Q24" s="144">
        <v>687</v>
      </c>
    </row>
    <row r="25" spans="1:17" x14ac:dyDescent="0.2">
      <c r="A25" s="110" t="s">
        <v>23</v>
      </c>
      <c r="B25" s="122">
        <f t="shared" si="0"/>
        <v>6.6164643953794417E-3</v>
      </c>
      <c r="C25" s="122">
        <f t="shared" si="0"/>
        <v>1.986571879936809E-2</v>
      </c>
      <c r="D25" s="122">
        <f t="shared" si="0"/>
        <v>0.11182274536956897</v>
      </c>
      <c r="E25" s="122">
        <f t="shared" si="0"/>
        <v>0.32899919328050109</v>
      </c>
      <c r="F25" s="122">
        <f t="shared" si="0"/>
        <v>0.52110168604042306</v>
      </c>
      <c r="G25" s="122">
        <f t="shared" si="0"/>
        <v>0.64403423979502705</v>
      </c>
      <c r="H25" s="122">
        <f t="shared" si="0"/>
        <v>0.71171346853874151</v>
      </c>
      <c r="I25" s="122">
        <f t="shared" si="0"/>
        <v>0.75295152892865003</v>
      </c>
      <c r="J25" s="122">
        <f t="shared" si="0"/>
        <v>0.77562280555091123</v>
      </c>
      <c r="K25" s="122">
        <f t="shared" si="0"/>
        <v>0.78915313225058004</v>
      </c>
      <c r="L25" s="122">
        <f t="shared" si="0"/>
        <v>0.81015015714119432</v>
      </c>
      <c r="M25" s="122">
        <f t="shared" si="0"/>
        <v>0.81491305629236666</v>
      </c>
      <c r="N25" s="122">
        <f t="shared" si="0"/>
        <v>0.82138390996248434</v>
      </c>
      <c r="O25" s="148">
        <f t="shared" si="0"/>
        <v>0.8269419862340216</v>
      </c>
      <c r="P25" s="148">
        <f t="shared" si="0"/>
        <v>0.8242506811989101</v>
      </c>
      <c r="Q25" s="144">
        <f>SUM(Q19:Q24)</f>
        <v>27356</v>
      </c>
    </row>
    <row r="26" spans="1:17" x14ac:dyDescent="0.2">
      <c r="A26" s="113"/>
      <c r="B26" s="124"/>
      <c r="C26" s="124"/>
      <c r="D26" s="124"/>
      <c r="E26" s="124"/>
      <c r="F26" s="124"/>
      <c r="G26" s="124"/>
      <c r="H26" s="124"/>
      <c r="I26" s="124"/>
      <c r="J26" s="124"/>
      <c r="K26" s="124"/>
      <c r="L26" s="124"/>
      <c r="M26" s="124"/>
      <c r="N26" s="124"/>
      <c r="O26" s="149"/>
      <c r="P26" s="114"/>
    </row>
    <row r="27" spans="1:17" x14ac:dyDescent="0.2">
      <c r="A27" s="125" t="s">
        <v>863</v>
      </c>
    </row>
    <row r="28" spans="1:17" ht="14.25" x14ac:dyDescent="0.2">
      <c r="A28" s="99" t="s">
        <v>830</v>
      </c>
      <c r="B28" s="126" t="s">
        <v>851</v>
      </c>
      <c r="C28" s="126" t="s">
        <v>852</v>
      </c>
      <c r="D28" s="126" t="s">
        <v>853</v>
      </c>
      <c r="E28" s="126" t="s">
        <v>854</v>
      </c>
      <c r="F28" s="126" t="s">
        <v>855</v>
      </c>
      <c r="G28" s="126" t="s">
        <v>841</v>
      </c>
      <c r="H28" s="126" t="s">
        <v>856</v>
      </c>
      <c r="I28" s="126" t="s">
        <v>842</v>
      </c>
      <c r="J28" s="126" t="s">
        <v>857</v>
      </c>
      <c r="K28" s="126" t="s">
        <v>843</v>
      </c>
      <c r="L28" s="126" t="s">
        <v>858</v>
      </c>
      <c r="M28" s="126" t="s">
        <v>859</v>
      </c>
      <c r="N28" s="126" t="s">
        <v>860</v>
      </c>
      <c r="O28" s="127" t="s">
        <v>861</v>
      </c>
      <c r="P28" s="127" t="s">
        <v>862</v>
      </c>
    </row>
    <row r="29" spans="1:17" x14ac:dyDescent="0.2">
      <c r="A29" s="103" t="s">
        <v>844</v>
      </c>
      <c r="B29" s="150">
        <v>21</v>
      </c>
      <c r="C29" s="151">
        <v>35</v>
      </c>
      <c r="D29" s="150">
        <v>173</v>
      </c>
      <c r="E29" s="150">
        <v>491</v>
      </c>
      <c r="F29" s="150">
        <v>700</v>
      </c>
      <c r="G29" s="128">
        <v>829</v>
      </c>
      <c r="H29" s="128">
        <v>876</v>
      </c>
      <c r="I29" s="128">
        <v>814</v>
      </c>
      <c r="J29" s="128">
        <v>753</v>
      </c>
      <c r="K29" s="128">
        <v>668</v>
      </c>
      <c r="L29" s="128">
        <v>581</v>
      </c>
      <c r="M29" s="128">
        <v>451</v>
      </c>
      <c r="N29" s="128">
        <v>307</v>
      </c>
      <c r="O29" s="152">
        <v>183</v>
      </c>
      <c r="P29" s="152">
        <v>86</v>
      </c>
    </row>
    <row r="30" spans="1:17" x14ac:dyDescent="0.2">
      <c r="A30" s="103" t="s">
        <v>387</v>
      </c>
      <c r="B30" s="150">
        <v>17</v>
      </c>
      <c r="C30" s="151">
        <v>46</v>
      </c>
      <c r="D30" s="150">
        <v>279</v>
      </c>
      <c r="E30" s="150">
        <v>988</v>
      </c>
      <c r="F30" s="150">
        <v>1741</v>
      </c>
      <c r="G30" s="128">
        <v>2086</v>
      </c>
      <c r="H30" s="128">
        <v>2182</v>
      </c>
      <c r="I30" s="128">
        <v>2093</v>
      </c>
      <c r="J30" s="128">
        <v>1933</v>
      </c>
      <c r="K30" s="128">
        <v>1701</v>
      </c>
      <c r="L30" s="128">
        <v>1440</v>
      </c>
      <c r="M30" s="128">
        <v>1173</v>
      </c>
      <c r="N30" s="128">
        <v>873</v>
      </c>
      <c r="O30" s="152">
        <v>578</v>
      </c>
      <c r="P30" s="152">
        <v>271</v>
      </c>
    </row>
    <row r="31" spans="1:17" x14ac:dyDescent="0.2">
      <c r="A31" s="109" t="s">
        <v>176</v>
      </c>
      <c r="B31" s="150">
        <v>14</v>
      </c>
      <c r="C31" s="151">
        <v>59</v>
      </c>
      <c r="D31" s="150">
        <v>637</v>
      </c>
      <c r="E31" s="150">
        <v>1882</v>
      </c>
      <c r="F31" s="150">
        <v>2604</v>
      </c>
      <c r="G31" s="128">
        <v>2759</v>
      </c>
      <c r="H31" s="128">
        <v>2636</v>
      </c>
      <c r="I31" s="128">
        <v>2412</v>
      </c>
      <c r="J31" s="128">
        <v>2172</v>
      </c>
      <c r="K31" s="128">
        <v>1922</v>
      </c>
      <c r="L31" s="128">
        <v>1658</v>
      </c>
      <c r="M31" s="128">
        <v>1316</v>
      </c>
      <c r="N31" s="128">
        <v>931</v>
      </c>
      <c r="O31" s="152">
        <v>597</v>
      </c>
      <c r="P31" s="152">
        <v>280</v>
      </c>
    </row>
    <row r="32" spans="1:17" x14ac:dyDescent="0.2">
      <c r="A32" s="103" t="s">
        <v>40</v>
      </c>
      <c r="B32" s="150">
        <v>5</v>
      </c>
      <c r="C32" s="151">
        <v>20</v>
      </c>
      <c r="D32" s="150">
        <v>431</v>
      </c>
      <c r="E32" s="150">
        <v>1173</v>
      </c>
      <c r="F32" s="150">
        <v>1462</v>
      </c>
      <c r="G32" s="128">
        <v>1460</v>
      </c>
      <c r="H32" s="128">
        <v>1309</v>
      </c>
      <c r="I32" s="128">
        <v>1195</v>
      </c>
      <c r="J32" s="128">
        <v>1065</v>
      </c>
      <c r="K32" s="128">
        <v>929</v>
      </c>
      <c r="L32" s="128">
        <v>788</v>
      </c>
      <c r="M32" s="128">
        <v>599</v>
      </c>
      <c r="N32" s="128">
        <v>406</v>
      </c>
      <c r="O32" s="152">
        <v>237</v>
      </c>
      <c r="P32" s="152">
        <v>117</v>
      </c>
    </row>
    <row r="33" spans="1:16" x14ac:dyDescent="0.2">
      <c r="A33" s="109" t="s">
        <v>177</v>
      </c>
      <c r="B33" s="150">
        <v>115</v>
      </c>
      <c r="C33" s="151">
        <v>327</v>
      </c>
      <c r="D33" s="150">
        <v>953</v>
      </c>
      <c r="E33" s="150">
        <v>2134</v>
      </c>
      <c r="F33" s="150">
        <v>3059</v>
      </c>
      <c r="G33" s="128">
        <v>3521</v>
      </c>
      <c r="H33" s="128">
        <v>3566</v>
      </c>
      <c r="I33" s="128">
        <v>3396</v>
      </c>
      <c r="J33" s="128">
        <v>3025</v>
      </c>
      <c r="K33" s="128">
        <v>2638</v>
      </c>
      <c r="L33" s="128">
        <v>2217</v>
      </c>
      <c r="M33" s="128">
        <v>1780</v>
      </c>
      <c r="N33" s="128">
        <v>1279</v>
      </c>
      <c r="O33" s="152">
        <v>845</v>
      </c>
      <c r="P33" s="152">
        <v>412</v>
      </c>
    </row>
    <row r="34" spans="1:16" x14ac:dyDescent="0.2">
      <c r="A34" s="109" t="s">
        <v>833</v>
      </c>
      <c r="B34" s="153">
        <v>9</v>
      </c>
      <c r="C34" s="154">
        <v>16</v>
      </c>
      <c r="D34" s="153">
        <v>111</v>
      </c>
      <c r="E34" s="153">
        <v>265</v>
      </c>
      <c r="F34" s="153">
        <v>386</v>
      </c>
      <c r="G34" s="129">
        <v>405</v>
      </c>
      <c r="H34" s="129">
        <v>380</v>
      </c>
      <c r="I34" s="129">
        <v>358</v>
      </c>
      <c r="J34" s="129">
        <v>330</v>
      </c>
      <c r="K34" s="128">
        <v>305</v>
      </c>
      <c r="L34" s="128">
        <v>276</v>
      </c>
      <c r="M34" s="128">
        <v>211</v>
      </c>
      <c r="N34" s="128">
        <v>145</v>
      </c>
      <c r="O34" s="152">
        <v>83</v>
      </c>
      <c r="P34" s="152">
        <v>44</v>
      </c>
    </row>
    <row r="35" spans="1:16" x14ac:dyDescent="0.2">
      <c r="A35" s="110" t="s">
        <v>23</v>
      </c>
      <c r="B35" s="111">
        <f>SUM(B29:B34)</f>
        <v>181</v>
      </c>
      <c r="C35" s="111">
        <f t="shared" ref="C35:P35" si="1">SUM(C29:C34)</f>
        <v>503</v>
      </c>
      <c r="D35" s="111">
        <f t="shared" si="1"/>
        <v>2584</v>
      </c>
      <c r="E35" s="111">
        <f t="shared" si="1"/>
        <v>6933</v>
      </c>
      <c r="F35" s="111">
        <f t="shared" si="1"/>
        <v>9952</v>
      </c>
      <c r="G35" s="111">
        <f t="shared" si="1"/>
        <v>11060</v>
      </c>
      <c r="H35" s="111">
        <f t="shared" si="1"/>
        <v>10949</v>
      </c>
      <c r="I35" s="111">
        <f t="shared" si="1"/>
        <v>10268</v>
      </c>
      <c r="J35" s="111">
        <f t="shared" si="1"/>
        <v>9278</v>
      </c>
      <c r="K35" s="111">
        <f t="shared" si="1"/>
        <v>8163</v>
      </c>
      <c r="L35" s="111">
        <f t="shared" si="1"/>
        <v>6960</v>
      </c>
      <c r="M35" s="111">
        <f t="shared" si="1"/>
        <v>5530</v>
      </c>
      <c r="N35" s="111">
        <f t="shared" si="1"/>
        <v>3941</v>
      </c>
      <c r="O35" s="155">
        <f t="shared" si="1"/>
        <v>2523</v>
      </c>
      <c r="P35" s="155">
        <f t="shared" si="1"/>
        <v>1210</v>
      </c>
    </row>
    <row r="37" spans="1:16" x14ac:dyDescent="0.2">
      <c r="A37" s="125" t="s">
        <v>845</v>
      </c>
    </row>
    <row r="38" spans="1:16" ht="14.25" x14ac:dyDescent="0.2">
      <c r="A38" s="99" t="s">
        <v>830</v>
      </c>
      <c r="B38" s="126" t="s">
        <v>851</v>
      </c>
      <c r="C38" s="126" t="s">
        <v>852</v>
      </c>
      <c r="D38" s="126" t="s">
        <v>853</v>
      </c>
      <c r="E38" s="126" t="s">
        <v>854</v>
      </c>
      <c r="F38" s="126" t="s">
        <v>855</v>
      </c>
      <c r="G38" s="126" t="s">
        <v>841</v>
      </c>
      <c r="H38" s="126" t="s">
        <v>856</v>
      </c>
      <c r="I38" s="126" t="s">
        <v>842</v>
      </c>
      <c r="J38" s="126" t="s">
        <v>857</v>
      </c>
      <c r="K38" s="126" t="s">
        <v>843</v>
      </c>
      <c r="L38" s="126" t="s">
        <v>858</v>
      </c>
      <c r="M38" s="126" t="s">
        <v>859</v>
      </c>
      <c r="N38" s="126" t="s">
        <v>860</v>
      </c>
      <c r="O38" s="127" t="s">
        <v>861</v>
      </c>
      <c r="P38" s="127" t="s">
        <v>862</v>
      </c>
    </row>
    <row r="39" spans="1:16" x14ac:dyDescent="0.2">
      <c r="A39" s="103" t="s">
        <v>844</v>
      </c>
      <c r="B39" s="104">
        <v>2450</v>
      </c>
      <c r="C39" s="105">
        <v>2267</v>
      </c>
      <c r="D39" s="104">
        <v>2053</v>
      </c>
      <c r="E39" s="104">
        <v>1860</v>
      </c>
      <c r="F39" s="104">
        <v>1670</v>
      </c>
      <c r="G39" s="106">
        <v>1530</v>
      </c>
      <c r="H39" s="106">
        <v>1418</v>
      </c>
      <c r="I39" s="106">
        <v>1245</v>
      </c>
      <c r="J39" s="106">
        <v>1104</v>
      </c>
      <c r="K39" s="106">
        <v>956</v>
      </c>
      <c r="L39" s="106">
        <v>789</v>
      </c>
      <c r="M39" s="106">
        <v>613</v>
      </c>
      <c r="N39" s="106">
        <v>412</v>
      </c>
      <c r="O39" s="135">
        <v>250</v>
      </c>
      <c r="P39" s="135">
        <v>123</v>
      </c>
    </row>
    <row r="40" spans="1:16" x14ac:dyDescent="0.2">
      <c r="A40" s="103" t="s">
        <v>387</v>
      </c>
      <c r="B40" s="104">
        <v>5978</v>
      </c>
      <c r="C40" s="105">
        <v>5543</v>
      </c>
      <c r="D40" s="104">
        <v>5054</v>
      </c>
      <c r="E40" s="104">
        <v>4608</v>
      </c>
      <c r="F40" s="104">
        <v>4173</v>
      </c>
      <c r="G40" s="106">
        <v>3714</v>
      </c>
      <c r="H40" s="106">
        <v>3370</v>
      </c>
      <c r="I40" s="106">
        <v>2994</v>
      </c>
      <c r="J40" s="106">
        <v>2639</v>
      </c>
      <c r="K40" s="106">
        <v>2277</v>
      </c>
      <c r="L40" s="106">
        <v>1882</v>
      </c>
      <c r="M40" s="106">
        <v>1512</v>
      </c>
      <c r="N40" s="106">
        <v>1118</v>
      </c>
      <c r="O40" s="135">
        <v>730</v>
      </c>
      <c r="P40" s="135">
        <v>342</v>
      </c>
    </row>
    <row r="41" spans="1:16" x14ac:dyDescent="0.2">
      <c r="A41" s="109" t="s">
        <v>176</v>
      </c>
      <c r="B41" s="104">
        <v>6073</v>
      </c>
      <c r="C41" s="105">
        <v>5626</v>
      </c>
      <c r="D41" s="104">
        <v>5150</v>
      </c>
      <c r="E41" s="104">
        <v>4754</v>
      </c>
      <c r="F41" s="104">
        <v>4319</v>
      </c>
      <c r="G41" s="106">
        <v>3942</v>
      </c>
      <c r="H41" s="106">
        <v>3566</v>
      </c>
      <c r="I41" s="106">
        <v>3188</v>
      </c>
      <c r="J41" s="106">
        <v>2853</v>
      </c>
      <c r="K41" s="106">
        <v>2495</v>
      </c>
      <c r="L41" s="106">
        <v>2077</v>
      </c>
      <c r="M41" s="106">
        <v>1644</v>
      </c>
      <c r="N41" s="106">
        <v>1165</v>
      </c>
      <c r="O41" s="135">
        <v>743</v>
      </c>
      <c r="P41" s="135">
        <v>353</v>
      </c>
    </row>
    <row r="42" spans="1:16" x14ac:dyDescent="0.2">
      <c r="A42" s="103" t="s">
        <v>40</v>
      </c>
      <c r="B42" s="104">
        <v>4020</v>
      </c>
      <c r="C42" s="105">
        <v>3641</v>
      </c>
      <c r="D42" s="104">
        <v>3228</v>
      </c>
      <c r="E42" s="104">
        <v>2851</v>
      </c>
      <c r="F42" s="104">
        <v>2499</v>
      </c>
      <c r="G42" s="106">
        <v>2183</v>
      </c>
      <c r="H42" s="106">
        <v>1867</v>
      </c>
      <c r="I42" s="106">
        <v>1663</v>
      </c>
      <c r="J42" s="106">
        <v>1456</v>
      </c>
      <c r="K42" s="106">
        <v>1263</v>
      </c>
      <c r="L42" s="106">
        <v>1012</v>
      </c>
      <c r="M42" s="106">
        <v>768</v>
      </c>
      <c r="N42" s="106">
        <v>503</v>
      </c>
      <c r="O42" s="135">
        <v>293</v>
      </c>
      <c r="P42" s="135">
        <v>139</v>
      </c>
    </row>
    <row r="43" spans="1:16" x14ac:dyDescent="0.2">
      <c r="A43" s="109" t="s">
        <v>177</v>
      </c>
      <c r="B43" s="104">
        <v>8148</v>
      </c>
      <c r="C43" s="105">
        <v>7581</v>
      </c>
      <c r="D43" s="104">
        <v>6985</v>
      </c>
      <c r="E43" s="104">
        <v>6391</v>
      </c>
      <c r="F43" s="104">
        <v>5865</v>
      </c>
      <c r="G43" s="106">
        <v>5283</v>
      </c>
      <c r="H43" s="106">
        <v>4690</v>
      </c>
      <c r="I43" s="106">
        <v>4116</v>
      </c>
      <c r="J43" s="106">
        <v>3520</v>
      </c>
      <c r="K43" s="106">
        <v>2996</v>
      </c>
      <c r="L43" s="106">
        <v>2522</v>
      </c>
      <c r="M43" s="106">
        <v>2010</v>
      </c>
      <c r="N43" s="106">
        <v>1431</v>
      </c>
      <c r="O43" s="135">
        <v>933</v>
      </c>
      <c r="P43" s="135">
        <v>458</v>
      </c>
    </row>
    <row r="44" spans="1:16" x14ac:dyDescent="0.2">
      <c r="A44" s="109" t="s">
        <v>833</v>
      </c>
      <c r="B44" s="156">
        <v>687</v>
      </c>
      <c r="C44" s="157">
        <v>662</v>
      </c>
      <c r="D44" s="156">
        <v>638</v>
      </c>
      <c r="E44" s="156">
        <v>609</v>
      </c>
      <c r="F44" s="156">
        <v>572</v>
      </c>
      <c r="G44" s="131">
        <v>521</v>
      </c>
      <c r="H44" s="131">
        <v>473</v>
      </c>
      <c r="I44" s="131">
        <v>431</v>
      </c>
      <c r="J44" s="131">
        <v>390</v>
      </c>
      <c r="K44" s="106">
        <v>357</v>
      </c>
      <c r="L44" s="106">
        <v>309</v>
      </c>
      <c r="M44" s="106">
        <v>239</v>
      </c>
      <c r="N44" s="106">
        <v>169</v>
      </c>
      <c r="O44" s="135">
        <v>102</v>
      </c>
      <c r="P44" s="135">
        <v>53</v>
      </c>
    </row>
    <row r="45" spans="1:16" x14ac:dyDescent="0.2">
      <c r="A45" s="110" t="s">
        <v>23</v>
      </c>
      <c r="B45" s="111">
        <f>SUM(B39:B44)</f>
        <v>27356</v>
      </c>
      <c r="C45" s="111">
        <f t="shared" ref="C45:P45" si="2">SUM(C39:C44)</f>
        <v>25320</v>
      </c>
      <c r="D45" s="111">
        <f t="shared" si="2"/>
        <v>23108</v>
      </c>
      <c r="E45" s="111">
        <f t="shared" si="2"/>
        <v>21073</v>
      </c>
      <c r="F45" s="111">
        <f t="shared" si="2"/>
        <v>19098</v>
      </c>
      <c r="G45" s="111">
        <f t="shared" si="2"/>
        <v>17173</v>
      </c>
      <c r="H45" s="111">
        <f t="shared" si="2"/>
        <v>15384</v>
      </c>
      <c r="I45" s="111">
        <f t="shared" si="2"/>
        <v>13637</v>
      </c>
      <c r="J45" s="111">
        <f t="shared" si="2"/>
        <v>11962</v>
      </c>
      <c r="K45" s="111">
        <f t="shared" si="2"/>
        <v>10344</v>
      </c>
      <c r="L45" s="111">
        <f t="shared" si="2"/>
        <v>8591</v>
      </c>
      <c r="M45" s="111">
        <f t="shared" si="2"/>
        <v>6786</v>
      </c>
      <c r="N45" s="111">
        <f t="shared" si="2"/>
        <v>4798</v>
      </c>
      <c r="O45" s="155">
        <f t="shared" si="2"/>
        <v>3051</v>
      </c>
      <c r="P45" s="155">
        <f t="shared" si="2"/>
        <v>1468</v>
      </c>
    </row>
    <row r="46" spans="1:16" x14ac:dyDescent="0.2">
      <c r="B46" s="114"/>
      <c r="C46" s="114"/>
      <c r="D46" s="114"/>
      <c r="E46" s="114"/>
      <c r="F46" s="114"/>
      <c r="G46" s="114"/>
      <c r="H46" s="114"/>
      <c r="I46" s="114"/>
      <c r="J46" s="114"/>
      <c r="K46" s="114"/>
      <c r="L46" s="114"/>
      <c r="M46" s="114"/>
      <c r="N46" s="114"/>
      <c r="O46" s="114"/>
      <c r="P46" s="114"/>
    </row>
  </sheetData>
  <pageMargins left="0.28000000000000003" right="0.34" top="0.984251969" bottom="0.984251969" header="0.5" footer="0.5"/>
  <pageSetup paperSize="9" scale="96" orientation="landscape" verticalDpi="4294967295"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9EC2-6E57-4D56-B943-CA25F428EC51}">
  <dimension ref="A1:Y37"/>
  <sheetViews>
    <sheetView showGridLines="0" topLeftCell="A10" zoomScaleNormal="100" workbookViewId="0">
      <selection activeCell="B35" sqref="B35"/>
    </sheetView>
  </sheetViews>
  <sheetFormatPr baseColWidth="10" defaultColWidth="11.42578125" defaultRowHeight="12.75" x14ac:dyDescent="0.2"/>
  <cols>
    <col min="1" max="1" width="37.85546875" style="95" customWidth="1"/>
    <col min="2" max="8" width="12" style="95" customWidth="1"/>
    <col min="9" max="9" width="3.28515625" style="95" bestFit="1" customWidth="1"/>
    <col min="10" max="10" width="37.85546875" style="95" bestFit="1" customWidth="1"/>
    <col min="11" max="25" width="6.28515625" style="95" customWidth="1"/>
    <col min="26" max="16384" width="11.42578125" style="95"/>
  </cols>
  <sheetData>
    <row r="1" spans="1:25" x14ac:dyDescent="0.2">
      <c r="A1" s="94" t="s">
        <v>835</v>
      </c>
    </row>
    <row r="2" spans="1:25" ht="18" x14ac:dyDescent="0.25">
      <c r="A2" s="96" t="s">
        <v>864</v>
      </c>
      <c r="V2" s="95">
        <v>1975</v>
      </c>
    </row>
    <row r="3" spans="1:25" ht="15.75" customHeight="1" x14ac:dyDescent="0.25">
      <c r="A3" s="1" t="s">
        <v>652</v>
      </c>
      <c r="B3" s="237" t="s">
        <v>950</v>
      </c>
      <c r="C3" s="158"/>
      <c r="D3" s="158"/>
      <c r="E3" s="158"/>
      <c r="F3" s="158"/>
      <c r="G3" s="158"/>
      <c r="H3" s="158"/>
      <c r="V3" s="95">
        <f>V6+V10</f>
        <v>1970</v>
      </c>
      <c r="W3" s="95">
        <f>470/V3</f>
        <v>0.23857868020304568</v>
      </c>
    </row>
    <row r="4" spans="1:25" x14ac:dyDescent="0.2">
      <c r="A4" s="116" t="s">
        <v>356</v>
      </c>
    </row>
    <row r="5" spans="1:25" ht="14.25" x14ac:dyDescent="0.2">
      <c r="A5" s="159"/>
      <c r="B5" s="265" t="s">
        <v>865</v>
      </c>
      <c r="C5" s="266"/>
      <c r="D5" s="267"/>
      <c r="E5" s="266" t="s">
        <v>866</v>
      </c>
      <c r="F5" s="266"/>
      <c r="G5" s="266"/>
      <c r="H5" s="160"/>
      <c r="I5" s="161"/>
      <c r="J5" s="162" t="s">
        <v>867</v>
      </c>
      <c r="K5" s="100">
        <v>2005</v>
      </c>
      <c r="L5" s="100">
        <v>2006</v>
      </c>
      <c r="M5" s="100">
        <v>2007</v>
      </c>
      <c r="N5" s="100">
        <v>2008</v>
      </c>
      <c r="O5" s="100">
        <v>2009</v>
      </c>
      <c r="P5" s="100">
        <v>2010</v>
      </c>
      <c r="Q5" s="100">
        <v>2011</v>
      </c>
      <c r="R5" s="100">
        <v>2012</v>
      </c>
      <c r="S5" s="100">
        <v>2013</v>
      </c>
      <c r="T5" s="100">
        <v>2014</v>
      </c>
      <c r="U5" s="100">
        <v>2015</v>
      </c>
      <c r="V5" s="101">
        <v>2016</v>
      </c>
    </row>
    <row r="6" spans="1:25" s="102" customFormat="1" ht="15" customHeight="1" x14ac:dyDescent="0.25">
      <c r="A6" s="163" t="s">
        <v>867</v>
      </c>
      <c r="B6" s="164" t="s">
        <v>868</v>
      </c>
      <c r="C6" s="165" t="s">
        <v>869</v>
      </c>
      <c r="D6" s="166" t="s">
        <v>870</v>
      </c>
      <c r="E6" s="165" t="s">
        <v>868</v>
      </c>
      <c r="F6" s="165" t="s">
        <v>869</v>
      </c>
      <c r="G6" s="166" t="s">
        <v>870</v>
      </c>
      <c r="H6" s="167"/>
      <c r="I6" s="268" t="s">
        <v>865</v>
      </c>
      <c r="J6" s="168" t="s">
        <v>871</v>
      </c>
      <c r="K6" s="169">
        <f t="shared" ref="K6:V6" si="0">K7+K8+K9</f>
        <v>1210</v>
      </c>
      <c r="L6" s="169">
        <f t="shared" si="0"/>
        <v>1316</v>
      </c>
      <c r="M6" s="169">
        <f t="shared" si="0"/>
        <v>1420</v>
      </c>
      <c r="N6" s="169">
        <f t="shared" si="0"/>
        <v>1605</v>
      </c>
      <c r="O6" s="169">
        <f t="shared" si="0"/>
        <v>1458</v>
      </c>
      <c r="P6" s="169">
        <f t="shared" si="0"/>
        <v>1438</v>
      </c>
      <c r="Q6" s="169">
        <f t="shared" si="0"/>
        <v>1269</v>
      </c>
      <c r="R6" s="169">
        <f t="shared" si="0"/>
        <v>1308</v>
      </c>
      <c r="S6" s="169">
        <f t="shared" si="0"/>
        <v>1275</v>
      </c>
      <c r="T6" s="169">
        <f t="shared" si="0"/>
        <v>1240</v>
      </c>
      <c r="U6" s="169">
        <f t="shared" si="0"/>
        <v>1067</v>
      </c>
      <c r="V6" s="170">
        <f t="shared" si="0"/>
        <v>693</v>
      </c>
      <c r="W6" s="95">
        <f>SUM(K6:V6)</f>
        <v>15299</v>
      </c>
      <c r="X6" s="95"/>
      <c r="Y6" s="95" t="s">
        <v>872</v>
      </c>
    </row>
    <row r="7" spans="1:25" s="102" customFormat="1" ht="15" x14ac:dyDescent="0.25">
      <c r="A7" s="171" t="s">
        <v>871</v>
      </c>
      <c r="B7" s="172">
        <f t="shared" ref="B7:G7" si="1">B8+B13+B14</f>
        <v>7009</v>
      </c>
      <c r="C7" s="173">
        <f t="shared" si="1"/>
        <v>6530</v>
      </c>
      <c r="D7" s="174">
        <f t="shared" si="1"/>
        <v>2032</v>
      </c>
      <c r="E7" s="173">
        <f t="shared" si="1"/>
        <v>1560</v>
      </c>
      <c r="F7" s="173">
        <f t="shared" si="1"/>
        <v>2024</v>
      </c>
      <c r="G7" s="173">
        <f t="shared" si="1"/>
        <v>8105</v>
      </c>
      <c r="H7" s="173"/>
      <c r="I7" s="268"/>
      <c r="J7" s="175" t="s">
        <v>873</v>
      </c>
      <c r="K7" s="169">
        <v>1035</v>
      </c>
      <c r="L7" s="169">
        <v>1111</v>
      </c>
      <c r="M7" s="169">
        <v>1160</v>
      </c>
      <c r="N7" s="169">
        <v>1266</v>
      </c>
      <c r="O7" s="169">
        <v>1180</v>
      </c>
      <c r="P7" s="169">
        <v>1175</v>
      </c>
      <c r="Q7" s="169">
        <v>1020</v>
      </c>
      <c r="R7" s="169">
        <v>1027</v>
      </c>
      <c r="S7" s="169">
        <v>990</v>
      </c>
      <c r="T7" s="169">
        <v>941</v>
      </c>
      <c r="U7" s="169">
        <v>841</v>
      </c>
      <c r="V7" s="170">
        <v>505</v>
      </c>
      <c r="W7" s="95">
        <f>SUM(K7:V7)</f>
        <v>12251</v>
      </c>
      <c r="X7" s="108">
        <f>W7/$W$6</f>
        <v>0.80077129224132293</v>
      </c>
      <c r="Y7" s="108">
        <f>W7/(W7+W8)</f>
        <v>0.93376524390243898</v>
      </c>
    </row>
    <row r="8" spans="1:25" ht="15" x14ac:dyDescent="0.25">
      <c r="A8" s="95" t="s">
        <v>873</v>
      </c>
      <c r="B8" s="144">
        <f>5715+37</f>
        <v>5752</v>
      </c>
      <c r="C8" s="114">
        <f>5117+36</f>
        <v>5153</v>
      </c>
      <c r="D8" s="176">
        <f>1558+9</f>
        <v>1567</v>
      </c>
      <c r="E8" s="114">
        <v>1106</v>
      </c>
      <c r="F8" s="114">
        <v>1460</v>
      </c>
      <c r="G8" s="114">
        <v>7224</v>
      </c>
      <c r="H8" s="114"/>
      <c r="I8" s="268"/>
      <c r="J8" s="175" t="s">
        <v>874</v>
      </c>
      <c r="K8" s="169">
        <v>35</v>
      </c>
      <c r="L8" s="169">
        <v>49</v>
      </c>
      <c r="M8" s="169">
        <v>57</v>
      </c>
      <c r="N8" s="169">
        <v>72</v>
      </c>
      <c r="O8" s="169">
        <v>52</v>
      </c>
      <c r="P8" s="169">
        <v>63</v>
      </c>
      <c r="Q8" s="169">
        <v>54</v>
      </c>
      <c r="R8" s="169">
        <v>92</v>
      </c>
      <c r="S8" s="169">
        <v>84</v>
      </c>
      <c r="T8" s="169">
        <v>88</v>
      </c>
      <c r="U8" s="169">
        <v>100</v>
      </c>
      <c r="V8" s="170">
        <v>123</v>
      </c>
      <c r="W8" s="95">
        <f t="shared" ref="W8:W9" si="2">SUM(K8:V8)</f>
        <v>869</v>
      </c>
      <c r="X8" s="108">
        <f t="shared" ref="X8:X9" si="3">W8/$W$6</f>
        <v>5.6801098110987644E-2</v>
      </c>
    </row>
    <row r="9" spans="1:25" ht="15" x14ac:dyDescent="0.25">
      <c r="A9" s="177" t="s">
        <v>875</v>
      </c>
      <c r="B9" s="178">
        <v>2018</v>
      </c>
      <c r="C9" s="179">
        <v>2002</v>
      </c>
      <c r="D9" s="180">
        <v>1024</v>
      </c>
      <c r="E9" s="179">
        <v>227</v>
      </c>
      <c r="F9" s="179">
        <v>432</v>
      </c>
      <c r="G9" s="179">
        <v>5191</v>
      </c>
      <c r="H9" s="179"/>
      <c r="I9" s="268"/>
      <c r="J9" s="181" t="s">
        <v>876</v>
      </c>
      <c r="K9" s="182">
        <v>140</v>
      </c>
      <c r="L9" s="182">
        <v>156</v>
      </c>
      <c r="M9" s="182">
        <v>203</v>
      </c>
      <c r="N9" s="182">
        <v>267</v>
      </c>
      <c r="O9" s="182">
        <v>226</v>
      </c>
      <c r="P9" s="182">
        <v>200</v>
      </c>
      <c r="Q9" s="182">
        <v>195</v>
      </c>
      <c r="R9" s="182">
        <v>189</v>
      </c>
      <c r="S9" s="182">
        <v>201</v>
      </c>
      <c r="T9" s="182">
        <v>211</v>
      </c>
      <c r="U9" s="182">
        <v>126</v>
      </c>
      <c r="V9" s="183">
        <v>65</v>
      </c>
      <c r="W9" s="95">
        <f t="shared" si="2"/>
        <v>2179</v>
      </c>
      <c r="X9" s="108">
        <f t="shared" si="3"/>
        <v>0.14242760964768938</v>
      </c>
    </row>
    <row r="10" spans="1:25" ht="15" customHeight="1" x14ac:dyDescent="0.25">
      <c r="A10" s="177" t="s">
        <v>877</v>
      </c>
      <c r="B10" s="178">
        <v>812</v>
      </c>
      <c r="C10" s="179">
        <v>618</v>
      </c>
      <c r="D10" s="180">
        <v>134</v>
      </c>
      <c r="E10" s="179">
        <v>68</v>
      </c>
      <c r="F10" s="179">
        <v>76</v>
      </c>
      <c r="G10" s="179">
        <v>444</v>
      </c>
      <c r="H10" s="179"/>
      <c r="I10" s="268" t="s">
        <v>866</v>
      </c>
      <c r="J10" s="184" t="s">
        <v>871</v>
      </c>
      <c r="K10" s="169">
        <f t="shared" ref="K10:V10" si="4">K11+K12+K13</f>
        <v>253</v>
      </c>
      <c r="L10" s="169">
        <f t="shared" si="4"/>
        <v>267</v>
      </c>
      <c r="M10" s="169">
        <f t="shared" si="4"/>
        <v>321</v>
      </c>
      <c r="N10" s="169">
        <f t="shared" si="4"/>
        <v>381</v>
      </c>
      <c r="O10" s="169">
        <f t="shared" si="4"/>
        <v>338</v>
      </c>
      <c r="P10" s="169">
        <f t="shared" si="4"/>
        <v>313</v>
      </c>
      <c r="Q10" s="169">
        <f t="shared" si="4"/>
        <v>344</v>
      </c>
      <c r="R10" s="169">
        <f t="shared" si="4"/>
        <v>358</v>
      </c>
      <c r="S10" s="169">
        <f t="shared" si="4"/>
        <v>464</v>
      </c>
      <c r="T10" s="169">
        <f t="shared" si="4"/>
        <v>545</v>
      </c>
      <c r="U10" s="169">
        <f t="shared" si="4"/>
        <v>848</v>
      </c>
      <c r="V10" s="170">
        <f t="shared" si="4"/>
        <v>1277</v>
      </c>
      <c r="W10" s="95">
        <f>SUM(K10:V10)</f>
        <v>5709</v>
      </c>
    </row>
    <row r="11" spans="1:25" ht="15" x14ac:dyDescent="0.25">
      <c r="A11" s="177" t="s">
        <v>878</v>
      </c>
      <c r="B11" s="178">
        <v>813</v>
      </c>
      <c r="C11" s="179">
        <v>722</v>
      </c>
      <c r="D11" s="180">
        <v>163</v>
      </c>
      <c r="E11" s="185">
        <v>19</v>
      </c>
      <c r="F11" s="179">
        <v>187</v>
      </c>
      <c r="G11" s="179">
        <v>854</v>
      </c>
      <c r="H11" s="179"/>
      <c r="I11" s="268"/>
      <c r="J11" s="103" t="s">
        <v>873</v>
      </c>
      <c r="K11" s="169">
        <v>192</v>
      </c>
      <c r="L11" s="169">
        <v>203</v>
      </c>
      <c r="M11" s="169">
        <v>230</v>
      </c>
      <c r="N11" s="169">
        <v>256</v>
      </c>
      <c r="O11" s="169">
        <v>225</v>
      </c>
      <c r="P11" s="169">
        <v>220</v>
      </c>
      <c r="Q11" s="169">
        <v>256</v>
      </c>
      <c r="R11" s="169">
        <v>256</v>
      </c>
      <c r="S11" s="169">
        <v>338</v>
      </c>
      <c r="T11" s="169">
        <v>390</v>
      </c>
      <c r="U11" s="169">
        <v>628</v>
      </c>
      <c r="V11" s="170">
        <v>1008</v>
      </c>
      <c r="W11" s="95">
        <f>SUM(K11:V11)</f>
        <v>4202</v>
      </c>
      <c r="X11" s="108">
        <f>W11/$W$10</f>
        <v>0.73603082851637769</v>
      </c>
    </row>
    <row r="12" spans="1:25" ht="15" x14ac:dyDescent="0.25">
      <c r="A12" s="177" t="s">
        <v>879</v>
      </c>
      <c r="B12" s="178">
        <f t="shared" ref="B12:G12" si="5">B8-(SUM(B9:B11))</f>
        <v>2109</v>
      </c>
      <c r="C12" s="179">
        <f t="shared" si="5"/>
        <v>1811</v>
      </c>
      <c r="D12" s="180">
        <f t="shared" si="5"/>
        <v>246</v>
      </c>
      <c r="E12" s="179">
        <f t="shared" si="5"/>
        <v>792</v>
      </c>
      <c r="F12" s="179">
        <f t="shared" si="5"/>
        <v>765</v>
      </c>
      <c r="G12" s="179">
        <f t="shared" si="5"/>
        <v>735</v>
      </c>
      <c r="H12" s="179"/>
      <c r="I12" s="268"/>
      <c r="J12" s="103" t="s">
        <v>874</v>
      </c>
      <c r="K12" s="169">
        <v>28</v>
      </c>
      <c r="L12" s="169">
        <v>25</v>
      </c>
      <c r="M12" s="169">
        <v>29</v>
      </c>
      <c r="N12" s="169">
        <v>41</v>
      </c>
      <c r="O12" s="169">
        <v>36</v>
      </c>
      <c r="P12" s="169">
        <v>31</v>
      </c>
      <c r="Q12" s="169">
        <v>30</v>
      </c>
      <c r="R12" s="169">
        <v>35</v>
      </c>
      <c r="S12" s="169">
        <v>48</v>
      </c>
      <c r="T12" s="169">
        <v>61</v>
      </c>
      <c r="U12" s="169">
        <v>114</v>
      </c>
      <c r="V12" s="170">
        <v>163</v>
      </c>
      <c r="W12" s="95">
        <f>SUM(K12:V12)</f>
        <v>641</v>
      </c>
      <c r="X12" s="108">
        <f>W12/$W$10</f>
        <v>0.11227885794359783</v>
      </c>
    </row>
    <row r="13" spans="1:25" ht="15" x14ac:dyDescent="0.25">
      <c r="A13" s="95" t="s">
        <v>874</v>
      </c>
      <c r="B13" s="144">
        <v>265</v>
      </c>
      <c r="C13" s="114">
        <v>381</v>
      </c>
      <c r="D13" s="176">
        <v>251</v>
      </c>
      <c r="E13" s="114">
        <v>159</v>
      </c>
      <c r="F13" s="114">
        <v>205</v>
      </c>
      <c r="G13" s="114">
        <v>484</v>
      </c>
      <c r="H13" s="114"/>
      <c r="I13" s="269"/>
      <c r="J13" s="175" t="s">
        <v>876</v>
      </c>
      <c r="K13" s="169">
        <v>33</v>
      </c>
      <c r="L13" s="169">
        <v>39</v>
      </c>
      <c r="M13" s="169">
        <v>62</v>
      </c>
      <c r="N13" s="169">
        <v>84</v>
      </c>
      <c r="O13" s="169">
        <v>77</v>
      </c>
      <c r="P13" s="169">
        <v>62</v>
      </c>
      <c r="Q13" s="169">
        <v>58</v>
      </c>
      <c r="R13" s="169">
        <v>67</v>
      </c>
      <c r="S13" s="169">
        <v>78</v>
      </c>
      <c r="T13" s="169">
        <v>94</v>
      </c>
      <c r="U13" s="169">
        <v>106</v>
      </c>
      <c r="V13" s="170">
        <v>106</v>
      </c>
      <c r="W13" s="95">
        <f>SUM(K13:V13)</f>
        <v>866</v>
      </c>
      <c r="X13" s="108">
        <f>W13/$W$10</f>
        <v>0.15169031354002452</v>
      </c>
    </row>
    <row r="14" spans="1:25" x14ac:dyDescent="0.2">
      <c r="A14" s="95" t="s">
        <v>876</v>
      </c>
      <c r="B14" s="144">
        <v>992</v>
      </c>
      <c r="C14" s="114">
        <v>996</v>
      </c>
      <c r="D14" s="176">
        <v>214</v>
      </c>
      <c r="E14" s="114">
        <v>295</v>
      </c>
      <c r="F14" s="114">
        <v>359</v>
      </c>
      <c r="G14" s="114">
        <v>397</v>
      </c>
      <c r="H14" s="114"/>
    </row>
    <row r="16" spans="1:25" s="113" customFormat="1" ht="14.25" x14ac:dyDescent="0.2">
      <c r="A16" s="116" t="s">
        <v>355</v>
      </c>
      <c r="B16" s="95"/>
      <c r="C16" s="95"/>
      <c r="D16" s="95"/>
      <c r="E16" s="95"/>
      <c r="F16" s="95"/>
      <c r="G16" s="95"/>
      <c r="H16" s="95"/>
      <c r="I16" s="161"/>
      <c r="J16" s="162"/>
      <c r="K16" s="100">
        <v>2005</v>
      </c>
      <c r="L16" s="100">
        <v>2006</v>
      </c>
      <c r="M16" s="100">
        <v>2007</v>
      </c>
      <c r="N16" s="100">
        <v>2008</v>
      </c>
      <c r="O16" s="100">
        <v>2009</v>
      </c>
      <c r="P16" s="100">
        <v>2010</v>
      </c>
      <c r="Q16" s="100">
        <v>2011</v>
      </c>
      <c r="R16" s="100">
        <v>2012</v>
      </c>
      <c r="S16" s="100">
        <v>2013</v>
      </c>
      <c r="T16" s="100">
        <v>2014</v>
      </c>
      <c r="U16" s="100">
        <v>2015</v>
      </c>
      <c r="V16" s="101">
        <v>2016</v>
      </c>
      <c r="W16" s="95"/>
      <c r="X16" s="95"/>
      <c r="Y16" s="95"/>
    </row>
    <row r="17" spans="1:22" ht="15" customHeight="1" x14ac:dyDescent="0.25">
      <c r="A17" s="159"/>
      <c r="B17" s="265" t="s">
        <v>865</v>
      </c>
      <c r="C17" s="266"/>
      <c r="D17" s="267"/>
      <c r="E17" s="266" t="s">
        <v>866</v>
      </c>
      <c r="F17" s="266"/>
      <c r="G17" s="266"/>
      <c r="H17" s="160"/>
      <c r="I17" s="95" t="s">
        <v>865</v>
      </c>
      <c r="J17" s="175" t="s">
        <v>873</v>
      </c>
      <c r="K17" s="186">
        <f t="shared" ref="K17:V19" si="6">K7/K$6</f>
        <v>0.85537190082644632</v>
      </c>
      <c r="L17" s="186">
        <f t="shared" si="6"/>
        <v>0.8442249240121581</v>
      </c>
      <c r="M17" s="186">
        <f t="shared" si="6"/>
        <v>0.81690140845070425</v>
      </c>
      <c r="N17" s="186">
        <f t="shared" si="6"/>
        <v>0.78878504672897198</v>
      </c>
      <c r="O17" s="186">
        <f t="shared" si="6"/>
        <v>0.80932784636488342</v>
      </c>
      <c r="P17" s="186">
        <f t="shared" si="6"/>
        <v>0.81710709318497909</v>
      </c>
      <c r="Q17" s="186">
        <f t="shared" si="6"/>
        <v>0.80378250591016553</v>
      </c>
      <c r="R17" s="186">
        <f t="shared" si="6"/>
        <v>0.78516819571865448</v>
      </c>
      <c r="S17" s="186">
        <f t="shared" si="6"/>
        <v>0.77647058823529413</v>
      </c>
      <c r="T17" s="186">
        <f t="shared" si="6"/>
        <v>0.75887096774193552</v>
      </c>
      <c r="U17" s="186">
        <f t="shared" si="6"/>
        <v>0.78819119025304596</v>
      </c>
      <c r="V17" s="187">
        <f t="shared" si="6"/>
        <v>0.72871572871572876</v>
      </c>
    </row>
    <row r="18" spans="1:22" ht="15" x14ac:dyDescent="0.25">
      <c r="A18" s="163"/>
      <c r="B18" s="164" t="s">
        <v>868</v>
      </c>
      <c r="C18" s="165" t="s">
        <v>869</v>
      </c>
      <c r="D18" s="166" t="s">
        <v>870</v>
      </c>
      <c r="E18" s="165" t="s">
        <v>868</v>
      </c>
      <c r="F18" s="165" t="s">
        <v>869</v>
      </c>
      <c r="G18" s="166" t="s">
        <v>870</v>
      </c>
      <c r="H18" s="167"/>
      <c r="J18" s="175" t="s">
        <v>874</v>
      </c>
      <c r="K18" s="186">
        <f t="shared" si="6"/>
        <v>2.8925619834710745E-2</v>
      </c>
      <c r="L18" s="186">
        <f t="shared" si="6"/>
        <v>3.7234042553191488E-2</v>
      </c>
      <c r="M18" s="186">
        <f t="shared" si="6"/>
        <v>4.0140845070422537E-2</v>
      </c>
      <c r="N18" s="186">
        <f t="shared" si="6"/>
        <v>4.4859813084112146E-2</v>
      </c>
      <c r="O18" s="186">
        <f t="shared" si="6"/>
        <v>3.5665294924554183E-2</v>
      </c>
      <c r="P18" s="186">
        <f t="shared" si="6"/>
        <v>4.3810848400556331E-2</v>
      </c>
      <c r="Q18" s="186">
        <f t="shared" si="6"/>
        <v>4.2553191489361701E-2</v>
      </c>
      <c r="R18" s="186">
        <f t="shared" si="6"/>
        <v>7.0336391437308868E-2</v>
      </c>
      <c r="S18" s="186">
        <f t="shared" si="6"/>
        <v>6.5882352941176475E-2</v>
      </c>
      <c r="T18" s="186">
        <f t="shared" si="6"/>
        <v>7.0967741935483872E-2</v>
      </c>
      <c r="U18" s="186">
        <f t="shared" si="6"/>
        <v>9.3720712277413312E-2</v>
      </c>
      <c r="V18" s="187">
        <f t="shared" si="6"/>
        <v>0.1774891774891775</v>
      </c>
    </row>
    <row r="19" spans="1:22" ht="15" x14ac:dyDescent="0.25">
      <c r="A19" s="171" t="s">
        <v>871</v>
      </c>
      <c r="B19" s="188">
        <v>1</v>
      </c>
      <c r="C19" s="189">
        <v>1</v>
      </c>
      <c r="D19" s="190">
        <v>1</v>
      </c>
      <c r="E19" s="189">
        <v>1</v>
      </c>
      <c r="F19" s="191">
        <v>1</v>
      </c>
      <c r="G19" s="191">
        <v>1</v>
      </c>
      <c r="H19" s="191"/>
      <c r="J19" s="181" t="s">
        <v>876</v>
      </c>
      <c r="K19" s="192">
        <f t="shared" si="6"/>
        <v>0.11570247933884298</v>
      </c>
      <c r="L19" s="192">
        <f t="shared" si="6"/>
        <v>0.11854103343465046</v>
      </c>
      <c r="M19" s="192">
        <f t="shared" si="6"/>
        <v>0.14295774647887324</v>
      </c>
      <c r="N19" s="192">
        <f t="shared" si="6"/>
        <v>0.16635514018691588</v>
      </c>
      <c r="O19" s="192">
        <f t="shared" si="6"/>
        <v>0.15500685871056241</v>
      </c>
      <c r="P19" s="192">
        <f t="shared" si="6"/>
        <v>0.13908205841446453</v>
      </c>
      <c r="Q19" s="192">
        <f t="shared" si="6"/>
        <v>0.15366430260047281</v>
      </c>
      <c r="R19" s="192">
        <f t="shared" si="6"/>
        <v>0.14449541284403669</v>
      </c>
      <c r="S19" s="192">
        <f t="shared" si="6"/>
        <v>0.15764705882352942</v>
      </c>
      <c r="T19" s="192">
        <f t="shared" si="6"/>
        <v>0.17016129032258065</v>
      </c>
      <c r="U19" s="192">
        <f t="shared" si="6"/>
        <v>0.11808809746954077</v>
      </c>
      <c r="V19" s="193">
        <f t="shared" si="6"/>
        <v>9.3795093795093792E-2</v>
      </c>
    </row>
    <row r="20" spans="1:22" ht="15" x14ac:dyDescent="0.25">
      <c r="A20" s="95" t="s">
        <v>873</v>
      </c>
      <c r="B20" s="194">
        <v>0.82065915251819088</v>
      </c>
      <c r="C20" s="195">
        <v>0.78912710566615618</v>
      </c>
      <c r="D20" s="196">
        <v>0.77116141732283461</v>
      </c>
      <c r="E20" s="195">
        <v>0.70897435897435901</v>
      </c>
      <c r="F20" s="108">
        <v>0.72134387351778662</v>
      </c>
      <c r="G20" s="108">
        <v>0.89130166563849478</v>
      </c>
      <c r="H20" s="108"/>
      <c r="I20" s="95" t="s">
        <v>866</v>
      </c>
      <c r="J20" s="103" t="s">
        <v>873</v>
      </c>
      <c r="K20" s="186">
        <f t="shared" ref="K20:V22" si="7">K11/K$10</f>
        <v>0.75889328063241102</v>
      </c>
      <c r="L20" s="186">
        <f t="shared" si="7"/>
        <v>0.76029962546816476</v>
      </c>
      <c r="M20" s="186">
        <f t="shared" si="7"/>
        <v>0.71651090342679125</v>
      </c>
      <c r="N20" s="186">
        <f t="shared" si="7"/>
        <v>0.67191601049868765</v>
      </c>
      <c r="O20" s="186">
        <f t="shared" si="7"/>
        <v>0.66568047337278102</v>
      </c>
      <c r="P20" s="186">
        <f t="shared" si="7"/>
        <v>0.70287539936102239</v>
      </c>
      <c r="Q20" s="186">
        <f t="shared" si="7"/>
        <v>0.7441860465116279</v>
      </c>
      <c r="R20" s="186">
        <f t="shared" si="7"/>
        <v>0.71508379888268159</v>
      </c>
      <c r="S20" s="186">
        <f t="shared" si="7"/>
        <v>0.72844827586206895</v>
      </c>
      <c r="T20" s="186">
        <f t="shared" si="7"/>
        <v>0.7155963302752294</v>
      </c>
      <c r="U20" s="186">
        <f t="shared" si="7"/>
        <v>0.74056603773584906</v>
      </c>
      <c r="V20" s="187">
        <f t="shared" si="7"/>
        <v>0.78935003915426782</v>
      </c>
    </row>
    <row r="21" spans="1:22" ht="15" customHeight="1" x14ac:dyDescent="0.25">
      <c r="A21" s="177" t="s">
        <v>875</v>
      </c>
      <c r="B21" s="197">
        <v>0.2879155371665002</v>
      </c>
      <c r="C21" s="198">
        <v>0.30658499234303216</v>
      </c>
      <c r="D21" s="199">
        <v>0.50393700787401574</v>
      </c>
      <c r="E21" s="198">
        <v>0.14551282051282052</v>
      </c>
      <c r="F21" s="200">
        <v>0.2134387351778656</v>
      </c>
      <c r="G21" s="200">
        <v>0.64046884639111656</v>
      </c>
      <c r="H21" s="200"/>
      <c r="J21" s="103" t="s">
        <v>874</v>
      </c>
      <c r="K21" s="186">
        <f t="shared" si="7"/>
        <v>0.11067193675889328</v>
      </c>
      <c r="L21" s="186">
        <f t="shared" si="7"/>
        <v>9.3632958801498134E-2</v>
      </c>
      <c r="M21" s="186">
        <f t="shared" si="7"/>
        <v>9.0342679127725853E-2</v>
      </c>
      <c r="N21" s="186">
        <f t="shared" si="7"/>
        <v>0.10761154855643044</v>
      </c>
      <c r="O21" s="186">
        <f t="shared" si="7"/>
        <v>0.10650887573964497</v>
      </c>
      <c r="P21" s="186">
        <f t="shared" si="7"/>
        <v>9.9041533546325874E-2</v>
      </c>
      <c r="Q21" s="186">
        <f t="shared" si="7"/>
        <v>8.7209302325581398E-2</v>
      </c>
      <c r="R21" s="186">
        <f t="shared" si="7"/>
        <v>9.7765363128491614E-2</v>
      </c>
      <c r="S21" s="186">
        <f t="shared" si="7"/>
        <v>0.10344827586206896</v>
      </c>
      <c r="T21" s="186">
        <f t="shared" si="7"/>
        <v>0.11192660550458716</v>
      </c>
      <c r="U21" s="186">
        <f t="shared" si="7"/>
        <v>0.13443396226415094</v>
      </c>
      <c r="V21" s="187">
        <f t="shared" si="7"/>
        <v>0.12764291307752546</v>
      </c>
    </row>
    <row r="22" spans="1:22" ht="15" x14ac:dyDescent="0.25">
      <c r="A22" s="177" t="s">
        <v>877</v>
      </c>
      <c r="B22" s="197">
        <v>0.11585104865173348</v>
      </c>
      <c r="C22" s="198">
        <v>9.4640122511485458E-2</v>
      </c>
      <c r="D22" s="199">
        <v>6.5944881889763773E-2</v>
      </c>
      <c r="E22" s="198">
        <v>4.3589743589743588E-2</v>
      </c>
      <c r="F22" s="200">
        <v>3.7549407114624504E-2</v>
      </c>
      <c r="G22" s="200">
        <v>5.4780999383096857E-2</v>
      </c>
      <c r="H22" s="200"/>
      <c r="J22" s="175" t="s">
        <v>876</v>
      </c>
      <c r="K22" s="186">
        <f t="shared" si="7"/>
        <v>0.13043478260869565</v>
      </c>
      <c r="L22" s="186">
        <f t="shared" si="7"/>
        <v>0.14606741573033707</v>
      </c>
      <c r="M22" s="186">
        <f t="shared" si="7"/>
        <v>0.19314641744548286</v>
      </c>
      <c r="N22" s="186">
        <f t="shared" si="7"/>
        <v>0.22047244094488189</v>
      </c>
      <c r="O22" s="186">
        <f t="shared" si="7"/>
        <v>0.22781065088757396</v>
      </c>
      <c r="P22" s="186">
        <f t="shared" si="7"/>
        <v>0.19808306709265175</v>
      </c>
      <c r="Q22" s="186">
        <f t="shared" si="7"/>
        <v>0.16860465116279069</v>
      </c>
      <c r="R22" s="186">
        <f t="shared" si="7"/>
        <v>0.18715083798882681</v>
      </c>
      <c r="S22" s="186">
        <f t="shared" si="7"/>
        <v>0.16810344827586207</v>
      </c>
      <c r="T22" s="186">
        <f t="shared" si="7"/>
        <v>0.1724770642201835</v>
      </c>
      <c r="U22" s="186">
        <f t="shared" si="7"/>
        <v>0.125</v>
      </c>
      <c r="V22" s="187">
        <f t="shared" si="7"/>
        <v>8.3007047768206735E-2</v>
      </c>
    </row>
    <row r="23" spans="1:22" x14ac:dyDescent="0.2">
      <c r="A23" s="177" t="s">
        <v>878</v>
      </c>
      <c r="B23" s="197">
        <v>0.11599372235696961</v>
      </c>
      <c r="C23" s="198">
        <v>0.1105666156202144</v>
      </c>
      <c r="D23" s="199">
        <v>8.0216535433070862E-2</v>
      </c>
      <c r="E23" s="198">
        <v>1.217948717948718E-2</v>
      </c>
      <c r="F23" s="200">
        <v>9.2391304347826081E-2</v>
      </c>
      <c r="G23" s="200">
        <v>0.1053670573719926</v>
      </c>
      <c r="H23" s="200"/>
    </row>
    <row r="24" spans="1:22" x14ac:dyDescent="0.2">
      <c r="A24" s="177" t="s">
        <v>879</v>
      </c>
      <c r="B24" s="197">
        <v>0.30089884434298758</v>
      </c>
      <c r="C24" s="198">
        <v>0.2773353751914242</v>
      </c>
      <c r="D24" s="199">
        <v>0.12106299212598425</v>
      </c>
      <c r="E24" s="198">
        <v>0.50769230769230766</v>
      </c>
      <c r="F24" s="200">
        <v>0.37796442687747034</v>
      </c>
      <c r="G24" s="200">
        <v>9.0684762492288712E-2</v>
      </c>
      <c r="H24" s="200"/>
      <c r="K24" s="95" t="s">
        <v>865</v>
      </c>
      <c r="R24" s="95" t="s">
        <v>866</v>
      </c>
    </row>
    <row r="25" spans="1:22" ht="15" x14ac:dyDescent="0.25">
      <c r="A25" s="95" t="s">
        <v>874</v>
      </c>
      <c r="B25" s="194">
        <v>3.7808531887573119E-2</v>
      </c>
      <c r="C25" s="195">
        <v>5.8346094946401222E-2</v>
      </c>
      <c r="D25" s="196">
        <v>0.1235236220472441</v>
      </c>
      <c r="E25" s="195">
        <v>0.10192307692307692</v>
      </c>
      <c r="F25" s="108">
        <v>0.10128458498023715</v>
      </c>
      <c r="G25" s="108">
        <v>5.9716224552745216E-2</v>
      </c>
      <c r="H25" s="108"/>
      <c r="L25" s="175" t="s">
        <v>873</v>
      </c>
      <c r="M25" s="175" t="s">
        <v>880</v>
      </c>
      <c r="N25" s="181" t="s">
        <v>876</v>
      </c>
      <c r="S25" s="175" t="s">
        <v>873</v>
      </c>
      <c r="T25" s="175" t="s">
        <v>880</v>
      </c>
      <c r="U25" s="181" t="s">
        <v>876</v>
      </c>
    </row>
    <row r="26" spans="1:22" ht="15" x14ac:dyDescent="0.25">
      <c r="A26" s="95" t="s">
        <v>876</v>
      </c>
      <c r="B26" s="194">
        <v>0.14153231559423599</v>
      </c>
      <c r="C26" s="195">
        <v>0.15252679938744257</v>
      </c>
      <c r="D26" s="196">
        <v>0.10531496062992125</v>
      </c>
      <c r="E26" s="195">
        <v>0.1891025641025641</v>
      </c>
      <c r="F26" s="108">
        <v>0.17737154150197629</v>
      </c>
      <c r="G26" s="108">
        <v>4.8982109808760027E-2</v>
      </c>
      <c r="H26" s="108"/>
      <c r="K26" s="95">
        <v>2005</v>
      </c>
      <c r="L26" s="201">
        <f>K17</f>
        <v>0.85537190082644632</v>
      </c>
      <c r="M26" s="201">
        <f>K18</f>
        <v>2.8925619834710745E-2</v>
      </c>
      <c r="N26" s="201">
        <f>K19</f>
        <v>0.11570247933884298</v>
      </c>
      <c r="R26" s="95">
        <v>2005</v>
      </c>
      <c r="S26" s="201">
        <f>K20</f>
        <v>0.75889328063241102</v>
      </c>
      <c r="T26" s="201">
        <f>K21</f>
        <v>0.11067193675889328</v>
      </c>
      <c r="U26" s="201">
        <f>K22</f>
        <v>0.13043478260869565</v>
      </c>
    </row>
    <row r="27" spans="1:22" x14ac:dyDescent="0.2">
      <c r="K27" s="95">
        <v>2006</v>
      </c>
      <c r="L27" s="201">
        <f>L17</f>
        <v>0.8442249240121581</v>
      </c>
      <c r="M27" s="201">
        <f>L18</f>
        <v>3.7234042553191488E-2</v>
      </c>
      <c r="N27" s="201">
        <f>L19</f>
        <v>0.11854103343465046</v>
      </c>
      <c r="R27" s="95">
        <v>2006</v>
      </c>
      <c r="S27" s="201">
        <f>L20</f>
        <v>0.76029962546816476</v>
      </c>
      <c r="T27" s="201">
        <f>L21</f>
        <v>9.3632958801498134E-2</v>
      </c>
      <c r="U27" s="201">
        <f>L22</f>
        <v>0.14606741573033707</v>
      </c>
    </row>
    <row r="28" spans="1:22" x14ac:dyDescent="0.2">
      <c r="K28" s="95">
        <v>2007</v>
      </c>
      <c r="L28" s="201">
        <f>M17</f>
        <v>0.81690140845070425</v>
      </c>
      <c r="M28" s="201">
        <f>M18</f>
        <v>4.0140845070422537E-2</v>
      </c>
      <c r="N28" s="201">
        <f>M19</f>
        <v>0.14295774647887324</v>
      </c>
      <c r="R28" s="95">
        <v>2007</v>
      </c>
      <c r="S28" s="201">
        <f>M20</f>
        <v>0.71651090342679125</v>
      </c>
      <c r="T28" s="201">
        <f>M21</f>
        <v>9.0342679127725853E-2</v>
      </c>
      <c r="U28" s="201">
        <f>M22</f>
        <v>0.19314641744548286</v>
      </c>
    </row>
    <row r="29" spans="1:22" x14ac:dyDescent="0.2">
      <c r="A29" s="115" t="s">
        <v>846</v>
      </c>
      <c r="K29" s="95">
        <v>2008</v>
      </c>
      <c r="L29" s="201">
        <f>N17</f>
        <v>0.78878504672897198</v>
      </c>
      <c r="M29" s="201">
        <f>N18</f>
        <v>4.4859813084112146E-2</v>
      </c>
      <c r="N29" s="201">
        <f>N19</f>
        <v>0.16635514018691588</v>
      </c>
      <c r="R29" s="95">
        <v>2008</v>
      </c>
      <c r="S29" s="201">
        <f>N20</f>
        <v>0.67191601049868765</v>
      </c>
      <c r="T29" s="201">
        <f>N21</f>
        <v>0.10761154855643044</v>
      </c>
      <c r="U29" s="201">
        <f>N22</f>
        <v>0.22047244094488189</v>
      </c>
    </row>
    <row r="30" spans="1:22" x14ac:dyDescent="0.2">
      <c r="K30" s="95">
        <v>2009</v>
      </c>
      <c r="L30" s="201">
        <f>O17</f>
        <v>0.80932784636488342</v>
      </c>
      <c r="M30" s="201">
        <f>O18</f>
        <v>3.5665294924554183E-2</v>
      </c>
      <c r="N30" s="201">
        <f>O19</f>
        <v>0.15500685871056241</v>
      </c>
      <c r="R30" s="95">
        <v>2009</v>
      </c>
      <c r="S30" s="201">
        <f>O20</f>
        <v>0.66568047337278102</v>
      </c>
      <c r="T30" s="201">
        <f>O21</f>
        <v>0.10650887573964497</v>
      </c>
      <c r="U30" s="201">
        <f>O22</f>
        <v>0.22781065088757396</v>
      </c>
    </row>
    <row r="31" spans="1:22" x14ac:dyDescent="0.2">
      <c r="K31" s="95">
        <v>2010</v>
      </c>
      <c r="L31" s="201">
        <f>P17</f>
        <v>0.81710709318497909</v>
      </c>
      <c r="M31" s="201">
        <f>P18</f>
        <v>4.3810848400556331E-2</v>
      </c>
      <c r="N31" s="201">
        <f>P19</f>
        <v>0.13908205841446453</v>
      </c>
      <c r="R31" s="95">
        <v>2010</v>
      </c>
      <c r="S31" s="201">
        <f>P20</f>
        <v>0.70287539936102239</v>
      </c>
      <c r="T31" s="201">
        <f>P21</f>
        <v>9.9041533546325874E-2</v>
      </c>
      <c r="U31" s="201">
        <f>P22</f>
        <v>0.19808306709265175</v>
      </c>
    </row>
    <row r="32" spans="1:22" x14ac:dyDescent="0.2">
      <c r="K32" s="95">
        <v>2011</v>
      </c>
      <c r="L32" s="201">
        <f>Q17</f>
        <v>0.80378250591016553</v>
      </c>
      <c r="M32" s="201">
        <f>Q18</f>
        <v>4.2553191489361701E-2</v>
      </c>
      <c r="N32" s="201">
        <f>Q19</f>
        <v>0.15366430260047281</v>
      </c>
      <c r="R32" s="95">
        <v>2011</v>
      </c>
      <c r="S32" s="201">
        <f>Q20</f>
        <v>0.7441860465116279</v>
      </c>
      <c r="T32" s="201">
        <f>Q21</f>
        <v>8.7209302325581398E-2</v>
      </c>
      <c r="U32" s="201">
        <f>Q22</f>
        <v>0.16860465116279069</v>
      </c>
    </row>
    <row r="33" spans="11:21" x14ac:dyDescent="0.2">
      <c r="K33" s="95">
        <v>2012</v>
      </c>
      <c r="L33" s="201">
        <f>R17</f>
        <v>0.78516819571865448</v>
      </c>
      <c r="M33" s="201">
        <f>R18</f>
        <v>7.0336391437308868E-2</v>
      </c>
      <c r="N33" s="201">
        <f>R19</f>
        <v>0.14449541284403669</v>
      </c>
      <c r="R33" s="95">
        <v>2012</v>
      </c>
      <c r="S33" s="201">
        <f>R20</f>
        <v>0.71508379888268159</v>
      </c>
      <c r="T33" s="201">
        <f>R21</f>
        <v>9.7765363128491614E-2</v>
      </c>
      <c r="U33" s="201">
        <f>R22</f>
        <v>0.18715083798882681</v>
      </c>
    </row>
    <row r="34" spans="11:21" x14ac:dyDescent="0.2">
      <c r="K34" s="95">
        <v>2013</v>
      </c>
      <c r="L34" s="201">
        <f>S17</f>
        <v>0.77647058823529413</v>
      </c>
      <c r="M34" s="201">
        <f>S18</f>
        <v>6.5882352941176475E-2</v>
      </c>
      <c r="N34" s="201">
        <f>S19</f>
        <v>0.15764705882352942</v>
      </c>
      <c r="R34" s="95">
        <v>2013</v>
      </c>
      <c r="S34" s="201">
        <f>S20</f>
        <v>0.72844827586206895</v>
      </c>
      <c r="T34" s="201">
        <f>S21</f>
        <v>0.10344827586206896</v>
      </c>
      <c r="U34" s="201">
        <f>S22</f>
        <v>0.16810344827586207</v>
      </c>
    </row>
    <row r="35" spans="11:21" x14ac:dyDescent="0.2">
      <c r="K35" s="95">
        <v>2014</v>
      </c>
      <c r="L35" s="201">
        <f>T17</f>
        <v>0.75887096774193552</v>
      </c>
      <c r="M35" s="201">
        <f>T18</f>
        <v>7.0967741935483872E-2</v>
      </c>
      <c r="N35" s="201">
        <f>T19</f>
        <v>0.17016129032258065</v>
      </c>
      <c r="R35" s="95">
        <v>2014</v>
      </c>
      <c r="S35" s="201">
        <f>T20</f>
        <v>0.7155963302752294</v>
      </c>
      <c r="T35" s="201">
        <f>T21</f>
        <v>0.11192660550458716</v>
      </c>
      <c r="U35" s="201">
        <f>T22</f>
        <v>0.1724770642201835</v>
      </c>
    </row>
    <row r="36" spans="11:21" x14ac:dyDescent="0.2">
      <c r="K36" s="95">
        <v>2015</v>
      </c>
      <c r="L36" s="201">
        <f>U17</f>
        <v>0.78819119025304596</v>
      </c>
      <c r="M36" s="201">
        <f>U18</f>
        <v>9.3720712277413312E-2</v>
      </c>
      <c r="N36" s="201">
        <f>U19</f>
        <v>0.11808809746954077</v>
      </c>
      <c r="R36" s="95">
        <v>2015</v>
      </c>
      <c r="S36" s="201">
        <f>U20</f>
        <v>0.74056603773584906</v>
      </c>
      <c r="T36" s="201">
        <f>U21</f>
        <v>0.13443396226415094</v>
      </c>
      <c r="U36" s="201">
        <f>U22</f>
        <v>0.125</v>
      </c>
    </row>
    <row r="37" spans="11:21" x14ac:dyDescent="0.2">
      <c r="K37" s="95">
        <v>2016</v>
      </c>
      <c r="L37" s="201">
        <f>V17</f>
        <v>0.72871572871572876</v>
      </c>
      <c r="M37" s="201">
        <f>V18</f>
        <v>0.1774891774891775</v>
      </c>
      <c r="N37" s="201">
        <f>V19</f>
        <v>9.3795093795093792E-2</v>
      </c>
      <c r="R37" s="95">
        <v>2016</v>
      </c>
      <c r="S37" s="201">
        <f>V20</f>
        <v>0.78935003915426782</v>
      </c>
      <c r="T37" s="201">
        <f>V21</f>
        <v>0.12764291307752546</v>
      </c>
      <c r="U37" s="201">
        <f>V22</f>
        <v>8.3007047768206735E-2</v>
      </c>
    </row>
  </sheetData>
  <mergeCells count="6">
    <mergeCell ref="B5:D5"/>
    <mergeCell ref="E5:G5"/>
    <mergeCell ref="I6:I9"/>
    <mergeCell ref="I10:I13"/>
    <mergeCell ref="B17:D17"/>
    <mergeCell ref="E17:G17"/>
  </mergeCells>
  <pageMargins left="0.28000000000000003" right="0.34" top="0.984251969" bottom="0.984251969" header="0.5" footer="0.5"/>
  <pageSetup paperSize="9" scale="96" orientation="landscape" verticalDpi="4294967295"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10F3-F1F1-4E12-B74D-46104EF6805C}">
  <dimension ref="A1:O35"/>
  <sheetViews>
    <sheetView showGridLines="0" zoomScaleNormal="100" workbookViewId="0">
      <selection activeCell="N42" sqref="N42"/>
    </sheetView>
  </sheetViews>
  <sheetFormatPr baseColWidth="10" defaultColWidth="11.42578125" defaultRowHeight="12.75" x14ac:dyDescent="0.2"/>
  <cols>
    <col min="1" max="1" width="34.85546875" style="95" customWidth="1"/>
    <col min="2" max="12" width="6.85546875" style="95" customWidth="1"/>
    <col min="13" max="14" width="7.42578125" style="95" customWidth="1"/>
    <col min="15" max="15" width="7.7109375" style="95" customWidth="1"/>
    <col min="16" max="16384" width="11.42578125" style="95"/>
  </cols>
  <sheetData>
    <row r="1" spans="1:15" x14ac:dyDescent="0.2">
      <c r="A1" s="94" t="s">
        <v>835</v>
      </c>
    </row>
    <row r="2" spans="1:15" ht="18" x14ac:dyDescent="0.25">
      <c r="A2" s="96" t="s">
        <v>881</v>
      </c>
    </row>
    <row r="3" spans="1:15" ht="15" x14ac:dyDescent="0.25">
      <c r="A3" s="1" t="s">
        <v>924</v>
      </c>
      <c r="B3" s="237" t="s">
        <v>951</v>
      </c>
    </row>
    <row r="6" spans="1:15" x14ac:dyDescent="0.2">
      <c r="A6" s="202"/>
      <c r="B6" s="270" t="s">
        <v>882</v>
      </c>
      <c r="C6" s="270"/>
      <c r="D6" s="270"/>
      <c r="E6" s="270"/>
      <c r="F6" s="270"/>
      <c r="G6" s="270"/>
      <c r="H6" s="270"/>
      <c r="I6" s="270"/>
      <c r="J6" s="270"/>
      <c r="K6" s="270"/>
      <c r="L6" s="270"/>
      <c r="M6" s="203"/>
      <c r="N6" s="203"/>
      <c r="O6" s="271" t="s">
        <v>871</v>
      </c>
    </row>
    <row r="7" spans="1:15" ht="28.5" x14ac:dyDescent="0.2">
      <c r="A7" s="204" t="s">
        <v>883</v>
      </c>
      <c r="B7" s="205" t="s">
        <v>868</v>
      </c>
      <c r="C7" s="205">
        <v>2010</v>
      </c>
      <c r="D7" s="206">
        <v>2011</v>
      </c>
      <c r="E7" s="206">
        <v>2012</v>
      </c>
      <c r="F7" s="206">
        <v>2013</v>
      </c>
      <c r="G7" s="206">
        <v>2014</v>
      </c>
      <c r="H7" s="206">
        <v>2015</v>
      </c>
      <c r="I7" s="206">
        <v>2016</v>
      </c>
      <c r="J7" s="206">
        <v>2017</v>
      </c>
      <c r="K7" s="206">
        <v>2018</v>
      </c>
      <c r="L7" s="206">
        <v>2019</v>
      </c>
      <c r="M7" s="206">
        <v>2020</v>
      </c>
      <c r="N7" s="205" t="s">
        <v>866</v>
      </c>
      <c r="O7" s="272"/>
    </row>
    <row r="8" spans="1:15" ht="14.25" x14ac:dyDescent="0.2">
      <c r="A8" s="102" t="s">
        <v>871</v>
      </c>
      <c r="B8" s="207">
        <f>SUM(B9:B16)</f>
        <v>806</v>
      </c>
      <c r="C8" s="207">
        <f t="shared" ref="C8:O8" si="0">SUM(C9:C16)</f>
        <v>783</v>
      </c>
      <c r="D8" s="207">
        <f t="shared" si="0"/>
        <v>1083</v>
      </c>
      <c r="E8" s="207">
        <f t="shared" si="0"/>
        <v>1305</v>
      </c>
      <c r="F8" s="207">
        <f t="shared" si="0"/>
        <v>1421</v>
      </c>
      <c r="G8" s="207">
        <f t="shared" si="0"/>
        <v>1384</v>
      </c>
      <c r="H8" s="207">
        <f t="shared" si="0"/>
        <v>1369</v>
      </c>
      <c r="I8" s="207">
        <f t="shared" si="0"/>
        <v>1360</v>
      </c>
      <c r="J8" s="207">
        <f t="shared" si="0"/>
        <v>1429</v>
      </c>
      <c r="K8" s="207">
        <f t="shared" si="0"/>
        <v>1522</v>
      </c>
      <c r="L8" s="207">
        <f t="shared" si="0"/>
        <v>1543</v>
      </c>
      <c r="M8" s="207">
        <f t="shared" si="0"/>
        <v>1566</v>
      </c>
      <c r="N8" s="207">
        <v>11689</v>
      </c>
      <c r="O8" s="208">
        <f t="shared" si="0"/>
        <v>27260</v>
      </c>
    </row>
    <row r="9" spans="1:15" x14ac:dyDescent="0.2">
      <c r="A9" s="125" t="s">
        <v>884</v>
      </c>
      <c r="B9" s="209">
        <v>109</v>
      </c>
      <c r="C9" s="209">
        <v>126</v>
      </c>
      <c r="D9" s="209">
        <v>150</v>
      </c>
      <c r="E9" s="209">
        <v>169</v>
      </c>
      <c r="F9" s="209">
        <v>220</v>
      </c>
      <c r="G9" s="209">
        <v>186</v>
      </c>
      <c r="H9" s="209">
        <v>193</v>
      </c>
      <c r="I9" s="209">
        <v>163</v>
      </c>
      <c r="J9" s="209">
        <v>173</v>
      </c>
      <c r="K9" s="209">
        <v>184</v>
      </c>
      <c r="L9" s="209">
        <v>176</v>
      </c>
      <c r="M9" s="209">
        <v>175</v>
      </c>
      <c r="N9" s="209">
        <v>761</v>
      </c>
      <c r="O9" s="114">
        <f t="shared" ref="O9:O16" si="1">SUM(B9:N9)</f>
        <v>2785</v>
      </c>
    </row>
    <row r="10" spans="1:15" x14ac:dyDescent="0.2">
      <c r="A10" s="125" t="s">
        <v>885</v>
      </c>
      <c r="B10" s="209">
        <v>28</v>
      </c>
      <c r="C10" s="209">
        <v>36</v>
      </c>
      <c r="D10" s="209">
        <v>58</v>
      </c>
      <c r="E10" s="209">
        <v>70</v>
      </c>
      <c r="F10" s="209">
        <v>92</v>
      </c>
      <c r="G10" s="209">
        <v>71</v>
      </c>
      <c r="H10" s="209">
        <v>87</v>
      </c>
      <c r="I10" s="209">
        <v>65</v>
      </c>
      <c r="J10" s="209">
        <v>62</v>
      </c>
      <c r="K10" s="209">
        <v>60</v>
      </c>
      <c r="L10" s="209">
        <v>85</v>
      </c>
      <c r="M10" s="209">
        <v>70</v>
      </c>
      <c r="N10" s="209">
        <v>531</v>
      </c>
      <c r="O10" s="114">
        <f t="shared" si="1"/>
        <v>1315</v>
      </c>
    </row>
    <row r="11" spans="1:15" x14ac:dyDescent="0.2">
      <c r="A11" s="125" t="s">
        <v>103</v>
      </c>
      <c r="B11" s="209">
        <v>162</v>
      </c>
      <c r="C11" s="209">
        <v>163</v>
      </c>
      <c r="D11" s="209">
        <v>230</v>
      </c>
      <c r="E11" s="209">
        <v>262</v>
      </c>
      <c r="F11" s="209">
        <v>287</v>
      </c>
      <c r="G11" s="209">
        <v>311</v>
      </c>
      <c r="H11" s="209">
        <v>305</v>
      </c>
      <c r="I11" s="209">
        <v>327</v>
      </c>
      <c r="J11" s="209">
        <v>332</v>
      </c>
      <c r="K11" s="209">
        <v>365</v>
      </c>
      <c r="L11" s="209">
        <v>407</v>
      </c>
      <c r="M11" s="209">
        <v>394</v>
      </c>
      <c r="N11" s="209">
        <v>4636</v>
      </c>
      <c r="O11" s="114">
        <f t="shared" si="1"/>
        <v>8181</v>
      </c>
    </row>
    <row r="12" spans="1:15" x14ac:dyDescent="0.2">
      <c r="A12" s="125" t="s">
        <v>173</v>
      </c>
      <c r="B12" s="209">
        <v>41</v>
      </c>
      <c r="C12" s="209">
        <v>38</v>
      </c>
      <c r="D12" s="209">
        <v>48</v>
      </c>
      <c r="E12" s="209">
        <v>64</v>
      </c>
      <c r="F12" s="209">
        <v>60</v>
      </c>
      <c r="G12" s="209">
        <v>97</v>
      </c>
      <c r="H12" s="209">
        <v>86</v>
      </c>
      <c r="I12" s="209">
        <v>84</v>
      </c>
      <c r="J12" s="209">
        <v>90</v>
      </c>
      <c r="K12" s="209">
        <v>90</v>
      </c>
      <c r="L12" s="209">
        <v>92</v>
      </c>
      <c r="M12" s="209">
        <v>102</v>
      </c>
      <c r="N12" s="209">
        <v>772</v>
      </c>
      <c r="O12" s="114">
        <f t="shared" si="1"/>
        <v>1664</v>
      </c>
    </row>
    <row r="13" spans="1:15" x14ac:dyDescent="0.2">
      <c r="A13" s="125" t="s">
        <v>689</v>
      </c>
      <c r="B13" s="209">
        <v>155</v>
      </c>
      <c r="C13" s="209">
        <v>124</v>
      </c>
      <c r="D13" s="209">
        <v>174</v>
      </c>
      <c r="E13" s="209">
        <v>239</v>
      </c>
      <c r="F13" s="209">
        <v>242</v>
      </c>
      <c r="G13" s="209">
        <v>242</v>
      </c>
      <c r="H13" s="209">
        <v>219</v>
      </c>
      <c r="I13" s="209">
        <v>232</v>
      </c>
      <c r="J13" s="209">
        <v>259</v>
      </c>
      <c r="K13" s="209">
        <v>289</v>
      </c>
      <c r="L13" s="209">
        <v>250</v>
      </c>
      <c r="M13" s="209">
        <v>279</v>
      </c>
      <c r="N13" s="209">
        <v>1622</v>
      </c>
      <c r="O13" s="114">
        <f t="shared" si="1"/>
        <v>4326</v>
      </c>
    </row>
    <row r="14" spans="1:15" x14ac:dyDescent="0.2">
      <c r="A14" s="125" t="s">
        <v>185</v>
      </c>
      <c r="B14" s="209">
        <v>148</v>
      </c>
      <c r="C14" s="209">
        <v>150</v>
      </c>
      <c r="D14" s="209">
        <v>203</v>
      </c>
      <c r="E14" s="209">
        <v>239</v>
      </c>
      <c r="F14" s="209">
        <v>229</v>
      </c>
      <c r="G14" s="209">
        <v>227</v>
      </c>
      <c r="H14" s="209">
        <v>209</v>
      </c>
      <c r="I14" s="209">
        <v>203</v>
      </c>
      <c r="J14" s="209">
        <v>206</v>
      </c>
      <c r="K14" s="209">
        <v>218</v>
      </c>
      <c r="L14" s="209">
        <v>213</v>
      </c>
      <c r="M14" s="209">
        <v>196</v>
      </c>
      <c r="N14" s="209">
        <v>1350</v>
      </c>
      <c r="O14" s="114">
        <f t="shared" si="1"/>
        <v>3791</v>
      </c>
    </row>
    <row r="15" spans="1:15" x14ac:dyDescent="0.2">
      <c r="A15" s="125" t="s">
        <v>886</v>
      </c>
      <c r="B15" s="209">
        <v>29</v>
      </c>
      <c r="C15" s="209">
        <v>18</v>
      </c>
      <c r="D15" s="209">
        <v>45</v>
      </c>
      <c r="E15" s="209">
        <v>45</v>
      </c>
      <c r="F15" s="209">
        <v>55</v>
      </c>
      <c r="G15" s="209">
        <v>55</v>
      </c>
      <c r="H15" s="209">
        <v>62</v>
      </c>
      <c r="I15" s="209">
        <v>81</v>
      </c>
      <c r="J15" s="209">
        <v>86</v>
      </c>
      <c r="K15" s="209">
        <v>85</v>
      </c>
      <c r="L15" s="209">
        <v>122</v>
      </c>
      <c r="M15" s="209">
        <v>214</v>
      </c>
      <c r="N15" s="209">
        <v>848</v>
      </c>
      <c r="O15" s="114">
        <f t="shared" si="1"/>
        <v>1745</v>
      </c>
    </row>
    <row r="16" spans="1:15" x14ac:dyDescent="0.2">
      <c r="A16" s="125" t="s">
        <v>887</v>
      </c>
      <c r="B16" s="209">
        <v>134</v>
      </c>
      <c r="C16" s="209">
        <v>128</v>
      </c>
      <c r="D16" s="209">
        <v>175</v>
      </c>
      <c r="E16" s="209">
        <v>217</v>
      </c>
      <c r="F16" s="209">
        <v>236</v>
      </c>
      <c r="G16" s="209">
        <v>195</v>
      </c>
      <c r="H16" s="209">
        <v>208</v>
      </c>
      <c r="I16" s="209">
        <v>205</v>
      </c>
      <c r="J16" s="209">
        <v>221</v>
      </c>
      <c r="K16" s="209">
        <v>231</v>
      </c>
      <c r="L16" s="209">
        <v>198</v>
      </c>
      <c r="M16" s="209">
        <v>136</v>
      </c>
      <c r="N16" s="209">
        <v>1169</v>
      </c>
      <c r="O16" s="114">
        <f t="shared" si="1"/>
        <v>3453</v>
      </c>
    </row>
    <row r="17" spans="1:15" x14ac:dyDescent="0.2">
      <c r="A17" s="125"/>
      <c r="B17" s="210"/>
      <c r="C17" s="210"/>
      <c r="D17" s="210"/>
      <c r="E17" s="210"/>
      <c r="F17" s="210"/>
      <c r="G17" s="210"/>
      <c r="H17" s="210"/>
      <c r="I17" s="210"/>
      <c r="J17" s="210"/>
      <c r="K17" s="210"/>
      <c r="L17" s="210"/>
      <c r="M17" s="210"/>
      <c r="N17" s="210"/>
      <c r="O17" s="114"/>
    </row>
    <row r="18" spans="1:15" x14ac:dyDescent="0.2">
      <c r="A18" s="211" t="s">
        <v>888</v>
      </c>
    </row>
    <row r="19" spans="1:15" x14ac:dyDescent="0.2">
      <c r="A19" s="115" t="s">
        <v>889</v>
      </c>
    </row>
    <row r="25" spans="1:15" ht="14.25" x14ac:dyDescent="0.2">
      <c r="A25" s="204"/>
      <c r="B25" s="95" t="s">
        <v>866</v>
      </c>
      <c r="C25" s="206" t="s">
        <v>890</v>
      </c>
      <c r="D25" s="206" t="s">
        <v>851</v>
      </c>
      <c r="E25" s="206" t="s">
        <v>852</v>
      </c>
      <c r="F25" s="206" t="s">
        <v>853</v>
      </c>
      <c r="G25" s="206" t="s">
        <v>854</v>
      </c>
      <c r="H25" s="206" t="s">
        <v>855</v>
      </c>
      <c r="I25" s="206" t="s">
        <v>841</v>
      </c>
      <c r="J25" s="206" t="s">
        <v>856</v>
      </c>
      <c r="K25" s="206" t="s">
        <v>842</v>
      </c>
      <c r="L25" s="206" t="s">
        <v>857</v>
      </c>
      <c r="M25" s="205" t="s">
        <v>843</v>
      </c>
      <c r="N25" s="205" t="s">
        <v>891</v>
      </c>
    </row>
    <row r="26" spans="1:15" ht="15" x14ac:dyDescent="0.25">
      <c r="A26" s="125" t="s">
        <v>884</v>
      </c>
      <c r="B26" s="108">
        <f>N9/($N$8-$N$15-$N$16)</f>
        <v>7.8680727874276254E-2</v>
      </c>
      <c r="C26" s="108">
        <f>M9/($M$8-$M$15-$M$16)</f>
        <v>0.14391447368421054</v>
      </c>
      <c r="D26" s="108">
        <f>L9/($L$8-$L$15-$L$16)</f>
        <v>0.14390842191332789</v>
      </c>
      <c r="E26" s="108">
        <f>K9/($K$8-$K$15-$K$16)</f>
        <v>0.15257048092868988</v>
      </c>
      <c r="F26" s="108">
        <f>J9/($J$8-$J$15-$J$16)</f>
        <v>0.15418894830659535</v>
      </c>
      <c r="G26" s="108">
        <f>I9/($I$8-$I$15-$I$16)</f>
        <v>0.15176908752327747</v>
      </c>
      <c r="H26" s="108">
        <f>H9/($H$8-$H$15-$H$16)</f>
        <v>0.17561419472247497</v>
      </c>
      <c r="I26" s="108">
        <f>G9/($G$8-$G$15-$G$16)</f>
        <v>0.16402116402116401</v>
      </c>
      <c r="J26" s="108">
        <f>F9/($F$8-$F$15-$F$16)</f>
        <v>0.19469026548672566</v>
      </c>
      <c r="K26" s="108">
        <f>E9/($E$8-$E$15-$E$16)</f>
        <v>0.16203259827420902</v>
      </c>
      <c r="L26" s="108">
        <f>D9/($D$8-$D$15-$D$16)</f>
        <v>0.17381228273464658</v>
      </c>
      <c r="M26" s="108">
        <f>C9/($C$8-$C$15-$C$16)</f>
        <v>0.19780219780219779</v>
      </c>
      <c r="N26" s="108">
        <f>B9/($B$8-$B$15-$B$16)</f>
        <v>0.16951788491446346</v>
      </c>
    </row>
    <row r="27" spans="1:15" ht="15" x14ac:dyDescent="0.25">
      <c r="A27" s="125" t="s">
        <v>885</v>
      </c>
      <c r="B27" s="108">
        <f t="shared" ref="B27:B31" si="2">N10/($N$8-$N$15-$N$16)</f>
        <v>5.4900744416873447E-2</v>
      </c>
      <c r="C27" s="108">
        <f t="shared" ref="C27:C31" si="3">M10/($M$8-$M$15-$M$16)</f>
        <v>5.7565789473684209E-2</v>
      </c>
      <c r="D27" s="108">
        <f t="shared" ref="D27:D31" si="4">L10/($L$8-$L$15-$L$16)</f>
        <v>6.9501226492232213E-2</v>
      </c>
      <c r="E27" s="108">
        <f t="shared" ref="E27:E31" si="5">K10/($K$8-$K$15-$K$16)</f>
        <v>4.975124378109453E-2</v>
      </c>
      <c r="F27" s="108">
        <f t="shared" ref="F27:F31" si="6">J10/($J$8-$J$15-$J$16)</f>
        <v>5.5258467023172907E-2</v>
      </c>
      <c r="G27" s="108">
        <f t="shared" ref="G27:G31" si="7">I10/($I$8-$I$15-$I$16)</f>
        <v>6.0521415270018621E-2</v>
      </c>
      <c r="H27" s="108">
        <f t="shared" ref="H27:H31" si="8">H10/($H$8-$H$15-$H$16)</f>
        <v>7.9162875341219296E-2</v>
      </c>
      <c r="I27" s="108">
        <f t="shared" ref="I27:I31" si="9">G10/($G$8-$G$15-$G$16)</f>
        <v>6.261022927689594E-2</v>
      </c>
      <c r="J27" s="108">
        <f t="shared" ref="J27:J31" si="10">F10/($F$8-$F$15-$F$16)</f>
        <v>8.1415929203539822E-2</v>
      </c>
      <c r="K27" s="108">
        <f t="shared" ref="K27:K31" si="11">E10/($E$8-$E$15-$E$16)</f>
        <v>6.7114093959731544E-2</v>
      </c>
      <c r="L27" s="108">
        <f t="shared" ref="L27:L31" si="12">D10/($D$8-$D$15-$D$16)</f>
        <v>6.7207415990730018E-2</v>
      </c>
      <c r="M27" s="108">
        <f t="shared" ref="M27:M31" si="13">C10/($C$8-$C$15-$C$16)</f>
        <v>5.6514913657770803E-2</v>
      </c>
      <c r="N27" s="108">
        <f t="shared" ref="N27:N31" si="14">B10/($B$8-$B$15-$B$16)</f>
        <v>4.3545878693623641E-2</v>
      </c>
    </row>
    <row r="28" spans="1:15" ht="15" x14ac:dyDescent="0.25">
      <c r="A28" s="125" t="s">
        <v>103</v>
      </c>
      <c r="B28" s="108">
        <f t="shared" si="2"/>
        <v>0.47932175351530193</v>
      </c>
      <c r="C28" s="108">
        <f t="shared" si="3"/>
        <v>0.32401315789473684</v>
      </c>
      <c r="D28" s="108">
        <f t="shared" si="4"/>
        <v>0.33278822567457073</v>
      </c>
      <c r="E28" s="108">
        <f t="shared" si="5"/>
        <v>0.30265339966832505</v>
      </c>
      <c r="F28" s="108">
        <f t="shared" si="6"/>
        <v>0.29590017825311943</v>
      </c>
      <c r="G28" s="108">
        <f t="shared" si="7"/>
        <v>0.30446927374301674</v>
      </c>
      <c r="H28" s="108">
        <f t="shared" si="8"/>
        <v>0.27752502274795271</v>
      </c>
      <c r="I28" s="108">
        <f t="shared" si="9"/>
        <v>0.2742504409171076</v>
      </c>
      <c r="J28" s="108">
        <f t="shared" si="10"/>
        <v>0.25398230088495577</v>
      </c>
      <c r="K28" s="108">
        <f t="shared" si="11"/>
        <v>0.25119846596356665</v>
      </c>
      <c r="L28" s="108">
        <f t="shared" si="12"/>
        <v>0.2665121668597914</v>
      </c>
      <c r="M28" s="108">
        <f t="shared" si="13"/>
        <v>0.25588697017268447</v>
      </c>
      <c r="N28" s="108">
        <f t="shared" si="14"/>
        <v>0.25194401244167963</v>
      </c>
    </row>
    <row r="29" spans="1:15" ht="15" x14ac:dyDescent="0.25">
      <c r="A29" s="125" t="s">
        <v>173</v>
      </c>
      <c r="B29" s="108">
        <f t="shared" si="2"/>
        <v>7.9818031430934661E-2</v>
      </c>
      <c r="C29" s="108">
        <f t="shared" si="3"/>
        <v>8.3881578947368418E-2</v>
      </c>
      <c r="D29" s="108">
        <f t="shared" si="4"/>
        <v>7.5224856909239579E-2</v>
      </c>
      <c r="E29" s="108">
        <f t="shared" si="5"/>
        <v>7.4626865671641784E-2</v>
      </c>
      <c r="F29" s="108">
        <f t="shared" si="6"/>
        <v>8.0213903743315509E-2</v>
      </c>
      <c r="G29" s="108">
        <f t="shared" si="7"/>
        <v>7.8212290502793297E-2</v>
      </c>
      <c r="H29" s="108">
        <f t="shared" si="8"/>
        <v>7.8252957233848952E-2</v>
      </c>
      <c r="I29" s="108">
        <f t="shared" si="9"/>
        <v>8.55379188712522E-2</v>
      </c>
      <c r="J29" s="108">
        <f t="shared" si="10"/>
        <v>5.3097345132743362E-2</v>
      </c>
      <c r="K29" s="108">
        <f t="shared" si="11"/>
        <v>6.1361457334611694E-2</v>
      </c>
      <c r="L29" s="108">
        <f t="shared" si="12"/>
        <v>5.5619930475086905E-2</v>
      </c>
      <c r="M29" s="108">
        <f t="shared" si="13"/>
        <v>5.9654631083202514E-2</v>
      </c>
      <c r="N29" s="108">
        <f t="shared" si="14"/>
        <v>6.3763608087091764E-2</v>
      </c>
    </row>
    <row r="30" spans="1:15" ht="15" x14ac:dyDescent="0.25">
      <c r="A30" s="125" t="s">
        <v>689</v>
      </c>
      <c r="B30" s="108">
        <f t="shared" si="2"/>
        <v>0.16770057899090157</v>
      </c>
      <c r="C30" s="108">
        <f t="shared" si="3"/>
        <v>0.22944078947368421</v>
      </c>
      <c r="D30" s="108">
        <f t="shared" si="4"/>
        <v>0.20441537203597709</v>
      </c>
      <c r="E30" s="108">
        <f t="shared" si="5"/>
        <v>0.2396351575456053</v>
      </c>
      <c r="F30" s="108">
        <f t="shared" si="6"/>
        <v>0.23083778966131907</v>
      </c>
      <c r="G30" s="108">
        <f t="shared" si="7"/>
        <v>0.21601489757914338</v>
      </c>
      <c r="H30" s="108">
        <f t="shared" si="8"/>
        <v>0.19927206551410373</v>
      </c>
      <c r="I30" s="108">
        <f t="shared" si="9"/>
        <v>0.21340388007054673</v>
      </c>
      <c r="J30" s="108">
        <f t="shared" si="10"/>
        <v>0.21415929203539824</v>
      </c>
      <c r="K30" s="108">
        <f t="shared" si="11"/>
        <v>0.22914669223394055</v>
      </c>
      <c r="L30" s="108">
        <f t="shared" si="12"/>
        <v>0.20162224797219003</v>
      </c>
      <c r="M30" s="108">
        <f t="shared" si="13"/>
        <v>0.19466248037676609</v>
      </c>
      <c r="N30" s="108">
        <f t="shared" si="14"/>
        <v>0.24105754276827371</v>
      </c>
    </row>
    <row r="31" spans="1:15" ht="15" x14ac:dyDescent="0.25">
      <c r="A31" s="125" t="s">
        <v>892</v>
      </c>
      <c r="B31" s="108">
        <f t="shared" si="2"/>
        <v>0.13957816377171217</v>
      </c>
      <c r="C31" s="108">
        <f t="shared" si="3"/>
        <v>0.16118421052631579</v>
      </c>
      <c r="D31" s="108">
        <f t="shared" si="4"/>
        <v>0.17416189697465248</v>
      </c>
      <c r="E31" s="108">
        <f t="shared" si="5"/>
        <v>0.18076285240464346</v>
      </c>
      <c r="F31" s="108">
        <f t="shared" si="6"/>
        <v>0.18360071301247771</v>
      </c>
      <c r="G31" s="108">
        <f t="shared" si="7"/>
        <v>0.18901303538175046</v>
      </c>
      <c r="H31" s="108">
        <f t="shared" si="8"/>
        <v>0.19017288444040037</v>
      </c>
      <c r="I31" s="108">
        <f t="shared" si="9"/>
        <v>0.2001763668430335</v>
      </c>
      <c r="J31" s="108">
        <f t="shared" si="10"/>
        <v>0.20265486725663717</v>
      </c>
      <c r="K31" s="108">
        <f t="shared" si="11"/>
        <v>0.22914669223394055</v>
      </c>
      <c r="L31" s="108">
        <f t="shared" si="12"/>
        <v>0.23522595596755505</v>
      </c>
      <c r="M31" s="108">
        <f t="shared" si="13"/>
        <v>0.23547880690737832</v>
      </c>
      <c r="N31" s="108">
        <f t="shared" si="14"/>
        <v>0.23017107309486781</v>
      </c>
    </row>
    <row r="32" spans="1:15" ht="15" x14ac:dyDescent="0.25">
      <c r="A32" s="125"/>
      <c r="B32" s="108"/>
      <c r="C32" s="108"/>
      <c r="D32" s="108"/>
      <c r="E32" s="108"/>
      <c r="F32" s="108"/>
      <c r="G32" s="108"/>
      <c r="H32" s="108"/>
      <c r="I32" s="108"/>
      <c r="J32" s="108"/>
      <c r="K32" s="108"/>
      <c r="L32" s="108"/>
      <c r="M32" s="108"/>
      <c r="N32" s="108"/>
    </row>
    <row r="33" spans="1:14" ht="15" x14ac:dyDescent="0.25">
      <c r="A33" s="125"/>
      <c r="B33" s="108"/>
      <c r="C33" s="108"/>
      <c r="D33" s="108"/>
      <c r="E33" s="108"/>
      <c r="F33" s="108"/>
      <c r="G33" s="108"/>
      <c r="H33" s="108"/>
      <c r="I33" s="108"/>
      <c r="J33" s="108"/>
      <c r="K33" s="108"/>
      <c r="L33" s="108"/>
      <c r="M33" s="108"/>
      <c r="N33" s="108"/>
    </row>
    <row r="34" spans="1:14" x14ac:dyDescent="0.2">
      <c r="B34" s="201"/>
      <c r="C34" s="201"/>
      <c r="D34" s="201"/>
      <c r="E34" s="201"/>
      <c r="F34" s="201"/>
      <c r="G34" s="201"/>
      <c r="H34" s="201"/>
      <c r="I34" s="201"/>
      <c r="J34" s="201"/>
      <c r="K34" s="201"/>
      <c r="L34" s="201"/>
      <c r="M34" s="201"/>
      <c r="N34" s="201"/>
    </row>
    <row r="35" spans="1:14" x14ac:dyDescent="0.2">
      <c r="B35" s="201"/>
      <c r="C35" s="201"/>
      <c r="D35" s="201"/>
      <c r="E35" s="201"/>
      <c r="F35" s="201"/>
      <c r="G35" s="201"/>
      <c r="H35" s="201"/>
      <c r="I35" s="201"/>
      <c r="J35" s="201"/>
      <c r="K35" s="201"/>
      <c r="L35" s="201"/>
      <c r="M35" s="201"/>
      <c r="N35" s="201"/>
    </row>
  </sheetData>
  <mergeCells count="2">
    <mergeCell ref="B6:L6"/>
    <mergeCell ref="O6:O7"/>
  </mergeCells>
  <pageMargins left="0.28000000000000003" right="0.34" top="0.984251969" bottom="0.984251969" header="0.5" footer="0.5"/>
  <pageSetup paperSize="9" scale="96" orientation="landscape" verticalDpi="4294967295"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DFEF-9858-4337-AA73-75EAF342A2C2}">
  <dimension ref="A1:P28"/>
  <sheetViews>
    <sheetView showGridLines="0" zoomScaleNormal="100" workbookViewId="0">
      <selection activeCell="N42" sqref="N42"/>
    </sheetView>
  </sheetViews>
  <sheetFormatPr baseColWidth="10" defaultColWidth="11.42578125" defaultRowHeight="12.75" x14ac:dyDescent="0.2"/>
  <cols>
    <col min="1" max="1" width="34.85546875" style="95" customWidth="1"/>
    <col min="2" max="12" width="6.85546875" style="95" customWidth="1"/>
    <col min="13" max="14" width="7.42578125" style="95" customWidth="1"/>
    <col min="15" max="15" width="7.7109375" style="95" customWidth="1"/>
    <col min="16" max="16384" width="11.42578125" style="95"/>
  </cols>
  <sheetData>
    <row r="1" spans="1:16" x14ac:dyDescent="0.2">
      <c r="A1" s="94" t="s">
        <v>835</v>
      </c>
    </row>
    <row r="2" spans="1:16" ht="18" x14ac:dyDescent="0.25">
      <c r="A2" s="96" t="s">
        <v>893</v>
      </c>
    </row>
    <row r="3" spans="1:16" ht="15" x14ac:dyDescent="0.25">
      <c r="A3" s="1" t="s">
        <v>665</v>
      </c>
      <c r="B3" s="237" t="s">
        <v>955</v>
      </c>
    </row>
    <row r="5" spans="1:16" x14ac:dyDescent="0.2">
      <c r="B5" s="201"/>
    </row>
    <row r="7" spans="1:16" x14ac:dyDescent="0.2">
      <c r="A7" s="202"/>
      <c r="B7" s="270" t="s">
        <v>882</v>
      </c>
      <c r="C7" s="270"/>
      <c r="D7" s="270"/>
      <c r="E7" s="270"/>
      <c r="F7" s="270"/>
      <c r="G7" s="270"/>
      <c r="H7" s="270"/>
      <c r="I7" s="270"/>
      <c r="J7" s="270"/>
      <c r="K7" s="270"/>
      <c r="L7" s="270"/>
      <c r="M7" s="203"/>
      <c r="N7" s="203"/>
      <c r="O7" s="271" t="s">
        <v>871</v>
      </c>
    </row>
    <row r="8" spans="1:16" ht="30.75" x14ac:dyDescent="0.2">
      <c r="A8" s="204" t="s">
        <v>894</v>
      </c>
      <c r="B8" s="205" t="s">
        <v>868</v>
      </c>
      <c r="C8" s="205">
        <v>2010</v>
      </c>
      <c r="D8" s="206">
        <v>2011</v>
      </c>
      <c r="E8" s="206">
        <v>2012</v>
      </c>
      <c r="F8" s="206">
        <v>2013</v>
      </c>
      <c r="G8" s="206">
        <v>2014</v>
      </c>
      <c r="H8" s="206">
        <v>2015</v>
      </c>
      <c r="I8" s="206">
        <v>2016</v>
      </c>
      <c r="J8" s="206">
        <v>2017</v>
      </c>
      <c r="K8" s="206">
        <v>2018</v>
      </c>
      <c r="L8" s="206">
        <v>2019</v>
      </c>
      <c r="M8" s="206">
        <v>2020</v>
      </c>
      <c r="N8" s="205" t="s">
        <v>895</v>
      </c>
      <c r="O8" s="272"/>
    </row>
    <row r="9" spans="1:16" ht="14.25" x14ac:dyDescent="0.2">
      <c r="A9" s="102" t="s">
        <v>871</v>
      </c>
      <c r="B9" s="209">
        <f>SUM(B10:B17)</f>
        <v>806</v>
      </c>
      <c r="C9" s="209">
        <f t="shared" ref="C9:N9" si="0">SUM(C10:C17)</f>
        <v>783</v>
      </c>
      <c r="D9" s="209">
        <f t="shared" si="0"/>
        <v>1083</v>
      </c>
      <c r="E9" s="209">
        <f t="shared" si="0"/>
        <v>1305</v>
      </c>
      <c r="F9" s="209">
        <f t="shared" si="0"/>
        <v>1421</v>
      </c>
      <c r="G9" s="209">
        <f t="shared" si="0"/>
        <v>1384</v>
      </c>
      <c r="H9" s="209">
        <f t="shared" si="0"/>
        <v>1369</v>
      </c>
      <c r="I9" s="209">
        <f t="shared" si="0"/>
        <v>1360</v>
      </c>
      <c r="J9" s="209">
        <f t="shared" si="0"/>
        <v>1429</v>
      </c>
      <c r="K9" s="209">
        <f t="shared" si="0"/>
        <v>1522</v>
      </c>
      <c r="L9" s="209">
        <f t="shared" si="0"/>
        <v>1543</v>
      </c>
      <c r="M9" s="209">
        <f t="shared" si="0"/>
        <v>1566</v>
      </c>
      <c r="N9" s="209">
        <f t="shared" si="0"/>
        <v>11689</v>
      </c>
      <c r="O9" s="114">
        <f t="shared" ref="O9" si="1">SUM(B9:N9)</f>
        <v>27260</v>
      </c>
      <c r="P9" s="114"/>
    </row>
    <row r="10" spans="1:16" x14ac:dyDescent="0.2">
      <c r="A10" s="125" t="s">
        <v>896</v>
      </c>
      <c r="B10" s="209">
        <v>78</v>
      </c>
      <c r="C10" s="209">
        <v>70</v>
      </c>
      <c r="D10" s="209">
        <v>89</v>
      </c>
      <c r="E10" s="209">
        <v>93</v>
      </c>
      <c r="F10" s="209">
        <v>86</v>
      </c>
      <c r="G10" s="209">
        <v>73</v>
      </c>
      <c r="H10" s="209">
        <v>54</v>
      </c>
      <c r="I10" s="209">
        <v>49</v>
      </c>
      <c r="J10" s="209">
        <v>39</v>
      </c>
      <c r="K10" s="209">
        <v>40</v>
      </c>
      <c r="L10" s="209">
        <v>38</v>
      </c>
      <c r="M10" s="209">
        <v>36</v>
      </c>
      <c r="N10" s="209">
        <v>310</v>
      </c>
      <c r="O10" s="114">
        <f>SUM(B10:N10)</f>
        <v>1055</v>
      </c>
      <c r="P10" s="114"/>
    </row>
    <row r="11" spans="1:16" x14ac:dyDescent="0.2">
      <c r="A11" s="95" t="s">
        <v>897</v>
      </c>
      <c r="B11" s="209">
        <v>118</v>
      </c>
      <c r="C11" s="209">
        <v>118</v>
      </c>
      <c r="D11" s="209">
        <v>184</v>
      </c>
      <c r="E11" s="209">
        <v>181</v>
      </c>
      <c r="F11" s="209">
        <v>238</v>
      </c>
      <c r="G11" s="209">
        <v>194</v>
      </c>
      <c r="H11" s="209">
        <v>197</v>
      </c>
      <c r="I11" s="209">
        <v>181</v>
      </c>
      <c r="J11" s="209">
        <v>204</v>
      </c>
      <c r="K11" s="209">
        <v>205</v>
      </c>
      <c r="L11" s="209">
        <v>228</v>
      </c>
      <c r="M11" s="209">
        <v>183</v>
      </c>
      <c r="N11" s="209">
        <v>727</v>
      </c>
      <c r="O11" s="114">
        <f>SUM(B11:N11)</f>
        <v>2958</v>
      </c>
    </row>
    <row r="12" spans="1:16" x14ac:dyDescent="0.2">
      <c r="A12" s="95" t="s">
        <v>898</v>
      </c>
      <c r="B12" s="209">
        <v>139</v>
      </c>
      <c r="C12" s="209">
        <v>130</v>
      </c>
      <c r="D12" s="209">
        <v>146</v>
      </c>
      <c r="E12" s="209">
        <v>198</v>
      </c>
      <c r="F12" s="209">
        <v>195</v>
      </c>
      <c r="G12" s="209">
        <v>215</v>
      </c>
      <c r="H12" s="209">
        <v>213</v>
      </c>
      <c r="I12" s="209">
        <v>223</v>
      </c>
      <c r="J12" s="209">
        <v>222</v>
      </c>
      <c r="K12" s="209">
        <v>254</v>
      </c>
      <c r="L12" s="209">
        <v>220</v>
      </c>
      <c r="M12" s="209">
        <v>231</v>
      </c>
      <c r="N12" s="209">
        <v>1021</v>
      </c>
      <c r="O12" s="114">
        <f t="shared" ref="O12:O17" si="2">SUM(B12:N12)</f>
        <v>3407</v>
      </c>
    </row>
    <row r="13" spans="1:16" x14ac:dyDescent="0.2">
      <c r="A13" s="95" t="s">
        <v>899</v>
      </c>
      <c r="B13" s="209">
        <v>180</v>
      </c>
      <c r="C13" s="209">
        <v>199</v>
      </c>
      <c r="D13" s="209">
        <v>259</v>
      </c>
      <c r="E13" s="209">
        <v>296</v>
      </c>
      <c r="F13" s="209">
        <v>334</v>
      </c>
      <c r="G13" s="209">
        <v>395</v>
      </c>
      <c r="H13" s="209">
        <v>381</v>
      </c>
      <c r="I13" s="209">
        <v>405</v>
      </c>
      <c r="J13" s="209">
        <v>409</v>
      </c>
      <c r="K13" s="209">
        <v>444</v>
      </c>
      <c r="L13" s="209">
        <v>474</v>
      </c>
      <c r="M13" s="209">
        <v>490</v>
      </c>
      <c r="N13" s="209">
        <v>5810</v>
      </c>
      <c r="O13" s="114">
        <f t="shared" si="2"/>
        <v>10076</v>
      </c>
    </row>
    <row r="14" spans="1:16" x14ac:dyDescent="0.2">
      <c r="A14" s="125" t="s">
        <v>900</v>
      </c>
      <c r="B14" s="209">
        <v>26</v>
      </c>
      <c r="C14" s="209">
        <v>21</v>
      </c>
      <c r="D14" s="209">
        <v>34</v>
      </c>
      <c r="E14" s="209">
        <v>59</v>
      </c>
      <c r="F14" s="209">
        <v>68</v>
      </c>
      <c r="G14" s="209">
        <v>53</v>
      </c>
      <c r="H14" s="209">
        <v>58</v>
      </c>
      <c r="I14" s="209">
        <v>46</v>
      </c>
      <c r="J14" s="209">
        <v>45</v>
      </c>
      <c r="K14" s="209">
        <v>45</v>
      </c>
      <c r="L14" s="209">
        <v>55</v>
      </c>
      <c r="M14" s="209">
        <v>44</v>
      </c>
      <c r="N14" s="209">
        <v>351</v>
      </c>
      <c r="O14" s="114">
        <f t="shared" si="2"/>
        <v>905</v>
      </c>
    </row>
    <row r="15" spans="1:16" x14ac:dyDescent="0.2">
      <c r="A15" s="95" t="s">
        <v>901</v>
      </c>
      <c r="B15" s="209">
        <v>102</v>
      </c>
      <c r="C15" s="209">
        <v>99</v>
      </c>
      <c r="D15" s="209">
        <v>151</v>
      </c>
      <c r="E15" s="209">
        <v>216</v>
      </c>
      <c r="F15" s="209">
        <v>209</v>
      </c>
      <c r="G15" s="209">
        <v>204</v>
      </c>
      <c r="H15" s="209">
        <v>196</v>
      </c>
      <c r="I15" s="209">
        <v>170</v>
      </c>
      <c r="J15" s="209">
        <v>203</v>
      </c>
      <c r="K15" s="209">
        <v>218</v>
      </c>
      <c r="L15" s="209">
        <v>208</v>
      </c>
      <c r="M15" s="209">
        <v>232</v>
      </c>
      <c r="N15" s="209">
        <v>1453</v>
      </c>
      <c r="O15" s="114">
        <f t="shared" si="2"/>
        <v>3661</v>
      </c>
    </row>
    <row r="16" spans="1:16" x14ac:dyDescent="0.2">
      <c r="A16" s="125" t="s">
        <v>886</v>
      </c>
      <c r="B16" s="209">
        <v>29</v>
      </c>
      <c r="C16" s="209">
        <v>18</v>
      </c>
      <c r="D16" s="209">
        <v>45</v>
      </c>
      <c r="E16" s="209">
        <v>45</v>
      </c>
      <c r="F16" s="209">
        <v>55</v>
      </c>
      <c r="G16" s="209">
        <v>55</v>
      </c>
      <c r="H16" s="209">
        <v>62</v>
      </c>
      <c r="I16" s="209">
        <v>81</v>
      </c>
      <c r="J16" s="209">
        <v>86</v>
      </c>
      <c r="K16" s="209">
        <v>85</v>
      </c>
      <c r="L16" s="209">
        <v>122</v>
      </c>
      <c r="M16" s="209">
        <v>214</v>
      </c>
      <c r="N16" s="209">
        <v>848</v>
      </c>
      <c r="O16" s="114">
        <f t="shared" si="2"/>
        <v>1745</v>
      </c>
    </row>
    <row r="17" spans="1:15" x14ac:dyDescent="0.2">
      <c r="A17" s="125" t="s">
        <v>887</v>
      </c>
      <c r="B17" s="209">
        <v>134</v>
      </c>
      <c r="C17" s="209">
        <v>128</v>
      </c>
      <c r="D17" s="209">
        <v>175</v>
      </c>
      <c r="E17" s="209">
        <v>217</v>
      </c>
      <c r="F17" s="209">
        <v>236</v>
      </c>
      <c r="G17" s="209">
        <v>195</v>
      </c>
      <c r="H17" s="209">
        <v>208</v>
      </c>
      <c r="I17" s="209">
        <v>205</v>
      </c>
      <c r="J17" s="209">
        <v>221</v>
      </c>
      <c r="K17" s="209">
        <v>231</v>
      </c>
      <c r="L17" s="209">
        <v>198</v>
      </c>
      <c r="M17" s="209">
        <v>136</v>
      </c>
      <c r="N17" s="209">
        <v>1169</v>
      </c>
      <c r="O17" s="114">
        <f t="shared" si="2"/>
        <v>3453</v>
      </c>
    </row>
    <row r="18" spans="1:15" x14ac:dyDescent="0.2">
      <c r="A18" s="125"/>
      <c r="B18" s="210"/>
      <c r="C18" s="210"/>
      <c r="D18" s="210"/>
      <c r="E18" s="210"/>
      <c r="F18" s="210"/>
      <c r="G18" s="210"/>
      <c r="H18" s="210"/>
      <c r="I18" s="210"/>
      <c r="J18" s="210"/>
      <c r="K18" s="210"/>
      <c r="L18" s="210"/>
      <c r="M18" s="210"/>
      <c r="N18" s="210"/>
      <c r="O18" s="114"/>
    </row>
    <row r="19" spans="1:15" x14ac:dyDescent="0.2">
      <c r="A19" s="211" t="s">
        <v>888</v>
      </c>
    </row>
    <row r="20" spans="1:15" x14ac:dyDescent="0.2">
      <c r="A20" s="115" t="s">
        <v>889</v>
      </c>
    </row>
    <row r="21" spans="1:15" x14ac:dyDescent="0.2">
      <c r="B21" s="125"/>
    </row>
    <row r="22" spans="1:15" ht="14.25" x14ac:dyDescent="0.2">
      <c r="A22" s="204"/>
      <c r="B22" s="206" t="s">
        <v>890</v>
      </c>
      <c r="C22" s="206" t="s">
        <v>851</v>
      </c>
      <c r="D22" s="206" t="s">
        <v>852</v>
      </c>
      <c r="E22" s="206" t="s">
        <v>853</v>
      </c>
      <c r="F22" s="206" t="s">
        <v>854</v>
      </c>
      <c r="G22" s="206" t="s">
        <v>855</v>
      </c>
      <c r="H22" s="206" t="s">
        <v>841</v>
      </c>
      <c r="I22" s="206" t="s">
        <v>856</v>
      </c>
      <c r="J22" s="206" t="s">
        <v>842</v>
      </c>
      <c r="K22" s="206" t="s">
        <v>857</v>
      </c>
      <c r="L22" s="205" t="s">
        <v>843</v>
      </c>
      <c r="M22" s="205" t="s">
        <v>891</v>
      </c>
    </row>
    <row r="23" spans="1:15" x14ac:dyDescent="0.2">
      <c r="A23" s="125" t="s">
        <v>896</v>
      </c>
      <c r="B23" s="212">
        <v>2.9605263157894735E-2</v>
      </c>
      <c r="C23" s="212">
        <v>3.1071136549468518E-2</v>
      </c>
      <c r="D23" s="212">
        <v>3.316749585406302E-2</v>
      </c>
      <c r="E23" s="212">
        <v>3.4759358288770054E-2</v>
      </c>
      <c r="F23" s="212">
        <v>4.5623836126629423E-2</v>
      </c>
      <c r="G23" s="212">
        <v>4.9135577797998181E-2</v>
      </c>
      <c r="H23" s="212">
        <v>6.4373897707231037E-2</v>
      </c>
      <c r="I23" s="212">
        <v>7.6106194690265486E-2</v>
      </c>
      <c r="J23" s="212">
        <v>8.9165867689357622E-2</v>
      </c>
      <c r="K23" s="212">
        <v>0.10312862108922363</v>
      </c>
      <c r="L23" s="212">
        <v>0.10989010989010989</v>
      </c>
      <c r="M23" s="212">
        <v>0.12130637636080871</v>
      </c>
    </row>
    <row r="24" spans="1:15" x14ac:dyDescent="0.2">
      <c r="A24" s="95" t="s">
        <v>897</v>
      </c>
      <c r="B24" s="212">
        <v>0.15049342105263158</v>
      </c>
      <c r="C24" s="212">
        <v>0.18642681929681112</v>
      </c>
      <c r="D24" s="212">
        <v>0.16998341625207297</v>
      </c>
      <c r="E24" s="212">
        <v>0.18181818181818182</v>
      </c>
      <c r="F24" s="212">
        <v>0.16852886405959031</v>
      </c>
      <c r="G24" s="212">
        <v>0.17925386715195632</v>
      </c>
      <c r="H24" s="212">
        <v>0.1710758377425044</v>
      </c>
      <c r="I24" s="212">
        <v>0.21061946902654868</v>
      </c>
      <c r="J24" s="212">
        <v>0.17353787152444872</v>
      </c>
      <c r="K24" s="212">
        <v>0.21320973348783315</v>
      </c>
      <c r="L24" s="212">
        <v>0.18524332810047095</v>
      </c>
      <c r="M24" s="212">
        <v>0.18351477449455678</v>
      </c>
    </row>
    <row r="25" spans="1:15" x14ac:dyDescent="0.2">
      <c r="A25" s="95" t="s">
        <v>898</v>
      </c>
      <c r="B25" s="212">
        <v>0.18996710526315788</v>
      </c>
      <c r="C25" s="212">
        <v>0.17988552739165986</v>
      </c>
      <c r="D25" s="212">
        <v>0.21061359867330018</v>
      </c>
      <c r="E25" s="212">
        <v>0.19786096256684493</v>
      </c>
      <c r="F25" s="212">
        <v>0.20763500931098697</v>
      </c>
      <c r="G25" s="212">
        <v>0.19381255686988172</v>
      </c>
      <c r="H25" s="212">
        <v>0.18959435626102292</v>
      </c>
      <c r="I25" s="212">
        <v>0.17256637168141592</v>
      </c>
      <c r="J25" s="212">
        <v>0.18983700862895495</v>
      </c>
      <c r="K25" s="212">
        <v>0.16917728852838934</v>
      </c>
      <c r="L25" s="212">
        <v>0.20408163265306123</v>
      </c>
      <c r="M25" s="212">
        <v>0.21617418351477449</v>
      </c>
    </row>
    <row r="26" spans="1:15" x14ac:dyDescent="0.2">
      <c r="A26" s="95" t="s">
        <v>925</v>
      </c>
      <c r="B26" s="212">
        <v>0.40296052631578949</v>
      </c>
      <c r="C26" s="212">
        <v>0.3875715453802126</v>
      </c>
      <c r="D26" s="212">
        <v>0.36815920398009949</v>
      </c>
      <c r="E26" s="212">
        <v>0.36452762923351156</v>
      </c>
      <c r="F26" s="212">
        <v>0.37709497206703912</v>
      </c>
      <c r="G26" s="212">
        <v>0.34667879890809827</v>
      </c>
      <c r="H26" s="212">
        <v>0.34832451499118167</v>
      </c>
      <c r="I26" s="212">
        <v>0.29557522123893804</v>
      </c>
      <c r="J26" s="212">
        <v>0.28379674017257911</v>
      </c>
      <c r="K26" s="212">
        <v>0.30011587485515645</v>
      </c>
      <c r="L26" s="212">
        <v>0.31240188383045525</v>
      </c>
      <c r="M26" s="212">
        <v>0.27993779160186627</v>
      </c>
    </row>
    <row r="27" spans="1:15" x14ac:dyDescent="0.2">
      <c r="A27" s="125" t="s">
        <v>900</v>
      </c>
      <c r="B27" s="212">
        <v>3.6184210526315791E-2</v>
      </c>
      <c r="C27" s="212">
        <v>4.4971381847914965E-2</v>
      </c>
      <c r="D27" s="212">
        <v>3.7313432835820892E-2</v>
      </c>
      <c r="E27" s="212">
        <v>4.0106951871657755E-2</v>
      </c>
      <c r="F27" s="212">
        <v>4.2830540037243951E-2</v>
      </c>
      <c r="G27" s="212">
        <v>5.2775250227479524E-2</v>
      </c>
      <c r="H27" s="212">
        <v>4.6737213403880068E-2</v>
      </c>
      <c r="I27" s="212">
        <v>6.0176991150442477E-2</v>
      </c>
      <c r="J27" s="212">
        <v>5.6567593480345159E-2</v>
      </c>
      <c r="K27" s="212">
        <v>3.9397450753186555E-2</v>
      </c>
      <c r="L27" s="212">
        <v>3.2967032967032968E-2</v>
      </c>
      <c r="M27" s="212">
        <v>4.0435458786936239E-2</v>
      </c>
    </row>
    <row r="28" spans="1:15" x14ac:dyDescent="0.2">
      <c r="A28" s="95" t="s">
        <v>901</v>
      </c>
      <c r="B28" s="212">
        <v>0.19078947368421054</v>
      </c>
      <c r="C28" s="212">
        <v>0.17007358953393295</v>
      </c>
      <c r="D28" s="212">
        <v>0.18076285240464346</v>
      </c>
      <c r="E28" s="212">
        <v>0.18092691622103388</v>
      </c>
      <c r="F28" s="212">
        <v>0.15828677839851024</v>
      </c>
      <c r="G28" s="212">
        <v>0.17834394904458598</v>
      </c>
      <c r="H28" s="212">
        <v>0.17989417989417988</v>
      </c>
      <c r="I28" s="212">
        <v>0.18495575221238938</v>
      </c>
      <c r="J28" s="212">
        <v>0.20709491850431447</v>
      </c>
      <c r="K28" s="212">
        <v>0.17497103128621089</v>
      </c>
      <c r="L28" s="212">
        <v>0.15541601255886969</v>
      </c>
      <c r="M28" s="212">
        <v>0.15863141524105753</v>
      </c>
    </row>
  </sheetData>
  <mergeCells count="2">
    <mergeCell ref="B7:L7"/>
    <mergeCell ref="O7:O8"/>
  </mergeCells>
  <pageMargins left="0.28000000000000003" right="0.34" top="0.984251969" bottom="0.984251969" header="0.5" footer="0.5"/>
  <pageSetup paperSize="9" scale="96" orientation="landscape" verticalDpi="4294967295"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66CD2-5809-4D47-BE08-DD3D628CAE4E}">
  <dimension ref="A1:G25"/>
  <sheetViews>
    <sheetView workbookViewId="0">
      <selection activeCell="A23" sqref="A23:A25"/>
    </sheetView>
  </sheetViews>
  <sheetFormatPr baseColWidth="10" defaultRowHeight="15" x14ac:dyDescent="0.25"/>
  <cols>
    <col min="1" max="1" width="11.42578125" style="2"/>
    <col min="2" max="2" width="14.28515625" style="2" customWidth="1"/>
    <col min="3" max="4" width="13.7109375" style="2" customWidth="1"/>
    <col min="5" max="5" width="13.28515625" style="2" customWidth="1"/>
    <col min="6" max="6" width="13.85546875" style="2" customWidth="1"/>
    <col min="7" max="7" width="12.5703125" style="2" customWidth="1"/>
    <col min="8" max="16384" width="11.42578125" style="2"/>
  </cols>
  <sheetData>
    <row r="1" spans="1:7" x14ac:dyDescent="0.25">
      <c r="A1" s="1" t="s">
        <v>94</v>
      </c>
      <c r="B1" s="1" t="s">
        <v>93</v>
      </c>
    </row>
    <row r="3" spans="1:7" x14ac:dyDescent="0.25">
      <c r="B3" s="40" t="s">
        <v>3</v>
      </c>
      <c r="C3" s="41"/>
      <c r="D3" s="43" t="s">
        <v>29</v>
      </c>
      <c r="E3" s="42"/>
      <c r="F3" s="43" t="s">
        <v>31</v>
      </c>
      <c r="G3" s="41"/>
    </row>
    <row r="4" spans="1:7" ht="30" x14ac:dyDescent="0.25">
      <c r="B4" s="36" t="s">
        <v>26</v>
      </c>
      <c r="C4" s="36" t="s">
        <v>95</v>
      </c>
      <c r="D4" s="44" t="s">
        <v>26</v>
      </c>
      <c r="E4" s="37" t="s">
        <v>95</v>
      </c>
      <c r="F4" s="44" t="s">
        <v>26</v>
      </c>
      <c r="G4" s="38" t="s">
        <v>95</v>
      </c>
    </row>
    <row r="5" spans="1:7" x14ac:dyDescent="0.25">
      <c r="A5" s="39">
        <v>1999</v>
      </c>
      <c r="B5" s="7">
        <v>10710</v>
      </c>
      <c r="C5" s="7">
        <v>3835</v>
      </c>
      <c r="D5" s="12">
        <v>5920</v>
      </c>
      <c r="E5" s="7">
        <v>3359</v>
      </c>
      <c r="F5" s="12">
        <v>14364</v>
      </c>
      <c r="G5" s="7">
        <v>5705</v>
      </c>
    </row>
    <row r="6" spans="1:7" x14ac:dyDescent="0.25">
      <c r="A6" s="39">
        <v>2001</v>
      </c>
      <c r="B6" s="7">
        <v>13308</v>
      </c>
      <c r="C6" s="7">
        <v>4687</v>
      </c>
      <c r="D6" s="12">
        <v>6077</v>
      </c>
      <c r="E6" s="7">
        <v>3208</v>
      </c>
      <c r="F6" s="12">
        <v>15164</v>
      </c>
      <c r="G6" s="7">
        <v>5950</v>
      </c>
    </row>
    <row r="7" spans="1:7" x14ac:dyDescent="0.25">
      <c r="A7" s="39">
        <v>2003</v>
      </c>
      <c r="B7" s="7">
        <v>12741</v>
      </c>
      <c r="C7" s="7">
        <v>6615</v>
      </c>
      <c r="D7" s="12">
        <v>6350</v>
      </c>
      <c r="E7" s="7">
        <v>3061</v>
      </c>
      <c r="F7" s="12">
        <v>16216</v>
      </c>
      <c r="G7" s="7">
        <v>5745</v>
      </c>
    </row>
    <row r="8" spans="1:7" x14ac:dyDescent="0.25">
      <c r="A8" s="39">
        <v>2005</v>
      </c>
      <c r="B8" s="7">
        <v>11999</v>
      </c>
      <c r="C8" s="7">
        <v>8216</v>
      </c>
      <c r="D8" s="12">
        <v>6484</v>
      </c>
      <c r="E8" s="7">
        <v>2941</v>
      </c>
      <c r="F8" s="12">
        <v>18087</v>
      </c>
      <c r="G8" s="7">
        <v>6118</v>
      </c>
    </row>
    <row r="9" spans="1:7" x14ac:dyDescent="0.25">
      <c r="A9" s="39">
        <v>2007</v>
      </c>
      <c r="B9" s="7">
        <v>14068</v>
      </c>
      <c r="C9" s="7">
        <v>7396</v>
      </c>
      <c r="D9" s="12">
        <v>7467</v>
      </c>
      <c r="E9" s="7">
        <v>3151</v>
      </c>
      <c r="F9" s="12">
        <v>19812</v>
      </c>
      <c r="G9" s="7">
        <v>7262</v>
      </c>
    </row>
    <row r="10" spans="1:7" x14ac:dyDescent="0.25">
      <c r="A10" s="39">
        <v>2008</v>
      </c>
      <c r="B10" s="7">
        <v>15412</v>
      </c>
      <c r="C10" s="7">
        <v>8060</v>
      </c>
      <c r="D10" s="12">
        <v>7713</v>
      </c>
      <c r="E10" s="7">
        <v>3398</v>
      </c>
      <c r="F10" s="12">
        <v>20590</v>
      </c>
      <c r="G10" s="7">
        <v>7502</v>
      </c>
    </row>
    <row r="11" spans="1:7" x14ac:dyDescent="0.25">
      <c r="A11" s="39">
        <v>2009</v>
      </c>
      <c r="B11" s="7">
        <v>15249</v>
      </c>
      <c r="C11" s="7">
        <v>8219</v>
      </c>
      <c r="D11" s="12">
        <v>8198</v>
      </c>
      <c r="E11" s="7">
        <v>3518</v>
      </c>
      <c r="F11" s="12">
        <v>21315</v>
      </c>
      <c r="G11" s="7">
        <v>7627</v>
      </c>
    </row>
    <row r="12" spans="1:7" x14ac:dyDescent="0.25">
      <c r="A12" s="39">
        <v>2010</v>
      </c>
      <c r="B12" s="7">
        <v>14854</v>
      </c>
      <c r="C12" s="7">
        <v>8085</v>
      </c>
      <c r="D12" s="12">
        <v>8277</v>
      </c>
      <c r="E12" s="7">
        <v>3577</v>
      </c>
      <c r="F12" s="12">
        <v>21643</v>
      </c>
      <c r="G12" s="7">
        <v>7440</v>
      </c>
    </row>
    <row r="13" spans="1:7" x14ac:dyDescent="0.25">
      <c r="A13" s="39">
        <v>2011</v>
      </c>
      <c r="B13" s="7">
        <v>15332</v>
      </c>
      <c r="C13" s="7">
        <v>7985</v>
      </c>
      <c r="D13" s="12">
        <v>8434</v>
      </c>
      <c r="E13" s="7">
        <v>3672</v>
      </c>
      <c r="F13" s="12">
        <v>21812</v>
      </c>
      <c r="G13" s="7">
        <v>7482</v>
      </c>
    </row>
    <row r="14" spans="1:7" x14ac:dyDescent="0.25">
      <c r="A14" s="39">
        <v>2012</v>
      </c>
      <c r="B14" s="7">
        <v>16460</v>
      </c>
      <c r="C14" s="7">
        <v>8270</v>
      </c>
      <c r="D14" s="12">
        <v>8386</v>
      </c>
      <c r="E14" s="7">
        <v>3693</v>
      </c>
      <c r="F14" s="12">
        <v>21901</v>
      </c>
      <c r="G14" s="7">
        <v>7375</v>
      </c>
    </row>
    <row r="15" spans="1:7" x14ac:dyDescent="0.25">
      <c r="A15" s="39">
        <v>2013</v>
      </c>
      <c r="B15" s="7">
        <v>16667</v>
      </c>
      <c r="C15" s="7">
        <v>8657</v>
      </c>
      <c r="D15" s="12">
        <v>8540</v>
      </c>
      <c r="E15" s="7">
        <v>3757</v>
      </c>
      <c r="F15" s="12">
        <v>22588</v>
      </c>
      <c r="G15" s="7">
        <v>7995</v>
      </c>
    </row>
    <row r="16" spans="1:7" x14ac:dyDescent="0.25">
      <c r="A16" s="39">
        <v>2014</v>
      </c>
      <c r="B16" s="7">
        <v>18180</v>
      </c>
      <c r="C16" s="7">
        <v>9973</v>
      </c>
      <c r="D16" s="12">
        <v>8440</v>
      </c>
      <c r="E16" s="7">
        <v>3825</v>
      </c>
      <c r="F16" s="12">
        <v>23404</v>
      </c>
      <c r="G16" s="7">
        <v>8125</v>
      </c>
    </row>
    <row r="17" spans="1:7" x14ac:dyDescent="0.25">
      <c r="A17" s="39">
        <v>2015</v>
      </c>
      <c r="B17" s="7">
        <v>19236</v>
      </c>
      <c r="C17" s="7">
        <v>11832</v>
      </c>
      <c r="D17" s="12">
        <v>8341</v>
      </c>
      <c r="E17" s="7">
        <v>3982</v>
      </c>
      <c r="F17" s="12">
        <v>24604</v>
      </c>
      <c r="G17" s="7">
        <v>8562</v>
      </c>
    </row>
    <row r="18" spans="1:7" x14ac:dyDescent="0.25">
      <c r="A18" s="39">
        <v>2016</v>
      </c>
      <c r="B18" s="7">
        <v>20728.8</v>
      </c>
      <c r="C18" s="7">
        <v>12766.399999999998</v>
      </c>
      <c r="D18" s="12">
        <v>8334</v>
      </c>
      <c r="E18" s="7">
        <v>3907</v>
      </c>
      <c r="F18" s="12">
        <v>25538</v>
      </c>
      <c r="G18" s="7">
        <v>9410</v>
      </c>
    </row>
    <row r="19" spans="1:7" x14ac:dyDescent="0.25">
      <c r="A19" s="39">
        <v>2017</v>
      </c>
      <c r="B19" s="7">
        <v>22451</v>
      </c>
      <c r="C19" s="7">
        <v>13637</v>
      </c>
      <c r="D19" s="12">
        <v>8390</v>
      </c>
      <c r="E19" s="7">
        <v>4192</v>
      </c>
      <c r="F19" s="12">
        <v>27093</v>
      </c>
      <c r="G19" s="7">
        <v>9213</v>
      </c>
    </row>
    <row r="20" spans="1:7" x14ac:dyDescent="0.25">
      <c r="A20" s="39">
        <v>2018</v>
      </c>
      <c r="B20" s="7">
        <v>23135.3</v>
      </c>
      <c r="C20" s="7">
        <v>13660.3</v>
      </c>
      <c r="D20" s="12">
        <v>8651</v>
      </c>
      <c r="E20" s="7">
        <v>4244</v>
      </c>
      <c r="F20" s="12">
        <v>27843</v>
      </c>
      <c r="G20" s="7">
        <v>9076</v>
      </c>
    </row>
    <row r="21" spans="1:7" x14ac:dyDescent="0.25">
      <c r="A21" s="39">
        <v>2019</v>
      </c>
      <c r="B21" s="7">
        <v>24166</v>
      </c>
      <c r="C21" s="7">
        <v>14682</v>
      </c>
      <c r="D21" s="12">
        <v>8670</v>
      </c>
      <c r="E21" s="7">
        <v>4391</v>
      </c>
      <c r="F21" s="12">
        <v>28821</v>
      </c>
      <c r="G21" s="7">
        <v>9134</v>
      </c>
    </row>
    <row r="23" spans="1:7" x14ac:dyDescent="0.25">
      <c r="A23" s="4" t="s">
        <v>9</v>
      </c>
    </row>
    <row r="25" spans="1:7" x14ac:dyDescent="0.25">
      <c r="A25" s="17" t="s">
        <v>10</v>
      </c>
    </row>
  </sheetData>
  <hyperlinks>
    <hyperlink ref="A25" location="Innhold!A1" display="Innhold" xr:uid="{70F33F8D-2A0A-4ABC-93D8-F0F8E78E8056}"/>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A7A1-B436-4F9F-96F3-5E7378D8811C}">
  <dimension ref="A1:AJ45"/>
  <sheetViews>
    <sheetView showGridLines="0" zoomScaleNormal="100" workbookViewId="0">
      <selection activeCell="N42" sqref="N42"/>
    </sheetView>
  </sheetViews>
  <sheetFormatPr baseColWidth="10" defaultColWidth="11.42578125" defaultRowHeight="12.75" x14ac:dyDescent="0.2"/>
  <cols>
    <col min="1" max="1" width="24.28515625" style="95" bestFit="1" customWidth="1"/>
    <col min="2" max="2" width="26" style="95" bestFit="1" customWidth="1"/>
    <col min="3" max="4" width="7.140625" style="95" customWidth="1"/>
    <col min="5" max="6" width="6.5703125" style="95" bestFit="1" customWidth="1"/>
    <col min="7" max="14" width="6.140625" style="95" customWidth="1"/>
    <col min="15" max="15" width="23.28515625" style="95" customWidth="1"/>
    <col min="16" max="25" width="5.7109375" style="95" customWidth="1"/>
    <col min="26" max="26" width="7.28515625" style="95" customWidth="1"/>
    <col min="27" max="36" width="5.42578125" style="95" bestFit="1" customWidth="1"/>
    <col min="37" max="16384" width="11.42578125" style="95"/>
  </cols>
  <sheetData>
    <row r="1" spans="1:36" x14ac:dyDescent="0.2">
      <c r="A1" s="94" t="s">
        <v>828</v>
      </c>
    </row>
    <row r="2" spans="1:36" ht="18" x14ac:dyDescent="0.25">
      <c r="A2" s="96" t="s">
        <v>902</v>
      </c>
    </row>
    <row r="3" spans="1:36" ht="16.5" x14ac:dyDescent="0.25">
      <c r="A3" s="1" t="s">
        <v>921</v>
      </c>
      <c r="B3" s="237" t="s">
        <v>957</v>
      </c>
    </row>
    <row r="4" spans="1:36" x14ac:dyDescent="0.2">
      <c r="A4" s="116"/>
    </row>
    <row r="5" spans="1:36" x14ac:dyDescent="0.2">
      <c r="A5" s="273" t="s">
        <v>903</v>
      </c>
      <c r="B5" s="213" t="s">
        <v>904</v>
      </c>
      <c r="C5" s="214"/>
      <c r="D5" s="214"/>
      <c r="E5" s="214"/>
      <c r="F5" s="214"/>
      <c r="G5" s="214"/>
      <c r="H5" s="214"/>
      <c r="I5" s="214"/>
      <c r="J5" s="214"/>
      <c r="K5" s="214"/>
      <c r="L5" s="215"/>
    </row>
    <row r="6" spans="1:36" s="102" customFormat="1" ht="27.75" customHeight="1" x14ac:dyDescent="0.2">
      <c r="A6" s="274"/>
      <c r="B6" s="216" t="s">
        <v>905</v>
      </c>
      <c r="C6" s="217" t="s">
        <v>851</v>
      </c>
      <c r="D6" s="217" t="s">
        <v>852</v>
      </c>
      <c r="E6" s="217" t="s">
        <v>853</v>
      </c>
      <c r="F6" s="217" t="s">
        <v>854</v>
      </c>
      <c r="G6" s="217" t="s">
        <v>855</v>
      </c>
      <c r="H6" s="217" t="s">
        <v>841</v>
      </c>
      <c r="I6" s="217" t="s">
        <v>856</v>
      </c>
      <c r="J6" s="217" t="s">
        <v>842</v>
      </c>
      <c r="K6" s="217" t="s">
        <v>857</v>
      </c>
      <c r="L6" s="218" t="s">
        <v>843</v>
      </c>
      <c r="M6" s="95"/>
      <c r="N6" s="95"/>
      <c r="O6" s="95"/>
      <c r="P6" s="217" t="s">
        <v>851</v>
      </c>
      <c r="Q6" s="217" t="s">
        <v>852</v>
      </c>
      <c r="R6" s="217" t="s">
        <v>853</v>
      </c>
      <c r="S6" s="217" t="s">
        <v>854</v>
      </c>
      <c r="T6" s="217" t="s">
        <v>855</v>
      </c>
      <c r="U6" s="217" t="s">
        <v>841</v>
      </c>
      <c r="V6" s="217" t="s">
        <v>856</v>
      </c>
      <c r="W6" s="217" t="s">
        <v>842</v>
      </c>
      <c r="X6" s="217" t="s">
        <v>857</v>
      </c>
      <c r="Y6" s="218" t="s">
        <v>843</v>
      </c>
    </row>
    <row r="7" spans="1:36" ht="15" x14ac:dyDescent="0.25">
      <c r="A7" s="109" t="s">
        <v>5</v>
      </c>
      <c r="B7" s="116" t="s">
        <v>906</v>
      </c>
      <c r="C7" s="219">
        <v>3841</v>
      </c>
      <c r="D7" s="220">
        <v>3427</v>
      </c>
      <c r="E7" s="219">
        <v>2890</v>
      </c>
      <c r="F7" s="219">
        <v>2355</v>
      </c>
      <c r="G7" s="220">
        <v>1895</v>
      </c>
      <c r="H7" s="219">
        <v>1444</v>
      </c>
      <c r="I7" s="219">
        <v>1075</v>
      </c>
      <c r="J7" s="219">
        <v>728</v>
      </c>
      <c r="K7" s="221">
        <v>430</v>
      </c>
      <c r="L7" s="221">
        <v>211</v>
      </c>
      <c r="O7" s="95" t="s">
        <v>907</v>
      </c>
      <c r="P7" s="114">
        <v>337</v>
      </c>
      <c r="Q7" s="114">
        <v>282</v>
      </c>
      <c r="R7" s="114">
        <v>261</v>
      </c>
      <c r="S7" s="114">
        <v>243</v>
      </c>
      <c r="T7" s="114">
        <v>219</v>
      </c>
      <c r="U7" s="114">
        <v>177</v>
      </c>
      <c r="V7" s="114">
        <v>148</v>
      </c>
      <c r="W7" s="114">
        <v>106</v>
      </c>
      <c r="X7" s="114">
        <v>60</v>
      </c>
      <c r="Y7" s="114">
        <v>37</v>
      </c>
      <c r="AA7" s="108">
        <f>P7/P$16</f>
        <v>5.2022229083050327E-2</v>
      </c>
      <c r="AB7" s="108">
        <f t="shared" ref="AB7:AG15" si="0">Q7/Q$16</f>
        <v>4.8180420297283442E-2</v>
      </c>
      <c r="AC7" s="108">
        <f t="shared" si="0"/>
        <v>5.1744647105471844E-2</v>
      </c>
      <c r="AD7" s="108">
        <f t="shared" si="0"/>
        <v>5.7243816254416963E-2</v>
      </c>
      <c r="AE7" s="108">
        <f t="shared" si="0"/>
        <v>6.2607204116638074E-2</v>
      </c>
      <c r="AF7" s="108">
        <f t="shared" si="0"/>
        <v>6.4669345999269268E-2</v>
      </c>
      <c r="AG7" s="108">
        <f>V7/V$16</f>
        <v>7.3485600794438929E-2</v>
      </c>
      <c r="AH7" s="108">
        <f t="shared" ref="AH7:AJ15" si="1">W7/W$16</f>
        <v>7.6811594202898556E-2</v>
      </c>
      <c r="AI7" s="108">
        <f t="shared" si="1"/>
        <v>7.2992700729927001E-2</v>
      </c>
      <c r="AJ7" s="108">
        <f t="shared" si="1"/>
        <v>8.9371980676328497E-2</v>
      </c>
    </row>
    <row r="8" spans="1:36" ht="15" x14ac:dyDescent="0.25">
      <c r="A8" s="109"/>
      <c r="B8" s="125" t="s">
        <v>294</v>
      </c>
      <c r="C8" s="222">
        <v>20</v>
      </c>
      <c r="D8" s="223">
        <v>28</v>
      </c>
      <c r="E8" s="150">
        <v>44</v>
      </c>
      <c r="F8" s="150">
        <v>64</v>
      </c>
      <c r="G8" s="151">
        <v>100</v>
      </c>
      <c r="H8" s="150">
        <v>129</v>
      </c>
      <c r="I8" s="150">
        <v>158</v>
      </c>
      <c r="J8" s="150">
        <v>150</v>
      </c>
      <c r="K8" s="128">
        <v>117</v>
      </c>
      <c r="L8" s="128">
        <v>78</v>
      </c>
      <c r="O8" s="95" t="s">
        <v>285</v>
      </c>
      <c r="P8" s="114">
        <f t="shared" ref="P8:Y8" si="2">C12+C16+C20</f>
        <v>2050</v>
      </c>
      <c r="Q8" s="114">
        <f t="shared" si="2"/>
        <v>1898</v>
      </c>
      <c r="R8" s="114">
        <f t="shared" si="2"/>
        <v>1355</v>
      </c>
      <c r="S8" s="114">
        <f t="shared" si="2"/>
        <v>801</v>
      </c>
      <c r="T8" s="114">
        <f t="shared" si="2"/>
        <v>474</v>
      </c>
      <c r="U8" s="114">
        <f t="shared" si="2"/>
        <v>253</v>
      </c>
      <c r="V8" s="114">
        <f t="shared" si="2"/>
        <v>128</v>
      </c>
      <c r="W8" s="114">
        <f t="shared" si="2"/>
        <v>61</v>
      </c>
      <c r="X8" s="114">
        <f t="shared" si="2"/>
        <v>30</v>
      </c>
      <c r="Y8" s="114">
        <f t="shared" si="2"/>
        <v>11</v>
      </c>
      <c r="AA8" s="108">
        <f t="shared" ref="AA8:AA15" si="3">P8/P$16</f>
        <v>0.31645569620253167</v>
      </c>
      <c r="AB8" s="108">
        <f t="shared" si="0"/>
        <v>0.324278147958312</v>
      </c>
      <c r="AC8" s="108">
        <f t="shared" si="0"/>
        <v>0.26863600317208564</v>
      </c>
      <c r="AD8" s="108">
        <f t="shared" si="0"/>
        <v>0.18869257950530036</v>
      </c>
      <c r="AE8" s="108">
        <f t="shared" si="0"/>
        <v>0.13550600343053174</v>
      </c>
      <c r="AF8" s="108">
        <f t="shared" si="0"/>
        <v>9.2436974789915971E-2</v>
      </c>
      <c r="AG8" s="108">
        <f t="shared" si="0"/>
        <v>6.3555114200595828E-2</v>
      </c>
      <c r="AH8" s="108">
        <f t="shared" si="1"/>
        <v>4.4202898550724637E-2</v>
      </c>
      <c r="AI8" s="108">
        <f t="shared" si="1"/>
        <v>3.6496350364963501E-2</v>
      </c>
      <c r="AJ8" s="108">
        <f t="shared" si="1"/>
        <v>2.6570048309178744E-2</v>
      </c>
    </row>
    <row r="9" spans="1:36" ht="15" x14ac:dyDescent="0.25">
      <c r="A9" s="109"/>
      <c r="B9" s="125" t="s">
        <v>634</v>
      </c>
      <c r="C9" s="150">
        <v>1370</v>
      </c>
      <c r="D9" s="151">
        <v>1310</v>
      </c>
      <c r="E9" s="150">
        <v>1252</v>
      </c>
      <c r="F9" s="150">
        <v>1142</v>
      </c>
      <c r="G9" s="151">
        <v>957</v>
      </c>
      <c r="H9" s="150">
        <v>749</v>
      </c>
      <c r="I9" s="150">
        <v>539</v>
      </c>
      <c r="J9" s="150">
        <v>346</v>
      </c>
      <c r="K9" s="128">
        <v>183</v>
      </c>
      <c r="L9" s="128">
        <v>76</v>
      </c>
      <c r="O9" s="95" t="s">
        <v>616</v>
      </c>
      <c r="P9" s="114">
        <f t="shared" ref="P9:Y9" si="4">C19</f>
        <v>290</v>
      </c>
      <c r="Q9" s="114">
        <f t="shared" si="4"/>
        <v>267</v>
      </c>
      <c r="R9" s="114">
        <f t="shared" si="4"/>
        <v>246</v>
      </c>
      <c r="S9" s="114">
        <f t="shared" si="4"/>
        <v>244</v>
      </c>
      <c r="T9" s="114">
        <f t="shared" si="4"/>
        <v>217</v>
      </c>
      <c r="U9" s="114">
        <f t="shared" si="4"/>
        <v>180</v>
      </c>
      <c r="V9" s="114">
        <f t="shared" si="4"/>
        <v>133</v>
      </c>
      <c r="W9" s="114">
        <f t="shared" si="4"/>
        <v>96</v>
      </c>
      <c r="X9" s="114">
        <f t="shared" si="4"/>
        <v>62</v>
      </c>
      <c r="Y9" s="114">
        <f t="shared" si="4"/>
        <v>36</v>
      </c>
      <c r="AA9" s="108">
        <f t="shared" si="3"/>
        <v>4.4766903365236185E-2</v>
      </c>
      <c r="AB9" s="108">
        <f t="shared" si="0"/>
        <v>4.5617631983598153E-2</v>
      </c>
      <c r="AC9" s="108">
        <f t="shared" si="0"/>
        <v>4.8770816812053926E-2</v>
      </c>
      <c r="AD9" s="108">
        <f t="shared" si="0"/>
        <v>5.7479387514723201E-2</v>
      </c>
      <c r="AE9" s="108">
        <f t="shared" si="0"/>
        <v>6.2035448827901657E-2</v>
      </c>
      <c r="AF9" s="108">
        <f t="shared" si="0"/>
        <v>6.5765436609426381E-2</v>
      </c>
      <c r="AG9" s="108">
        <f t="shared" si="0"/>
        <v>6.6037735849056603E-2</v>
      </c>
      <c r="AH9" s="108">
        <f t="shared" si="1"/>
        <v>6.9565217391304349E-2</v>
      </c>
      <c r="AI9" s="108">
        <f t="shared" si="1"/>
        <v>7.5425790754257913E-2</v>
      </c>
      <c r="AJ9" s="108">
        <f t="shared" si="1"/>
        <v>8.6956521739130432E-2</v>
      </c>
    </row>
    <row r="10" spans="1:36" ht="15" x14ac:dyDescent="0.25">
      <c r="A10" s="109"/>
      <c r="B10" s="125" t="s">
        <v>908</v>
      </c>
      <c r="C10" s="150">
        <v>149</v>
      </c>
      <c r="D10" s="151">
        <v>98</v>
      </c>
      <c r="E10" s="150">
        <v>85</v>
      </c>
      <c r="F10" s="150">
        <v>66</v>
      </c>
      <c r="G10" s="151">
        <v>63</v>
      </c>
      <c r="H10" s="150">
        <v>60</v>
      </c>
      <c r="I10" s="150">
        <v>49</v>
      </c>
      <c r="J10" s="150">
        <v>35</v>
      </c>
      <c r="K10" s="128">
        <v>18</v>
      </c>
      <c r="L10" s="128">
        <v>6</v>
      </c>
      <c r="O10" s="95" t="s">
        <v>909</v>
      </c>
      <c r="P10" s="114">
        <f t="shared" ref="P10:Y10" si="5">C11</f>
        <v>509</v>
      </c>
      <c r="Q10" s="114">
        <f t="shared" si="5"/>
        <v>366</v>
      </c>
      <c r="R10" s="114">
        <f t="shared" si="5"/>
        <v>345</v>
      </c>
      <c r="S10" s="114">
        <f t="shared" si="5"/>
        <v>359</v>
      </c>
      <c r="T10" s="114">
        <f t="shared" si="5"/>
        <v>321</v>
      </c>
      <c r="U10" s="114">
        <f t="shared" si="5"/>
        <v>245</v>
      </c>
      <c r="V10" s="114">
        <f t="shared" si="5"/>
        <v>160</v>
      </c>
      <c r="W10" s="114">
        <f t="shared" si="5"/>
        <v>94</v>
      </c>
      <c r="X10" s="114">
        <f t="shared" si="5"/>
        <v>56</v>
      </c>
      <c r="Y10" s="114">
        <f t="shared" si="5"/>
        <v>20</v>
      </c>
      <c r="AA10" s="108">
        <f t="shared" si="3"/>
        <v>7.8573633837604198E-2</v>
      </c>
      <c r="AB10" s="108">
        <f t="shared" si="0"/>
        <v>6.2532034853921073E-2</v>
      </c>
      <c r="AC10" s="108">
        <f t="shared" si="0"/>
        <v>6.8398096748612219E-2</v>
      </c>
      <c r="AD10" s="108">
        <f t="shared" si="0"/>
        <v>8.4570082449941103E-2</v>
      </c>
      <c r="AE10" s="108">
        <f t="shared" si="0"/>
        <v>9.1766723842195544E-2</v>
      </c>
      <c r="AF10" s="108">
        <f t="shared" si="0"/>
        <v>8.9514066496163683E-2</v>
      </c>
      <c r="AG10" s="108">
        <f t="shared" si="0"/>
        <v>7.9443892750744788E-2</v>
      </c>
      <c r="AH10" s="108">
        <f t="shared" si="1"/>
        <v>6.8115942028985507E-2</v>
      </c>
      <c r="AI10" s="108">
        <f t="shared" si="1"/>
        <v>6.8126520681265207E-2</v>
      </c>
      <c r="AJ10" s="108">
        <f t="shared" si="1"/>
        <v>4.8309178743961352E-2</v>
      </c>
    </row>
    <row r="11" spans="1:36" ht="15" x14ac:dyDescent="0.25">
      <c r="A11" s="109"/>
      <c r="B11" s="125" t="s">
        <v>910</v>
      </c>
      <c r="C11" s="150">
        <v>509</v>
      </c>
      <c r="D11" s="151">
        <v>366</v>
      </c>
      <c r="E11" s="150">
        <v>345</v>
      </c>
      <c r="F11" s="150">
        <v>359</v>
      </c>
      <c r="G11" s="151">
        <v>321</v>
      </c>
      <c r="H11" s="150">
        <v>245</v>
      </c>
      <c r="I11" s="150">
        <v>160</v>
      </c>
      <c r="J11" s="150">
        <v>94</v>
      </c>
      <c r="K11" s="128">
        <v>56</v>
      </c>
      <c r="L11" s="128">
        <v>20</v>
      </c>
      <c r="O11" s="95" t="s">
        <v>911</v>
      </c>
      <c r="P11" s="114">
        <f t="shared" ref="P11:Y11" si="6">C18</f>
        <v>699</v>
      </c>
      <c r="Q11" s="114">
        <f t="shared" si="6"/>
        <v>636</v>
      </c>
      <c r="R11" s="114">
        <f t="shared" si="6"/>
        <v>550</v>
      </c>
      <c r="S11" s="114">
        <f t="shared" si="6"/>
        <v>485</v>
      </c>
      <c r="T11" s="114">
        <f t="shared" si="6"/>
        <v>427</v>
      </c>
      <c r="U11" s="114">
        <f t="shared" si="6"/>
        <v>347</v>
      </c>
      <c r="V11" s="114">
        <f t="shared" si="6"/>
        <v>265</v>
      </c>
      <c r="W11" s="114">
        <f t="shared" si="6"/>
        <v>193</v>
      </c>
      <c r="X11" s="114">
        <f t="shared" si="6"/>
        <v>123</v>
      </c>
      <c r="Y11" s="114">
        <f t="shared" si="6"/>
        <v>66</v>
      </c>
      <c r="AA11" s="108">
        <f t="shared" si="3"/>
        <v>0.10790367397344859</v>
      </c>
      <c r="AB11" s="108">
        <f t="shared" si="0"/>
        <v>0.10866222450025628</v>
      </c>
      <c r="AC11" s="108">
        <f t="shared" si="0"/>
        <v>0.10904044409199048</v>
      </c>
      <c r="AD11" s="108">
        <f t="shared" si="0"/>
        <v>0.11425206124852769</v>
      </c>
      <c r="AE11" s="108">
        <f t="shared" si="0"/>
        <v>0.12206975414522585</v>
      </c>
      <c r="AF11" s="108">
        <f t="shared" si="0"/>
        <v>0.1267811472415053</v>
      </c>
      <c r="AG11" s="108">
        <f t="shared" si="0"/>
        <v>0.13157894736842105</v>
      </c>
      <c r="AH11" s="108">
        <f t="shared" si="1"/>
        <v>0.1398550724637681</v>
      </c>
      <c r="AI11" s="108">
        <f t="shared" si="1"/>
        <v>0.14963503649635038</v>
      </c>
      <c r="AJ11" s="108">
        <f t="shared" si="1"/>
        <v>0.15942028985507245</v>
      </c>
    </row>
    <row r="12" spans="1:36" ht="15" x14ac:dyDescent="0.25">
      <c r="A12" s="109"/>
      <c r="B12" s="125" t="s">
        <v>285</v>
      </c>
      <c r="C12" s="150">
        <v>1516</v>
      </c>
      <c r="D12" s="151">
        <v>1398</v>
      </c>
      <c r="E12" s="150">
        <v>965</v>
      </c>
      <c r="F12" s="150">
        <v>541</v>
      </c>
      <c r="G12" s="151">
        <v>293</v>
      </c>
      <c r="H12" s="150">
        <v>135</v>
      </c>
      <c r="I12" s="150">
        <v>64</v>
      </c>
      <c r="J12" s="150">
        <v>28</v>
      </c>
      <c r="K12" s="128">
        <v>12</v>
      </c>
      <c r="L12" s="152">
        <v>3</v>
      </c>
      <c r="O12" s="95" t="s">
        <v>617</v>
      </c>
      <c r="P12" s="114">
        <f t="shared" ref="P12:Y12" si="7">C15</f>
        <v>1054</v>
      </c>
      <c r="Q12" s="114">
        <f t="shared" si="7"/>
        <v>968</v>
      </c>
      <c r="R12" s="114">
        <f t="shared" si="7"/>
        <v>906</v>
      </c>
      <c r="S12" s="114">
        <f t="shared" si="7"/>
        <v>841</v>
      </c>
      <c r="T12" s="114">
        <f t="shared" si="7"/>
        <v>720</v>
      </c>
      <c r="U12" s="114">
        <f t="shared" si="7"/>
        <v>597</v>
      </c>
      <c r="V12" s="114">
        <f t="shared" si="7"/>
        <v>434</v>
      </c>
      <c r="W12" s="114">
        <f t="shared" si="7"/>
        <v>299</v>
      </c>
      <c r="X12" s="114">
        <f t="shared" si="7"/>
        <v>173</v>
      </c>
      <c r="Y12" s="114">
        <f t="shared" si="7"/>
        <v>84</v>
      </c>
      <c r="AA12" s="108">
        <f t="shared" si="3"/>
        <v>0.16270453843778945</v>
      </c>
      <c r="AB12" s="108">
        <f t="shared" si="0"/>
        <v>0.16538527250982402</v>
      </c>
      <c r="AC12" s="108">
        <f t="shared" si="0"/>
        <v>0.17961934972244251</v>
      </c>
      <c r="AD12" s="108">
        <f t="shared" si="0"/>
        <v>0.19811542991755005</v>
      </c>
      <c r="AE12" s="108">
        <f t="shared" si="0"/>
        <v>0.2058319039451115</v>
      </c>
      <c r="AF12" s="108">
        <f t="shared" si="0"/>
        <v>0.21812203142126416</v>
      </c>
      <c r="AG12" s="108">
        <f t="shared" si="0"/>
        <v>0.21549155908639522</v>
      </c>
      <c r="AH12" s="108">
        <f t="shared" si="1"/>
        <v>0.21666666666666667</v>
      </c>
      <c r="AI12" s="108">
        <f t="shared" si="1"/>
        <v>0.21046228710462286</v>
      </c>
      <c r="AJ12" s="108">
        <f t="shared" si="1"/>
        <v>0.20289855072463769</v>
      </c>
    </row>
    <row r="13" spans="1:36" ht="15" x14ac:dyDescent="0.25">
      <c r="A13" s="103"/>
      <c r="B13" s="125" t="s">
        <v>912</v>
      </c>
      <c r="C13" s="153">
        <v>277</v>
      </c>
      <c r="D13" s="154">
        <v>226</v>
      </c>
      <c r="E13" s="153">
        <v>199</v>
      </c>
      <c r="F13" s="153">
        <v>183</v>
      </c>
      <c r="G13" s="154">
        <v>161</v>
      </c>
      <c r="H13" s="153">
        <v>126</v>
      </c>
      <c r="I13" s="153">
        <v>105</v>
      </c>
      <c r="J13" s="153">
        <v>75</v>
      </c>
      <c r="K13" s="129">
        <v>44</v>
      </c>
      <c r="L13" s="129">
        <v>28</v>
      </c>
      <c r="O13" s="95" t="s">
        <v>913</v>
      </c>
      <c r="P13" s="114">
        <f t="shared" ref="P13:Y13" si="8">C10</f>
        <v>149</v>
      </c>
      <c r="Q13" s="114">
        <f t="shared" si="8"/>
        <v>98</v>
      </c>
      <c r="R13" s="114">
        <f t="shared" si="8"/>
        <v>85</v>
      </c>
      <c r="S13" s="114">
        <f t="shared" si="8"/>
        <v>66</v>
      </c>
      <c r="T13" s="114">
        <f t="shared" si="8"/>
        <v>63</v>
      </c>
      <c r="U13" s="114">
        <f t="shared" si="8"/>
        <v>60</v>
      </c>
      <c r="V13" s="114">
        <f t="shared" si="8"/>
        <v>49</v>
      </c>
      <c r="W13" s="114">
        <f t="shared" si="8"/>
        <v>35</v>
      </c>
      <c r="X13" s="114">
        <f t="shared" si="8"/>
        <v>18</v>
      </c>
      <c r="Y13" s="114">
        <f t="shared" si="8"/>
        <v>6</v>
      </c>
      <c r="AA13" s="108">
        <f t="shared" si="3"/>
        <v>2.3000926211793764E-2</v>
      </c>
      <c r="AB13" s="108">
        <f t="shared" si="0"/>
        <v>1.6743550316077226E-2</v>
      </c>
      <c r="AC13" s="108">
        <f t="shared" si="0"/>
        <v>1.6851704996034892E-2</v>
      </c>
      <c r="AD13" s="108">
        <f t="shared" si="0"/>
        <v>1.5547703180212015E-2</v>
      </c>
      <c r="AE13" s="108">
        <f t="shared" si="0"/>
        <v>1.8010291595197257E-2</v>
      </c>
      <c r="AF13" s="108">
        <f t="shared" si="0"/>
        <v>2.1921812203142127E-2</v>
      </c>
      <c r="AG13" s="108">
        <f t="shared" si="0"/>
        <v>2.4329692154915591E-2</v>
      </c>
      <c r="AH13" s="108">
        <f t="shared" si="1"/>
        <v>2.5362318840579712E-2</v>
      </c>
      <c r="AI13" s="108">
        <f t="shared" si="1"/>
        <v>2.1897810218978103E-2</v>
      </c>
      <c r="AJ13" s="108">
        <f t="shared" si="1"/>
        <v>1.4492753623188406E-2</v>
      </c>
    </row>
    <row r="14" spans="1:36" ht="15" x14ac:dyDescent="0.25">
      <c r="A14" s="109" t="s">
        <v>29</v>
      </c>
      <c r="B14" s="116" t="s">
        <v>914</v>
      </c>
      <c r="C14" s="224">
        <v>1301</v>
      </c>
      <c r="D14" s="225">
        <v>1190</v>
      </c>
      <c r="E14" s="224">
        <v>1077</v>
      </c>
      <c r="F14" s="224">
        <v>956</v>
      </c>
      <c r="G14" s="225">
        <v>807</v>
      </c>
      <c r="H14" s="224">
        <v>653</v>
      </c>
      <c r="I14" s="224">
        <v>477</v>
      </c>
      <c r="J14" s="224">
        <v>325</v>
      </c>
      <c r="K14" s="226">
        <v>191</v>
      </c>
      <c r="L14" s="226">
        <v>93</v>
      </c>
      <c r="O14" s="95" t="s">
        <v>634</v>
      </c>
      <c r="P14" s="114">
        <f t="shared" ref="P14:Y14" si="9">C9</f>
        <v>1370</v>
      </c>
      <c r="Q14" s="114">
        <f t="shared" si="9"/>
        <v>1310</v>
      </c>
      <c r="R14" s="114">
        <f t="shared" si="9"/>
        <v>1252</v>
      </c>
      <c r="S14" s="114">
        <f t="shared" si="9"/>
        <v>1142</v>
      </c>
      <c r="T14" s="114">
        <f t="shared" si="9"/>
        <v>957</v>
      </c>
      <c r="U14" s="114">
        <f t="shared" si="9"/>
        <v>749</v>
      </c>
      <c r="V14" s="114">
        <f t="shared" si="9"/>
        <v>539</v>
      </c>
      <c r="W14" s="114">
        <f t="shared" si="9"/>
        <v>346</v>
      </c>
      <c r="X14" s="114">
        <f t="shared" si="9"/>
        <v>183</v>
      </c>
      <c r="Y14" s="114">
        <f t="shared" si="9"/>
        <v>76</v>
      </c>
      <c r="AA14" s="108">
        <f t="shared" si="3"/>
        <v>0.21148502624266749</v>
      </c>
      <c r="AB14" s="108">
        <f t="shared" si="0"/>
        <v>0.22381684606184862</v>
      </c>
      <c r="AC14" s="108">
        <f t="shared" si="0"/>
        <v>0.24821570182394925</v>
      </c>
      <c r="AD14" s="108">
        <f t="shared" si="0"/>
        <v>0.26902237926972911</v>
      </c>
      <c r="AE14" s="108">
        <f t="shared" si="0"/>
        <v>0.27358490566037735</v>
      </c>
      <c r="AF14" s="108">
        <f t="shared" si="0"/>
        <v>0.27365728900255754</v>
      </c>
      <c r="AG14" s="108">
        <f t="shared" si="0"/>
        <v>0.26762661370407148</v>
      </c>
      <c r="AH14" s="108">
        <f t="shared" si="1"/>
        <v>0.25072463768115943</v>
      </c>
      <c r="AI14" s="108">
        <f t="shared" si="1"/>
        <v>0.22262773722627738</v>
      </c>
      <c r="AJ14" s="108">
        <f t="shared" si="1"/>
        <v>0.18357487922705315</v>
      </c>
    </row>
    <row r="15" spans="1:36" ht="15" x14ac:dyDescent="0.25">
      <c r="A15" s="103"/>
      <c r="B15" s="125" t="s">
        <v>546</v>
      </c>
      <c r="C15" s="153">
        <v>1054</v>
      </c>
      <c r="D15" s="154">
        <v>968</v>
      </c>
      <c r="E15" s="153">
        <v>906</v>
      </c>
      <c r="F15" s="153">
        <v>841</v>
      </c>
      <c r="G15" s="154">
        <v>720</v>
      </c>
      <c r="H15" s="153">
        <v>597</v>
      </c>
      <c r="I15" s="153">
        <v>434</v>
      </c>
      <c r="J15" s="153">
        <v>299</v>
      </c>
      <c r="K15" s="129">
        <v>173</v>
      </c>
      <c r="L15" s="129">
        <v>84</v>
      </c>
      <c r="O15" s="95" t="s">
        <v>294</v>
      </c>
      <c r="P15" s="114">
        <f t="shared" ref="P15:Y15" si="10">C8</f>
        <v>20</v>
      </c>
      <c r="Q15" s="114">
        <f t="shared" si="10"/>
        <v>28</v>
      </c>
      <c r="R15" s="114">
        <f t="shared" si="10"/>
        <v>44</v>
      </c>
      <c r="S15" s="114">
        <f t="shared" si="10"/>
        <v>64</v>
      </c>
      <c r="T15" s="114">
        <f t="shared" si="10"/>
        <v>100</v>
      </c>
      <c r="U15" s="114">
        <f t="shared" si="10"/>
        <v>129</v>
      </c>
      <c r="V15" s="114">
        <f t="shared" si="10"/>
        <v>158</v>
      </c>
      <c r="W15" s="114">
        <f t="shared" si="10"/>
        <v>150</v>
      </c>
      <c r="X15" s="114">
        <f t="shared" si="10"/>
        <v>117</v>
      </c>
      <c r="Y15" s="114">
        <f t="shared" si="10"/>
        <v>78</v>
      </c>
      <c r="AA15" s="108">
        <f t="shared" si="3"/>
        <v>3.0873726458783574E-3</v>
      </c>
      <c r="AB15" s="108">
        <f t="shared" si="0"/>
        <v>4.7838715188792073E-3</v>
      </c>
      <c r="AC15" s="108">
        <f t="shared" si="0"/>
        <v>8.7232355273592389E-3</v>
      </c>
      <c r="AD15" s="108">
        <f t="shared" si="0"/>
        <v>1.5076560659599529E-2</v>
      </c>
      <c r="AE15" s="108">
        <f t="shared" si="0"/>
        <v>2.8587764436821039E-2</v>
      </c>
      <c r="AF15" s="108">
        <f t="shared" si="0"/>
        <v>4.7131896236755573E-2</v>
      </c>
      <c r="AG15" s="108">
        <f t="shared" si="0"/>
        <v>7.845084409136048E-2</v>
      </c>
      <c r="AH15" s="108">
        <f t="shared" si="1"/>
        <v>0.10869565217391304</v>
      </c>
      <c r="AI15" s="108">
        <f t="shared" si="1"/>
        <v>0.14233576642335766</v>
      </c>
      <c r="AJ15" s="108">
        <f t="shared" si="1"/>
        <v>0.18840579710144928</v>
      </c>
    </row>
    <row r="16" spans="1:36" x14ac:dyDescent="0.2">
      <c r="A16" s="103"/>
      <c r="B16" s="125" t="s">
        <v>285</v>
      </c>
      <c r="C16" s="153">
        <v>220</v>
      </c>
      <c r="D16" s="154">
        <v>197</v>
      </c>
      <c r="E16" s="153">
        <v>139</v>
      </c>
      <c r="F16" s="153">
        <v>85</v>
      </c>
      <c r="G16" s="154">
        <v>59</v>
      </c>
      <c r="H16" s="153">
        <v>30</v>
      </c>
      <c r="I16" s="153">
        <v>23</v>
      </c>
      <c r="J16" s="153">
        <v>9</v>
      </c>
      <c r="K16" s="129">
        <v>7</v>
      </c>
      <c r="L16" s="152">
        <v>3</v>
      </c>
      <c r="P16" s="114">
        <f>SUM(P7:P15)</f>
        <v>6478</v>
      </c>
      <c r="Q16" s="114">
        <f t="shared" ref="Q16:Y16" si="11">SUM(Q7:Q15)</f>
        <v>5853</v>
      </c>
      <c r="R16" s="114">
        <f t="shared" si="11"/>
        <v>5044</v>
      </c>
      <c r="S16" s="114">
        <f t="shared" si="11"/>
        <v>4245</v>
      </c>
      <c r="T16" s="114">
        <f t="shared" si="11"/>
        <v>3498</v>
      </c>
      <c r="U16" s="114">
        <f t="shared" si="11"/>
        <v>2737</v>
      </c>
      <c r="V16" s="114">
        <f t="shared" si="11"/>
        <v>2014</v>
      </c>
      <c r="W16" s="114">
        <f t="shared" si="11"/>
        <v>1380</v>
      </c>
      <c r="X16" s="114">
        <f t="shared" si="11"/>
        <v>822</v>
      </c>
      <c r="Y16" s="114">
        <f t="shared" si="11"/>
        <v>414</v>
      </c>
    </row>
    <row r="17" spans="1:20" x14ac:dyDescent="0.2">
      <c r="A17" s="109" t="s">
        <v>204</v>
      </c>
      <c r="B17" s="116" t="s">
        <v>915</v>
      </c>
      <c r="C17" s="224">
        <v>1336</v>
      </c>
      <c r="D17" s="225">
        <v>1236</v>
      </c>
      <c r="E17" s="224">
        <v>1077</v>
      </c>
      <c r="F17" s="224">
        <v>934</v>
      </c>
      <c r="G17" s="225">
        <v>796</v>
      </c>
      <c r="H17" s="224">
        <v>640</v>
      </c>
      <c r="I17" s="224">
        <v>462</v>
      </c>
      <c r="J17" s="224">
        <v>327</v>
      </c>
      <c r="K17" s="226">
        <v>201</v>
      </c>
      <c r="L17" s="226">
        <v>110</v>
      </c>
    </row>
    <row r="18" spans="1:20" x14ac:dyDescent="0.2">
      <c r="A18" s="109"/>
      <c r="B18" s="125" t="s">
        <v>916</v>
      </c>
      <c r="C18" s="153">
        <v>699</v>
      </c>
      <c r="D18" s="154">
        <v>636</v>
      </c>
      <c r="E18" s="153">
        <v>550</v>
      </c>
      <c r="F18" s="153">
        <v>485</v>
      </c>
      <c r="G18" s="154">
        <v>427</v>
      </c>
      <c r="H18" s="153">
        <v>347</v>
      </c>
      <c r="I18" s="153">
        <v>265</v>
      </c>
      <c r="J18" s="153">
        <v>193</v>
      </c>
      <c r="K18" s="129">
        <v>123</v>
      </c>
      <c r="L18" s="129">
        <v>66</v>
      </c>
    </row>
    <row r="19" spans="1:20" x14ac:dyDescent="0.2">
      <c r="A19" s="103"/>
      <c r="B19" s="125" t="s">
        <v>917</v>
      </c>
      <c r="C19" s="153">
        <v>290</v>
      </c>
      <c r="D19" s="154">
        <v>267</v>
      </c>
      <c r="E19" s="153">
        <v>246</v>
      </c>
      <c r="F19" s="153">
        <v>244</v>
      </c>
      <c r="G19" s="154">
        <v>217</v>
      </c>
      <c r="H19" s="153">
        <v>180</v>
      </c>
      <c r="I19" s="153">
        <v>133</v>
      </c>
      <c r="J19" s="153">
        <v>96</v>
      </c>
      <c r="K19" s="129">
        <v>62</v>
      </c>
      <c r="L19" s="129">
        <v>36</v>
      </c>
    </row>
    <row r="20" spans="1:20" x14ac:dyDescent="0.2">
      <c r="A20" s="103"/>
      <c r="B20" s="125" t="s">
        <v>285</v>
      </c>
      <c r="C20" s="153">
        <v>314</v>
      </c>
      <c r="D20" s="154">
        <v>303</v>
      </c>
      <c r="E20" s="153">
        <v>251</v>
      </c>
      <c r="F20" s="153">
        <v>175</v>
      </c>
      <c r="G20" s="154">
        <v>122</v>
      </c>
      <c r="H20" s="153">
        <v>88</v>
      </c>
      <c r="I20" s="153">
        <v>41</v>
      </c>
      <c r="J20" s="153">
        <v>24</v>
      </c>
      <c r="K20" s="129">
        <v>11</v>
      </c>
      <c r="L20" s="129">
        <v>5</v>
      </c>
    </row>
    <row r="21" spans="1:20" x14ac:dyDescent="0.2">
      <c r="A21" s="109" t="s">
        <v>918</v>
      </c>
      <c r="B21" s="125"/>
      <c r="C21" s="153">
        <f>C22-C17-C14-C7</f>
        <v>5986</v>
      </c>
      <c r="D21" s="153">
        <f t="shared" ref="D21:L21" si="12">D22-D17-D14-D7</f>
        <v>5089</v>
      </c>
      <c r="E21" s="153">
        <f t="shared" si="12"/>
        <v>4469</v>
      </c>
      <c r="F21" s="153">
        <f t="shared" si="12"/>
        <v>3907</v>
      </c>
      <c r="G21" s="153">
        <f t="shared" si="12"/>
        <v>3284</v>
      </c>
      <c r="H21" s="153">
        <f t="shared" si="12"/>
        <v>2661</v>
      </c>
      <c r="I21" s="153">
        <f t="shared" si="12"/>
        <v>1962</v>
      </c>
      <c r="J21" s="153">
        <f t="shared" si="12"/>
        <v>1291</v>
      </c>
      <c r="K21" s="153">
        <f t="shared" si="12"/>
        <v>766</v>
      </c>
      <c r="L21" s="129">
        <f t="shared" si="12"/>
        <v>391</v>
      </c>
    </row>
    <row r="22" spans="1:20" s="113" customFormat="1" x14ac:dyDescent="0.2">
      <c r="A22" s="110" t="s">
        <v>919</v>
      </c>
      <c r="C22" s="111">
        <v>12464</v>
      </c>
      <c r="D22" s="111">
        <v>10942</v>
      </c>
      <c r="E22" s="111">
        <v>9513</v>
      </c>
      <c r="F22" s="111">
        <v>8152</v>
      </c>
      <c r="G22" s="111">
        <v>6782</v>
      </c>
      <c r="H22" s="111">
        <v>5398</v>
      </c>
      <c r="I22" s="111">
        <v>3976</v>
      </c>
      <c r="J22" s="111">
        <v>2671</v>
      </c>
      <c r="K22" s="111">
        <v>1588</v>
      </c>
      <c r="L22" s="130">
        <v>805</v>
      </c>
      <c r="M22" s="95"/>
      <c r="N22" s="95"/>
      <c r="O22" s="95"/>
      <c r="P22" s="95"/>
      <c r="Q22" s="95"/>
      <c r="S22" s="95"/>
      <c r="T22" s="95"/>
    </row>
    <row r="23" spans="1:20" ht="15" x14ac:dyDescent="0.25">
      <c r="C23" s="108"/>
      <c r="D23" s="108"/>
      <c r="E23" s="108"/>
      <c r="F23" s="108"/>
      <c r="G23" s="108"/>
      <c r="H23" s="108"/>
      <c r="I23" s="108"/>
      <c r="J23" s="108"/>
      <c r="K23" s="108"/>
      <c r="L23" s="195"/>
    </row>
    <row r="24" spans="1:20" ht="15" x14ac:dyDescent="0.25">
      <c r="C24" s="108"/>
      <c r="D24" s="108"/>
      <c r="E24" s="108"/>
      <c r="F24" s="108"/>
      <c r="G24" s="108"/>
      <c r="H24" s="108"/>
      <c r="I24" s="108"/>
      <c r="J24" s="108"/>
      <c r="K24" s="108"/>
      <c r="L24" s="108"/>
      <c r="M24" s="108"/>
      <c r="N24" s="108"/>
      <c r="O24" s="108"/>
    </row>
    <row r="25" spans="1:20" ht="12.6" customHeight="1" x14ac:dyDescent="0.25">
      <c r="A25" s="273" t="s">
        <v>903</v>
      </c>
      <c r="B25" s="213" t="s">
        <v>904</v>
      </c>
      <c r="C25" s="214"/>
      <c r="D25" s="214"/>
      <c r="E25" s="214"/>
      <c r="F25" s="214"/>
      <c r="G25" s="214"/>
      <c r="H25" s="214"/>
      <c r="I25" s="214"/>
      <c r="J25" s="214"/>
      <c r="K25" s="214"/>
      <c r="L25" s="215"/>
      <c r="M25" s="108"/>
      <c r="N25" s="108"/>
      <c r="O25" s="108"/>
    </row>
    <row r="26" spans="1:20" ht="27.75" customHeight="1" x14ac:dyDescent="0.2">
      <c r="A26" s="274"/>
      <c r="B26" s="216" t="s">
        <v>905</v>
      </c>
      <c r="C26" s="217" t="s">
        <v>851</v>
      </c>
      <c r="D26" s="217" t="s">
        <v>852</v>
      </c>
      <c r="E26" s="217" t="s">
        <v>853</v>
      </c>
      <c r="F26" s="217" t="s">
        <v>854</v>
      </c>
      <c r="G26" s="217" t="s">
        <v>855</v>
      </c>
      <c r="H26" s="217" t="s">
        <v>841</v>
      </c>
      <c r="I26" s="217" t="s">
        <v>856</v>
      </c>
      <c r="J26" s="217" t="s">
        <v>842</v>
      </c>
      <c r="K26" s="217" t="s">
        <v>857</v>
      </c>
      <c r="L26" s="218" t="s">
        <v>843</v>
      </c>
    </row>
    <row r="27" spans="1:20" x14ac:dyDescent="0.2">
      <c r="A27" s="109" t="s">
        <v>5</v>
      </c>
      <c r="B27" s="116" t="s">
        <v>906</v>
      </c>
      <c r="C27" s="227">
        <f>C7/C$22</f>
        <v>0.30816752246469831</v>
      </c>
      <c r="D27" s="228">
        <f t="shared" ref="D27:L27" si="13">D7/D$22</f>
        <v>0.31319685615061232</v>
      </c>
      <c r="E27" s="227">
        <f t="shared" si="13"/>
        <v>0.30379480710606538</v>
      </c>
      <c r="F27" s="227">
        <f t="shared" si="13"/>
        <v>0.28888616290480862</v>
      </c>
      <c r="G27" s="228">
        <f t="shared" si="13"/>
        <v>0.27941610144500145</v>
      </c>
      <c r="H27" s="227">
        <f t="shared" si="13"/>
        <v>0.26750648388291959</v>
      </c>
      <c r="I27" s="227">
        <f t="shared" si="13"/>
        <v>0.2703722334004024</v>
      </c>
      <c r="J27" s="227">
        <f t="shared" si="13"/>
        <v>0.27255709472107825</v>
      </c>
      <c r="K27" s="229">
        <f t="shared" si="13"/>
        <v>0.27078085642317379</v>
      </c>
      <c r="L27" s="229">
        <f t="shared" si="13"/>
        <v>0.26211180124223604</v>
      </c>
    </row>
    <row r="28" spans="1:20" x14ac:dyDescent="0.2">
      <c r="A28" s="109"/>
      <c r="B28" s="125" t="s">
        <v>294</v>
      </c>
      <c r="C28" s="230">
        <f t="shared" ref="C28:L41" si="14">C8/C$22</f>
        <v>1.6046213093709885E-3</v>
      </c>
      <c r="D28" s="231">
        <f t="shared" si="14"/>
        <v>2.5589471760190095E-3</v>
      </c>
      <c r="E28" s="119">
        <f t="shared" si="14"/>
        <v>4.6252496583622411E-3</v>
      </c>
      <c r="F28" s="119">
        <f t="shared" si="14"/>
        <v>7.8508341511285568E-3</v>
      </c>
      <c r="G28" s="145">
        <f t="shared" si="14"/>
        <v>1.4744913005013271E-2</v>
      </c>
      <c r="H28" s="119">
        <f t="shared" si="14"/>
        <v>2.3897739903668024E-2</v>
      </c>
      <c r="I28" s="119">
        <f t="shared" si="14"/>
        <v>3.9738430583501003E-2</v>
      </c>
      <c r="J28" s="119">
        <f t="shared" si="14"/>
        <v>5.6158742044178207E-2</v>
      </c>
      <c r="K28" s="120">
        <f t="shared" si="14"/>
        <v>7.3677581863979852E-2</v>
      </c>
      <c r="L28" s="120">
        <f t="shared" si="14"/>
        <v>9.6894409937888198E-2</v>
      </c>
    </row>
    <row r="29" spans="1:20" x14ac:dyDescent="0.2">
      <c r="A29" s="109"/>
      <c r="B29" s="125" t="s">
        <v>634</v>
      </c>
      <c r="C29" s="119">
        <f t="shared" si="14"/>
        <v>0.1099165596919127</v>
      </c>
      <c r="D29" s="145">
        <f t="shared" si="14"/>
        <v>0.11972217144946079</v>
      </c>
      <c r="E29" s="119">
        <f t="shared" si="14"/>
        <v>0.13160937664248923</v>
      </c>
      <c r="F29" s="119">
        <f t="shared" si="14"/>
        <v>0.1400883218842002</v>
      </c>
      <c r="G29" s="145">
        <f t="shared" si="14"/>
        <v>0.14110881745797699</v>
      </c>
      <c r="H29" s="119">
        <f t="shared" si="14"/>
        <v>0.13875509447943682</v>
      </c>
      <c r="I29" s="119">
        <f t="shared" si="14"/>
        <v>0.13556338028169015</v>
      </c>
      <c r="J29" s="119">
        <f t="shared" si="14"/>
        <v>0.12953949831523773</v>
      </c>
      <c r="K29" s="120">
        <f t="shared" si="14"/>
        <v>0.11523929471032746</v>
      </c>
      <c r="L29" s="120">
        <f t="shared" si="14"/>
        <v>9.4409937888198764E-2</v>
      </c>
    </row>
    <row r="30" spans="1:20" x14ac:dyDescent="0.2">
      <c r="A30" s="109"/>
      <c r="B30" s="125" t="s">
        <v>908</v>
      </c>
      <c r="C30" s="119">
        <f t="shared" si="14"/>
        <v>1.1954428754813864E-2</v>
      </c>
      <c r="D30" s="145">
        <f t="shared" si="14"/>
        <v>8.9563151160665325E-3</v>
      </c>
      <c r="E30" s="119">
        <f t="shared" si="14"/>
        <v>8.9351413854725122E-3</v>
      </c>
      <c r="F30" s="119">
        <f t="shared" si="14"/>
        <v>8.096172718351325E-3</v>
      </c>
      <c r="G30" s="145">
        <f t="shared" si="14"/>
        <v>9.2892951931583603E-3</v>
      </c>
      <c r="H30" s="119">
        <f t="shared" si="14"/>
        <v>1.1115227862171175E-2</v>
      </c>
      <c r="I30" s="119">
        <f t="shared" si="14"/>
        <v>1.232394366197183E-2</v>
      </c>
      <c r="J30" s="119">
        <f t="shared" si="14"/>
        <v>1.3103706476974916E-2</v>
      </c>
      <c r="K30" s="120">
        <f t="shared" si="14"/>
        <v>1.1335012594458438E-2</v>
      </c>
      <c r="L30" s="120">
        <f t="shared" si="14"/>
        <v>7.4534161490683228E-3</v>
      </c>
    </row>
    <row r="31" spans="1:20" x14ac:dyDescent="0.2">
      <c r="A31" s="109"/>
      <c r="B31" s="125" t="s">
        <v>910</v>
      </c>
      <c r="C31" s="119">
        <f t="shared" si="14"/>
        <v>4.0837612323491659E-2</v>
      </c>
      <c r="D31" s="145">
        <f t="shared" si="14"/>
        <v>3.3449095229391337E-2</v>
      </c>
      <c r="E31" s="119">
        <f t="shared" si="14"/>
        <v>3.6266162093976664E-2</v>
      </c>
      <c r="F31" s="119">
        <f t="shared" si="14"/>
        <v>4.403827281648675E-2</v>
      </c>
      <c r="G31" s="145">
        <f t="shared" si="14"/>
        <v>4.7331170746092596E-2</v>
      </c>
      <c r="H31" s="119">
        <f t="shared" si="14"/>
        <v>4.5387180437198964E-2</v>
      </c>
      <c r="I31" s="119">
        <f t="shared" si="14"/>
        <v>4.0241448692152917E-2</v>
      </c>
      <c r="J31" s="119">
        <f t="shared" si="14"/>
        <v>3.5192811681018343E-2</v>
      </c>
      <c r="K31" s="120">
        <f t="shared" si="14"/>
        <v>3.5264483627204031E-2</v>
      </c>
      <c r="L31" s="120">
        <f t="shared" si="14"/>
        <v>2.4844720496894408E-2</v>
      </c>
    </row>
    <row r="32" spans="1:20" x14ac:dyDescent="0.2">
      <c r="A32" s="109"/>
      <c r="B32" s="125" t="s">
        <v>285</v>
      </c>
      <c r="C32" s="119">
        <f t="shared" si="14"/>
        <v>0.12163029525032093</v>
      </c>
      <c r="D32" s="145">
        <f t="shared" si="14"/>
        <v>0.12776457685980624</v>
      </c>
      <c r="E32" s="119">
        <f t="shared" si="14"/>
        <v>0.10144013455271733</v>
      </c>
      <c r="F32" s="119">
        <f t="shared" si="14"/>
        <v>6.6364082433758589E-2</v>
      </c>
      <c r="G32" s="145">
        <f t="shared" si="14"/>
        <v>4.3202595104688879E-2</v>
      </c>
      <c r="H32" s="119">
        <f t="shared" si="14"/>
        <v>2.5009262689885143E-2</v>
      </c>
      <c r="I32" s="119">
        <f t="shared" si="14"/>
        <v>1.6096579476861168E-2</v>
      </c>
      <c r="J32" s="119">
        <f t="shared" si="14"/>
        <v>1.0482965181579932E-2</v>
      </c>
      <c r="K32" s="120">
        <f t="shared" si="14"/>
        <v>7.556675062972292E-3</v>
      </c>
      <c r="L32" s="143">
        <f t="shared" si="14"/>
        <v>3.7267080745341614E-3</v>
      </c>
    </row>
    <row r="33" spans="1:17" x14ac:dyDescent="0.2">
      <c r="A33" s="103"/>
      <c r="B33" s="125" t="s">
        <v>912</v>
      </c>
      <c r="C33" s="146">
        <f t="shared" si="14"/>
        <v>2.2224005134788189E-2</v>
      </c>
      <c r="D33" s="147">
        <f t="shared" si="14"/>
        <v>2.065435934929629E-2</v>
      </c>
      <c r="E33" s="146">
        <f t="shared" si="14"/>
        <v>2.0918742773047408E-2</v>
      </c>
      <c r="F33" s="146">
        <f t="shared" si="14"/>
        <v>2.244847890088322E-2</v>
      </c>
      <c r="G33" s="147">
        <f t="shared" si="14"/>
        <v>2.3739309938071364E-2</v>
      </c>
      <c r="H33" s="146">
        <f t="shared" si="14"/>
        <v>2.3341978510559466E-2</v>
      </c>
      <c r="I33" s="146">
        <f t="shared" si="14"/>
        <v>2.6408450704225352E-2</v>
      </c>
      <c r="J33" s="146">
        <f t="shared" si="14"/>
        <v>2.8079371022089104E-2</v>
      </c>
      <c r="K33" s="121">
        <f t="shared" si="14"/>
        <v>2.7707808564231738E-2</v>
      </c>
      <c r="L33" s="121">
        <f t="shared" si="14"/>
        <v>3.4782608695652174E-2</v>
      </c>
    </row>
    <row r="34" spans="1:17" x14ac:dyDescent="0.2">
      <c r="A34" s="109" t="s">
        <v>29</v>
      </c>
      <c r="B34" s="116" t="s">
        <v>914</v>
      </c>
      <c r="C34" s="232">
        <f t="shared" si="14"/>
        <v>0.1043806161745828</v>
      </c>
      <c r="D34" s="198">
        <f t="shared" si="14"/>
        <v>0.1087552549808079</v>
      </c>
      <c r="E34" s="232">
        <f t="shared" si="14"/>
        <v>0.11321349731945758</v>
      </c>
      <c r="F34" s="232">
        <f t="shared" si="14"/>
        <v>0.11727183513248282</v>
      </c>
      <c r="G34" s="198">
        <f t="shared" si="14"/>
        <v>0.11899144795045709</v>
      </c>
      <c r="H34" s="232">
        <f t="shared" si="14"/>
        <v>0.12097072989996295</v>
      </c>
      <c r="I34" s="232">
        <f t="shared" si="14"/>
        <v>0.11996981891348088</v>
      </c>
      <c r="J34" s="232">
        <f t="shared" si="14"/>
        <v>0.1216772744290528</v>
      </c>
      <c r="K34" s="233">
        <f t="shared" si="14"/>
        <v>0.12027707808564232</v>
      </c>
      <c r="L34" s="233">
        <f t="shared" si="14"/>
        <v>0.115527950310559</v>
      </c>
    </row>
    <row r="35" spans="1:17" x14ac:dyDescent="0.2">
      <c r="A35" s="103"/>
      <c r="B35" s="125" t="s">
        <v>546</v>
      </c>
      <c r="C35" s="146">
        <f t="shared" si="14"/>
        <v>8.4563543003851091E-2</v>
      </c>
      <c r="D35" s="147">
        <f t="shared" si="14"/>
        <v>8.8466459513800041E-2</v>
      </c>
      <c r="E35" s="146">
        <f t="shared" si="14"/>
        <v>9.5238095238095233E-2</v>
      </c>
      <c r="F35" s="146">
        <f t="shared" si="14"/>
        <v>0.1031648675171737</v>
      </c>
      <c r="G35" s="147">
        <f t="shared" si="14"/>
        <v>0.10616337363609554</v>
      </c>
      <c r="H35" s="146">
        <f t="shared" si="14"/>
        <v>0.11059651722860318</v>
      </c>
      <c r="I35" s="146">
        <f t="shared" si="14"/>
        <v>0.10915492957746478</v>
      </c>
      <c r="J35" s="146">
        <f t="shared" si="14"/>
        <v>0.11194309247472857</v>
      </c>
      <c r="K35" s="121">
        <f t="shared" si="14"/>
        <v>0.10894206549118388</v>
      </c>
      <c r="L35" s="121">
        <f t="shared" si="14"/>
        <v>0.10434782608695652</v>
      </c>
    </row>
    <row r="36" spans="1:17" x14ac:dyDescent="0.2">
      <c r="A36" s="103"/>
      <c r="B36" s="125" t="s">
        <v>285</v>
      </c>
      <c r="C36" s="146">
        <f t="shared" si="14"/>
        <v>1.7650834403080871E-2</v>
      </c>
      <c r="D36" s="147">
        <f t="shared" si="14"/>
        <v>1.8004021202705174E-2</v>
      </c>
      <c r="E36" s="146">
        <f t="shared" si="14"/>
        <v>1.461158414800799E-2</v>
      </c>
      <c r="F36" s="146">
        <f t="shared" si="14"/>
        <v>1.0426889106967615E-2</v>
      </c>
      <c r="G36" s="147">
        <f t="shared" si="14"/>
        <v>8.69949867295783E-3</v>
      </c>
      <c r="H36" s="146">
        <f t="shared" si="14"/>
        <v>5.5576139310855874E-3</v>
      </c>
      <c r="I36" s="146">
        <f t="shared" si="14"/>
        <v>5.7847082494969816E-3</v>
      </c>
      <c r="J36" s="146">
        <f t="shared" si="14"/>
        <v>3.3695245226506927E-3</v>
      </c>
      <c r="K36" s="121">
        <f t="shared" si="14"/>
        <v>4.4080604534005039E-3</v>
      </c>
      <c r="L36" s="143">
        <f t="shared" si="14"/>
        <v>3.7267080745341614E-3</v>
      </c>
    </row>
    <row r="37" spans="1:17" x14ac:dyDescent="0.2">
      <c r="A37" s="109" t="s">
        <v>204</v>
      </c>
      <c r="B37" s="116" t="s">
        <v>915</v>
      </c>
      <c r="C37" s="232">
        <f t="shared" si="14"/>
        <v>0.10718870346598203</v>
      </c>
      <c r="D37" s="198">
        <f t="shared" si="14"/>
        <v>0.11295923962712484</v>
      </c>
      <c r="E37" s="232">
        <f t="shared" si="14"/>
        <v>0.11321349731945758</v>
      </c>
      <c r="F37" s="232">
        <f t="shared" si="14"/>
        <v>0.11457311089303239</v>
      </c>
      <c r="G37" s="198">
        <f t="shared" si="14"/>
        <v>0.11736950751990563</v>
      </c>
      <c r="H37" s="232">
        <f t="shared" si="14"/>
        <v>0.11856243052982586</v>
      </c>
      <c r="I37" s="232">
        <f t="shared" si="14"/>
        <v>0.11619718309859155</v>
      </c>
      <c r="J37" s="232">
        <f t="shared" si="14"/>
        <v>0.1224260576563085</v>
      </c>
      <c r="K37" s="233">
        <f t="shared" si="14"/>
        <v>0.12657430730478589</v>
      </c>
      <c r="L37" s="233">
        <f t="shared" si="14"/>
        <v>0.13664596273291926</v>
      </c>
    </row>
    <row r="38" spans="1:17" x14ac:dyDescent="0.2">
      <c r="A38" s="109"/>
      <c r="B38" s="125" t="s">
        <v>916</v>
      </c>
      <c r="C38" s="146">
        <f t="shared" si="14"/>
        <v>5.6081514762516049E-2</v>
      </c>
      <c r="D38" s="147">
        <f t="shared" si="14"/>
        <v>5.8124657283860355E-2</v>
      </c>
      <c r="E38" s="146">
        <f t="shared" si="14"/>
        <v>5.7815620729528013E-2</v>
      </c>
      <c r="F38" s="146">
        <f t="shared" si="14"/>
        <v>5.94946025515211E-2</v>
      </c>
      <c r="G38" s="147">
        <f t="shared" si="14"/>
        <v>6.2960778531406664E-2</v>
      </c>
      <c r="H38" s="146">
        <f t="shared" si="14"/>
        <v>6.4283067802889962E-2</v>
      </c>
      <c r="I38" s="146">
        <f t="shared" si="14"/>
        <v>6.6649899396378276E-2</v>
      </c>
      <c r="J38" s="146">
        <f t="shared" si="14"/>
        <v>7.2257581430175966E-2</v>
      </c>
      <c r="K38" s="121">
        <f t="shared" si="14"/>
        <v>7.7455919395465991E-2</v>
      </c>
      <c r="L38" s="121">
        <f t="shared" si="14"/>
        <v>8.1987577639751549E-2</v>
      </c>
    </row>
    <row r="39" spans="1:17" x14ac:dyDescent="0.2">
      <c r="A39" s="103"/>
      <c r="B39" s="125" t="s">
        <v>917</v>
      </c>
      <c r="C39" s="146">
        <f t="shared" si="14"/>
        <v>2.3267008985879332E-2</v>
      </c>
      <c r="D39" s="147">
        <f t="shared" si="14"/>
        <v>2.4401389142752698E-2</v>
      </c>
      <c r="E39" s="146">
        <f t="shared" si="14"/>
        <v>2.5859350362661623E-2</v>
      </c>
      <c r="F39" s="146">
        <f t="shared" si="14"/>
        <v>2.9931305201177625E-2</v>
      </c>
      <c r="G39" s="147">
        <f t="shared" si="14"/>
        <v>3.1996461220878798E-2</v>
      </c>
      <c r="H39" s="146">
        <f t="shared" si="14"/>
        <v>3.3345683586513526E-2</v>
      </c>
      <c r="I39" s="146">
        <f t="shared" si="14"/>
        <v>3.345070422535211E-2</v>
      </c>
      <c r="J39" s="146">
        <f t="shared" si="14"/>
        <v>3.5941594908274054E-2</v>
      </c>
      <c r="K39" s="121">
        <f t="shared" si="14"/>
        <v>3.9042821158690177E-2</v>
      </c>
      <c r="L39" s="121">
        <f t="shared" si="14"/>
        <v>4.472049689440994E-2</v>
      </c>
    </row>
    <row r="40" spans="1:17" x14ac:dyDescent="0.2">
      <c r="A40" s="103"/>
      <c r="B40" s="125" t="s">
        <v>285</v>
      </c>
      <c r="C40" s="146">
        <f t="shared" si="14"/>
        <v>2.5192554557124519E-2</v>
      </c>
      <c r="D40" s="147">
        <f t="shared" si="14"/>
        <v>2.7691464083348567E-2</v>
      </c>
      <c r="E40" s="146">
        <f t="shared" si="14"/>
        <v>2.6384946914748238E-2</v>
      </c>
      <c r="F40" s="146">
        <f t="shared" si="14"/>
        <v>2.146712463199215E-2</v>
      </c>
      <c r="G40" s="147">
        <f t="shared" si="14"/>
        <v>1.7988793866116189E-2</v>
      </c>
      <c r="H40" s="146">
        <f t="shared" si="14"/>
        <v>1.6302334197851057E-2</v>
      </c>
      <c r="I40" s="146">
        <f t="shared" si="14"/>
        <v>1.0311871227364185E-2</v>
      </c>
      <c r="J40" s="146">
        <f t="shared" si="14"/>
        <v>8.9853987270685134E-3</v>
      </c>
      <c r="K40" s="121">
        <f t="shared" si="14"/>
        <v>6.9269521410579345E-3</v>
      </c>
      <c r="L40" s="121">
        <f t="shared" si="14"/>
        <v>6.2111801242236021E-3</v>
      </c>
    </row>
    <row r="41" spans="1:17" x14ac:dyDescent="0.2">
      <c r="A41" s="109" t="s">
        <v>918</v>
      </c>
      <c r="B41" s="125"/>
      <c r="C41" s="146">
        <f t="shared" si="14"/>
        <v>0.48026315789473684</v>
      </c>
      <c r="D41" s="146">
        <f t="shared" si="14"/>
        <v>0.46508864924145493</v>
      </c>
      <c r="E41" s="146">
        <f t="shared" si="14"/>
        <v>0.46977819825501943</v>
      </c>
      <c r="F41" s="146">
        <f t="shared" si="14"/>
        <v>0.47926889106967613</v>
      </c>
      <c r="G41" s="146">
        <f t="shared" si="14"/>
        <v>0.48422294308463582</v>
      </c>
      <c r="H41" s="146">
        <f t="shared" si="14"/>
        <v>0.49296035568729157</v>
      </c>
      <c r="I41" s="146">
        <f t="shared" si="14"/>
        <v>0.49346076458752514</v>
      </c>
      <c r="J41" s="146">
        <f t="shared" si="14"/>
        <v>0.48333957319356047</v>
      </c>
      <c r="K41" s="146">
        <f t="shared" si="14"/>
        <v>0.48236775818639799</v>
      </c>
      <c r="L41" s="121">
        <f t="shared" si="14"/>
        <v>0.48571428571428571</v>
      </c>
    </row>
    <row r="42" spans="1:17" x14ac:dyDescent="0.2">
      <c r="A42" s="110" t="s">
        <v>919</v>
      </c>
      <c r="B42" s="113"/>
      <c r="C42" s="111">
        <v>12464</v>
      </c>
      <c r="D42" s="111">
        <v>10942</v>
      </c>
      <c r="E42" s="111">
        <v>9513</v>
      </c>
      <c r="F42" s="111">
        <v>8152</v>
      </c>
      <c r="G42" s="111">
        <v>6782</v>
      </c>
      <c r="H42" s="111">
        <v>5398</v>
      </c>
      <c r="I42" s="111">
        <v>3976</v>
      </c>
      <c r="J42" s="111">
        <v>2671</v>
      </c>
      <c r="K42" s="111">
        <v>1588</v>
      </c>
      <c r="L42" s="130">
        <v>805</v>
      </c>
    </row>
    <row r="43" spans="1:17" ht="15" x14ac:dyDescent="0.25">
      <c r="C43" s="108"/>
      <c r="D43" s="108"/>
      <c r="E43" s="108"/>
      <c r="F43" s="108"/>
      <c r="G43" s="108"/>
      <c r="H43" s="108"/>
      <c r="I43" s="108"/>
      <c r="J43" s="108"/>
      <c r="K43" s="108"/>
      <c r="L43" s="108"/>
      <c r="M43" s="108"/>
      <c r="N43" s="108"/>
      <c r="O43" s="108"/>
    </row>
    <row r="44" spans="1:17" ht="15" x14ac:dyDescent="0.25">
      <c r="C44" s="108"/>
      <c r="D44" s="108"/>
      <c r="E44" s="108"/>
      <c r="F44" s="108"/>
      <c r="G44" s="108"/>
      <c r="H44" s="108"/>
      <c r="I44" s="108"/>
      <c r="J44" s="108"/>
      <c r="K44" s="108"/>
      <c r="L44" s="108"/>
      <c r="M44" s="108"/>
      <c r="N44" s="108"/>
      <c r="O44" s="108"/>
    </row>
    <row r="45" spans="1:17" x14ac:dyDescent="0.2">
      <c r="A45" s="116"/>
      <c r="B45" s="234" t="s">
        <v>920</v>
      </c>
      <c r="C45" s="234">
        <v>1468</v>
      </c>
      <c r="D45" s="234">
        <v>1583</v>
      </c>
      <c r="E45" s="234">
        <v>1747</v>
      </c>
      <c r="F45" s="234">
        <v>1988</v>
      </c>
      <c r="G45" s="234">
        <v>1805</v>
      </c>
      <c r="H45" s="234">
        <v>1753</v>
      </c>
      <c r="I45" s="234">
        <v>1618</v>
      </c>
      <c r="J45" s="234">
        <v>1675</v>
      </c>
      <c r="K45" s="234">
        <v>1747</v>
      </c>
      <c r="L45" s="234">
        <v>1789</v>
      </c>
      <c r="M45" s="234">
        <v>1925</v>
      </c>
      <c r="N45" s="234">
        <v>1975</v>
      </c>
      <c r="O45" s="234">
        <v>2035</v>
      </c>
      <c r="P45" s="234">
        <v>2212</v>
      </c>
      <c r="Q45" s="234">
        <v>2036</v>
      </c>
    </row>
  </sheetData>
  <mergeCells count="2">
    <mergeCell ref="A5:A6"/>
    <mergeCell ref="A25:A26"/>
  </mergeCells>
  <pageMargins left="0.28000000000000003" right="0.34" top="0.984251969" bottom="0.984251969" header="0.5" footer="0.5"/>
  <pageSetup paperSize="9" scale="96" orientation="landscape" verticalDpi="4294967295"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CB58-0EB0-4E54-8E26-3955AA8F4B8C}">
  <dimension ref="A1:I21"/>
  <sheetViews>
    <sheetView workbookViewId="0"/>
  </sheetViews>
  <sheetFormatPr baseColWidth="10" defaultRowHeight="15" x14ac:dyDescent="0.25"/>
  <cols>
    <col min="1" max="1" width="27.7109375" style="47" bestFit="1" customWidth="1"/>
    <col min="2" max="7" width="11.42578125" style="47"/>
    <col min="8" max="8" width="15.140625" style="47" bestFit="1" customWidth="1"/>
    <col min="9" max="16384" width="11.42578125" style="47"/>
  </cols>
  <sheetData>
    <row r="1" spans="1:9" x14ac:dyDescent="0.25">
      <c r="A1" s="1" t="s">
        <v>656</v>
      </c>
      <c r="B1" s="237" t="s">
        <v>958</v>
      </c>
      <c r="C1" s="2"/>
      <c r="D1" s="2"/>
      <c r="E1" s="2"/>
      <c r="F1" s="2"/>
    </row>
    <row r="2" spans="1:9" x14ac:dyDescent="0.25">
      <c r="A2" s="2"/>
      <c r="B2" s="2"/>
      <c r="C2" s="2"/>
      <c r="D2" s="2"/>
      <c r="E2" s="2"/>
      <c r="F2" s="2"/>
      <c r="G2" s="2"/>
      <c r="H2" s="4" t="s">
        <v>68</v>
      </c>
      <c r="I2" s="5" t="s">
        <v>646</v>
      </c>
    </row>
    <row r="3" spans="1:9" x14ac:dyDescent="0.25">
      <c r="A3" s="2"/>
      <c r="B3" s="21" t="s">
        <v>769</v>
      </c>
      <c r="C3" s="21" t="s">
        <v>770</v>
      </c>
      <c r="D3" s="21" t="s">
        <v>771</v>
      </c>
      <c r="E3" s="21" t="s">
        <v>772</v>
      </c>
      <c r="F3" s="21" t="s">
        <v>773</v>
      </c>
    </row>
    <row r="4" spans="1:9" x14ac:dyDescent="0.25">
      <c r="A4" s="2" t="s">
        <v>413</v>
      </c>
      <c r="B4" s="7">
        <v>1185</v>
      </c>
      <c r="C4" s="7">
        <v>1282</v>
      </c>
      <c r="D4" s="7">
        <v>1880</v>
      </c>
      <c r="E4" s="7">
        <v>2463</v>
      </c>
      <c r="F4" s="7">
        <v>2392</v>
      </c>
    </row>
    <row r="5" spans="1:9" x14ac:dyDescent="0.25">
      <c r="A5" s="2" t="s">
        <v>400</v>
      </c>
      <c r="B5" s="7">
        <v>934</v>
      </c>
      <c r="C5" s="7">
        <v>981</v>
      </c>
      <c r="D5" s="7">
        <v>1334</v>
      </c>
      <c r="E5" s="7">
        <v>1789</v>
      </c>
      <c r="F5" s="7">
        <v>1908</v>
      </c>
    </row>
    <row r="6" spans="1:9" x14ac:dyDescent="0.25">
      <c r="A6" s="2" t="s">
        <v>414</v>
      </c>
      <c r="B6" s="7">
        <v>591</v>
      </c>
      <c r="C6" s="7">
        <v>756</v>
      </c>
      <c r="D6" s="7">
        <v>1074</v>
      </c>
      <c r="E6" s="7">
        <v>1232</v>
      </c>
      <c r="F6" s="7">
        <v>1146</v>
      </c>
    </row>
    <row r="7" spans="1:9" x14ac:dyDescent="0.25">
      <c r="A7" s="2" t="s">
        <v>415</v>
      </c>
      <c r="B7" s="7">
        <v>243</v>
      </c>
      <c r="C7" s="7">
        <v>304</v>
      </c>
      <c r="D7" s="7">
        <v>475</v>
      </c>
      <c r="E7" s="7">
        <v>549</v>
      </c>
      <c r="F7" s="7">
        <v>577</v>
      </c>
    </row>
    <row r="8" spans="1:9" x14ac:dyDescent="0.25">
      <c r="A8" s="2" t="s">
        <v>401</v>
      </c>
      <c r="B8" s="7">
        <v>202</v>
      </c>
      <c r="C8" s="7">
        <v>293</v>
      </c>
      <c r="D8" s="7">
        <v>352</v>
      </c>
      <c r="E8" s="7">
        <v>470</v>
      </c>
      <c r="F8" s="7">
        <v>433</v>
      </c>
    </row>
    <row r="9" spans="1:9" x14ac:dyDescent="0.25">
      <c r="A9" s="2" t="s">
        <v>639</v>
      </c>
      <c r="B9" s="7">
        <v>99</v>
      </c>
      <c r="C9" s="7">
        <v>160</v>
      </c>
      <c r="D9" s="7">
        <v>398</v>
      </c>
      <c r="E9" s="7">
        <v>695</v>
      </c>
      <c r="F9" s="7">
        <v>1228</v>
      </c>
    </row>
    <row r="10" spans="1:9" x14ac:dyDescent="0.25">
      <c r="A10" s="1" t="s">
        <v>572</v>
      </c>
      <c r="B10" s="16">
        <v>3254</v>
      </c>
      <c r="C10" s="16">
        <v>3776</v>
      </c>
      <c r="D10" s="16">
        <v>5513</v>
      </c>
      <c r="E10" s="16">
        <v>7198</v>
      </c>
      <c r="F10" s="16">
        <v>7684</v>
      </c>
    </row>
    <row r="12" spans="1:9" x14ac:dyDescent="0.25">
      <c r="B12" s="21" t="s">
        <v>774</v>
      </c>
      <c r="C12" s="21" t="s">
        <v>775</v>
      </c>
      <c r="D12" s="21" t="s">
        <v>776</v>
      </c>
      <c r="E12" s="21" t="s">
        <v>777</v>
      </c>
      <c r="F12" s="21" t="s">
        <v>778</v>
      </c>
    </row>
    <row r="13" spans="1:9" x14ac:dyDescent="0.25">
      <c r="A13" s="47" t="s">
        <v>643</v>
      </c>
      <c r="B13" s="47">
        <v>43</v>
      </c>
      <c r="C13" s="47">
        <v>88</v>
      </c>
      <c r="D13" s="47">
        <v>92</v>
      </c>
      <c r="E13" s="47">
        <v>135</v>
      </c>
      <c r="F13" s="47">
        <v>186</v>
      </c>
    </row>
    <row r="14" spans="1:9" x14ac:dyDescent="0.25">
      <c r="A14" s="47" t="s">
        <v>644</v>
      </c>
      <c r="B14" s="47">
        <v>8</v>
      </c>
      <c r="C14" s="47">
        <v>27</v>
      </c>
      <c r="D14" s="47">
        <v>63</v>
      </c>
      <c r="E14" s="47">
        <v>72</v>
      </c>
      <c r="F14" s="47">
        <v>129</v>
      </c>
    </row>
    <row r="15" spans="1:9" x14ac:dyDescent="0.25">
      <c r="A15" s="47" t="s">
        <v>641</v>
      </c>
      <c r="B15" s="47">
        <v>1</v>
      </c>
      <c r="C15" s="47">
        <v>3</v>
      </c>
      <c r="D15" s="47">
        <v>14</v>
      </c>
      <c r="E15" s="47">
        <v>33</v>
      </c>
      <c r="F15" s="47">
        <v>103</v>
      </c>
    </row>
    <row r="16" spans="1:9" x14ac:dyDescent="0.25">
      <c r="A16" s="47" t="s">
        <v>645</v>
      </c>
      <c r="B16" s="47">
        <v>0</v>
      </c>
      <c r="C16" s="47">
        <v>0</v>
      </c>
      <c r="D16" s="47">
        <v>23</v>
      </c>
      <c r="E16" s="47">
        <v>42</v>
      </c>
      <c r="F16" s="47">
        <v>88</v>
      </c>
    </row>
    <row r="17" spans="1:6" x14ac:dyDescent="0.25">
      <c r="A17" s="47" t="s">
        <v>642</v>
      </c>
      <c r="B17" s="47">
        <v>14</v>
      </c>
      <c r="C17" s="47">
        <v>22</v>
      </c>
      <c r="D17" s="47">
        <v>54</v>
      </c>
      <c r="E17" s="47">
        <v>36</v>
      </c>
      <c r="F17" s="47">
        <v>73</v>
      </c>
    </row>
    <row r="18" spans="1:6" x14ac:dyDescent="0.25">
      <c r="A18" s="13" t="s">
        <v>572</v>
      </c>
      <c r="B18" s="13">
        <v>66</v>
      </c>
      <c r="C18" s="13">
        <v>140</v>
      </c>
      <c r="D18" s="13">
        <v>246</v>
      </c>
      <c r="E18" s="13">
        <v>318</v>
      </c>
      <c r="F18" s="13">
        <v>579</v>
      </c>
    </row>
    <row r="20" spans="1:6" x14ac:dyDescent="0.25">
      <c r="A20" s="70" t="s">
        <v>647</v>
      </c>
    </row>
    <row r="21" spans="1:6" x14ac:dyDescent="0.25">
      <c r="A21" s="5" t="s">
        <v>10</v>
      </c>
    </row>
  </sheetData>
  <hyperlinks>
    <hyperlink ref="I2" r:id="rId1" xr:uid="{23DC2014-1AF3-4D38-982A-6469EC35EE9F}"/>
    <hyperlink ref="A21" location="Innhold!A1" display="Innhold" xr:uid="{1D9DF4DA-524F-4654-B1F9-7676DDCEBADF}"/>
  </hyperlinks>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A7F19-1DBE-4C9C-8A42-C33376B122CB}">
  <dimension ref="A1:F13"/>
  <sheetViews>
    <sheetView workbookViewId="0">
      <selection activeCell="A2" sqref="A2"/>
    </sheetView>
  </sheetViews>
  <sheetFormatPr baseColWidth="10" defaultRowHeight="15" x14ac:dyDescent="0.25"/>
  <cols>
    <col min="1" max="1" width="32.42578125" style="2" bestFit="1" customWidth="1"/>
    <col min="2" max="16384" width="11.42578125" style="2"/>
  </cols>
  <sheetData>
    <row r="1" spans="1:6" x14ac:dyDescent="0.25">
      <c r="A1" s="1" t="s">
        <v>665</v>
      </c>
      <c r="B1" s="237" t="s">
        <v>959</v>
      </c>
    </row>
    <row r="3" spans="1:6" s="1" customFormat="1" x14ac:dyDescent="0.25">
      <c r="B3" s="1" t="s">
        <v>769</v>
      </c>
      <c r="C3" s="1" t="s">
        <v>770</v>
      </c>
      <c r="D3" s="1" t="s">
        <v>771</v>
      </c>
      <c r="E3" s="1" t="s">
        <v>772</v>
      </c>
      <c r="F3" s="1" t="s">
        <v>773</v>
      </c>
    </row>
    <row r="4" spans="1:6" x14ac:dyDescent="0.25">
      <c r="A4" s="2" t="s">
        <v>164</v>
      </c>
      <c r="B4" s="7">
        <v>43.189563365282218</v>
      </c>
      <c r="C4" s="7">
        <v>42.256535947712415</v>
      </c>
      <c r="D4" s="7">
        <v>41.179623085983486</v>
      </c>
      <c r="E4" s="7">
        <v>40.279128672745721</v>
      </c>
      <c r="F4" s="7">
        <v>40.096585117227299</v>
      </c>
    </row>
    <row r="5" spans="1:6" x14ac:dyDescent="0.25">
      <c r="A5" s="2" t="s">
        <v>179</v>
      </c>
      <c r="B5" s="7">
        <v>41.126730103806167</v>
      </c>
      <c r="C5" s="7">
        <v>40.327441077441087</v>
      </c>
      <c r="D5" s="7">
        <v>41.517454954954921</v>
      </c>
      <c r="E5" s="7">
        <v>40.088036246845611</v>
      </c>
      <c r="F5" s="7">
        <v>39.931235083532208</v>
      </c>
    </row>
    <row r="6" spans="1:6" x14ac:dyDescent="0.25">
      <c r="A6" s="2" t="s">
        <v>651</v>
      </c>
      <c r="B6" s="7">
        <v>34.076623141095361</v>
      </c>
      <c r="C6" s="7">
        <v>33.752319587628882</v>
      </c>
      <c r="D6" s="7">
        <v>33.859839959989998</v>
      </c>
      <c r="E6" s="7">
        <v>33.388217374213816</v>
      </c>
      <c r="F6" s="7">
        <v>33.337753341957693</v>
      </c>
    </row>
    <row r="7" spans="1:6" x14ac:dyDescent="0.25">
      <c r="A7" s="2" t="s">
        <v>40</v>
      </c>
      <c r="B7" s="7">
        <v>32.60450160771704</v>
      </c>
      <c r="C7" s="7">
        <v>32.959240647682876</v>
      </c>
      <c r="D7" s="7">
        <v>33.894565782631304</v>
      </c>
      <c r="E7" s="7">
        <v>33.384148653773224</v>
      </c>
      <c r="F7" s="7">
        <v>33.115335051546339</v>
      </c>
    </row>
    <row r="8" spans="1:6" x14ac:dyDescent="0.25">
      <c r="A8" s="2" t="s">
        <v>177</v>
      </c>
      <c r="B8" s="7">
        <v>40.890344311377248</v>
      </c>
      <c r="C8" s="7">
        <v>41.106173547400608</v>
      </c>
      <c r="D8" s="7">
        <v>40.392411300919811</v>
      </c>
      <c r="E8" s="7">
        <v>40.18159036505088</v>
      </c>
      <c r="F8" s="7">
        <v>40.405553261767167</v>
      </c>
    </row>
    <row r="9" spans="1:6" x14ac:dyDescent="0.25">
      <c r="A9" s="2" t="s">
        <v>649</v>
      </c>
      <c r="B9" s="7">
        <v>36.259199134199143</v>
      </c>
      <c r="C9" s="7">
        <v>36.435028248587578</v>
      </c>
      <c r="D9" s="7">
        <v>37.270287141073688</v>
      </c>
      <c r="E9" s="7">
        <v>36.881455399061082</v>
      </c>
      <c r="F9" s="7">
        <v>36.033033033033064</v>
      </c>
    </row>
    <row r="10" spans="1:6" x14ac:dyDescent="0.25">
      <c r="A10" s="1" t="s">
        <v>650</v>
      </c>
      <c r="B10" s="16">
        <v>37.426142183978612</v>
      </c>
      <c r="C10" s="16">
        <v>37.618445444915302</v>
      </c>
      <c r="D10" s="16">
        <v>38.228611161497078</v>
      </c>
      <c r="E10" s="16">
        <v>37.610667314994842</v>
      </c>
      <c r="F10" s="16">
        <v>37.6231021169529</v>
      </c>
    </row>
    <row r="12" spans="1:6" x14ac:dyDescent="0.25">
      <c r="A12" s="70" t="s">
        <v>647</v>
      </c>
    </row>
    <row r="13" spans="1:6" x14ac:dyDescent="0.25">
      <c r="A13" s="5" t="s">
        <v>10</v>
      </c>
    </row>
  </sheetData>
  <hyperlinks>
    <hyperlink ref="A13" location="Innhold!A1" display="Innhold" xr:uid="{002C64C3-6F2A-425E-ACDE-23B1DF4D08C8}"/>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F252F-A251-48D4-8712-09AE503E2F53}">
  <dimension ref="A1:D37"/>
  <sheetViews>
    <sheetView workbookViewId="0">
      <selection activeCell="A2" sqref="A2"/>
    </sheetView>
  </sheetViews>
  <sheetFormatPr baseColWidth="10" defaultRowHeight="15" x14ac:dyDescent="0.25"/>
  <cols>
    <col min="1" max="1" width="11.42578125" style="2"/>
    <col min="2" max="2" width="13.5703125" style="2" customWidth="1"/>
    <col min="3" max="3" width="14.7109375" style="2" customWidth="1"/>
    <col min="4" max="4" width="14.42578125" style="2" customWidth="1"/>
    <col min="5" max="16384" width="11.42578125" style="2"/>
  </cols>
  <sheetData>
    <row r="1" spans="1:4" x14ac:dyDescent="0.25">
      <c r="A1" s="1" t="s">
        <v>921</v>
      </c>
      <c r="B1" s="237" t="s">
        <v>960</v>
      </c>
    </row>
    <row r="3" spans="1:4" ht="45" x14ac:dyDescent="0.25">
      <c r="B3" s="46" t="s">
        <v>653</v>
      </c>
      <c r="C3" s="46" t="s">
        <v>654</v>
      </c>
      <c r="D3" s="46" t="s">
        <v>655</v>
      </c>
    </row>
    <row r="4" spans="1:4" x14ac:dyDescent="0.25">
      <c r="A4" s="2">
        <v>1990</v>
      </c>
      <c r="B4" s="7">
        <v>393</v>
      </c>
      <c r="C4" s="7">
        <v>16.539440203562343</v>
      </c>
      <c r="D4" s="7">
        <v>9.1603053435114496</v>
      </c>
    </row>
    <row r="5" spans="1:4" x14ac:dyDescent="0.25">
      <c r="A5" s="2">
        <v>1991</v>
      </c>
      <c r="B5" s="7">
        <v>415</v>
      </c>
      <c r="C5" s="7">
        <v>24.819277108433734</v>
      </c>
      <c r="D5" s="7">
        <v>6.5060240963855414</v>
      </c>
    </row>
    <row r="6" spans="1:4" x14ac:dyDescent="0.25">
      <c r="A6" s="2">
        <v>1992</v>
      </c>
      <c r="B6" s="7">
        <v>439</v>
      </c>
      <c r="C6" s="7">
        <v>21.412300683371299</v>
      </c>
      <c r="D6" s="7">
        <v>9.1116173120728927</v>
      </c>
    </row>
    <row r="7" spans="1:4" x14ac:dyDescent="0.25">
      <c r="A7" s="2">
        <v>1993</v>
      </c>
      <c r="B7" s="7">
        <v>491</v>
      </c>
      <c r="C7" s="7">
        <v>25.45824847250509</v>
      </c>
      <c r="D7" s="7">
        <v>11.608961303462321</v>
      </c>
    </row>
    <row r="8" spans="1:4" x14ac:dyDescent="0.25">
      <c r="A8" s="2">
        <v>1994</v>
      </c>
      <c r="B8" s="7">
        <v>551</v>
      </c>
      <c r="C8" s="7">
        <v>27.949183303085302</v>
      </c>
      <c r="D8" s="7">
        <v>9.0744101633393832</v>
      </c>
    </row>
    <row r="9" spans="1:4" x14ac:dyDescent="0.25">
      <c r="A9" s="2">
        <v>1995</v>
      </c>
      <c r="B9" s="7">
        <v>602</v>
      </c>
      <c r="C9" s="7">
        <v>31.229235880398669</v>
      </c>
      <c r="D9" s="7">
        <v>10.963455149501661</v>
      </c>
    </row>
    <row r="10" spans="1:4" x14ac:dyDescent="0.25">
      <c r="A10" s="2">
        <v>1996</v>
      </c>
      <c r="B10" s="7">
        <v>602</v>
      </c>
      <c r="C10" s="7">
        <v>34.053156146179404</v>
      </c>
      <c r="D10" s="7">
        <v>13.621262458471762</v>
      </c>
    </row>
    <row r="11" spans="1:4" x14ac:dyDescent="0.25">
      <c r="A11" s="2">
        <v>1997</v>
      </c>
      <c r="B11" s="7">
        <v>625</v>
      </c>
      <c r="C11" s="7">
        <v>31.840000000000003</v>
      </c>
      <c r="D11" s="7">
        <v>11.84</v>
      </c>
    </row>
    <row r="12" spans="1:4" x14ac:dyDescent="0.25">
      <c r="A12" s="2">
        <v>1998</v>
      </c>
      <c r="B12" s="7">
        <v>685</v>
      </c>
      <c r="C12" s="7">
        <v>31.532846715328468</v>
      </c>
      <c r="D12" s="7">
        <v>13.138686131386862</v>
      </c>
    </row>
    <row r="13" spans="1:4" x14ac:dyDescent="0.25">
      <c r="A13" s="2">
        <v>1999</v>
      </c>
      <c r="B13" s="7">
        <v>695</v>
      </c>
      <c r="C13" s="7">
        <v>37.985611510791365</v>
      </c>
      <c r="D13" s="7">
        <v>10.071942446043165</v>
      </c>
    </row>
    <row r="14" spans="1:4" x14ac:dyDescent="0.25">
      <c r="A14" s="2">
        <v>2000</v>
      </c>
      <c r="B14" s="7">
        <v>647</v>
      </c>
      <c r="C14" s="7">
        <v>34.930448222565687</v>
      </c>
      <c r="D14" s="7">
        <v>12.519319938176199</v>
      </c>
    </row>
    <row r="15" spans="1:4" x14ac:dyDescent="0.25">
      <c r="A15" s="2">
        <v>2001</v>
      </c>
      <c r="B15" s="7">
        <v>677</v>
      </c>
      <c r="C15" s="7">
        <v>33.23485967503693</v>
      </c>
      <c r="D15" s="7">
        <v>19.054652880354507</v>
      </c>
    </row>
    <row r="16" spans="1:4" x14ac:dyDescent="0.25">
      <c r="A16" s="2">
        <v>2002</v>
      </c>
      <c r="B16" s="7">
        <v>739</v>
      </c>
      <c r="C16" s="7">
        <v>39.918809201623816</v>
      </c>
      <c r="D16" s="7">
        <v>15.020297699594046</v>
      </c>
    </row>
    <row r="17" spans="1:4" x14ac:dyDescent="0.25">
      <c r="A17" s="2">
        <v>2003</v>
      </c>
      <c r="B17" s="7">
        <v>723</v>
      </c>
      <c r="C17" s="7">
        <v>38.727524204702632</v>
      </c>
      <c r="D17" s="7">
        <v>20.193637621023512</v>
      </c>
    </row>
    <row r="18" spans="1:4" x14ac:dyDescent="0.25">
      <c r="A18" s="2">
        <v>2004</v>
      </c>
      <c r="B18" s="7">
        <v>782</v>
      </c>
      <c r="C18" s="7">
        <v>39.258312020460359</v>
      </c>
      <c r="D18" s="7">
        <v>18.67007672634271</v>
      </c>
    </row>
    <row r="19" spans="1:4" x14ac:dyDescent="0.25">
      <c r="A19" s="2">
        <v>2005</v>
      </c>
      <c r="B19" s="7">
        <v>855</v>
      </c>
      <c r="C19" s="7">
        <v>40.116959064327482</v>
      </c>
      <c r="D19" s="7">
        <v>21.052631578947366</v>
      </c>
    </row>
    <row r="20" spans="1:4" x14ac:dyDescent="0.25">
      <c r="A20" s="2">
        <v>2006</v>
      </c>
      <c r="B20" s="7">
        <v>905</v>
      </c>
      <c r="C20" s="7">
        <v>38.342541436464089</v>
      </c>
      <c r="D20" s="7">
        <v>23.977900552486187</v>
      </c>
    </row>
    <row r="21" spans="1:4" x14ac:dyDescent="0.25">
      <c r="A21" s="2">
        <v>2007</v>
      </c>
      <c r="B21" s="7">
        <v>1030</v>
      </c>
      <c r="C21" s="7">
        <v>44.5631067961165</v>
      </c>
      <c r="D21" s="7">
        <v>23.398058252427184</v>
      </c>
    </row>
    <row r="22" spans="1:4" x14ac:dyDescent="0.25">
      <c r="A22" s="2">
        <v>2008</v>
      </c>
      <c r="B22" s="7">
        <v>1245</v>
      </c>
      <c r="C22" s="7">
        <v>44.979919678714857</v>
      </c>
      <c r="D22" s="7">
        <v>24.738955823293175</v>
      </c>
    </row>
    <row r="23" spans="1:4" x14ac:dyDescent="0.25">
      <c r="A23" s="2">
        <v>2009</v>
      </c>
      <c r="B23" s="7">
        <v>1148</v>
      </c>
      <c r="C23" s="7">
        <v>45.121951219512198</v>
      </c>
      <c r="D23" s="7">
        <v>25.871080139372822</v>
      </c>
    </row>
    <row r="24" spans="1:4" x14ac:dyDescent="0.25">
      <c r="A24" s="2">
        <v>2010</v>
      </c>
      <c r="B24" s="7">
        <v>1185</v>
      </c>
      <c r="C24" s="7">
        <v>45.991561181434598</v>
      </c>
      <c r="D24" s="7">
        <v>27.510548523206751</v>
      </c>
    </row>
    <row r="25" spans="1:4" x14ac:dyDescent="0.25">
      <c r="A25" s="2">
        <v>2011</v>
      </c>
      <c r="B25" s="7">
        <v>1329</v>
      </c>
      <c r="C25" s="7">
        <v>45.899172310007522</v>
      </c>
      <c r="D25" s="7">
        <v>33.03235515425132</v>
      </c>
    </row>
    <row r="26" spans="1:4" x14ac:dyDescent="0.25">
      <c r="A26" s="2">
        <v>2012</v>
      </c>
      <c r="B26" s="7">
        <v>1461</v>
      </c>
      <c r="C26" s="7">
        <v>49.418206707734427</v>
      </c>
      <c r="D26" s="7">
        <v>34.70225872689938</v>
      </c>
    </row>
    <row r="27" spans="1:4" x14ac:dyDescent="0.25">
      <c r="A27" s="2">
        <v>2013</v>
      </c>
      <c r="B27" s="7">
        <v>1524</v>
      </c>
      <c r="C27" s="7">
        <v>47.244094488188978</v>
      </c>
      <c r="D27" s="7">
        <v>36.220472440944881</v>
      </c>
    </row>
    <row r="28" spans="1:4" x14ac:dyDescent="0.25">
      <c r="A28" s="2">
        <v>2014</v>
      </c>
      <c r="B28" s="7">
        <v>1448</v>
      </c>
      <c r="C28" s="7">
        <v>50.414364640883981</v>
      </c>
      <c r="D28" s="7">
        <v>34.737569060773481</v>
      </c>
    </row>
    <row r="29" spans="1:4" x14ac:dyDescent="0.25">
      <c r="A29" s="2">
        <v>2015</v>
      </c>
      <c r="B29" s="7">
        <v>1436</v>
      </c>
      <c r="C29" s="7">
        <v>52.646239554317553</v>
      </c>
      <c r="D29" s="7">
        <v>37.186629526462397</v>
      </c>
    </row>
    <row r="30" spans="1:4" x14ac:dyDescent="0.25">
      <c r="A30" s="2">
        <v>2016</v>
      </c>
      <c r="B30" s="7">
        <v>1410</v>
      </c>
      <c r="C30" s="7">
        <v>47.730496453900713</v>
      </c>
      <c r="D30" s="7">
        <v>37.730496453900706</v>
      </c>
    </row>
    <row r="31" spans="1:4" x14ac:dyDescent="0.25">
      <c r="A31" s="2">
        <v>2017</v>
      </c>
      <c r="B31" s="7">
        <v>1493</v>
      </c>
      <c r="C31" s="7">
        <v>50.234427327528465</v>
      </c>
      <c r="D31" s="7">
        <v>38.914936369725382</v>
      </c>
    </row>
    <row r="32" spans="1:4" x14ac:dyDescent="0.25">
      <c r="A32" s="2">
        <v>2018</v>
      </c>
      <c r="B32" s="7">
        <v>1564</v>
      </c>
      <c r="C32" s="7">
        <v>50</v>
      </c>
      <c r="D32" s="7">
        <v>42.071611253196934</v>
      </c>
    </row>
    <row r="33" spans="1:4" x14ac:dyDescent="0.25">
      <c r="A33" s="2">
        <v>2019</v>
      </c>
      <c r="B33" s="7">
        <v>1583</v>
      </c>
      <c r="C33" s="7">
        <v>49.905243209096653</v>
      </c>
      <c r="D33" s="7">
        <v>40.050536955148452</v>
      </c>
    </row>
    <row r="34" spans="1:4" x14ac:dyDescent="0.25">
      <c r="A34" s="2">
        <v>2020</v>
      </c>
      <c r="B34" s="7">
        <v>1634</v>
      </c>
      <c r="C34" s="7">
        <v>50.550795593635257</v>
      </c>
      <c r="D34" s="7">
        <v>40.085679314565482</v>
      </c>
    </row>
    <row r="36" spans="1:4" x14ac:dyDescent="0.25">
      <c r="A36" s="70" t="s">
        <v>647</v>
      </c>
    </row>
    <row r="37" spans="1:4" x14ac:dyDescent="0.25">
      <c r="A37" s="5" t="s">
        <v>10</v>
      </c>
    </row>
  </sheetData>
  <hyperlinks>
    <hyperlink ref="A37" location="Innhold!A1" display="Innhold" xr:uid="{C01EB371-E23C-4C78-891C-92966D3D802D}"/>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9B94-C20B-41AD-BAB7-BB35CE63F95D}">
  <dimension ref="A1:F20"/>
  <sheetViews>
    <sheetView workbookViewId="0"/>
  </sheetViews>
  <sheetFormatPr baseColWidth="10" defaultRowHeight="15" x14ac:dyDescent="0.25"/>
  <cols>
    <col min="1" max="1" width="45.140625" style="2" bestFit="1" customWidth="1"/>
    <col min="2" max="16384" width="11.42578125" style="2"/>
  </cols>
  <sheetData>
    <row r="1" spans="1:6" x14ac:dyDescent="0.25">
      <c r="A1" s="1" t="s">
        <v>926</v>
      </c>
      <c r="B1" s="237" t="s">
        <v>961</v>
      </c>
    </row>
    <row r="3" spans="1:6" x14ac:dyDescent="0.25">
      <c r="B3" s="21" t="s">
        <v>769</v>
      </c>
      <c r="C3" s="21" t="s">
        <v>770</v>
      </c>
      <c r="D3" s="21" t="s">
        <v>771</v>
      </c>
      <c r="E3" s="21" t="s">
        <v>772</v>
      </c>
      <c r="F3" s="21" t="s">
        <v>773</v>
      </c>
    </row>
    <row r="4" spans="1:6" x14ac:dyDescent="0.25">
      <c r="A4" s="2" t="s">
        <v>164</v>
      </c>
      <c r="B4" s="7">
        <v>313</v>
      </c>
      <c r="C4" s="7">
        <v>408</v>
      </c>
      <c r="D4" s="7">
        <v>566</v>
      </c>
      <c r="E4" s="7">
        <v>658</v>
      </c>
      <c r="F4" s="7">
        <v>654</v>
      </c>
    </row>
    <row r="5" spans="1:6" x14ac:dyDescent="0.25">
      <c r="A5" s="2" t="s">
        <v>387</v>
      </c>
      <c r="B5" s="7">
        <v>578</v>
      </c>
      <c r="C5" s="7">
        <v>693</v>
      </c>
      <c r="D5" s="7">
        <v>1184</v>
      </c>
      <c r="E5" s="7">
        <v>1453</v>
      </c>
      <c r="F5" s="7">
        <v>1676</v>
      </c>
    </row>
    <row r="6" spans="1:6" x14ac:dyDescent="0.25">
      <c r="A6" s="2" t="s">
        <v>176</v>
      </c>
      <c r="B6" s="7">
        <v>919</v>
      </c>
      <c r="C6" s="7">
        <v>970</v>
      </c>
      <c r="D6" s="7">
        <v>1333</v>
      </c>
      <c r="E6" s="7">
        <v>1696</v>
      </c>
      <c r="F6" s="7">
        <v>1546</v>
      </c>
    </row>
    <row r="7" spans="1:6" x14ac:dyDescent="0.25">
      <c r="A7" s="2" t="s">
        <v>40</v>
      </c>
      <c r="B7" s="7">
        <v>622</v>
      </c>
      <c r="C7" s="7">
        <v>597</v>
      </c>
      <c r="D7" s="7">
        <v>641</v>
      </c>
      <c r="E7" s="7">
        <v>879</v>
      </c>
      <c r="F7" s="7">
        <v>1164</v>
      </c>
    </row>
    <row r="8" spans="1:6" x14ac:dyDescent="0.25">
      <c r="A8" s="2" t="s">
        <v>177</v>
      </c>
      <c r="B8" s="7">
        <v>668</v>
      </c>
      <c r="C8" s="7">
        <v>872</v>
      </c>
      <c r="D8" s="7">
        <v>1522</v>
      </c>
      <c r="E8" s="7">
        <v>2228</v>
      </c>
      <c r="F8" s="7">
        <v>2422</v>
      </c>
    </row>
    <row r="9" spans="1:6" x14ac:dyDescent="0.25">
      <c r="A9" s="2" t="s">
        <v>649</v>
      </c>
      <c r="B9" s="7">
        <v>154</v>
      </c>
      <c r="C9" s="7">
        <v>236</v>
      </c>
      <c r="D9" s="7">
        <v>267</v>
      </c>
      <c r="E9" s="7">
        <v>284</v>
      </c>
      <c r="F9" s="7">
        <v>222</v>
      </c>
    </row>
    <row r="10" spans="1:6" x14ac:dyDescent="0.25">
      <c r="A10" s="1" t="s">
        <v>572</v>
      </c>
      <c r="B10" s="16">
        <v>3254</v>
      </c>
      <c r="C10" s="16">
        <v>3776</v>
      </c>
      <c r="D10" s="16">
        <v>5513</v>
      </c>
      <c r="E10" s="16">
        <v>7198</v>
      </c>
      <c r="F10" s="16">
        <v>7684</v>
      </c>
    </row>
    <row r="11" spans="1:6" x14ac:dyDescent="0.25">
      <c r="A11" s="84" t="s">
        <v>654</v>
      </c>
    </row>
    <row r="12" spans="1:6" x14ac:dyDescent="0.25">
      <c r="A12" s="2" t="s">
        <v>164</v>
      </c>
      <c r="B12" s="3">
        <v>0.48242811501597443</v>
      </c>
      <c r="C12" s="3">
        <v>0.42892156862745096</v>
      </c>
      <c r="D12" s="3">
        <v>0.49293286219081273</v>
      </c>
      <c r="E12" s="3">
        <v>0.49544072948328266</v>
      </c>
      <c r="F12" s="3">
        <v>0.55504587155963303</v>
      </c>
    </row>
    <row r="13" spans="1:6" x14ac:dyDescent="0.25">
      <c r="A13" s="2" t="s">
        <v>387</v>
      </c>
      <c r="B13" s="3">
        <v>0.38408304498269896</v>
      </c>
      <c r="C13" s="3">
        <v>0.45310245310245312</v>
      </c>
      <c r="D13" s="3">
        <v>0.48141891891891891</v>
      </c>
      <c r="E13" s="3">
        <v>0.57260839642119754</v>
      </c>
      <c r="F13" s="3">
        <v>0.57577565632458239</v>
      </c>
    </row>
    <row r="14" spans="1:6" x14ac:dyDescent="0.25">
      <c r="A14" s="2" t="s">
        <v>176</v>
      </c>
      <c r="B14" s="3">
        <v>0.32426550598476606</v>
      </c>
      <c r="C14" s="3">
        <v>0.33814432989690724</v>
      </c>
      <c r="D14" s="3">
        <v>0.34808702175543887</v>
      </c>
      <c r="E14" s="3">
        <v>0.39091981132075471</v>
      </c>
      <c r="F14" s="3">
        <v>0.38809831824062097</v>
      </c>
    </row>
    <row r="15" spans="1:6" x14ac:dyDescent="0.25">
      <c r="A15" s="2" t="s">
        <v>40</v>
      </c>
      <c r="B15" s="3">
        <v>0.18006430868167203</v>
      </c>
      <c r="C15" s="3">
        <v>0.18425460636515914</v>
      </c>
      <c r="D15" s="3">
        <v>0.21372854914196568</v>
      </c>
      <c r="E15" s="3">
        <v>0.24800910125142206</v>
      </c>
      <c r="F15" s="3">
        <v>0.26030927835051548</v>
      </c>
    </row>
    <row r="16" spans="1:6" x14ac:dyDescent="0.25">
      <c r="A16" s="2" t="s">
        <v>177</v>
      </c>
      <c r="B16" s="3">
        <v>0.3907185628742515</v>
      </c>
      <c r="C16" s="3">
        <v>0.45298165137614677</v>
      </c>
      <c r="D16" s="3">
        <v>0.55387647831800257</v>
      </c>
      <c r="E16" s="3">
        <v>0.60592459605026927</v>
      </c>
      <c r="F16" s="3">
        <v>0.61147811725846413</v>
      </c>
    </row>
    <row r="17" spans="1:6" x14ac:dyDescent="0.25">
      <c r="A17" s="2" t="s">
        <v>649</v>
      </c>
      <c r="B17" s="3">
        <v>0.42857142857142855</v>
      </c>
      <c r="C17" s="3">
        <v>0.5423728813559322</v>
      </c>
      <c r="D17" s="3">
        <v>0.50936329588014984</v>
      </c>
      <c r="E17" s="3">
        <v>0.52464788732394363</v>
      </c>
      <c r="F17" s="3">
        <v>0.49099099099099097</v>
      </c>
    </row>
    <row r="19" spans="1:6" x14ac:dyDescent="0.25">
      <c r="A19" s="4" t="s">
        <v>647</v>
      </c>
    </row>
    <row r="20" spans="1:6" x14ac:dyDescent="0.25">
      <c r="A20" s="17" t="s">
        <v>10</v>
      </c>
    </row>
  </sheetData>
  <hyperlinks>
    <hyperlink ref="A20" location="Innhold!A1" display="Innhold" xr:uid="{65FAF640-515D-485C-8CC6-6A700A703907}"/>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CD09-9F15-495E-B4BE-093D24B3D6E6}">
  <dimension ref="A1:F16"/>
  <sheetViews>
    <sheetView workbookViewId="0">
      <selection activeCell="A2" sqref="A2"/>
    </sheetView>
  </sheetViews>
  <sheetFormatPr baseColWidth="10" defaultRowHeight="15" x14ac:dyDescent="0.25"/>
  <cols>
    <col min="1" max="1" width="29.28515625" style="2" bestFit="1" customWidth="1"/>
    <col min="2" max="16384" width="11.42578125" style="2"/>
  </cols>
  <sheetData>
    <row r="1" spans="1:6" x14ac:dyDescent="0.25">
      <c r="A1" s="1" t="s">
        <v>827</v>
      </c>
      <c r="B1" s="237" t="s">
        <v>779</v>
      </c>
    </row>
    <row r="3" spans="1:6" x14ac:dyDescent="0.25">
      <c r="B3" s="1" t="s">
        <v>769</v>
      </c>
      <c r="C3" s="1" t="s">
        <v>770</v>
      </c>
      <c r="D3" s="1" t="s">
        <v>771</v>
      </c>
      <c r="E3" s="1" t="s">
        <v>772</v>
      </c>
      <c r="F3" s="1" t="s">
        <v>773</v>
      </c>
    </row>
    <row r="4" spans="1:6" x14ac:dyDescent="0.25">
      <c r="A4" s="2" t="s">
        <v>657</v>
      </c>
      <c r="B4" s="7">
        <v>79</v>
      </c>
      <c r="C4" s="7">
        <v>126</v>
      </c>
      <c r="D4" s="7">
        <v>204</v>
      </c>
      <c r="E4" s="7">
        <v>244</v>
      </c>
      <c r="F4" s="7">
        <v>284</v>
      </c>
    </row>
    <row r="5" spans="1:6" x14ac:dyDescent="0.25">
      <c r="A5" s="2" t="s">
        <v>658</v>
      </c>
      <c r="B5" s="7">
        <v>84</v>
      </c>
      <c r="C5" s="7">
        <v>157</v>
      </c>
      <c r="D5" s="7">
        <v>336</v>
      </c>
      <c r="E5" s="7">
        <v>616</v>
      </c>
      <c r="F5" s="7">
        <v>842</v>
      </c>
    </row>
    <row r="6" spans="1:6" x14ac:dyDescent="0.25">
      <c r="A6" s="2" t="s">
        <v>659</v>
      </c>
      <c r="B6" s="7">
        <v>29</v>
      </c>
      <c r="C6" s="7">
        <v>85</v>
      </c>
      <c r="D6" s="7">
        <v>197</v>
      </c>
      <c r="E6" s="7">
        <v>311</v>
      </c>
      <c r="F6" s="7">
        <v>454</v>
      </c>
    </row>
    <row r="7" spans="1:6" x14ac:dyDescent="0.25">
      <c r="A7" s="2" t="s">
        <v>660</v>
      </c>
      <c r="B7" s="7">
        <v>32</v>
      </c>
      <c r="C7" s="7">
        <v>26</v>
      </c>
      <c r="D7" s="7">
        <v>50</v>
      </c>
      <c r="E7" s="7">
        <v>72</v>
      </c>
      <c r="F7" s="7">
        <v>122</v>
      </c>
    </row>
    <row r="8" spans="1:6" x14ac:dyDescent="0.25">
      <c r="A8" s="2" t="s">
        <v>661</v>
      </c>
      <c r="B8" s="7">
        <v>10</v>
      </c>
      <c r="C8" s="7">
        <v>17</v>
      </c>
      <c r="D8" s="7">
        <v>39</v>
      </c>
      <c r="E8" s="7">
        <v>84</v>
      </c>
      <c r="F8" s="7">
        <v>110</v>
      </c>
    </row>
    <row r="9" spans="1:6" x14ac:dyDescent="0.25">
      <c r="A9" s="2" t="s">
        <v>662</v>
      </c>
      <c r="B9" s="7">
        <v>53</v>
      </c>
      <c r="C9" s="7">
        <v>142</v>
      </c>
      <c r="D9" s="7">
        <v>221</v>
      </c>
      <c r="E9" s="7">
        <v>350</v>
      </c>
      <c r="F9" s="7">
        <v>356</v>
      </c>
    </row>
    <row r="10" spans="1:6" x14ac:dyDescent="0.25">
      <c r="A10" s="2" t="s">
        <v>663</v>
      </c>
      <c r="B10" s="7">
        <v>108</v>
      </c>
      <c r="C10" s="7">
        <v>157</v>
      </c>
      <c r="D10" s="7">
        <v>336</v>
      </c>
      <c r="E10" s="7">
        <v>846</v>
      </c>
      <c r="F10" s="7">
        <v>867</v>
      </c>
    </row>
    <row r="11" spans="1:6" x14ac:dyDescent="0.25">
      <c r="A11" s="2" t="s">
        <v>664</v>
      </c>
      <c r="B11" s="7">
        <v>2</v>
      </c>
      <c r="C11" s="7">
        <v>2</v>
      </c>
      <c r="D11" s="7">
        <v>6</v>
      </c>
      <c r="E11" s="7">
        <v>12</v>
      </c>
      <c r="F11" s="7">
        <v>25</v>
      </c>
    </row>
    <row r="12" spans="1:6" s="1" customFormat="1" x14ac:dyDescent="0.25">
      <c r="A12" s="1" t="s">
        <v>23</v>
      </c>
      <c r="B12" s="16">
        <v>397</v>
      </c>
      <c r="C12" s="16">
        <v>712</v>
      </c>
      <c r="D12" s="16">
        <v>1389</v>
      </c>
      <c r="E12" s="16">
        <v>2535</v>
      </c>
      <c r="F12" s="16">
        <v>3060</v>
      </c>
    </row>
    <row r="13" spans="1:6" x14ac:dyDescent="0.25">
      <c r="A13" s="2" t="s">
        <v>655</v>
      </c>
      <c r="B13" s="3">
        <v>0.12200368776889982</v>
      </c>
      <c r="C13" s="3">
        <v>0.1885593220338983</v>
      </c>
      <c r="D13" s="3">
        <v>0.25194993651369491</v>
      </c>
      <c r="E13" s="3">
        <v>0.35218116143373157</v>
      </c>
      <c r="F13" s="3">
        <v>0.39823008849557523</v>
      </c>
    </row>
    <row r="15" spans="1:6" x14ac:dyDescent="0.25">
      <c r="A15" s="4" t="s">
        <v>647</v>
      </c>
    </row>
    <row r="16" spans="1:6" x14ac:dyDescent="0.25">
      <c r="A16" s="17" t="s">
        <v>10</v>
      </c>
    </row>
  </sheetData>
  <hyperlinks>
    <hyperlink ref="A16" location="Innhold!A1" display="Innhold" xr:uid="{9B64AE9B-8F76-4EC2-8F32-44E61D680214}"/>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2FE1-BF3B-42A7-A391-5FB497C0FEE2}">
  <dimension ref="A1:G21"/>
  <sheetViews>
    <sheetView workbookViewId="0">
      <selection activeCell="G21" sqref="G21"/>
    </sheetView>
  </sheetViews>
  <sheetFormatPr baseColWidth="10" defaultRowHeight="15" x14ac:dyDescent="0.25"/>
  <cols>
    <col min="1" max="5" width="11.42578125" style="2"/>
    <col min="6" max="6" width="15.140625" style="2" bestFit="1" customWidth="1"/>
    <col min="7" max="16384" width="11.42578125" style="2"/>
  </cols>
  <sheetData>
    <row r="1" spans="1:7" x14ac:dyDescent="0.25">
      <c r="A1" s="1" t="s">
        <v>826</v>
      </c>
      <c r="B1" s="237" t="s">
        <v>962</v>
      </c>
    </row>
    <row r="3" spans="1:7" x14ac:dyDescent="0.25">
      <c r="B3" s="1" t="s">
        <v>769</v>
      </c>
      <c r="C3" s="1" t="s">
        <v>771</v>
      </c>
      <c r="D3" s="1" t="s">
        <v>773</v>
      </c>
      <c r="F3" s="2" t="s">
        <v>68</v>
      </c>
      <c r="G3" s="5" t="s">
        <v>667</v>
      </c>
    </row>
    <row r="4" spans="1:7" x14ac:dyDescent="0.25">
      <c r="A4" s="2" t="s">
        <v>381</v>
      </c>
      <c r="B4" s="2">
        <v>28</v>
      </c>
      <c r="C4" s="2">
        <v>129</v>
      </c>
      <c r="D4" s="2">
        <v>302</v>
      </c>
    </row>
    <row r="5" spans="1:7" x14ac:dyDescent="0.25">
      <c r="A5" s="2" t="s">
        <v>379</v>
      </c>
      <c r="B5" s="2">
        <v>51</v>
      </c>
      <c r="C5" s="2">
        <v>97</v>
      </c>
      <c r="D5" s="2">
        <v>251</v>
      </c>
    </row>
    <row r="6" spans="1:7" x14ac:dyDescent="0.25">
      <c r="A6" s="2" t="s">
        <v>376</v>
      </c>
      <c r="B6" s="2">
        <v>10</v>
      </c>
      <c r="C6" s="2">
        <v>55</v>
      </c>
      <c r="D6" s="2">
        <v>153</v>
      </c>
    </row>
    <row r="7" spans="1:7" x14ac:dyDescent="0.25">
      <c r="A7" s="2" t="s">
        <v>374</v>
      </c>
      <c r="B7" s="2">
        <v>9</v>
      </c>
      <c r="C7" s="2">
        <v>52</v>
      </c>
      <c r="D7" s="2">
        <v>145</v>
      </c>
    </row>
    <row r="8" spans="1:7" x14ac:dyDescent="0.25">
      <c r="A8" s="2" t="s">
        <v>380</v>
      </c>
      <c r="B8" s="2">
        <v>19</v>
      </c>
      <c r="C8" s="2">
        <v>92</v>
      </c>
      <c r="D8" s="2">
        <v>125</v>
      </c>
    </row>
    <row r="9" spans="1:7" x14ac:dyDescent="0.25">
      <c r="A9" s="2" t="s">
        <v>375</v>
      </c>
      <c r="B9" s="2">
        <v>8</v>
      </c>
      <c r="C9" s="2">
        <v>41</v>
      </c>
      <c r="D9" s="2">
        <v>115</v>
      </c>
    </row>
    <row r="10" spans="1:7" x14ac:dyDescent="0.25">
      <c r="A10" s="2" t="s">
        <v>372</v>
      </c>
      <c r="B10" s="2">
        <v>3</v>
      </c>
      <c r="C10" s="2">
        <v>58</v>
      </c>
      <c r="D10" s="2">
        <v>114</v>
      </c>
    </row>
    <row r="11" spans="1:7" x14ac:dyDescent="0.25">
      <c r="A11" s="2" t="s">
        <v>666</v>
      </c>
      <c r="B11" s="2">
        <v>8</v>
      </c>
      <c r="C11" s="2">
        <v>63</v>
      </c>
      <c r="D11" s="2">
        <v>102</v>
      </c>
    </row>
    <row r="12" spans="1:7" x14ac:dyDescent="0.25">
      <c r="A12" s="2" t="s">
        <v>526</v>
      </c>
      <c r="B12" s="2">
        <v>25</v>
      </c>
      <c r="C12" s="2">
        <v>38</v>
      </c>
      <c r="D12" s="2">
        <v>95</v>
      </c>
    </row>
    <row r="13" spans="1:7" x14ac:dyDescent="0.25">
      <c r="A13" s="2" t="s">
        <v>377</v>
      </c>
      <c r="B13" s="2">
        <v>31</v>
      </c>
      <c r="C13" s="2">
        <v>57</v>
      </c>
      <c r="D13" s="2">
        <v>91</v>
      </c>
    </row>
    <row r="14" spans="1:7" x14ac:dyDescent="0.25">
      <c r="A14" s="2" t="s">
        <v>370</v>
      </c>
      <c r="B14" s="2">
        <v>4</v>
      </c>
      <c r="C14" s="2">
        <v>18</v>
      </c>
      <c r="D14" s="2">
        <v>82</v>
      </c>
    </row>
    <row r="15" spans="1:7" x14ac:dyDescent="0.25">
      <c r="A15" s="2" t="s">
        <v>577</v>
      </c>
      <c r="B15" s="2">
        <v>4</v>
      </c>
      <c r="C15" s="2">
        <v>18</v>
      </c>
      <c r="D15" s="2">
        <v>74</v>
      </c>
    </row>
    <row r="16" spans="1:7" x14ac:dyDescent="0.25">
      <c r="A16" s="2" t="s">
        <v>371</v>
      </c>
      <c r="B16" s="2">
        <v>10</v>
      </c>
      <c r="C16" s="2">
        <v>27</v>
      </c>
      <c r="D16" s="2">
        <v>70</v>
      </c>
    </row>
    <row r="17" spans="1:4" x14ac:dyDescent="0.25">
      <c r="A17" s="2" t="s">
        <v>373</v>
      </c>
      <c r="B17" s="2">
        <v>6</v>
      </c>
      <c r="C17" s="2">
        <v>50</v>
      </c>
      <c r="D17" s="2">
        <v>66</v>
      </c>
    </row>
    <row r="18" spans="1:4" x14ac:dyDescent="0.25">
      <c r="A18" s="2" t="s">
        <v>378</v>
      </c>
      <c r="B18" s="2">
        <v>14</v>
      </c>
      <c r="C18" s="2">
        <v>22</v>
      </c>
      <c r="D18" s="2">
        <v>64</v>
      </c>
    </row>
    <row r="20" spans="1:4" x14ac:dyDescent="0.25">
      <c r="A20" s="4" t="s">
        <v>647</v>
      </c>
    </row>
    <row r="21" spans="1:4" x14ac:dyDescent="0.25">
      <c r="A21" s="17" t="s">
        <v>10</v>
      </c>
    </row>
  </sheetData>
  <hyperlinks>
    <hyperlink ref="G3" r:id="rId1" xr:uid="{9826C13E-B1B2-4D6A-B803-078E906A1DDE}"/>
    <hyperlink ref="A21" location="Innhold!A1" display="Innhold" xr:uid="{2BB907FE-0F51-4060-B165-2A3423B2F538}"/>
  </hyperlinks>
  <pageMargins left="0.7" right="0.7" top="0.75" bottom="0.75" header="0.3" footer="0.3"/>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2CB83-9C62-43CD-8FD9-E3483B3AA2C7}">
  <dimension ref="A1:N11"/>
  <sheetViews>
    <sheetView workbookViewId="0">
      <selection activeCell="B2" sqref="B2"/>
    </sheetView>
  </sheetViews>
  <sheetFormatPr baseColWidth="10" defaultRowHeight="15" x14ac:dyDescent="0.25"/>
  <cols>
    <col min="1" max="1" width="22" style="2" bestFit="1" customWidth="1"/>
    <col min="2" max="16384" width="11.42578125" style="2"/>
  </cols>
  <sheetData>
    <row r="1" spans="1:14" x14ac:dyDescent="0.25">
      <c r="A1" s="1" t="s">
        <v>672</v>
      </c>
      <c r="B1" s="1" t="s">
        <v>780</v>
      </c>
    </row>
    <row r="2" spans="1:14" x14ac:dyDescent="0.25">
      <c r="A2" s="1"/>
      <c r="B2" s="1"/>
    </row>
    <row r="3" spans="1:14" s="1" customFormat="1" x14ac:dyDescent="0.25">
      <c r="B3" s="1">
        <v>1995</v>
      </c>
      <c r="C3" s="1">
        <v>1997</v>
      </c>
      <c r="D3" s="1">
        <v>1999</v>
      </c>
      <c r="E3" s="1">
        <v>2001</v>
      </c>
      <c r="F3" s="1">
        <v>2003</v>
      </c>
      <c r="G3" s="1">
        <v>2005</v>
      </c>
      <c r="H3" s="1">
        <v>2007</v>
      </c>
      <c r="I3" s="1">
        <v>2009</v>
      </c>
      <c r="J3" s="1">
        <v>2011</v>
      </c>
      <c r="K3" s="1">
        <v>2013</v>
      </c>
      <c r="L3" s="1">
        <v>2015</v>
      </c>
      <c r="M3" s="1">
        <v>2017</v>
      </c>
      <c r="N3" s="1">
        <v>2019</v>
      </c>
    </row>
    <row r="4" spans="1:14" x14ac:dyDescent="0.25">
      <c r="A4" s="2" t="s">
        <v>671</v>
      </c>
      <c r="B4" s="2">
        <v>78.8</v>
      </c>
      <c r="C4" s="2">
        <v>80.400000000000006</v>
      </c>
      <c r="D4" s="2">
        <v>82.5</v>
      </c>
      <c r="E4" s="2">
        <v>80.2</v>
      </c>
      <c r="F4" s="2">
        <v>77.900000000000006</v>
      </c>
      <c r="G4" s="2">
        <v>73.900000000000006</v>
      </c>
      <c r="H4" s="2">
        <v>75.2</v>
      </c>
      <c r="I4" s="2">
        <v>67.599999999999994</v>
      </c>
      <c r="J4" s="2">
        <v>66.2</v>
      </c>
      <c r="K4" s="2">
        <v>61.7</v>
      </c>
      <c r="L4" s="2">
        <v>60.8</v>
      </c>
      <c r="M4" s="2">
        <v>54.6</v>
      </c>
      <c r="N4" s="2">
        <v>53</v>
      </c>
    </row>
    <row r="5" spans="1:14" x14ac:dyDescent="0.25">
      <c r="A5" s="2" t="s">
        <v>668</v>
      </c>
      <c r="B5" s="2">
        <v>17.5</v>
      </c>
      <c r="C5" s="2">
        <v>15.5</v>
      </c>
      <c r="D5" s="2">
        <v>14.3</v>
      </c>
      <c r="E5" s="2">
        <v>14.1</v>
      </c>
      <c r="F5" s="2">
        <v>14.1</v>
      </c>
      <c r="G5" s="2">
        <v>18.3</v>
      </c>
      <c r="H5" s="2">
        <v>14.7</v>
      </c>
      <c r="I5" s="2">
        <v>18</v>
      </c>
      <c r="J5" s="2">
        <v>20.5</v>
      </c>
      <c r="K5" s="2">
        <v>23.9</v>
      </c>
      <c r="L5" s="2">
        <v>23.5</v>
      </c>
      <c r="M5" s="2">
        <v>27.5</v>
      </c>
      <c r="N5" s="2">
        <v>28.2</v>
      </c>
    </row>
    <row r="6" spans="1:14" x14ac:dyDescent="0.25">
      <c r="A6" s="2" t="s">
        <v>669</v>
      </c>
      <c r="B6" s="2">
        <v>2.8</v>
      </c>
      <c r="C6" s="2">
        <v>3.4</v>
      </c>
      <c r="D6" s="2">
        <v>2.7</v>
      </c>
      <c r="E6" s="2">
        <v>4.5</v>
      </c>
      <c r="F6" s="2">
        <v>6.5</v>
      </c>
      <c r="G6" s="2">
        <v>5</v>
      </c>
      <c r="H6" s="2">
        <v>8</v>
      </c>
      <c r="I6" s="2">
        <v>10.6</v>
      </c>
      <c r="J6" s="2">
        <v>9.1999999999999993</v>
      </c>
      <c r="K6" s="2">
        <v>9.8000000000000007</v>
      </c>
      <c r="L6" s="2">
        <v>9.9</v>
      </c>
      <c r="M6" s="2">
        <v>10.199999999999999</v>
      </c>
      <c r="N6" s="2">
        <v>8.3000000000000007</v>
      </c>
    </row>
    <row r="7" spans="1:14" x14ac:dyDescent="0.25">
      <c r="A7" s="2" t="s">
        <v>670</v>
      </c>
      <c r="B7" s="2">
        <v>0.8</v>
      </c>
      <c r="C7" s="2">
        <v>0.8</v>
      </c>
      <c r="D7" s="2">
        <v>0.4</v>
      </c>
      <c r="E7" s="2">
        <v>1.2</v>
      </c>
      <c r="F7" s="2">
        <v>1.6</v>
      </c>
      <c r="G7" s="2">
        <v>2.8</v>
      </c>
      <c r="H7" s="2">
        <v>2.1</v>
      </c>
      <c r="I7" s="2">
        <v>3.8</v>
      </c>
      <c r="J7" s="2">
        <v>4.0999999999999996</v>
      </c>
      <c r="K7" s="2">
        <v>4.5999999999999996</v>
      </c>
      <c r="L7" s="2">
        <v>5.8</v>
      </c>
      <c r="M7" s="2">
        <v>7.8</v>
      </c>
      <c r="N7" s="2">
        <v>10.4</v>
      </c>
    </row>
    <row r="9" spans="1:14" ht="50.25" customHeight="1" x14ac:dyDescent="0.25">
      <c r="A9" s="258" t="s">
        <v>673</v>
      </c>
      <c r="B9" s="258"/>
      <c r="C9" s="258"/>
      <c r="D9" s="258"/>
      <c r="N9" s="2" t="s">
        <v>68</v>
      </c>
    </row>
    <row r="10" spans="1:14" x14ac:dyDescent="0.25">
      <c r="A10" s="4" t="s">
        <v>676</v>
      </c>
      <c r="B10" s="4"/>
      <c r="C10" s="4"/>
      <c r="D10" s="4"/>
      <c r="N10" s="5" t="s">
        <v>674</v>
      </c>
    </row>
    <row r="11" spans="1:14" x14ac:dyDescent="0.25">
      <c r="A11" s="17" t="s">
        <v>10</v>
      </c>
    </row>
  </sheetData>
  <mergeCells count="1">
    <mergeCell ref="A9:D9"/>
  </mergeCells>
  <hyperlinks>
    <hyperlink ref="A11" location="Innhold!A1" display="Innhold" xr:uid="{C2E0F344-2F1C-43F2-9C77-514158D28DFC}"/>
    <hyperlink ref="N10" r:id="rId1" xr:uid="{415FB911-F1EE-4988-85D8-478C4489E7F1}"/>
  </hyperlinks>
  <pageMargins left="0.7" right="0.7" top="0.75" bottom="0.75" header="0.3" footer="0.3"/>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7A4B-79E8-4323-AF2F-FB93FA16AA60}">
  <dimension ref="A1:C17"/>
  <sheetViews>
    <sheetView workbookViewId="0">
      <selection activeCell="C4" sqref="C4"/>
    </sheetView>
  </sheetViews>
  <sheetFormatPr baseColWidth="10" defaultRowHeight="15" x14ac:dyDescent="0.25"/>
  <cols>
    <col min="1" max="1" width="19.7109375" style="2" bestFit="1" customWidth="1"/>
    <col min="2" max="16384" width="11.42578125" style="2"/>
  </cols>
  <sheetData>
    <row r="1" spans="1:3" x14ac:dyDescent="0.25">
      <c r="A1" s="1" t="s">
        <v>675</v>
      </c>
      <c r="B1" s="1" t="s">
        <v>781</v>
      </c>
    </row>
    <row r="3" spans="1:3" x14ac:dyDescent="0.25">
      <c r="A3" s="1"/>
      <c r="B3" s="1" t="s">
        <v>782</v>
      </c>
      <c r="C3" s="1" t="s">
        <v>783</v>
      </c>
    </row>
    <row r="4" spans="1:3" x14ac:dyDescent="0.25">
      <c r="A4" s="2" t="s">
        <v>229</v>
      </c>
      <c r="B4" s="71">
        <v>-65.74154379878577</v>
      </c>
      <c r="C4" s="71">
        <v>-55.600814663951112</v>
      </c>
    </row>
    <row r="5" spans="1:3" x14ac:dyDescent="0.25">
      <c r="A5" s="2" t="s">
        <v>205</v>
      </c>
      <c r="B5" s="71">
        <v>-54.686398872445388</v>
      </c>
      <c r="C5" s="71">
        <v>-48.630643967431531</v>
      </c>
    </row>
    <row r="6" spans="1:3" x14ac:dyDescent="0.25">
      <c r="A6" s="2" t="s">
        <v>237</v>
      </c>
      <c r="B6" s="71">
        <v>-54.296875</v>
      </c>
      <c r="C6" s="71">
        <v>-48.880866425992778</v>
      </c>
    </row>
    <row r="7" spans="1:3" x14ac:dyDescent="0.25">
      <c r="A7" s="2" t="s">
        <v>225</v>
      </c>
      <c r="B7" s="71">
        <v>-52.982107355864812</v>
      </c>
      <c r="C7" s="71">
        <v>-39.855072463768117</v>
      </c>
    </row>
    <row r="8" spans="1:3" x14ac:dyDescent="0.25">
      <c r="A8" s="2" t="s">
        <v>236</v>
      </c>
      <c r="B8" s="71">
        <v>-51.433857539315454</v>
      </c>
      <c r="C8" s="71">
        <v>-35.250463821892389</v>
      </c>
    </row>
    <row r="9" spans="1:3" x14ac:dyDescent="0.25">
      <c r="A9" s="2" t="s">
        <v>240</v>
      </c>
      <c r="B9" s="71">
        <v>-36.590967083439651</v>
      </c>
      <c r="C9" s="71">
        <v>-38.10289389067524</v>
      </c>
    </row>
    <row r="10" spans="1:3" x14ac:dyDescent="0.25">
      <c r="A10" s="2" t="s">
        <v>231</v>
      </c>
      <c r="B10" s="71">
        <v>-21.193829644533871</v>
      </c>
      <c r="C10" s="71">
        <v>-24.07523510971787</v>
      </c>
    </row>
    <row r="11" spans="1:3" x14ac:dyDescent="0.25">
      <c r="A11" s="2" t="s">
        <v>233</v>
      </c>
      <c r="B11" s="71">
        <v>5.75</v>
      </c>
      <c r="C11" s="71">
        <v>28.12903225806452</v>
      </c>
    </row>
    <row r="12" spans="1:3" x14ac:dyDescent="0.25">
      <c r="A12" s="2" t="s">
        <v>239</v>
      </c>
      <c r="B12" s="71">
        <v>8.9043906442347147</v>
      </c>
      <c r="C12" s="71">
        <v>0.99052540913006026</v>
      </c>
    </row>
    <row r="13" spans="1:3" x14ac:dyDescent="0.25">
      <c r="A13" s="2" t="s">
        <v>238</v>
      </c>
      <c r="B13" s="71">
        <v>9.877800407331975</v>
      </c>
      <c r="C13" s="71">
        <v>-2.05078125</v>
      </c>
    </row>
    <row r="14" spans="1:3" x14ac:dyDescent="0.25">
      <c r="A14" s="2" t="s">
        <v>216</v>
      </c>
      <c r="B14" s="71">
        <v>282.38770685579198</v>
      </c>
      <c r="C14" s="71">
        <v>236.05882352941174</v>
      </c>
    </row>
    <row r="16" spans="1:3" x14ac:dyDescent="0.25">
      <c r="A16" s="4" t="s">
        <v>676</v>
      </c>
    </row>
    <row r="17" spans="1:1" x14ac:dyDescent="0.25">
      <c r="A17" s="17" t="s">
        <v>10</v>
      </c>
    </row>
  </sheetData>
  <hyperlinks>
    <hyperlink ref="A17" location="Innhold!A1" display="Innhold" xr:uid="{68D6085F-F0D3-49B9-B3B0-10891BEC1CFF}"/>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AB48F-C73C-4485-95B8-307411FEE816}">
  <dimension ref="A1:C16"/>
  <sheetViews>
    <sheetView workbookViewId="0">
      <selection activeCell="C4" sqref="C4"/>
    </sheetView>
  </sheetViews>
  <sheetFormatPr baseColWidth="10" defaultRowHeight="15" x14ac:dyDescent="0.25"/>
  <cols>
    <col min="1" max="1" width="19.7109375" style="2" bestFit="1" customWidth="1"/>
    <col min="2" max="16384" width="11.42578125" style="2"/>
  </cols>
  <sheetData>
    <row r="1" spans="1:3" x14ac:dyDescent="0.25">
      <c r="A1" s="1" t="s">
        <v>677</v>
      </c>
      <c r="B1" s="1" t="s">
        <v>784</v>
      </c>
    </row>
    <row r="3" spans="1:3" x14ac:dyDescent="0.25">
      <c r="B3" s="1" t="s">
        <v>782</v>
      </c>
      <c r="C3" s="1" t="s">
        <v>783</v>
      </c>
    </row>
    <row r="4" spans="1:3" x14ac:dyDescent="0.25">
      <c r="A4" s="2" t="s">
        <v>239</v>
      </c>
      <c r="B4" s="71">
        <v>13.459171112022981</v>
      </c>
      <c r="C4" s="71">
        <v>15.460809646856157</v>
      </c>
    </row>
    <row r="5" spans="1:3" x14ac:dyDescent="0.25">
      <c r="A5" s="2" t="s">
        <v>238</v>
      </c>
      <c r="B5" s="71">
        <v>14.256619144602849</v>
      </c>
      <c r="C5" s="71">
        <v>13.671875</v>
      </c>
    </row>
    <row r="6" spans="1:3" x14ac:dyDescent="0.25">
      <c r="A6" s="2" t="s">
        <v>231</v>
      </c>
      <c r="B6" s="71">
        <v>16.297786720321934</v>
      </c>
      <c r="C6" s="71">
        <v>16.990595611285269</v>
      </c>
    </row>
    <row r="7" spans="1:3" x14ac:dyDescent="0.25">
      <c r="A7" s="2" t="s">
        <v>225</v>
      </c>
      <c r="B7" s="71">
        <v>18.091451292246521</v>
      </c>
      <c r="C7" s="71">
        <v>16.563146997929607</v>
      </c>
    </row>
    <row r="8" spans="1:3" x14ac:dyDescent="0.25">
      <c r="A8" s="2" t="s">
        <v>233</v>
      </c>
      <c r="B8" s="71">
        <v>19.5</v>
      </c>
      <c r="C8" s="71">
        <v>15.483870967741936</v>
      </c>
    </row>
    <row r="9" spans="1:3" x14ac:dyDescent="0.25">
      <c r="A9" s="2" t="s">
        <v>229</v>
      </c>
      <c r="B9" s="71">
        <v>28.274067649609712</v>
      </c>
      <c r="C9" s="71">
        <v>25.254582484725052</v>
      </c>
    </row>
    <row r="10" spans="1:3" x14ac:dyDescent="0.25">
      <c r="A10" s="2" t="s">
        <v>236</v>
      </c>
      <c r="B10" s="71">
        <v>35.245143385753927</v>
      </c>
      <c r="C10" s="71">
        <v>26.437847866419297</v>
      </c>
    </row>
    <row r="11" spans="1:3" x14ac:dyDescent="0.25">
      <c r="A11" s="2" t="s">
        <v>237</v>
      </c>
      <c r="B11" s="71">
        <v>38.736979166666671</v>
      </c>
      <c r="C11" s="71">
        <v>34.87364620938628</v>
      </c>
    </row>
    <row r="12" spans="1:3" x14ac:dyDescent="0.25">
      <c r="A12" s="2" t="s">
        <v>205</v>
      </c>
      <c r="B12" s="71">
        <v>38.900634249471459</v>
      </c>
      <c r="C12" s="71">
        <v>33.234641006661732</v>
      </c>
    </row>
    <row r="13" spans="1:3" x14ac:dyDescent="0.25">
      <c r="A13" s="2" t="s">
        <v>240</v>
      </c>
      <c r="B13" s="71">
        <v>41.872926767032403</v>
      </c>
      <c r="C13" s="71">
        <v>36.923901393354768</v>
      </c>
    </row>
    <row r="15" spans="1:3" x14ac:dyDescent="0.25">
      <c r="A15" s="4" t="s">
        <v>676</v>
      </c>
    </row>
    <row r="16" spans="1:3" x14ac:dyDescent="0.25">
      <c r="A16" s="17" t="s">
        <v>10</v>
      </c>
    </row>
  </sheetData>
  <hyperlinks>
    <hyperlink ref="A16" location="Innhold!A1" display="Innhold" xr:uid="{1D8BF432-6843-4DB3-9D47-2AD0D813E80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BC2EF-9132-47C7-8D99-9347F9B64EE3}">
  <dimension ref="A1:E11"/>
  <sheetViews>
    <sheetView workbookViewId="0"/>
  </sheetViews>
  <sheetFormatPr baseColWidth="10" defaultRowHeight="15" x14ac:dyDescent="0.25"/>
  <cols>
    <col min="1" max="1" width="24.140625" style="2" bestFit="1" customWidth="1"/>
    <col min="2" max="2" width="14.28515625" style="2" customWidth="1"/>
    <col min="3" max="3" width="13.7109375" style="2" customWidth="1"/>
    <col min="4" max="4" width="13.5703125" style="2" customWidth="1"/>
    <col min="5" max="16384" width="11.42578125" style="2"/>
  </cols>
  <sheetData>
    <row r="1" spans="1:5" x14ac:dyDescent="0.25">
      <c r="A1" s="1" t="s">
        <v>97</v>
      </c>
      <c r="B1" s="1" t="s">
        <v>96</v>
      </c>
    </row>
    <row r="3" spans="1:5" ht="48.75" customHeight="1" x14ac:dyDescent="0.25">
      <c r="B3" s="8" t="s">
        <v>98</v>
      </c>
      <c r="C3" s="8" t="s">
        <v>99</v>
      </c>
      <c r="D3" s="8" t="s">
        <v>100</v>
      </c>
      <c r="E3" s="8"/>
    </row>
    <row r="4" spans="1:5" x14ac:dyDescent="0.25">
      <c r="A4" s="2" t="s">
        <v>3</v>
      </c>
      <c r="B4" s="7">
        <v>2249</v>
      </c>
      <c r="C4" s="7">
        <v>19917</v>
      </c>
      <c r="D4" s="7">
        <v>14682</v>
      </c>
    </row>
    <row r="5" spans="1:5" x14ac:dyDescent="0.25">
      <c r="A5" s="2" t="s">
        <v>4</v>
      </c>
      <c r="B5" s="7">
        <v>4341</v>
      </c>
      <c r="C5" s="7">
        <v>3081</v>
      </c>
      <c r="D5" s="7">
        <v>3644</v>
      </c>
    </row>
    <row r="6" spans="1:5" x14ac:dyDescent="0.25">
      <c r="A6" s="2" t="s">
        <v>101</v>
      </c>
      <c r="B6" s="7">
        <v>12019</v>
      </c>
      <c r="C6" s="7">
        <v>12952</v>
      </c>
      <c r="D6" s="7">
        <v>7460</v>
      </c>
    </row>
    <row r="7" spans="1:5" x14ac:dyDescent="0.25">
      <c r="A7" s="2" t="s">
        <v>102</v>
      </c>
      <c r="B7" s="7">
        <v>2731</v>
      </c>
      <c r="C7" s="7">
        <v>2367</v>
      </c>
      <c r="D7" s="7">
        <v>2422</v>
      </c>
    </row>
    <row r="9" spans="1:5" x14ac:dyDescent="0.25">
      <c r="A9" s="4" t="s">
        <v>9</v>
      </c>
    </row>
    <row r="11" spans="1:5" x14ac:dyDescent="0.25">
      <c r="A11" s="17" t="s">
        <v>10</v>
      </c>
    </row>
  </sheetData>
  <hyperlinks>
    <hyperlink ref="A11" location="Innhold!A1" display="Innhold" xr:uid="{E912DDC8-FD2E-41A4-8B7A-716937E4305F}"/>
  </hyperlinks>
  <pageMargins left="0.7" right="0.7" top="0.75" bottom="0.75" header="0.3" footer="0.3"/>
  <pageSetup paperSize="9" orientation="portrait"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A467-6D63-47A9-9D3A-D69183102BB2}">
  <dimension ref="A1:C18"/>
  <sheetViews>
    <sheetView workbookViewId="0">
      <selection activeCell="C4" sqref="C4"/>
    </sheetView>
  </sheetViews>
  <sheetFormatPr baseColWidth="10" defaultRowHeight="15" x14ac:dyDescent="0.25"/>
  <cols>
    <col min="1" max="1" width="19.7109375" style="2" bestFit="1" customWidth="1"/>
    <col min="2" max="16384" width="11.42578125" style="2"/>
  </cols>
  <sheetData>
    <row r="1" spans="1:3" x14ac:dyDescent="0.25">
      <c r="A1" s="1" t="s">
        <v>678</v>
      </c>
      <c r="B1" s="1" t="s">
        <v>785</v>
      </c>
    </row>
    <row r="3" spans="1:3" x14ac:dyDescent="0.25">
      <c r="A3" s="1"/>
      <c r="B3" s="1" t="s">
        <v>782</v>
      </c>
      <c r="C3" s="1" t="s">
        <v>783</v>
      </c>
    </row>
    <row r="4" spans="1:3" x14ac:dyDescent="0.25">
      <c r="A4" s="2" t="s">
        <v>225</v>
      </c>
      <c r="B4" s="2">
        <v>14.2</v>
      </c>
      <c r="C4" s="2">
        <v>14.3</v>
      </c>
    </row>
    <row r="5" spans="1:3" x14ac:dyDescent="0.25">
      <c r="A5" s="2" t="s">
        <v>231</v>
      </c>
      <c r="B5" s="2">
        <v>14.6</v>
      </c>
      <c r="C5" s="2">
        <v>14.9</v>
      </c>
    </row>
    <row r="6" spans="1:3" x14ac:dyDescent="0.25">
      <c r="A6" s="2" t="s">
        <v>240</v>
      </c>
      <c r="B6" s="2">
        <v>14.9</v>
      </c>
      <c r="C6" s="2">
        <v>18.600000000000001</v>
      </c>
    </row>
    <row r="7" spans="1:3" x14ac:dyDescent="0.25">
      <c r="A7" s="2" t="s">
        <v>238</v>
      </c>
      <c r="B7" s="2">
        <v>15.5</v>
      </c>
      <c r="C7" s="2">
        <v>15.3</v>
      </c>
    </row>
    <row r="8" spans="1:3" x14ac:dyDescent="0.25">
      <c r="A8" s="2" t="s">
        <v>229</v>
      </c>
      <c r="B8" s="2">
        <v>15.5</v>
      </c>
      <c r="C8" s="2">
        <v>15.9</v>
      </c>
    </row>
    <row r="9" spans="1:3" x14ac:dyDescent="0.25">
      <c r="A9" s="2" t="s">
        <v>216</v>
      </c>
      <c r="B9" s="2">
        <v>15.6</v>
      </c>
      <c r="C9" s="2">
        <v>18</v>
      </c>
    </row>
    <row r="10" spans="1:3" x14ac:dyDescent="0.25">
      <c r="A10" s="2" t="s">
        <v>205</v>
      </c>
      <c r="B10" s="2">
        <v>16.600000000000001</v>
      </c>
      <c r="C10" s="2">
        <v>16.2</v>
      </c>
    </row>
    <row r="11" spans="1:3" x14ac:dyDescent="0.25">
      <c r="A11" s="2" t="s">
        <v>236</v>
      </c>
      <c r="B11" s="2">
        <v>17.2</v>
      </c>
      <c r="C11" s="2">
        <v>26.3</v>
      </c>
    </row>
    <row r="12" spans="1:3" x14ac:dyDescent="0.25">
      <c r="A12" s="2" t="s">
        <v>23</v>
      </c>
      <c r="B12" s="2">
        <v>17.399999999999999</v>
      </c>
      <c r="C12" s="2">
        <v>18.7</v>
      </c>
    </row>
    <row r="13" spans="1:3" x14ac:dyDescent="0.25">
      <c r="A13" s="2" t="s">
        <v>237</v>
      </c>
      <c r="B13" s="2">
        <v>19.899999999999999</v>
      </c>
      <c r="C13" s="2">
        <v>18.100000000000001</v>
      </c>
    </row>
    <row r="14" spans="1:3" x14ac:dyDescent="0.25">
      <c r="A14" s="2" t="s">
        <v>233</v>
      </c>
      <c r="B14" s="2">
        <v>21.3</v>
      </c>
      <c r="C14" s="2">
        <v>22.4</v>
      </c>
    </row>
    <row r="15" spans="1:3" x14ac:dyDescent="0.25">
      <c r="A15" s="2" t="s">
        <v>239</v>
      </c>
      <c r="B15" s="2">
        <v>24.1</v>
      </c>
      <c r="C15" s="2">
        <v>21.1</v>
      </c>
    </row>
    <row r="17" spans="1:1" x14ac:dyDescent="0.25">
      <c r="A17" s="4" t="s">
        <v>676</v>
      </c>
    </row>
    <row r="18" spans="1:1" x14ac:dyDescent="0.25">
      <c r="A18" s="17" t="s">
        <v>10</v>
      </c>
    </row>
  </sheetData>
  <hyperlinks>
    <hyperlink ref="A18" location="Innhold!A1" display="Innhold" xr:uid="{D3C3F1DF-58E9-4755-9DEA-D53E38F26902}"/>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2081A-BC56-47D1-A875-86FE3805D6BF}">
  <dimension ref="A1:E55"/>
  <sheetViews>
    <sheetView workbookViewId="0">
      <selection activeCell="B2" sqref="B2"/>
    </sheetView>
  </sheetViews>
  <sheetFormatPr baseColWidth="10" defaultRowHeight="15" x14ac:dyDescent="0.25"/>
  <cols>
    <col min="1" max="1" width="55" style="2" bestFit="1" customWidth="1"/>
    <col min="2" max="16384" width="11.42578125" style="2"/>
  </cols>
  <sheetData>
    <row r="1" spans="1:5" x14ac:dyDescent="0.25">
      <c r="A1" s="1" t="s">
        <v>680</v>
      </c>
      <c r="B1" s="1" t="s">
        <v>786</v>
      </c>
    </row>
    <row r="3" spans="1:5" x14ac:dyDescent="0.25">
      <c r="B3" s="1">
        <v>2020</v>
      </c>
      <c r="C3" s="1">
        <v>2010</v>
      </c>
      <c r="E3" s="2" t="s">
        <v>68</v>
      </c>
    </row>
    <row r="4" spans="1:5" x14ac:dyDescent="0.25">
      <c r="A4" s="2" t="s">
        <v>312</v>
      </c>
      <c r="B4" s="3">
        <v>0.13333333333333333</v>
      </c>
      <c r="C4" s="3">
        <v>9.5505617977528087E-2</v>
      </c>
      <c r="E4" s="5" t="s">
        <v>696</v>
      </c>
    </row>
    <row r="5" spans="1:5" x14ac:dyDescent="0.25">
      <c r="A5" s="2" t="s">
        <v>681</v>
      </c>
      <c r="B5" s="3">
        <v>0.15789473684210525</v>
      </c>
      <c r="C5" s="3">
        <v>0.109375</v>
      </c>
    </row>
    <row r="6" spans="1:5" x14ac:dyDescent="0.25">
      <c r="A6" s="2" t="s">
        <v>682</v>
      </c>
      <c r="B6" s="3">
        <v>0.19685039370078741</v>
      </c>
      <c r="C6" s="3">
        <v>0.1773049645390071</v>
      </c>
    </row>
    <row r="7" spans="1:5" x14ac:dyDescent="0.25">
      <c r="A7" s="2" t="s">
        <v>683</v>
      </c>
      <c r="B7" s="3">
        <v>0.2</v>
      </c>
      <c r="C7" s="3">
        <v>0.14084507042253522</v>
      </c>
    </row>
    <row r="8" spans="1:5" x14ac:dyDescent="0.25">
      <c r="A8" s="2" t="s">
        <v>684</v>
      </c>
      <c r="B8" s="3">
        <v>0.20630372492836677</v>
      </c>
      <c r="C8" s="3">
        <v>0.16224188790560473</v>
      </c>
    </row>
    <row r="9" spans="1:5" x14ac:dyDescent="0.25">
      <c r="A9" s="2" t="s">
        <v>685</v>
      </c>
      <c r="B9" s="3">
        <v>0.28859060402684567</v>
      </c>
      <c r="C9" s="3">
        <v>0.23870967741935484</v>
      </c>
    </row>
    <row r="10" spans="1:5" x14ac:dyDescent="0.25">
      <c r="A10" s="2" t="s">
        <v>686</v>
      </c>
      <c r="B10" s="3">
        <v>0.42915129151291515</v>
      </c>
      <c r="C10" s="3">
        <v>0.3646917534027222</v>
      </c>
    </row>
    <row r="11" spans="1:5" x14ac:dyDescent="0.25">
      <c r="A11" s="2" t="s">
        <v>687</v>
      </c>
      <c r="B11" s="3">
        <v>0.43902439024390244</v>
      </c>
      <c r="C11" s="3">
        <v>0.37254901960784315</v>
      </c>
    </row>
    <row r="12" spans="1:5" x14ac:dyDescent="0.25">
      <c r="A12" s="2" t="s">
        <v>688</v>
      </c>
      <c r="B12" s="3">
        <v>0.51898734177215189</v>
      </c>
      <c r="C12" s="3">
        <v>0.48062015503875971</v>
      </c>
    </row>
    <row r="13" spans="1:5" x14ac:dyDescent="0.25">
      <c r="A13" s="2" t="s">
        <v>689</v>
      </c>
      <c r="B13" s="3">
        <v>0.55752212389380529</v>
      </c>
      <c r="C13" s="3">
        <v>0.46052631578947367</v>
      </c>
    </row>
    <row r="14" spans="1:5" x14ac:dyDescent="0.25">
      <c r="A14" s="2" t="s">
        <v>690</v>
      </c>
      <c r="B14" s="3">
        <v>0.63372093023255816</v>
      </c>
      <c r="C14" s="3">
        <v>0.53896103896103897</v>
      </c>
    </row>
    <row r="15" spans="1:5" x14ac:dyDescent="0.25">
      <c r="A15" s="2" t="s">
        <v>691</v>
      </c>
      <c r="B15" s="3">
        <v>0.6454545454545455</v>
      </c>
      <c r="C15" s="3">
        <v>0.57777777777777772</v>
      </c>
    </row>
    <row r="16" spans="1:5" x14ac:dyDescent="0.25">
      <c r="A16" s="2" t="s">
        <v>315</v>
      </c>
      <c r="B16" s="3">
        <v>0.68</v>
      </c>
      <c r="C16" s="3">
        <v>0.5</v>
      </c>
    </row>
    <row r="17" spans="1:3" x14ac:dyDescent="0.25">
      <c r="A17" s="2" t="s">
        <v>692</v>
      </c>
      <c r="B17" s="3">
        <v>0.76855895196506552</v>
      </c>
      <c r="C17" s="3">
        <v>0.75728155339805825</v>
      </c>
    </row>
    <row r="18" spans="1:3" x14ac:dyDescent="0.25">
      <c r="B18" s="3"/>
      <c r="C18" s="3"/>
    </row>
    <row r="19" spans="1:3" x14ac:dyDescent="0.25">
      <c r="B19" s="6" t="s">
        <v>169</v>
      </c>
      <c r="C19" s="6" t="s">
        <v>170</v>
      </c>
    </row>
    <row r="20" spans="1:3" x14ac:dyDescent="0.25">
      <c r="A20" s="2" t="s">
        <v>312</v>
      </c>
      <c r="B20" s="3">
        <v>0.10784313725490197</v>
      </c>
      <c r="C20" s="3">
        <v>0.38095238095238093</v>
      </c>
    </row>
    <row r="21" spans="1:3" x14ac:dyDescent="0.25">
      <c r="A21" s="2" t="s">
        <v>681</v>
      </c>
      <c r="B21" s="3">
        <v>0.11363636363636363</v>
      </c>
      <c r="C21" s="3">
        <v>0.30769230769230771</v>
      </c>
    </row>
    <row r="22" spans="1:3" x14ac:dyDescent="0.25">
      <c r="A22" s="2" t="s">
        <v>682</v>
      </c>
      <c r="B22" s="3">
        <v>0.1650485436893204</v>
      </c>
      <c r="C22" s="3">
        <v>0.33333333333333331</v>
      </c>
    </row>
    <row r="23" spans="1:3" x14ac:dyDescent="0.25">
      <c r="A23" s="2" t="s">
        <v>684</v>
      </c>
      <c r="B23" s="3">
        <v>0.17098445595854922</v>
      </c>
      <c r="C23" s="3">
        <v>0.24358974358974358</v>
      </c>
    </row>
    <row r="24" spans="1:3" x14ac:dyDescent="0.25">
      <c r="A24" s="2" t="s">
        <v>683</v>
      </c>
      <c r="B24" s="3">
        <v>0.1891891891891892</v>
      </c>
      <c r="C24" s="3">
        <v>0.20408163265306123</v>
      </c>
    </row>
    <row r="25" spans="1:3" x14ac:dyDescent="0.25">
      <c r="A25" s="2" t="s">
        <v>685</v>
      </c>
      <c r="B25" s="3">
        <v>0.25217391304347825</v>
      </c>
      <c r="C25" s="3">
        <v>0.41176470588235292</v>
      </c>
    </row>
    <row r="26" spans="1:3" x14ac:dyDescent="0.25">
      <c r="A26" s="2" t="s">
        <v>686</v>
      </c>
      <c r="B26" s="3">
        <v>0.35261324041811848</v>
      </c>
      <c r="C26" s="3">
        <v>0.51529411764705879</v>
      </c>
    </row>
    <row r="27" spans="1:3" x14ac:dyDescent="0.25">
      <c r="A27" s="2" t="s">
        <v>687</v>
      </c>
      <c r="B27" s="3">
        <v>0.45614035087719296</v>
      </c>
      <c r="C27" s="3">
        <v>0.41791044776119401</v>
      </c>
    </row>
    <row r="28" spans="1:3" x14ac:dyDescent="0.25">
      <c r="A28" s="2" t="s">
        <v>688</v>
      </c>
      <c r="B28" s="3">
        <v>0.50543478260869568</v>
      </c>
      <c r="C28" s="3">
        <v>0.53787878787878785</v>
      </c>
    </row>
    <row r="29" spans="1:3" x14ac:dyDescent="0.25">
      <c r="A29" s="2" t="s">
        <v>689</v>
      </c>
      <c r="B29" s="3">
        <v>0.53982300884955747</v>
      </c>
      <c r="C29" s="3">
        <v>0.56319290465631933</v>
      </c>
    </row>
    <row r="30" spans="1:3" x14ac:dyDescent="0.25">
      <c r="A30" s="2" t="s">
        <v>691</v>
      </c>
      <c r="B30" s="3">
        <v>0.61842105263157898</v>
      </c>
      <c r="C30" s="3">
        <v>0.70588235294117652</v>
      </c>
    </row>
    <row r="31" spans="1:3" x14ac:dyDescent="0.25">
      <c r="A31" s="2" t="s">
        <v>690</v>
      </c>
      <c r="B31" s="3">
        <v>0.63953488372093026</v>
      </c>
      <c r="C31" s="3">
        <v>0.62068965517241381</v>
      </c>
    </row>
    <row r="32" spans="1:3" x14ac:dyDescent="0.25">
      <c r="A32" s="2" t="s">
        <v>315</v>
      </c>
      <c r="B32" s="3">
        <v>0.72413793103448276</v>
      </c>
      <c r="C32" s="3">
        <v>0.61904761904761907</v>
      </c>
    </row>
    <row r="33" spans="1:3" x14ac:dyDescent="0.25">
      <c r="A33" s="2" t="s">
        <v>692</v>
      </c>
      <c r="B33" s="3">
        <v>0.76623376623376627</v>
      </c>
      <c r="C33" s="3">
        <v>0.76973684210526316</v>
      </c>
    </row>
    <row r="35" spans="1:3" ht="61.5" customHeight="1" x14ac:dyDescent="0.25">
      <c r="A35" s="275" t="s">
        <v>695</v>
      </c>
      <c r="B35" s="275"/>
      <c r="C35" s="275"/>
    </row>
    <row r="36" spans="1:3" x14ac:dyDescent="0.25">
      <c r="A36" s="4" t="s">
        <v>693</v>
      </c>
    </row>
    <row r="37" spans="1:3" x14ac:dyDescent="0.25">
      <c r="A37" s="17" t="s">
        <v>10</v>
      </c>
    </row>
    <row r="55" spans="1:3" x14ac:dyDescent="0.25">
      <c r="A55" s="275"/>
      <c r="B55" s="275"/>
      <c r="C55" s="275"/>
    </row>
  </sheetData>
  <mergeCells count="2">
    <mergeCell ref="A35:C35"/>
    <mergeCell ref="A55:C55"/>
  </mergeCells>
  <hyperlinks>
    <hyperlink ref="A37" location="Innhold!A1" display="Innhold" xr:uid="{C5D8CF40-F09C-4107-986D-716ACDD2DB51}"/>
    <hyperlink ref="E4" r:id="rId1" xr:uid="{E5038C10-CEDB-4473-85FA-242CE17805C5}"/>
  </hyperlinks>
  <pageMargins left="0.7" right="0.7" top="0.75" bottom="0.75" header="0.3" footer="0.3"/>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1A69-C842-4743-B45C-BCEFD2732D4F}">
  <dimension ref="A1:H13"/>
  <sheetViews>
    <sheetView workbookViewId="0">
      <selection activeCell="B2" sqref="B2"/>
    </sheetView>
  </sheetViews>
  <sheetFormatPr baseColWidth="10" defaultRowHeight="15" x14ac:dyDescent="0.25"/>
  <cols>
    <col min="1" max="1" width="21.5703125" style="2" customWidth="1"/>
    <col min="2" max="2" width="11.42578125" style="2"/>
    <col min="3" max="3" width="10.7109375" style="2" customWidth="1"/>
    <col min="4" max="16384" width="11.42578125" style="2"/>
  </cols>
  <sheetData>
    <row r="1" spans="1:8" x14ac:dyDescent="0.25">
      <c r="A1" s="1" t="s">
        <v>694</v>
      </c>
      <c r="B1" s="1" t="s">
        <v>787</v>
      </c>
    </row>
    <row r="3" spans="1:8" x14ac:dyDescent="0.25">
      <c r="B3" s="2">
        <v>2014</v>
      </c>
      <c r="C3" s="2">
        <v>2015</v>
      </c>
      <c r="D3" s="2">
        <v>2016</v>
      </c>
      <c r="E3" s="2">
        <v>2017</v>
      </c>
      <c r="F3" s="2">
        <v>2018</v>
      </c>
      <c r="G3" s="2">
        <v>2019</v>
      </c>
      <c r="H3" s="2">
        <v>2020</v>
      </c>
    </row>
    <row r="4" spans="1:8" x14ac:dyDescent="0.25">
      <c r="A4" s="2" t="s">
        <v>699</v>
      </c>
      <c r="B4" s="3">
        <v>7.0000000000000007E-2</v>
      </c>
      <c r="C4" s="3">
        <v>7.0000000000000007E-2</v>
      </c>
      <c r="D4" s="3">
        <v>0.06</v>
      </c>
      <c r="E4" s="3">
        <v>6.964189310779198E-2</v>
      </c>
      <c r="F4" s="3">
        <v>8.6128881260727097E-2</v>
      </c>
      <c r="G4" s="3">
        <v>9.576901086335049E-2</v>
      </c>
      <c r="H4" s="3">
        <v>7.6798269334775557E-2</v>
      </c>
    </row>
    <row r="5" spans="1:8" x14ac:dyDescent="0.25">
      <c r="A5" s="2" t="s">
        <v>700</v>
      </c>
      <c r="B5" s="3">
        <v>0.51</v>
      </c>
      <c r="C5" s="3">
        <v>0.5</v>
      </c>
      <c r="D5" s="3">
        <v>0.46</v>
      </c>
      <c r="E5" s="3">
        <v>0.52096454921720348</v>
      </c>
      <c r="F5" s="3">
        <v>0.5217662661881729</v>
      </c>
      <c r="G5" s="3">
        <v>0.51415094339622647</v>
      </c>
      <c r="H5" s="3">
        <v>0.49810708491076255</v>
      </c>
    </row>
    <row r="6" spans="1:8" x14ac:dyDescent="0.25">
      <c r="A6" s="2" t="s">
        <v>701</v>
      </c>
      <c r="B6" s="3">
        <v>0.34</v>
      </c>
      <c r="C6" s="3">
        <v>0.36</v>
      </c>
      <c r="D6" s="3">
        <v>0.38</v>
      </c>
      <c r="E6" s="3">
        <v>0.34892927838761922</v>
      </c>
      <c r="F6" s="3">
        <v>0.32563582462162582</v>
      </c>
      <c r="G6" s="3">
        <v>0.31861063464837047</v>
      </c>
      <c r="H6" s="3">
        <v>0.34000360555255094</v>
      </c>
    </row>
    <row r="7" spans="1:8" x14ac:dyDescent="0.25">
      <c r="A7" s="2" t="s">
        <v>702</v>
      </c>
      <c r="B7" s="3">
        <v>0.08</v>
      </c>
      <c r="C7" s="3">
        <v>7.0000000000000007E-2</v>
      </c>
      <c r="D7" s="3">
        <v>0.09</v>
      </c>
      <c r="E7" s="3">
        <v>6.0464279287385278E-2</v>
      </c>
      <c r="F7" s="3">
        <v>6.6469027929474178E-2</v>
      </c>
      <c r="G7" s="3">
        <v>7.1469411092052598E-2</v>
      </c>
      <c r="H7" s="3">
        <v>8.5091040201910939E-2</v>
      </c>
    </row>
    <row r="8" spans="1:8" x14ac:dyDescent="0.25">
      <c r="A8" s="2" t="s">
        <v>703</v>
      </c>
      <c r="B8" s="3">
        <v>0.58000000000000007</v>
      </c>
      <c r="C8" s="3">
        <v>0.57000000000000006</v>
      </c>
      <c r="D8" s="3">
        <v>0.52</v>
      </c>
      <c r="E8" s="3">
        <v>0.59060644232499548</v>
      </c>
      <c r="F8" s="3">
        <v>0.60789514744890005</v>
      </c>
      <c r="G8" s="3">
        <v>0.60991995425957701</v>
      </c>
      <c r="H8" s="3">
        <v>0.57490535424553812</v>
      </c>
    </row>
    <row r="9" spans="1:8" x14ac:dyDescent="0.25">
      <c r="B9" s="3"/>
      <c r="C9" s="3"/>
      <c r="D9" s="3"/>
      <c r="E9" s="3"/>
      <c r="F9" s="3"/>
      <c r="G9" s="3"/>
      <c r="H9" s="3"/>
    </row>
    <row r="11" spans="1:8" ht="34.5" customHeight="1" x14ac:dyDescent="0.25">
      <c r="A11" s="259" t="s">
        <v>698</v>
      </c>
      <c r="B11" s="259"/>
      <c r="C11" s="259"/>
      <c r="D11" s="259"/>
      <c r="E11" s="259"/>
      <c r="F11" s="259"/>
      <c r="G11" s="259"/>
    </row>
    <row r="12" spans="1:8" x14ac:dyDescent="0.25">
      <c r="A12" s="4" t="s">
        <v>697</v>
      </c>
    </row>
    <row r="13" spans="1:8" x14ac:dyDescent="0.25">
      <c r="A13" s="17" t="s">
        <v>10</v>
      </c>
    </row>
  </sheetData>
  <mergeCells count="1">
    <mergeCell ref="A11:G11"/>
  </mergeCells>
  <hyperlinks>
    <hyperlink ref="A13" location="Innhold!A1" display="Innhold" xr:uid="{CAAB271F-B3D4-45B1-B8C4-F3E0213DB1A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B7E5-CEA4-4295-8475-B0A83A45C39A}">
  <dimension ref="A1:G25"/>
  <sheetViews>
    <sheetView workbookViewId="0">
      <selection activeCell="A24" sqref="A24:A25"/>
    </sheetView>
  </sheetViews>
  <sheetFormatPr baseColWidth="10" defaultRowHeight="15" x14ac:dyDescent="0.25"/>
  <cols>
    <col min="1" max="1" width="51.5703125" style="2" bestFit="1" customWidth="1"/>
    <col min="2" max="16384" width="11.42578125" style="2"/>
  </cols>
  <sheetData>
    <row r="1" spans="1:7" x14ac:dyDescent="0.25">
      <c r="A1" s="1" t="s">
        <v>704</v>
      </c>
      <c r="B1" s="1" t="s">
        <v>705</v>
      </c>
    </row>
    <row r="3" spans="1:7" x14ac:dyDescent="0.25">
      <c r="B3" s="2" t="s">
        <v>699</v>
      </c>
      <c r="C3" s="2" t="s">
        <v>700</v>
      </c>
      <c r="D3" s="2" t="s">
        <v>706</v>
      </c>
      <c r="G3" s="2" t="s">
        <v>68</v>
      </c>
    </row>
    <row r="4" spans="1:7" x14ac:dyDescent="0.25">
      <c r="A4" s="2" t="s">
        <v>682</v>
      </c>
      <c r="B4" s="85">
        <v>0.02</v>
      </c>
      <c r="C4" s="85">
        <v>0.31</v>
      </c>
      <c r="D4" s="85">
        <v>0.33</v>
      </c>
      <c r="G4" s="5" t="s">
        <v>720</v>
      </c>
    </row>
    <row r="5" spans="1:7" x14ac:dyDescent="0.25">
      <c r="A5" s="2" t="s">
        <v>707</v>
      </c>
      <c r="B5" s="85">
        <v>0.06</v>
      </c>
      <c r="C5" s="85">
        <v>0.28000000000000003</v>
      </c>
      <c r="D5" s="85">
        <v>0.34</v>
      </c>
    </row>
    <row r="6" spans="1:7" x14ac:dyDescent="0.25">
      <c r="A6" s="2" t="s">
        <v>708</v>
      </c>
      <c r="B6" s="85">
        <v>0.06</v>
      </c>
      <c r="C6" s="85">
        <v>0.32</v>
      </c>
      <c r="D6" s="85">
        <v>0.38</v>
      </c>
    </row>
    <row r="7" spans="1:7" x14ac:dyDescent="0.25">
      <c r="A7" s="2" t="s">
        <v>709</v>
      </c>
      <c r="B7" s="85">
        <v>0.03</v>
      </c>
      <c r="C7" s="85">
        <v>0.4</v>
      </c>
      <c r="D7" s="85">
        <v>0.43</v>
      </c>
    </row>
    <row r="8" spans="1:7" x14ac:dyDescent="0.25">
      <c r="A8" s="2" t="s">
        <v>692</v>
      </c>
      <c r="B8" s="85">
        <v>0.14000000000000001</v>
      </c>
      <c r="C8" s="85">
        <v>0.3</v>
      </c>
      <c r="D8" s="85">
        <v>0.44</v>
      </c>
    </row>
    <row r="9" spans="1:7" x14ac:dyDescent="0.25">
      <c r="A9" s="2" t="s">
        <v>684</v>
      </c>
      <c r="B9" s="85">
        <v>0.05</v>
      </c>
      <c r="C9" s="85">
        <v>0.4</v>
      </c>
      <c r="D9" s="85">
        <v>0.45</v>
      </c>
    </row>
    <row r="10" spans="1:7" x14ac:dyDescent="0.25">
      <c r="A10" s="2" t="s">
        <v>710</v>
      </c>
      <c r="B10" s="85">
        <v>7.0000000000000007E-2</v>
      </c>
      <c r="C10" s="85">
        <v>0.38</v>
      </c>
      <c r="D10" s="85">
        <v>0.45</v>
      </c>
    </row>
    <row r="11" spans="1:7" x14ac:dyDescent="0.25">
      <c r="A11" s="2" t="s">
        <v>711</v>
      </c>
      <c r="B11" s="85">
        <v>0.06</v>
      </c>
      <c r="C11" s="85">
        <v>0.4</v>
      </c>
      <c r="D11" s="85">
        <v>0.47</v>
      </c>
    </row>
    <row r="12" spans="1:7" x14ac:dyDescent="0.25">
      <c r="A12" s="2" t="s">
        <v>712</v>
      </c>
      <c r="B12" s="85">
        <v>0.06</v>
      </c>
      <c r="C12" s="85">
        <v>0.42</v>
      </c>
      <c r="D12" s="85">
        <v>0.48</v>
      </c>
    </row>
    <row r="13" spans="1:7" x14ac:dyDescent="0.25">
      <c r="A13" s="8" t="s">
        <v>713</v>
      </c>
      <c r="B13" s="85">
        <v>0.03</v>
      </c>
      <c r="C13" s="85">
        <v>0.46</v>
      </c>
      <c r="D13" s="85">
        <v>0.49</v>
      </c>
    </row>
    <row r="14" spans="1:7" x14ac:dyDescent="0.25">
      <c r="A14" s="1" t="s">
        <v>714</v>
      </c>
      <c r="B14" s="85">
        <v>7.0000000000000007E-2</v>
      </c>
      <c r="C14" s="85">
        <v>0.43</v>
      </c>
      <c r="D14" s="85">
        <v>0.5</v>
      </c>
    </row>
    <row r="15" spans="1:7" x14ac:dyDescent="0.25">
      <c r="A15" s="8" t="s">
        <v>715</v>
      </c>
      <c r="B15" s="85">
        <v>0</v>
      </c>
      <c r="C15" s="85">
        <v>0.52</v>
      </c>
      <c r="D15" s="85">
        <v>0.52</v>
      </c>
    </row>
    <row r="16" spans="1:7" x14ac:dyDescent="0.25">
      <c r="A16" s="2" t="s">
        <v>716</v>
      </c>
      <c r="B16" s="85">
        <v>7.0000000000000007E-2</v>
      </c>
      <c r="C16" s="85">
        <v>0.45</v>
      </c>
      <c r="D16" s="85">
        <v>0.52</v>
      </c>
    </row>
    <row r="17" spans="1:4" x14ac:dyDescent="0.25">
      <c r="A17" s="2" t="s">
        <v>717</v>
      </c>
      <c r="B17" s="85">
        <v>0.08</v>
      </c>
      <c r="C17" s="85">
        <v>0.45</v>
      </c>
      <c r="D17" s="85">
        <v>0.53</v>
      </c>
    </row>
    <row r="18" spans="1:4" x14ac:dyDescent="0.25">
      <c r="A18" s="2" t="s">
        <v>312</v>
      </c>
      <c r="B18" s="85">
        <v>0.08</v>
      </c>
      <c r="C18" s="85">
        <v>0.48</v>
      </c>
      <c r="D18" s="85">
        <v>0.56000000000000005</v>
      </c>
    </row>
    <row r="19" spans="1:4" x14ac:dyDescent="0.25">
      <c r="A19" s="2" t="s">
        <v>186</v>
      </c>
      <c r="B19" s="85">
        <v>0.08</v>
      </c>
      <c r="C19" s="85">
        <v>0.48</v>
      </c>
      <c r="D19" s="85">
        <v>0.56000000000000005</v>
      </c>
    </row>
    <row r="20" spans="1:4" x14ac:dyDescent="0.25">
      <c r="A20" s="8" t="s">
        <v>718</v>
      </c>
      <c r="B20" s="85">
        <v>0</v>
      </c>
      <c r="C20" s="85">
        <v>0.57999999999999996</v>
      </c>
      <c r="D20" s="85">
        <v>0.57999999999999996</v>
      </c>
    </row>
    <row r="21" spans="1:4" x14ac:dyDescent="0.25">
      <c r="A21" s="2" t="s">
        <v>691</v>
      </c>
      <c r="B21" s="85">
        <v>0.12</v>
      </c>
      <c r="C21" s="85">
        <v>0.51</v>
      </c>
      <c r="D21" s="85">
        <v>0.64</v>
      </c>
    </row>
    <row r="22" spans="1:4" x14ac:dyDescent="0.25">
      <c r="A22" s="2" t="s">
        <v>719</v>
      </c>
      <c r="B22" s="85">
        <v>0.09</v>
      </c>
      <c r="C22" s="85">
        <v>0.55000000000000004</v>
      </c>
      <c r="D22" s="85">
        <v>0.64</v>
      </c>
    </row>
    <row r="24" spans="1:4" x14ac:dyDescent="0.25">
      <c r="A24" s="4" t="s">
        <v>721</v>
      </c>
    </row>
    <row r="25" spans="1:4" x14ac:dyDescent="0.25">
      <c r="A25" s="17" t="s">
        <v>10</v>
      </c>
    </row>
  </sheetData>
  <hyperlinks>
    <hyperlink ref="G4" r:id="rId1" xr:uid="{96143F16-48D6-4B7F-A5FB-B33A5160F350}"/>
    <hyperlink ref="A25" location="Innhold!A1" display="Innhold" xr:uid="{23A3F9E4-FE4D-464F-8B31-74F36CB43C65}"/>
  </hyperlinks>
  <pageMargins left="0.7" right="0.7" top="0.75" bottom="0.75" header="0.3" footer="0.3"/>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9F45D-F1C0-4CE3-9FC5-814BA9813ECF}">
  <dimension ref="A1:C14"/>
  <sheetViews>
    <sheetView workbookViewId="0"/>
  </sheetViews>
  <sheetFormatPr baseColWidth="10" defaultRowHeight="15" x14ac:dyDescent="0.25"/>
  <cols>
    <col min="1" max="1" width="70" style="2" bestFit="1" customWidth="1"/>
    <col min="2" max="16384" width="11.42578125" style="2"/>
  </cols>
  <sheetData>
    <row r="1" spans="1:3" x14ac:dyDescent="0.25">
      <c r="A1" s="1" t="s">
        <v>722</v>
      </c>
      <c r="B1" s="1" t="s">
        <v>731</v>
      </c>
    </row>
    <row r="4" spans="1:3" x14ac:dyDescent="0.25">
      <c r="A4" s="2" t="s">
        <v>723</v>
      </c>
      <c r="B4" s="85">
        <v>0.64</v>
      </c>
      <c r="C4" s="85"/>
    </row>
    <row r="5" spans="1:3" x14ac:dyDescent="0.25">
      <c r="A5" s="2" t="s">
        <v>724</v>
      </c>
      <c r="B5" s="85">
        <v>0.51</v>
      </c>
      <c r="C5" s="85"/>
    </row>
    <row r="6" spans="1:3" x14ac:dyDescent="0.25">
      <c r="A6" s="2" t="s">
        <v>725</v>
      </c>
      <c r="B6" s="85">
        <v>0.41</v>
      </c>
      <c r="C6" s="85"/>
    </row>
    <row r="7" spans="1:3" x14ac:dyDescent="0.25">
      <c r="A7" s="2" t="s">
        <v>726</v>
      </c>
      <c r="B7" s="85">
        <v>0.38</v>
      </c>
      <c r="C7" s="85"/>
    </row>
    <row r="8" spans="1:3" x14ac:dyDescent="0.25">
      <c r="A8" s="2" t="s">
        <v>727</v>
      </c>
      <c r="B8" s="85">
        <v>0.26</v>
      </c>
      <c r="C8" s="85"/>
    </row>
    <row r="9" spans="1:3" x14ac:dyDescent="0.25">
      <c r="A9" s="2" t="s">
        <v>728</v>
      </c>
      <c r="B9" s="85">
        <v>0.26</v>
      </c>
      <c r="C9" s="85"/>
    </row>
    <row r="10" spans="1:3" x14ac:dyDescent="0.25">
      <c r="A10" s="2" t="s">
        <v>729</v>
      </c>
      <c r="B10" s="85">
        <v>0.2</v>
      </c>
      <c r="C10" s="85"/>
    </row>
    <row r="12" spans="1:3" ht="30.75" customHeight="1" x14ac:dyDescent="0.25">
      <c r="A12" s="276" t="s">
        <v>730</v>
      </c>
      <c r="B12" s="276"/>
    </row>
    <row r="13" spans="1:3" x14ac:dyDescent="0.25">
      <c r="A13" s="4" t="s">
        <v>697</v>
      </c>
    </row>
    <row r="14" spans="1:3" x14ac:dyDescent="0.25">
      <c r="A14" s="17" t="s">
        <v>10</v>
      </c>
    </row>
  </sheetData>
  <mergeCells count="1">
    <mergeCell ref="A12:B12"/>
  </mergeCells>
  <hyperlinks>
    <hyperlink ref="A14" location="Innhold!A1" display="Innhold" xr:uid="{20394088-4942-4C26-9F64-7E383B5935B6}"/>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CDEA8A58F09F74CA0439F7135DB4E30" ma:contentTypeVersion="11" ma:contentTypeDescription="Opprett et nytt dokument." ma:contentTypeScope="" ma:versionID="6275d609559dfe0d924e8f3218de16be">
  <xsd:schema xmlns:xsd="http://www.w3.org/2001/XMLSchema" xmlns:xs="http://www.w3.org/2001/XMLSchema" xmlns:p="http://schemas.microsoft.com/office/2006/metadata/properties" xmlns:ns2="a34e2b68-d21a-4780-a113-64622ce9bd6f" xmlns:ns3="1d083b17-9101-4e1d-973a-3cbb51c13b71" targetNamespace="http://schemas.microsoft.com/office/2006/metadata/properties" ma:root="true" ma:fieldsID="14fdc72863fb3aa732739e105bb34a7e" ns2:_="" ns3:_="">
    <xsd:import namespace="a34e2b68-d21a-4780-a113-64622ce9bd6f"/>
    <xsd:import namespace="1d083b17-9101-4e1d-973a-3cbb51c13b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e2b68-d21a-4780-a113-64622ce9bd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083b17-9101-4e1d-973a-3cbb51c13b71"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A313F0-9A42-4C6D-AC07-FE5D269B16A8}">
  <ds:schemaRefs>
    <ds:schemaRef ds:uri="http://schemas.microsoft.com/sharepoint/v3/contenttype/forms"/>
  </ds:schemaRefs>
</ds:datastoreItem>
</file>

<file path=customXml/itemProps2.xml><?xml version="1.0" encoding="utf-8"?>
<ds:datastoreItem xmlns:ds="http://schemas.openxmlformats.org/officeDocument/2006/customXml" ds:itemID="{78107262-E618-49C1-B434-6402724DCC1A}">
  <ds:schemaRefs>
    <ds:schemaRef ds:uri="http://www.w3.org/XML/1998/namespace"/>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1d083b17-9101-4e1d-973a-3cbb51c13b71"/>
    <ds:schemaRef ds:uri="http://schemas.microsoft.com/office/2006/metadata/properties"/>
    <ds:schemaRef ds:uri="http://schemas.microsoft.com/office/infopath/2007/PartnerControls"/>
    <ds:schemaRef ds:uri="a34e2b68-d21a-4780-a113-64622ce9bd6f"/>
  </ds:schemaRefs>
</ds:datastoreItem>
</file>

<file path=customXml/itemProps3.xml><?xml version="1.0" encoding="utf-8"?>
<ds:datastoreItem xmlns:ds="http://schemas.openxmlformats.org/officeDocument/2006/customXml" ds:itemID="{E4AC4935-F06F-4783-8ADA-E34D98BB03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4e2b68-d21a-4780-a113-64622ce9bd6f"/>
    <ds:schemaRef ds:uri="1d083b17-9101-4e1d-973a-3cbb51c13b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94</vt:i4>
      </vt:variant>
      <vt:variant>
        <vt:lpstr>Navngitte områder</vt:lpstr>
      </vt:variant>
      <vt:variant>
        <vt:i4>4</vt:i4>
      </vt:variant>
    </vt:vector>
  </HeadingPairs>
  <TitlesOfParts>
    <vt:vector size="98" baseType="lpstr">
      <vt:lpstr>Innhold</vt:lpstr>
      <vt:lpstr>Figur 3.1a</vt:lpstr>
      <vt:lpstr>Figur 3.1b</vt:lpstr>
      <vt:lpstr>Figur 3.1c</vt:lpstr>
      <vt:lpstr>Figur 3.1d</vt:lpstr>
      <vt:lpstr>Figur 3.1e</vt:lpstr>
      <vt:lpstr>Figur 3.1f</vt:lpstr>
      <vt:lpstr>Figur 3.1g</vt:lpstr>
      <vt:lpstr>Figur 3.1h</vt:lpstr>
      <vt:lpstr>Figur 3.1i</vt:lpstr>
      <vt:lpstr>Figur 3.1j</vt:lpstr>
      <vt:lpstr>Figur 3.1k</vt:lpstr>
      <vt:lpstr>Figur 3.1l</vt:lpstr>
      <vt:lpstr>Figur 3.1m</vt:lpstr>
      <vt:lpstr>Figur 3.1n</vt:lpstr>
      <vt:lpstr>Figur 3.1o</vt:lpstr>
      <vt:lpstr>Figur 3.1p</vt:lpstr>
      <vt:lpstr>Figur 3.1q</vt:lpstr>
      <vt:lpstr>Figur 3.1r</vt:lpstr>
      <vt:lpstr>Figur 3.1s</vt:lpstr>
      <vt:lpstr>Figur 3.1t</vt:lpstr>
      <vt:lpstr>Figur 3.1u</vt:lpstr>
      <vt:lpstr>Figur 3.1v</vt:lpstr>
      <vt:lpstr>Figur 1a</vt:lpstr>
      <vt:lpstr>Figur 1b</vt:lpstr>
      <vt:lpstr>Figur 1c</vt:lpstr>
      <vt:lpstr>Figur 1d</vt:lpstr>
      <vt:lpstr>Figur 3.2a</vt:lpstr>
      <vt:lpstr>Figur 3.2b</vt:lpstr>
      <vt:lpstr>Figur 3.2c</vt:lpstr>
      <vt:lpstr>Figur 3.2d</vt:lpstr>
      <vt:lpstr>Figur 3.2e</vt:lpstr>
      <vt:lpstr>Figur 3.2f</vt:lpstr>
      <vt:lpstr>Tabell 3.2a</vt:lpstr>
      <vt:lpstr>Figur 3.2g</vt:lpstr>
      <vt:lpstr>Figur 3.2h</vt:lpstr>
      <vt:lpstr>Figur 3.2i</vt:lpstr>
      <vt:lpstr>Figur 3.2j</vt:lpstr>
      <vt:lpstr>Figur 3.2k</vt:lpstr>
      <vt:lpstr>Figur 3.2l</vt:lpstr>
      <vt:lpstr>Figur 3.2m</vt:lpstr>
      <vt:lpstr>Figur 2a</vt:lpstr>
      <vt:lpstr>Figur 2b</vt:lpstr>
      <vt:lpstr>Figur 2c</vt:lpstr>
      <vt:lpstr>Figur 2d</vt:lpstr>
      <vt:lpstr>Figur 3.3a</vt:lpstr>
      <vt:lpstr>Figur 3.3b</vt:lpstr>
      <vt:lpstr>Figur 3.3c</vt:lpstr>
      <vt:lpstr>Figur 3.3d</vt:lpstr>
      <vt:lpstr>Figur 3.3e</vt:lpstr>
      <vt:lpstr>Figur 3.3f</vt:lpstr>
      <vt:lpstr>Figur 3.3g</vt:lpstr>
      <vt:lpstr>Figur 3.3h</vt:lpstr>
      <vt:lpstr>Figur 3.3i</vt:lpstr>
      <vt:lpstr>Figur 3.3j</vt:lpstr>
      <vt:lpstr>Figur 3.3k</vt:lpstr>
      <vt:lpstr>Figur 3.3l</vt:lpstr>
      <vt:lpstr>Tabell 3.3a</vt:lpstr>
      <vt:lpstr>Figur 3.3m</vt:lpstr>
      <vt:lpstr>Figur 3.3n</vt:lpstr>
      <vt:lpstr>Figur 3.3o</vt:lpstr>
      <vt:lpstr>Figur 3.3p</vt:lpstr>
      <vt:lpstr>Figur 3.3q</vt:lpstr>
      <vt:lpstr>Figur 3.3r</vt:lpstr>
      <vt:lpstr>Figur 3.3s</vt:lpstr>
      <vt:lpstr>Figur 3a</vt:lpstr>
      <vt:lpstr>Figur 3b</vt:lpstr>
      <vt:lpstr>Figur 3.4a</vt:lpstr>
      <vt:lpstr>Figur 3.4b</vt:lpstr>
      <vt:lpstr>Figur 3.4c</vt:lpstr>
      <vt:lpstr>Figur 3.4d</vt:lpstr>
      <vt:lpstr>Figur 3.4e</vt:lpstr>
      <vt:lpstr>Figur 3.4f</vt:lpstr>
      <vt:lpstr>Figur 3.4g</vt:lpstr>
      <vt:lpstr>Figur 3.4h</vt:lpstr>
      <vt:lpstr>Dypdykk1 figur 4a</vt:lpstr>
      <vt:lpstr>Figur 3.4i</vt:lpstr>
      <vt:lpstr>Figur 3.4j</vt:lpstr>
      <vt:lpstr>Dypdykk2 figur 4b</vt:lpstr>
      <vt:lpstr>Dypdykk2 figur 4c</vt:lpstr>
      <vt:lpstr>Figur 3.4k</vt:lpstr>
      <vt:lpstr>Figur 3.4l</vt:lpstr>
      <vt:lpstr>Figur 3.4m</vt:lpstr>
      <vt:lpstr>Figur 3.4n</vt:lpstr>
      <vt:lpstr>Figur 3.4o</vt:lpstr>
      <vt:lpstr>Figur 3.4p</vt:lpstr>
      <vt:lpstr>Figur 3.5a</vt:lpstr>
      <vt:lpstr>Figur 3.5b</vt:lpstr>
      <vt:lpstr>Figur 3.5c</vt:lpstr>
      <vt:lpstr>Figur 3.5d</vt:lpstr>
      <vt:lpstr>Figur 3.5e</vt:lpstr>
      <vt:lpstr>Figur 3.5f</vt:lpstr>
      <vt:lpstr>FIgur 3.5g</vt:lpstr>
      <vt:lpstr>Figur 3.5h</vt:lpstr>
      <vt:lpstr>'Dypdykk1 figur 4a'!Utskriftsområde</vt:lpstr>
      <vt:lpstr>'Dypdykk2 figur 4b'!Utskriftsområde</vt:lpstr>
      <vt:lpstr>'Figur 3.4g'!Utskriftsområde</vt:lpstr>
      <vt:lpstr>'Figur 3.4j'!Utskriftsområde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Mona Østby / NIFU</dc:creator>
  <cp:lastModifiedBy>Bjørn Magne Olsen</cp:lastModifiedBy>
  <dcterms:created xsi:type="dcterms:W3CDTF">2021-06-14T13:06:38Z</dcterms:created>
  <dcterms:modified xsi:type="dcterms:W3CDTF">2021-12-17T06:52:27Z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0x0101004CDEA8A58F09F74CA0439F7135DB4E30</vt:lpwstr>
  </property>
</Properties>
</file>